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41E6D607-0044-4F48-99ED-3AC673E9E873}" xr6:coauthVersionLast="47" xr6:coauthVersionMax="47" xr10:uidLastSave="{00000000-0000-0000-0000-000000000000}"/>
  <bookViews>
    <workbookView xWindow="28692" yWindow="1560" windowWidth="29016" windowHeight="15816" xr2:uid="{48D86937-6CDC-46CC-901A-3195C4BC733D}"/>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hidden="1">#REF!</definedName>
    <definedName name="_xlnm._FilterDatabase" localSheetId="27" hidden="1">'25'!$A$7:$J$28</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'10'!$A$1:$Y$32</definedName>
    <definedName name="_xlnm.Print_Area" localSheetId="29">'27'!$A$2:$E$30</definedName>
    <definedName name="_xlnm.Print_Area" localSheetId="11">'9'!$A$1:$M$32</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[16]Datos!$D$4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'[19]Posicion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'[19]Posicion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'[20]02-T_DEP'!#REF!</definedName>
    <definedName name="Inicio" localSheetId="30">'[18]02-T_DEP'!#REF!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29">[21]BD_Datos!$B$3</definedName>
    <definedName name="periodo">[8]BD_Datos!$B$3</definedName>
    <definedName name="periodo_aa" localSheetId="29">[21]BD_Datos!$D$3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'1'!$A$1:$CF$143</definedName>
    <definedName name="Print_Area" localSheetId="4">'2'!$A$1:$CF$81</definedName>
    <definedName name="Print_Area" localSheetId="5">'3'!$A$1:$U$38</definedName>
    <definedName name="pspc">#REF!</definedName>
    <definedName name="ptelb">#REF!</definedName>
    <definedName name="pvol">#REF!</definedName>
    <definedName name="pvolb">#REF!</definedName>
    <definedName name="pwie">#REF!</definedName>
    <definedName name="qqqq">#REF!</definedName>
    <definedName name="SWAPS" localSheetId="29">'[19]Posicion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AZ6" i="47"/>
  <c r="AY6" i="47"/>
  <c r="AX6" i="47"/>
</calcChain>
</file>

<file path=xl/sharedStrings.xml><?xml version="1.0" encoding="utf-8"?>
<sst xmlns="http://schemas.openxmlformats.org/spreadsheetml/2006/main" count="8400" uniqueCount="1615">
  <si>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</si>
  <si>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</si>
  <si>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</si>
  <si>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</si>
  <si>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</si>
  <si>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</si>
  <si>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</si>
  <si>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</si>
  <si>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</si>
  <si>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</si>
  <si>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</si>
  <si>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</si>
  <si>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</si>
  <si>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</si>
  <si>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</si>
  <si>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</si>
  <si>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</si>
  <si>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</si>
  <si>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</si>
  <si>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</si>
  <si>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</si>
  <si>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</si>
  <si>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</si>
  <si>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</si>
  <si>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</si>
  <si>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</si>
  <si>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</si>
  <si>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</si>
  <si>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</si>
  <si>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</si>
  <si>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</si>
  <si>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</si>
  <si>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</si>
  <si>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</si>
  <si>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</si>
  <si>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</si>
  <si>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</si>
  <si>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</si>
  <si>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</si>
  <si>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</si>
  <si>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</si>
  <si>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</si>
  <si>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</si>
  <si>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</si>
  <si>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</si>
  <si>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</si>
  <si>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Compartamos Banco</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</si>
  <si>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</si>
  <si>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</si>
  <si>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</si>
  <si>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</si>
  <si>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</si>
  <si>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</si>
  <si>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</si>
  <si>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</si>
  <si>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</si>
  <si>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</si>
  <si>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</si>
  <si>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</si>
  <si>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</si>
  <si>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</si>
  <si>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</si>
  <si>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</si>
  <si>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</si>
  <si>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</si>
  <si>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</si>
  <si>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</si>
  <si>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</si>
  <si>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</si>
  <si>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</si>
  <si>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</si>
  <si>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</si>
  <si>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</si>
  <si>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</si>
  <si>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</si>
  <si>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</si>
  <si>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</si>
  <si>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</si>
  <si>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</si>
  <si>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</si>
  <si>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</si>
  <si>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</si>
  <si>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</si>
  <si>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</si>
  <si>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</si>
  <si>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</si>
  <si>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</si>
  <si>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</si>
  <si>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</si>
  <si>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</si>
  <si>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</si>
  <si>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</si>
  <si>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</si>
  <si>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</si>
  <si>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</si>
  <si>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</si>
  <si>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</si>
  <si>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</si>
  <si>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</si>
  <si>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</si>
  <si>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</si>
  <si>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</si>
  <si>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</si>
  <si>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</si>
  <si>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</si>
  <si>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</si>
  <si>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</si>
  <si>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</si>
  <si>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</si>
  <si>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</si>
  <si>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</si>
  <si>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</si>
  <si>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</si>
  <si>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</si>
  <si>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</si>
  <si>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</si>
  <si>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</si>
  <si>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</si>
  <si>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</si>
  <si>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</si>
  <si>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</si>
  <si>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</si>
  <si>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</si>
  <si>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</si>
  <si>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</si>
  <si>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</si>
  <si>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</si>
  <si>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</si>
  <si>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</si>
  <si>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</si>
  <si>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</si>
  <si>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</si>
  <si>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</si>
  <si>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</si>
  <si>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Compartamos Banco*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</si>
  <si>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</si>
  <si>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</si>
  <si>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</si>
  <si>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</si>
  <si>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</si>
  <si>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</si>
  <si>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</si>
  <si>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</si>
  <si>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</si>
  <si>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</si>
  <si>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</si>
  <si>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</si>
  <si>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</si>
  <si>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</si>
  <si>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</si>
  <si>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</si>
  <si>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</si>
  <si>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</si>
  <si>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</si>
  <si>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</si>
  <si>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</si>
  <si>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</si>
  <si>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</si>
  <si>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</si>
  <si>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</si>
  <si>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</si>
  <si>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</si>
  <si>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</si>
  <si>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</si>
  <si>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</si>
  <si>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</si>
  <si>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</si>
  <si>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</si>
  <si>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</si>
  <si>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</si>
  <si>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</si>
  <si>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</si>
  <si>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</si>
  <si>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</si>
  <si>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</si>
  <si>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</si>
  <si>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</si>
  <si>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</si>
  <si>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</si>
  <si>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</si>
  <si>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</si>
  <si>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</si>
  <si>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</si>
  <si>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</si>
  <si>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</si>
  <si>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</si>
  <si>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</si>
  <si>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</si>
  <si>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</si>
  <si>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</si>
  <si>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</si>
  <si>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</si>
  <si>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</si>
  <si>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</si>
  <si>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</si>
  <si>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</si>
  <si>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</si>
  <si>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</si>
  <si>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</si>
  <si>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</si>
  <si>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</si>
  <si>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</si>
  <si>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</si>
  <si>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</si>
  <si>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</si>
  <si>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</si>
  <si>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</si>
  <si>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</si>
  <si>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</si>
  <si>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</si>
  <si>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</si>
  <si>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</si>
  <si>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</si>
  <si>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</si>
  <si>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</si>
  <si>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</si>
  <si>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</si>
  <si>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</si>
  <si>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</si>
  <si>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</si>
  <si>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</si>
  <si>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</si>
  <si>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</si>
  <si>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</si>
  <si>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</si>
  <si>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</si>
  <si>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</si>
  <si>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</si>
  <si>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</si>
  <si>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</si>
  <si>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</si>
  <si>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</si>
  <si>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</si>
  <si>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</si>
  <si>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</si>
  <si>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</si>
  <si>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</si>
  <si>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</si>
  <si>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</si>
  <si>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</si>
  <si>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</si>
  <si>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</si>
  <si>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</si>
  <si>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</si>
  <si>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</si>
  <si>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</si>
  <si>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</si>
  <si>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</si>
  <si>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</si>
  <si>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</si>
  <si>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</si>
  <si>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</si>
  <si>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</si>
  <si>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</si>
  <si>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</si>
  <si>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</si>
  <si>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</si>
  <si>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</si>
  <si>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</si>
  <si>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</si>
  <si>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</si>
  <si>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</si>
  <si>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</si>
  <si>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</si>
  <si>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</si>
  <si>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</si>
  <si>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</si>
  <si>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</si>
  <si>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</si>
  <si>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</si>
  <si>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</si>
  <si>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</si>
  <si>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</si>
  <si>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</si>
  <si>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</si>
  <si>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</si>
  <si>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</si>
  <si>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</si>
  <si>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</si>
  <si>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</si>
  <si>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</si>
  <si>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</si>
  <si>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</si>
  <si>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</si>
  <si>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</si>
  <si>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</si>
  <si>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</si>
  <si>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</si>
  <si>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</si>
  <si>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</si>
  <si>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</si>
  <si>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</si>
  <si>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</si>
  <si>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</si>
  <si>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</si>
  <si>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</si>
  <si>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</si>
  <si>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</si>
  <si>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</si>
  <si>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</si>
  <si>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</si>
  <si>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</si>
  <si>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</si>
  <si>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</si>
  <si>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</si>
  <si>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</si>
  <si>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</si>
  <si>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</si>
  <si>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</si>
  <si>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</si>
  <si>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</si>
  <si>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</si>
  <si>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</si>
  <si>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</si>
  <si>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</si>
  <si>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</si>
  <si>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Castilla</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</si>
  <si>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</si>
  <si>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</si>
  <si>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</si>
  <si>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</si>
  <si>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</si>
  <si>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</si>
  <si>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</si>
  <si>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</si>
  <si>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</si>
  <si>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</si>
  <si>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</si>
  <si>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</si>
  <si>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</si>
  <si>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</si>
  <si>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</si>
  <si>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</si>
  <si>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</si>
  <si>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</si>
  <si>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</si>
  <si>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</si>
  <si>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</si>
  <si>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</si>
  <si>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</si>
  <si>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</si>
  <si>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</si>
  <si>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</si>
  <si>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</si>
  <si>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</si>
  <si>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</si>
  <si>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</si>
  <si>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</si>
  <si>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</si>
  <si>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</si>
  <si>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</si>
  <si>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</si>
  <si>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</si>
  <si>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</si>
  <si>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</si>
  <si>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</si>
  <si>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</si>
  <si>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</si>
  <si>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</si>
  <si>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</si>
  <si>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</si>
  <si>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</si>
  <si>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</si>
  <si>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</si>
  <si>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</si>
  <si>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</si>
  <si>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</si>
  <si>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</si>
  <si>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</si>
  <si>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</si>
  <si>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</si>
  <si>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</si>
  <si>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</si>
  <si>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</si>
  <si>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</si>
  <si>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</si>
  <si>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</si>
  <si>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</si>
  <si>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</si>
  <si>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</si>
  <si>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</si>
  <si>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</si>
  <si>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</si>
  <si>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</si>
  <si>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</si>
  <si>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</si>
  <si>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</si>
  <si>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</si>
  <si>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</si>
  <si>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</si>
  <si>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</si>
  <si>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</si>
  <si>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</si>
  <si>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</si>
  <si>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</si>
  <si>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</si>
  <si>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</si>
  <si>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</si>
  <si>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</si>
  <si>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</si>
  <si>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</si>
  <si>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</si>
  <si>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</si>
  <si>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</si>
  <si>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</si>
  <si>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</si>
  <si>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</si>
  <si>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</si>
  <si>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</si>
  <si>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</si>
  <si>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</si>
  <si>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</si>
  <si>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</si>
  <si>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</si>
  <si>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</si>
  <si>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</si>
  <si>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</si>
  <si>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</si>
  <si>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</si>
  <si>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</si>
  <si>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</si>
  <si>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</si>
  <si>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</si>
  <si>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</si>
  <si>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</si>
  <si>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</si>
  <si>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</si>
  <si>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</si>
  <si>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</si>
  <si>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</si>
  <si>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</si>
  <si>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</si>
  <si>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</si>
  <si>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</si>
  <si>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</si>
  <si>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</si>
  <si>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</si>
  <si>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</si>
  <si>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</si>
  <si>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</si>
  <si>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</si>
  <si>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</si>
  <si>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</si>
  <si>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</si>
  <si>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</si>
  <si>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</si>
  <si>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</si>
  <si>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</si>
  <si>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</si>
  <si>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</si>
  <si>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Punta Hermosa</t>
  </si>
  <si>
    <t>Veintiséis de Octubre</t>
  </si>
  <si>
    <t>SANTANDER PERU</t>
  </si>
  <si>
    <t>BANCO RIPLEY</t>
  </si>
  <si>
    <t>BBVA</t>
  </si>
  <si>
    <t>BANK OF CHINA (PERU)</t>
  </si>
  <si>
    <t>ICBC PERU BANK S.A.</t>
  </si>
  <si>
    <t>ALFIN BANCO</t>
  </si>
  <si>
    <t>BANCO BCI</t>
  </si>
  <si>
    <t>BANCOM2</t>
  </si>
  <si>
    <t>COMPARTAMOS BANCO</t>
  </si>
  <si>
    <t>Pueblo Nuevo</t>
  </si>
  <si>
    <t>Moche</t>
  </si>
  <si>
    <t>Marcavelica</t>
  </si>
  <si>
    <t>Mancora</t>
  </si>
  <si>
    <t>Zarumilla</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</si>
  <si>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</si>
  <si>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</si>
  <si>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</si>
  <si>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</si>
  <si>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</si>
  <si>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</si>
  <si>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</si>
  <si>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</si>
  <si>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</si>
  <si>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</si>
  <si>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</si>
  <si>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</si>
  <si>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</si>
  <si>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Actualizado el 05.05.2025</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</si>
  <si>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</si>
  <si>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</si>
  <si>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</si>
  <si>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</si>
  <si>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</si>
  <si>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</si>
  <si>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</si>
  <si>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</si>
  <si>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</si>
  <si>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</si>
  <si>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</si>
  <si>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</si>
  <si>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</si>
  <si>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</si>
  <si>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</si>
  <si>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</si>
  <si>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</si>
  <si>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</si>
  <si>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</si>
  <si>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</si>
  <si>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</si>
  <si>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</si>
  <si>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</si>
  <si>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</si>
  <si>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</si>
  <si>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</si>
  <si>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</si>
  <si>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</si>
  <si>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</si>
  <si>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</si>
  <si>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</si>
  <si>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</si>
  <si>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</si>
  <si>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</si>
  <si>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</si>
  <si>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</si>
  <si>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</si>
  <si>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</si>
  <si>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</si>
  <si>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</si>
  <si>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</si>
  <si>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</si>
  <si>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</si>
  <si>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</si>
  <si>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</si>
  <si>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</si>
  <si>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</si>
  <si>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</si>
  <si>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</si>
  <si>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</si>
  <si>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</si>
  <si>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</si>
  <si>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</si>
  <si>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</si>
  <si>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</si>
  <si>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</si>
  <si>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</si>
  <si>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</si>
  <si>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</si>
  <si>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</si>
  <si>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</si>
  <si>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</si>
  <si>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</si>
  <si>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</si>
  <si>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</si>
  <si>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</si>
  <si>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</si>
  <si>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</si>
  <si>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</si>
  <si>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</si>
  <si>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</si>
  <si>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</si>
  <si>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</si>
  <si>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</si>
  <si>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</si>
  <si>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</si>
  <si>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</si>
  <si>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</si>
  <si>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</si>
  <si>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</si>
  <si>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</si>
  <si>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</si>
  <si>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</si>
  <si>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</si>
  <si>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</si>
  <si>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3.668</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</si>
  <si>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</si>
  <si>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</si>
  <si>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</si>
  <si>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</si>
  <si>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</si>
  <si>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</si>
  <si>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</si>
  <si>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</si>
  <si>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</si>
  <si>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</si>
  <si>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</si>
  <si>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</si>
  <si>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</si>
  <si>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</si>
  <si>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</si>
  <si>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</si>
  <si>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</si>
  <si>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</si>
  <si>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</si>
  <si>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</si>
  <si>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</si>
  <si>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</si>
  <si>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</si>
  <si>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</si>
  <si>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</si>
  <si>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</si>
  <si>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</si>
  <si>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</si>
  <si>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</si>
  <si>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</si>
  <si>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</si>
  <si>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</si>
  <si>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</si>
  <si>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</si>
  <si>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</si>
  <si>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</si>
  <si>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</si>
  <si>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</si>
  <si>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</si>
  <si>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</si>
  <si>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</si>
  <si>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</si>
  <si>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</si>
  <si>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</si>
  <si>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</si>
  <si>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</si>
  <si>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</si>
  <si>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</si>
  <si>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</si>
  <si>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</si>
  <si>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</si>
  <si>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</si>
  <si>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</si>
  <si>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</si>
  <si>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 Mediante la Resolución SBS N° 00348-2025 del 30.01.2025, se autorizó la conversión de Compartamos Financiera S.A. en banco, adoptando la denominación "Compartamos Banco", vigente a partir de la fecha de la referida Resolución.</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</si>
  <si>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</si>
  <si>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</si>
  <si>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</si>
  <si>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</si>
  <si>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</si>
  <si>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</si>
  <si>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</si>
  <si>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</si>
  <si>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</si>
  <si>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</si>
  <si>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</si>
  <si>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</si>
  <si>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</si>
  <si>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</si>
  <si>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</si>
  <si>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</si>
  <si>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</si>
  <si>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</si>
  <si>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</si>
  <si>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</si>
  <si>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</si>
  <si>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</si>
  <si>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</si>
  <si>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</si>
  <si>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</si>
  <si>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</si>
  <si>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</si>
  <si>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</si>
  <si>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</si>
  <si>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</si>
  <si>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</si>
  <si>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</si>
  <si>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</si>
  <si>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</si>
  <si>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</si>
  <si>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</si>
  <si>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</si>
  <si>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</si>
  <si>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</si>
  <si>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</si>
  <si>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</si>
  <si>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</si>
  <si>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</si>
  <si>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</si>
  <si>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</si>
  <si>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</si>
  <si>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</si>
  <si>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</si>
  <si>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</si>
  <si>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</si>
  <si>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</si>
  <si>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</si>
  <si>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</si>
  <si>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</si>
  <si>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</si>
  <si>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</si>
  <si>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</si>
  <si>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</si>
  <si>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</si>
  <si>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</si>
  <si>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</si>
  <si>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</si>
  <si>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</si>
  <si>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</si>
  <si>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</si>
  <si>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</si>
  <si>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</si>
  <si>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</si>
  <si>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</si>
  <si>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</si>
  <si>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</si>
  <si>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</si>
  <si>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</si>
  <si>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</si>
  <si>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</si>
  <si>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</si>
  <si>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</si>
  <si>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</si>
  <si>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</si>
  <si>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</si>
  <si>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</si>
  <si>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</si>
  <si>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</si>
  <si>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</si>
  <si>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</si>
  <si>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</si>
  <si>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</si>
  <si>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</si>
  <si>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</si>
  <si>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</si>
  <si>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</si>
  <si>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</si>
  <si>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</si>
  <si>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</si>
  <si>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</si>
  <si>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</si>
  <si>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</si>
  <si>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</si>
  <si>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</si>
  <si>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</si>
  <si>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</si>
  <si>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</si>
  <si>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</si>
  <si>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</si>
  <si>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</si>
  <si>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</si>
  <si>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</si>
  <si>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</si>
  <si>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</si>
  <si>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</si>
  <si>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</si>
  <si>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</si>
  <si>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</si>
  <si>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</si>
  <si>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</si>
  <si>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</si>
  <si>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</si>
  <si>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</si>
  <si>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</si>
  <si>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</si>
  <si>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</si>
  <si>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</si>
  <si>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</si>
  <si>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</si>
  <si>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</si>
  <si>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</si>
  <si>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</si>
  <si>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</si>
  <si>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</si>
  <si>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</si>
  <si>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</si>
  <si>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</si>
  <si>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</si>
  <si>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</si>
  <si>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</si>
  <si>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</si>
  <si>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</si>
  <si>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</si>
  <si>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</si>
  <si>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</si>
  <si>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</si>
  <si>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</si>
  <si>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</si>
  <si>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</si>
  <si>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</si>
  <si>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</si>
  <si>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</si>
  <si>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</si>
  <si>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</si>
  <si>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</si>
  <si>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</si>
  <si>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</si>
  <si>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</si>
  <si>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</si>
  <si>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</si>
  <si>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</si>
  <si>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</si>
  <si>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</si>
  <si>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</si>
  <si>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</si>
  <si>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</si>
  <si>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</si>
  <si>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</si>
  <si>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</si>
  <si>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</si>
  <si>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</si>
  <si>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</si>
  <si>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</si>
  <si>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</si>
  <si>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</si>
  <si>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</si>
  <si>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</si>
  <si>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</si>
  <si>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</si>
  <si>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</si>
  <si>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</si>
  <si>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</si>
  <si>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</si>
  <si>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</si>
  <si>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</si>
  <si>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</si>
  <si>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</si>
  <si>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</si>
  <si>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</si>
  <si>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</si>
  <si>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</si>
  <si>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</si>
  <si>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</si>
  <si>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</si>
  <si>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</si>
  <si>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</si>
  <si>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</si>
  <si>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</si>
  <si>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</si>
  <si>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</si>
  <si>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*Mediante la Resolución SBS N° 00348-2025 del 30.01.2025, se autorizó la conversión de Compartamos Financiera S.A. en banco, adoptando la denominación "Compartamos Banco", vigente a partir de la fecha de la referida Resolución.</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</si>
  <si>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</si>
  <si>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</si>
  <si>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</si>
  <si>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</si>
  <si>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</si>
  <si>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</si>
  <si>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</si>
  <si>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</si>
  <si>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</si>
  <si>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</si>
  <si>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</si>
  <si>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</si>
  <si>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</si>
  <si>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</si>
  <si>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</si>
  <si>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</si>
  <si>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</si>
  <si>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</si>
  <si>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</si>
  <si>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</si>
  <si>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</si>
  <si>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</si>
  <si>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</si>
  <si>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</si>
  <si>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</si>
  <si>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</si>
  <si>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</si>
  <si>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</si>
  <si>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</si>
  <si>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</si>
  <si>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</si>
  <si>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</si>
  <si>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</si>
  <si>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</si>
  <si>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</si>
  <si>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</si>
  <si>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</si>
  <si>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</si>
  <si>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</si>
  <si>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</si>
  <si>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</si>
  <si>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Actualizado el 05.06.2025</t>
  </si>
  <si>
    <t>B. De Crédito del Perú (con sucursales en el exterior)</t>
  </si>
  <si>
    <t xml:space="preserve">Total Banca Múltiple (con sucursales en el exterior) </t>
  </si>
  <si>
    <t>HSBC Bank Perú</t>
  </si>
  <si>
    <t>SOLVENCIA</t>
  </si>
  <si>
    <t>Ratio de Capital Global (al 28/02/2025)</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</si>
  <si>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</si>
  <si>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</si>
  <si>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</si>
  <si>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</si>
  <si>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</si>
  <si>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</si>
  <si>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</si>
  <si>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</si>
  <si>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</si>
  <si>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</si>
  <si>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</si>
  <si>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</si>
  <si>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</si>
  <si>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</si>
  <si>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</si>
  <si>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</si>
  <si>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</si>
  <si>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</si>
  <si>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</si>
  <si>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</si>
  <si>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</si>
  <si>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</si>
  <si>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</si>
  <si>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</si>
  <si>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</si>
  <si>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</si>
  <si>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</si>
  <si>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</si>
  <si>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</si>
  <si>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</si>
  <si>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</si>
  <si>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</si>
  <si>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</si>
  <si>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</si>
  <si>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Total*</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</si>
  <si>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</si>
  <si>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</si>
  <si>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</si>
  <si>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</si>
  <si>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</si>
  <si>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</si>
  <si>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</si>
  <si>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</si>
  <si>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</si>
  <si>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</si>
  <si>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</si>
  <si>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</si>
  <si>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</si>
  <si>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</si>
  <si>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</si>
  <si>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</si>
  <si>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</si>
  <si>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</si>
  <si>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</si>
  <si>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</si>
  <si>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</si>
  <si>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</si>
  <si>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</si>
  <si>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</si>
  <si>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</si>
  <si>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</si>
  <si>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</si>
  <si>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</si>
  <si>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</si>
  <si>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</si>
  <si>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</si>
  <si>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</si>
  <si>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</si>
  <si>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</si>
  <si>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</si>
  <si>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</si>
  <si>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</si>
  <si>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</si>
  <si>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</si>
  <si>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</si>
  <si>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</si>
  <si>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</si>
  <si>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</si>
  <si>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</si>
  <si>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</si>
  <si>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</si>
  <si>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</si>
  <si>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 xml:space="preserve">1/  Corresponde a la suma de deudores de cada empresa. Por lo tanto, si un deudor tiene obligaciones con más de un banco, éste se considera tantas veces como el número de bancos con las que mantiene deuda.
</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</si>
  <si>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</si>
  <si>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</si>
  <si>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</si>
  <si>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</si>
  <si>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</si>
  <si>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</si>
  <si>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</si>
  <si>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</si>
  <si>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</si>
  <si>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</si>
  <si>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</si>
  <si>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</si>
  <si>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</si>
  <si>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</si>
  <si>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</si>
  <si>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</si>
  <si>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</si>
  <si>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</si>
  <si>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</si>
  <si>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</si>
  <si>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</si>
  <si>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</si>
  <si>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</si>
  <si>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</si>
  <si>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</si>
  <si>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</si>
  <si>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</si>
  <si>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</si>
  <si>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</si>
  <si>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</si>
  <si>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</si>
  <si>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</si>
  <si>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</si>
  <si>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</si>
  <si>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</si>
  <si>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</si>
  <si>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</si>
  <si>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TOTAL*</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</si>
  <si>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</si>
  <si>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</si>
  <si>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</si>
  <si>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</si>
  <si>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</si>
  <si>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</si>
  <si>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</si>
  <si>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</si>
  <si>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</si>
  <si>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</si>
  <si>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</si>
  <si>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</si>
  <si>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</si>
  <si>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</si>
  <si>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</si>
  <si>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</si>
  <si>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</si>
  <si>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</si>
  <si>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</si>
  <si>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</si>
  <si>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</si>
  <si>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</si>
  <si>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</si>
  <si>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</si>
  <si>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</si>
  <si>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</si>
  <si>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</si>
  <si>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</si>
  <si>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</si>
  <si>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</si>
  <si>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</si>
  <si>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</si>
  <si>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</si>
  <si>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</si>
  <si>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</si>
  <si>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</si>
  <si>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</si>
  <si>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</si>
  <si>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</si>
  <si>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</si>
  <si>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</si>
  <si>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</si>
  <si>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</si>
  <si>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</si>
  <si>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</si>
  <si>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</si>
  <si>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</si>
  <si>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</si>
  <si>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</si>
  <si>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</si>
  <si>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</si>
  <si>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</si>
  <si>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</si>
  <si>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</si>
  <si>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</si>
  <si>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</si>
  <si>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</si>
  <si>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</si>
  <si>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</si>
  <si>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</si>
  <si>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</si>
  <si>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</si>
  <si>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</si>
  <si>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</si>
  <si>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</si>
  <si>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</si>
  <si>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</si>
  <si>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</si>
  <si>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</si>
  <si>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</si>
  <si>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</si>
  <si>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</si>
  <si>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</si>
  <si>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</si>
  <si>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</si>
  <si>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</si>
  <si>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</si>
  <si>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</si>
  <si>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</si>
  <si>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</si>
  <si>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</si>
  <si>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</si>
  <si>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</si>
  <si>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</si>
  <si>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Actualizado el 19.05.2025</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</si>
  <si>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</si>
  <si>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</si>
  <si>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</si>
  <si>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</si>
  <si>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</si>
  <si>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</si>
  <si>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</si>
  <si>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</si>
  <si>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</si>
  <si>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</si>
  <si>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</si>
  <si>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</si>
  <si>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</si>
  <si>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</si>
  <si>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</si>
  <si>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</si>
  <si>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</si>
  <si>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</si>
  <si>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</si>
  <si>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</si>
  <si>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Compartamos Banco**</t>
  </si>
  <si>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</si>
  <si>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</si>
  <si>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</si>
  <si>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</si>
  <si>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</si>
  <si>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</si>
  <si>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</si>
  <si>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</si>
  <si>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</si>
  <si>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</si>
  <si>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</si>
  <si>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</si>
  <si>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</si>
  <si>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</si>
  <si>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</si>
  <si>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</si>
  <si>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</si>
  <si>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</si>
  <si>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</si>
  <si>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</si>
  <si>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</si>
  <si>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</si>
  <si>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</si>
  <si>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</si>
  <si>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</si>
  <si>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</si>
  <si>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</si>
  <si>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</si>
  <si>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</si>
  <si>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</si>
  <si>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</si>
  <si>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1/  A partir de julio del 2024, se modificó el Anexo 3 para que considere las secciones y divisiones adoptadas por INEI en la revisión 4 del CIIU, por lo que la lista de sectores y su agrupamiento han variado.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</si>
  <si>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</si>
  <si>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</si>
  <si>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</si>
  <si>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</si>
  <si>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</si>
  <si>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</si>
  <si>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</si>
  <si>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</si>
  <si>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</si>
  <si>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</si>
  <si>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</si>
  <si>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</si>
  <si>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</si>
  <si>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</si>
  <si>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</si>
  <si>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</si>
  <si>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</si>
  <si>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</si>
  <si>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</si>
  <si>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</si>
  <si>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</si>
  <si>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</si>
  <si>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</si>
  <si>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</si>
  <si>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</si>
  <si>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</si>
  <si>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</si>
  <si>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</si>
  <si>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</si>
  <si>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</si>
  <si>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</si>
  <si>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</si>
  <si>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</si>
  <si>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</si>
  <si>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</si>
  <si>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</si>
  <si>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</si>
  <si>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</si>
  <si>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</si>
  <si>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</si>
  <si>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</si>
  <si>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</si>
  <si>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</si>
  <si>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</si>
  <si>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</si>
  <si>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</si>
  <si>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</si>
  <si>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</si>
  <si>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</si>
  <si>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</si>
  <si>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Marzo de 2025</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</si>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</sst>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0000_);_(* \(#,##0.00000000000\);_(* &quot;-&quot;??_);_(@_)"/>
    <numFmt numFmtId="229" formatCode="_(* #,##0.0000000_);_(* \(#,##0.0000000\);_(* &quot;-&quot;??_);_(@_)"/>
    <numFmt numFmtId="230" formatCode="[$-C0A]d\ &quot;de&quot;\ mmmm\ &quot;de&quot;\ yyyy;@"/>
    <numFmt numFmtId="231" formatCode="_(* #,##0.00_);_(* \(#,##0.00\);_(* &quot;-&quot;?_);_(@_)"/>
    <numFmt numFmtId="232" formatCode="#,##0_ ;[Red]\-#,##0\ "/>
    <numFmt numFmtId="233" formatCode="&quot;Promedio de Saldos Diarios a &quot;mmmm&quot; de &quot;yyyy"/>
    <numFmt numFmtId="234" formatCode="_ * #,##0___________________ ;_ * \-#,##0_ ;_ * &quot;-&quot;??????????,;_ @_ "/>
    <numFmt numFmtId="235" formatCode="_-* #,##0.0\ _-;_-\(#,##0.0\)\ _-;_-* &quot;-&quot;\ _-;_-@_-"/>
    <numFmt numFmtId="236" formatCode="_(* #,##0___________);_(* \(#,##0\)__________;_(* &quot;-&quot;??????_);_(@_)"/>
    <numFmt numFmtId="237" formatCode="mmmm\-yyyy"/>
    <numFmt numFmtId="238" formatCode="_(* #,##0___________________________);_(* \(#,##0\)__________________________;_(* &quot;-&quot;?????????????_);_(@_)"/>
    <numFmt numFmtId="239" formatCode="_-* #,##0___________-;\-* #,##0___________-;_ &quot;-&quot;_??????;_-@_-"/>
    <numFmt numFmtId="240" formatCode="_-* #,##0___________________-;\-* #,##0___________________-;_ &quot;-&quot;_??????????;_-@_-"/>
  </numFmts>
  <fonts count="195">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sz val="12"/>
      <color theme="7"/>
      <name val="Times New Roman"/>
      <family val="1"/>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sz val="10"/>
      <name val="Arial"/>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sz val="10"/>
      <color theme="3" tint="0.499984740745262"/>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3">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95" fillId="0" borderId="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5" fillId="0" borderId="0"/>
    <xf numFmtId="0" fontId="3" fillId="0" borderId="0"/>
    <xf numFmtId="0" fontId="121"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5"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583">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168" fontId="3" fillId="0" borderId="0" xfId="3"/>
    <xf numFmtId="3" fontId="3" fillId="0" borderId="0" xfId="3" applyNumberFormat="1"/>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horizontal="left" vertical="top" wrapText="1"/>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14" fillId="0" borderId="0" xfId="1" applyFont="1" applyAlignment="1" applyProtection="1">
      <alignment vertical="center" wrapText="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174" fontId="16" fillId="0" borderId="0" xfId="9" applyNumberFormat="1" applyFont="1" applyAlignment="1" applyProtection="1">
      <alignment vertical="center"/>
    </xf>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74" fontId="16" fillId="0" borderId="0" xfId="9" applyNumberFormat="1" applyFont="1" applyAlignment="1" applyProtection="1">
      <alignment horizontal="left" vertical="center" wrapText="1"/>
    </xf>
    <xf numFmtId="174" fontId="16" fillId="0" borderId="0" xfId="9" applyNumberFormat="1" applyFont="1" applyAlignment="1" applyProtection="1">
      <alignment vertical="center" wrapText="1"/>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169" fontId="83" fillId="0" borderId="0" xfId="1" applyNumberFormat="1" applyFont="1" applyAlignment="1">
      <alignment horizontal="center" vertic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16" fillId="0" borderId="0" xfId="1" applyFont="1" applyAlignment="1">
      <alignment horizontal="left" vertical="center"/>
    </xf>
    <xf numFmtId="0" fontId="84" fillId="0" borderId="0" xfId="1" applyFont="1" applyAlignment="1" applyProtection="1">
      <alignmen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5" fillId="0" borderId="0" xfId="9" applyNumberFormat="1" applyFont="1" applyAlignment="1" applyProtection="1">
      <alignment horizontal="center" wrapText="1"/>
    </xf>
    <xf numFmtId="194" fontId="85"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90" fillId="0" borderId="0" xfId="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4" fillId="0" borderId="0" xfId="22" applyFont="1" applyAlignment="1">
      <alignment vertical="center"/>
    </xf>
    <xf numFmtId="0" fontId="23" fillId="0" borderId="0" xfId="22" applyFont="1"/>
    <xf numFmtId="0" fontId="6" fillId="0" borderId="0" xfId="22" applyFont="1" applyAlignment="1">
      <alignment horizontal="centerContinuous" vertical="center"/>
    </xf>
    <xf numFmtId="0" fontId="6" fillId="0" borderId="0" xfId="22" applyFont="1"/>
    <xf numFmtId="0" fontId="6" fillId="0" borderId="0" xfId="22" applyFont="1" applyAlignment="1">
      <alignment horizontal="center"/>
    </xf>
    <xf numFmtId="169" fontId="8" fillId="0" borderId="0" xfId="22" applyNumberFormat="1" applyFont="1" applyAlignment="1">
      <alignment horizontal="centerContinuous" vertical="center"/>
    </xf>
    <xf numFmtId="0" fontId="8" fillId="0" borderId="0" xfId="22" applyFont="1"/>
    <xf numFmtId="0" fontId="8" fillId="0" borderId="0" xfId="22" applyFont="1" applyAlignment="1">
      <alignment horizontal="center"/>
    </xf>
    <xf numFmtId="0" fontId="41" fillId="0" borderId="0" xfId="22" applyFont="1" applyAlignment="1">
      <alignment horizontal="centerContinuous" vertical="center"/>
    </xf>
    <xf numFmtId="0" fontId="41" fillId="0" borderId="0" xfId="22" applyFont="1"/>
    <xf numFmtId="0" fontId="41" fillId="0" borderId="0" xfId="22" applyFont="1" applyAlignment="1">
      <alignment horizontal="center"/>
    </xf>
    <xf numFmtId="0" fontId="22" fillId="0" borderId="0" xfId="22" applyFont="1" applyAlignment="1">
      <alignment horizontal="center"/>
    </xf>
    <xf numFmtId="0" fontId="3" fillId="0" borderId="0" xfId="22" applyFont="1"/>
    <xf numFmtId="0" fontId="11" fillId="0" borderId="1" xfId="22" applyFont="1" applyBorder="1" applyAlignment="1">
      <alignment horizontal="center" vertical="center" wrapText="1"/>
    </xf>
    <xf numFmtId="0" fontId="19" fillId="0" borderId="0" xfId="22" applyFont="1"/>
    <xf numFmtId="0" fontId="11" fillId="0" borderId="0" xfId="22" applyFont="1" applyAlignment="1">
      <alignment horizontal="center" vertical="center" wrapText="1"/>
    </xf>
    <xf numFmtId="0" fontId="12" fillId="0" borderId="4" xfId="22" applyFont="1" applyBorder="1" applyAlignment="1">
      <alignment horizontal="center" vertical="center" wrapText="1"/>
    </xf>
    <xf numFmtId="0" fontId="11" fillId="0" borderId="5" xfId="22" applyFont="1" applyBorder="1" applyAlignment="1">
      <alignment horizontal="center" vertical="center" wrapText="1"/>
    </xf>
    <xf numFmtId="0" fontId="12" fillId="0" borderId="5" xfId="22" applyFont="1" applyBorder="1" applyAlignment="1">
      <alignment horizontal="center" vertical="center" wrapText="1"/>
    </xf>
    <xf numFmtId="0" fontId="96" fillId="0" borderId="0" xfId="22" applyFont="1" applyAlignment="1">
      <alignment horizontal="center" vertical="center" wrapText="1"/>
    </xf>
    <xf numFmtId="0" fontId="97" fillId="0" borderId="0" xfId="22" applyFont="1" applyAlignment="1">
      <alignment horizontal="center" vertical="center" wrapText="1"/>
    </xf>
    <xf numFmtId="0" fontId="98" fillId="0" borderId="0" xfId="22" applyFont="1" applyAlignment="1">
      <alignment horizontal="center" vertical="center" wrapText="1"/>
    </xf>
    <xf numFmtId="0" fontId="14" fillId="0" borderId="0" xfId="22" applyFont="1" applyAlignment="1">
      <alignment horizontal="left"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22" applyNumberFormat="1" applyFont="1" applyAlignment="1">
      <alignment vertical="center"/>
    </xf>
    <xf numFmtId="2" fontId="14" fillId="0" borderId="0" xfId="22" applyNumberFormat="1" applyFont="1" applyAlignment="1">
      <alignment horizontal="center" vertical="center"/>
    </xf>
    <xf numFmtId="0" fontId="14" fillId="0" borderId="0" xfId="22" applyFont="1" applyAlignment="1">
      <alignment vertical="center"/>
    </xf>
    <xf numFmtId="0" fontId="14" fillId="0" borderId="0" xfId="22" applyFont="1" applyAlignment="1">
      <alignment horizontal="left" vertical="center"/>
    </xf>
    <xf numFmtId="0" fontId="15" fillId="0" borderId="3" xfId="22" applyFont="1" applyBorder="1" applyAlignment="1">
      <alignment horizontal="left" vertical="center" wrapText="1"/>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22" applyNumberFormat="1" applyFont="1" applyAlignment="1">
      <alignment horizontal="center" vertical="center"/>
    </xf>
    <xf numFmtId="0" fontId="19" fillId="0" borderId="0" xfId="22" applyFont="1" applyAlignment="1">
      <alignment vertical="center"/>
    </xf>
    <xf numFmtId="0" fontId="14" fillId="0" borderId="0" xfId="22" applyFont="1"/>
    <xf numFmtId="0" fontId="14" fillId="0" borderId="0" xfId="22" applyFont="1" applyAlignment="1">
      <alignment horizontal="center"/>
    </xf>
    <xf numFmtId="0" fontId="15" fillId="0" borderId="0" xfId="22" applyFont="1" applyAlignment="1">
      <alignment horizontal="center"/>
    </xf>
    <xf numFmtId="0" fontId="19" fillId="0" borderId="0" xfId="22" applyFont="1" applyAlignment="1">
      <alignment horizontal="center"/>
    </xf>
    <xf numFmtId="3" fontId="19" fillId="0" borderId="0" xfId="22" applyNumberFormat="1" applyFont="1" applyAlignment="1">
      <alignment horizontal="center"/>
    </xf>
    <xf numFmtId="199" fontId="15" fillId="0" borderId="0" xfId="22" applyNumberFormat="1" applyFont="1"/>
    <xf numFmtId="3" fontId="3" fillId="0" borderId="0" xfId="22" applyNumberFormat="1" applyFont="1"/>
    <xf numFmtId="0" fontId="16" fillId="0" borderId="0" xfId="22" applyFont="1" applyAlignment="1" applyProtection="1">
      <alignment horizontal="left" vertical="center" wrapText="1"/>
      <protection locked="0"/>
    </xf>
    <xf numFmtId="0" fontId="95" fillId="0" borderId="0" xfId="22"/>
    <xf numFmtId="0" fontId="10" fillId="0" borderId="0" xfId="22" applyFont="1"/>
    <xf numFmtId="0" fontId="99" fillId="0" borderId="0" xfId="22" applyFont="1" applyAlignment="1">
      <alignment vertical="center"/>
    </xf>
    <xf numFmtId="0" fontId="100" fillId="0" borderId="0" xfId="22" applyFont="1"/>
    <xf numFmtId="0" fontId="68" fillId="0" borderId="0" xfId="22" applyFont="1"/>
    <xf numFmtId="0" fontId="31" fillId="0" borderId="0" xfId="22" applyFont="1" applyAlignment="1">
      <alignment horizontal="center"/>
    </xf>
    <xf numFmtId="0" fontId="12" fillId="0" borderId="1" xfId="22" applyFont="1" applyBorder="1" applyAlignment="1">
      <alignment horizontal="center" vertical="center" wrapText="1"/>
    </xf>
    <xf numFmtId="0" fontId="11" fillId="0" borderId="2" xfId="22" applyFont="1" applyBorder="1" applyAlignment="1">
      <alignment horizontal="center" vertical="center" wrapText="1"/>
    </xf>
    <xf numFmtId="0" fontId="12" fillId="0" borderId="2" xfId="22" applyFont="1" applyBorder="1" applyAlignment="1">
      <alignment horizontal="center" vertical="center" wrapText="1"/>
    </xf>
    <xf numFmtId="0" fontId="46" fillId="0" borderId="0" xfId="22" applyFont="1" applyAlignment="1">
      <alignment horizontal="center" vertical="center" wrapText="1"/>
    </xf>
    <xf numFmtId="0" fontId="14" fillId="0" borderId="0" xfId="22" applyFont="1" applyAlignment="1">
      <alignment horizontal="center" vertical="center" wrapText="1"/>
    </xf>
    <xf numFmtId="0" fontId="15" fillId="0" borderId="0" xfId="22"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0" fontId="14" fillId="0" borderId="0" xfId="22" applyFont="1" applyAlignment="1">
      <alignment horizontal="center" vertical="center"/>
    </xf>
    <xf numFmtId="3" fontId="14" fillId="0" borderId="0" xfId="22" applyNumberFormat="1" applyFont="1" applyAlignment="1">
      <alignment horizontal="center" vertical="center"/>
    </xf>
    <xf numFmtId="0" fontId="95" fillId="0" borderId="0" xfId="22" applyAlignment="1">
      <alignment vertical="center"/>
    </xf>
    <xf numFmtId="0" fontId="16" fillId="0" borderId="0" xfId="22" applyFont="1" applyAlignment="1">
      <alignment vertical="center"/>
    </xf>
    <xf numFmtId="3" fontId="14" fillId="0" borderId="0" xfId="22" applyNumberFormat="1" applyFont="1" applyAlignment="1">
      <alignment vertical="center"/>
    </xf>
    <xf numFmtId="0" fontId="27" fillId="0" borderId="0" xfId="22" applyFont="1" applyAlignment="1">
      <alignment vertical="center"/>
    </xf>
    <xf numFmtId="0" fontId="4" fillId="0" borderId="0" xfId="22" applyFont="1"/>
    <xf numFmtId="0" fontId="58" fillId="0" borderId="0" xfId="22" applyFont="1" applyAlignment="1">
      <alignment horizontal="centerContinuous" vertical="center"/>
    </xf>
    <xf numFmtId="0" fontId="44" fillId="0" borderId="0" xfId="22" applyFont="1"/>
    <xf numFmtId="0" fontId="44" fillId="0" borderId="0" xfId="22" applyFont="1" applyAlignment="1">
      <alignment horizontal="center"/>
    </xf>
    <xf numFmtId="169" fontId="42" fillId="0" borderId="0" xfId="22" applyNumberFormat="1" applyFont="1" applyAlignment="1">
      <alignment horizontal="centerContinuous" vertical="center"/>
    </xf>
    <xf numFmtId="0" fontId="23" fillId="0" borderId="0" xfId="22" applyFont="1" applyAlignment="1">
      <alignment horizontal="center"/>
    </xf>
    <xf numFmtId="0" fontId="9" fillId="0" borderId="0" xfId="22" applyFont="1"/>
    <xf numFmtId="0" fontId="9" fillId="0" borderId="0" xfId="22" applyFont="1" applyAlignment="1">
      <alignment horizontal="center"/>
    </xf>
    <xf numFmtId="0" fontId="101" fillId="0" borderId="0" xfId="22" applyFont="1"/>
    <xf numFmtId="0" fontId="46" fillId="0" borderId="1" xfId="22" applyFont="1" applyBorder="1" applyAlignment="1">
      <alignment horizontal="center" vertical="center"/>
    </xf>
    <xf numFmtId="0" fontId="51" fillId="0" borderId="1" xfId="22" applyFont="1" applyBorder="1" applyAlignment="1">
      <alignment horizontal="center" vertical="center" wrapText="1"/>
    </xf>
    <xf numFmtId="0" fontId="51" fillId="0" borderId="1" xfId="1" applyFont="1" applyBorder="1" applyAlignment="1">
      <alignment horizontal="center" vertical="center" wrapText="1"/>
    </xf>
    <xf numFmtId="0" fontId="103" fillId="0" borderId="1" xfId="22" applyFont="1" applyBorder="1" applyAlignment="1">
      <alignment horizontal="center" vertical="center" wrapText="1"/>
    </xf>
    <xf numFmtId="0" fontId="3" fillId="0" borderId="0" xfId="22" applyFont="1" applyAlignment="1">
      <alignment vertical="center"/>
    </xf>
    <xf numFmtId="0" fontId="104" fillId="0" borderId="2" xfId="22" applyFont="1" applyBorder="1" applyAlignment="1">
      <alignment vertical="center"/>
    </xf>
    <xf numFmtId="0" fontId="51" fillId="0" borderId="2" xfId="22" applyFont="1" applyBorder="1" applyAlignment="1">
      <alignment vertical="center"/>
    </xf>
    <xf numFmtId="0" fontId="51" fillId="0" borderId="2" xfId="22" applyFont="1" applyBorder="1" applyAlignment="1">
      <alignment horizontal="center" vertical="center" wrapText="1"/>
    </xf>
    <xf numFmtId="0" fontId="51" fillId="0" borderId="2" xfId="1" applyFont="1" applyBorder="1" applyAlignment="1">
      <alignment horizontal="center" vertical="center" wrapText="1"/>
    </xf>
    <xf numFmtId="0" fontId="103" fillId="0" borderId="2" xfId="22" applyFont="1" applyBorder="1" applyAlignment="1">
      <alignment vertical="center"/>
    </xf>
    <xf numFmtId="0" fontId="105" fillId="0" borderId="0" xfId="22" applyFont="1" applyAlignment="1">
      <alignment vertical="center"/>
    </xf>
    <xf numFmtId="0" fontId="12" fillId="0" borderId="0" xfId="22" applyFont="1" applyAlignment="1">
      <alignment vertical="center"/>
    </xf>
    <xf numFmtId="0" fontId="11" fillId="0" borderId="0" xfId="22"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22" applyNumberFormat="1" applyFont="1" applyAlignment="1">
      <alignment vertical="center"/>
    </xf>
    <xf numFmtId="2" fontId="66" fillId="0" borderId="0" xfId="22" applyNumberFormat="1" applyFont="1" applyAlignment="1">
      <alignment vertical="center"/>
    </xf>
    <xf numFmtId="2" fontId="66" fillId="0" borderId="0" xfId="22" applyNumberFormat="1" applyFont="1" applyAlignment="1">
      <alignment horizontal="center" vertical="center"/>
    </xf>
    <xf numFmtId="0" fontId="66" fillId="0" borderId="0" xfId="22"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22" applyNumberFormat="1" applyFont="1" applyAlignment="1">
      <alignment vertical="center"/>
    </xf>
    <xf numFmtId="2" fontId="70" fillId="0" borderId="0" xfId="22" applyNumberFormat="1" applyFont="1" applyAlignment="1">
      <alignment horizontal="center" vertical="center"/>
    </xf>
    <xf numFmtId="0" fontId="70" fillId="0" borderId="0" xfId="22" applyFont="1" applyAlignment="1">
      <alignment vertical="center"/>
    </xf>
    <xf numFmtId="0" fontId="15" fillId="0" borderId="0" xfId="22" applyFont="1" applyAlignment="1">
      <alignment horizontal="left" vertical="center" wrapText="1"/>
    </xf>
    <xf numFmtId="2" fontId="14" fillId="0" borderId="0" xfId="11" applyNumberFormat="1" applyFont="1" applyBorder="1" applyAlignment="1">
      <alignment horizontal="center"/>
    </xf>
    <xf numFmtId="2" fontId="95" fillId="0" borderId="0" xfId="22" applyNumberFormat="1"/>
    <xf numFmtId="2" fontId="19" fillId="0" borderId="0" xfId="22"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22" applyNumberFormat="1" applyFont="1"/>
    <xf numFmtId="2" fontId="55" fillId="0" borderId="0" xfId="22" applyNumberFormat="1" applyFont="1"/>
    <xf numFmtId="2" fontId="55" fillId="0" borderId="0" xfId="22" applyNumberFormat="1" applyFont="1" applyAlignment="1">
      <alignment horizontal="center"/>
    </xf>
    <xf numFmtId="0" fontId="55" fillId="0" borderId="0" xfId="22" applyFont="1"/>
    <xf numFmtId="2" fontId="55" fillId="0" borderId="0" xfId="22" applyNumberFormat="1" applyFont="1" applyAlignment="1">
      <alignment vertical="center"/>
    </xf>
    <xf numFmtId="2" fontId="55" fillId="0" borderId="0" xfId="22" applyNumberFormat="1" applyFont="1" applyAlignment="1">
      <alignment horizontal="center" vertical="center"/>
    </xf>
    <xf numFmtId="0" fontId="55" fillId="0" borderId="0" xfId="22" applyFont="1" applyAlignment="1">
      <alignment vertical="center"/>
    </xf>
    <xf numFmtId="2" fontId="14" fillId="0" borderId="0" xfId="22" applyNumberFormat="1" applyFont="1" applyAlignment="1">
      <alignment vertical="center"/>
    </xf>
    <xf numFmtId="0" fontId="14" fillId="0" borderId="0" xfId="22" applyFont="1" applyAlignment="1" applyProtection="1">
      <alignment vertical="center" wrapText="1"/>
      <protection locked="0"/>
    </xf>
    <xf numFmtId="0" fontId="21" fillId="0" borderId="0" xfId="22" applyFont="1"/>
    <xf numFmtId="0" fontId="6" fillId="0" borderId="0" xfId="22" applyFont="1" applyAlignment="1">
      <alignment vertical="center"/>
    </xf>
    <xf numFmtId="0" fontId="106" fillId="0" borderId="0" xfId="22" applyFont="1"/>
    <xf numFmtId="0" fontId="93" fillId="0" borderId="0" xfId="22" applyFont="1"/>
    <xf numFmtId="0" fontId="11" fillId="0" borderId="25" xfId="22" applyFont="1" applyBorder="1" applyAlignment="1">
      <alignment horizontal="center" vertical="center"/>
    </xf>
    <xf numFmtId="0" fontId="11" fillId="0" borderId="25" xfId="22" applyFont="1" applyBorder="1" applyAlignment="1">
      <alignment horizontal="center" vertical="center" wrapText="1"/>
    </xf>
    <xf numFmtId="0" fontId="12" fillId="0" borderId="25" xfId="22" applyFont="1" applyBorder="1" applyAlignment="1">
      <alignment horizontal="center" vertical="center" wrapText="1"/>
    </xf>
    <xf numFmtId="0" fontId="12" fillId="0" borderId="0" xfId="22" applyFont="1"/>
    <xf numFmtId="0" fontId="11" fillId="0" borderId="30" xfId="22" applyFont="1" applyBorder="1" applyAlignment="1">
      <alignment horizontal="center" vertical="center"/>
    </xf>
    <xf numFmtId="0" fontId="12" fillId="0" borderId="30" xfId="22" applyFont="1" applyBorder="1" applyAlignment="1">
      <alignment horizontal="center" vertical="center" wrapText="1"/>
    </xf>
    <xf numFmtId="0" fontId="12" fillId="0" borderId="30" xfId="22" applyFont="1" applyBorder="1" applyAlignment="1">
      <alignment horizontal="center" vertical="center" wrapText="1"/>
    </xf>
    <xf numFmtId="0" fontId="11" fillId="0" borderId="30" xfId="22" applyFont="1" applyBorder="1" applyAlignment="1">
      <alignment horizontal="center" vertical="center" wrapText="1"/>
    </xf>
    <xf numFmtId="0" fontId="15" fillId="0" borderId="0" xfId="22" applyFont="1" applyAlignment="1">
      <alignment horizontal="center" vertical="center"/>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22"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22" applyNumberFormat="1" applyFont="1" applyAlignment="1">
      <alignment vertical="top"/>
    </xf>
    <xf numFmtId="0" fontId="14" fillId="0" borderId="0" xfId="22" applyFont="1" applyAlignment="1">
      <alignment vertical="top"/>
    </xf>
    <xf numFmtId="189" fontId="14" fillId="0" borderId="0" xfId="25" applyFont="1" applyBorder="1" applyAlignment="1">
      <alignment horizontal="center"/>
    </xf>
    <xf numFmtId="0" fontId="16" fillId="0" borderId="0" xfId="22" applyFont="1"/>
    <xf numFmtId="3" fontId="14" fillId="0" borderId="0" xfId="22" applyNumberFormat="1" applyFont="1"/>
    <xf numFmtId="0" fontId="108" fillId="0" borderId="0" xfId="22" applyFont="1"/>
    <xf numFmtId="0" fontId="27" fillId="0" borderId="0" xfId="22" applyFont="1"/>
    <xf numFmtId="0" fontId="16" fillId="0" borderId="0" xfId="22" applyFont="1" applyAlignment="1" applyProtection="1">
      <alignment vertical="center" wrapText="1"/>
      <protection locked="0"/>
    </xf>
    <xf numFmtId="0" fontId="54" fillId="0" borderId="0" xfId="22" applyFont="1"/>
    <xf numFmtId="0" fontId="44" fillId="0" borderId="0" xfId="22" applyFont="1" applyAlignment="1">
      <alignment horizontal="center" vertical="center"/>
    </xf>
    <xf numFmtId="0" fontId="44" fillId="0" borderId="0" xfId="22" applyFont="1" applyAlignment="1">
      <alignment vertical="center"/>
    </xf>
    <xf numFmtId="0" fontId="109" fillId="0" borderId="0" xfId="22" applyFont="1"/>
    <xf numFmtId="0" fontId="11" fillId="0" borderId="25" xfId="22" applyFont="1" applyBorder="1" applyAlignment="1">
      <alignment horizontal="center" vertical="center" wrapText="1"/>
    </xf>
    <xf numFmtId="0" fontId="12" fillId="0" borderId="25" xfId="22" applyFont="1" applyBorder="1" applyAlignment="1">
      <alignment horizontal="center" vertical="center" wrapText="1"/>
    </xf>
    <xf numFmtId="0" fontId="110" fillId="0" borderId="25" xfId="22" applyFont="1" applyBorder="1" applyAlignment="1">
      <alignment horizontal="center" vertical="center" wrapText="1"/>
    </xf>
    <xf numFmtId="0" fontId="20" fillId="0" borderId="0" xfId="22" applyFont="1"/>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22" applyNumberFormat="1" applyFont="1" applyAlignment="1">
      <alignment vertical="center"/>
    </xf>
    <xf numFmtId="191" fontId="15" fillId="0" borderId="3" xfId="16" applyNumberFormat="1" applyFont="1" applyFill="1" applyBorder="1" applyAlignment="1">
      <alignment horizontal="center" vertical="center"/>
    </xf>
    <xf numFmtId="0" fontId="15" fillId="0" borderId="0" xfId="22" applyFont="1" applyAlignment="1">
      <alignment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16" fillId="0" borderId="0" xfId="22" applyFont="1" applyAlignment="1" applyProtection="1">
      <alignment vertical="center"/>
      <protection locked="0"/>
    </xf>
    <xf numFmtId="3" fontId="95" fillId="0" borderId="0" xfId="22" applyNumberFormat="1"/>
    <xf numFmtId="0" fontId="11" fillId="0" borderId="1" xfId="22" applyFont="1" applyBorder="1" applyAlignment="1">
      <alignment horizontal="center" vertical="center"/>
    </xf>
    <xf numFmtId="0" fontId="66" fillId="0" borderId="0" xfId="22" applyFont="1"/>
    <xf numFmtId="0" fontId="11" fillId="0" borderId="0" xfId="22" applyFont="1" applyAlignment="1">
      <alignment horizontal="center" vertical="center"/>
    </xf>
    <xf numFmtId="0" fontId="12" fillId="0" borderId="0" xfId="22" applyFont="1" applyAlignment="1">
      <alignment horizontal="center" vertical="center" wrapText="1"/>
    </xf>
    <xf numFmtId="0" fontId="11" fillId="0" borderId="2" xfId="22" applyFont="1" applyBorder="1" applyAlignment="1">
      <alignment horizontal="center" vertical="center"/>
    </xf>
    <xf numFmtId="0" fontId="70" fillId="0" borderId="0" xfId="22" applyFont="1" applyAlignment="1">
      <alignment horizontal="center" vertical="center" wrapText="1"/>
    </xf>
    <xf numFmtId="0" fontId="70" fillId="0" borderId="0" xfId="22"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22"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22" applyNumberFormat="1" applyFont="1" applyAlignment="1">
      <alignment horizontal="center" vertical="center"/>
    </xf>
    <xf numFmtId="0" fontId="111" fillId="0" borderId="0" xfId="22" applyFont="1" applyAlignment="1">
      <alignment horizontal="center"/>
    </xf>
    <xf numFmtId="0" fontId="12" fillId="0" borderId="2" xfId="22" applyFont="1" applyBorder="1"/>
    <xf numFmtId="0" fontId="11" fillId="0" borderId="2" xfId="22"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0" fontId="15" fillId="0" borderId="0" xfId="22" applyFont="1"/>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22" applyNumberFormat="1" applyFont="1"/>
    <xf numFmtId="0" fontId="8" fillId="0" borderId="0" xfId="22" applyFont="1" applyAlignment="1">
      <alignment vertical="center"/>
    </xf>
    <xf numFmtId="0" fontId="41" fillId="0" borderId="0" xfId="22" applyFont="1" applyAlignment="1">
      <alignment vertical="center"/>
    </xf>
    <xf numFmtId="0" fontId="11" fillId="0" borderId="25" xfId="22" applyFont="1" applyBorder="1" applyAlignment="1">
      <alignment horizontal="center" vertical="center"/>
    </xf>
    <xf numFmtId="0" fontId="13" fillId="0" borderId="0" xfId="22" applyFont="1" applyAlignment="1">
      <alignment horizontal="center" vertical="center"/>
    </xf>
    <xf numFmtId="0" fontId="66" fillId="0" borderId="0" xfId="22"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22" applyNumberFormat="1" applyFont="1" applyAlignment="1">
      <alignment vertical="center"/>
    </xf>
    <xf numFmtId="0" fontId="108" fillId="0" borderId="0" xfId="22" applyFont="1" applyAlignment="1">
      <alignment vertical="center"/>
    </xf>
    <xf numFmtId="0" fontId="99" fillId="0" borderId="0" xfId="22" applyFont="1" applyAlignment="1">
      <alignment horizontal="centerContinuous" vertical="center"/>
    </xf>
    <xf numFmtId="0" fontId="11" fillId="0" borderId="26" xfId="22" applyFont="1" applyBorder="1" applyAlignment="1">
      <alignment horizontal="center" vertical="center"/>
    </xf>
    <xf numFmtId="0" fontId="12" fillId="0" borderId="32" xfId="22"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2" fillId="3" borderId="0" xfId="31" applyFont="1" applyFill="1"/>
    <xf numFmtId="0" fontId="3" fillId="3" borderId="0" xfId="31" applyFill="1"/>
    <xf numFmtId="210" fontId="113" fillId="0" borderId="0" xfId="31" applyNumberFormat="1" applyFont="1" applyAlignment="1">
      <alignment horizontal="left"/>
    </xf>
    <xf numFmtId="0" fontId="114"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4"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4" fillId="3" borderId="5" xfId="31" applyFont="1" applyFill="1" applyBorder="1"/>
    <xf numFmtId="37" fontId="116" fillId="3" borderId="5" xfId="31" quotePrefix="1" applyNumberFormat="1" applyFont="1" applyFill="1" applyBorder="1" applyAlignment="1">
      <alignment horizontal="center" vertical="center"/>
    </xf>
    <xf numFmtId="0" fontId="117" fillId="3" borderId="27" xfId="31" applyFont="1" applyFill="1" applyBorder="1"/>
    <xf numFmtId="37" fontId="117" fillId="3" borderId="0" xfId="31" applyNumberFormat="1" applyFont="1" applyFill="1"/>
    <xf numFmtId="0" fontId="12" fillId="3" borderId="0" xfId="31" applyFont="1" applyFill="1"/>
    <xf numFmtId="211" fontId="117" fillId="3" borderId="0" xfId="31" applyNumberFormat="1" applyFont="1" applyFill="1" applyAlignment="1">
      <alignment horizontal="left" vertical="center"/>
    </xf>
    <xf numFmtId="41" fontId="117" fillId="3" borderId="0" xfId="31" applyNumberFormat="1" applyFont="1" applyFill="1" applyAlignment="1">
      <alignment vertical="center"/>
    </xf>
    <xf numFmtId="41" fontId="118"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7"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8" fillId="3" borderId="3" xfId="31" applyNumberFormat="1" applyFont="1" applyFill="1" applyBorder="1" applyAlignment="1">
      <alignment horizontal="left" vertical="center"/>
    </xf>
    <xf numFmtId="41" fontId="118"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117" fillId="2" borderId="0" xfId="31" applyFont="1" applyFill="1" applyAlignment="1">
      <alignment vertical="center"/>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6" fillId="0" borderId="0" xfId="33" applyFont="1" applyAlignment="1">
      <alignment horizontal="center" vertical="center" wrapText="1"/>
    </xf>
    <xf numFmtId="0" fontId="97" fillId="0" borderId="0" xfId="33" applyFont="1" applyAlignment="1">
      <alignment horizontal="center" vertical="center" wrapText="1"/>
    </xf>
    <xf numFmtId="0" fontId="98"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9" fillId="0" borderId="2" xfId="1" applyFont="1" applyBorder="1" applyAlignment="1">
      <alignment vertical="center"/>
    </xf>
    <xf numFmtId="0" fontId="120"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1" fillId="0" borderId="0" xfId="34" applyFill="1" applyBorder="1" applyAlignment="1" applyProtection="1">
      <alignment horizontal="left"/>
    </xf>
    <xf numFmtId="186" fontId="3" fillId="0" borderId="0" xfId="8" applyNumberFormat="1" applyFont="1" applyBorder="1"/>
    <xf numFmtId="0" fontId="4" fillId="0" borderId="0" xfId="22" applyFont="1" applyAlignment="1">
      <alignment horizontal="centerContinuous" vertical="center"/>
    </xf>
    <xf numFmtId="0" fontId="12" fillId="0" borderId="2" xfId="22" applyFont="1" applyBorder="1" applyAlignment="1">
      <alignment horizontal="center" vertical="center" wrapText="1"/>
    </xf>
    <xf numFmtId="214"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4"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0" fontId="68" fillId="0" borderId="0" xfId="1" applyFont="1"/>
    <xf numFmtId="210" fontId="113" fillId="0" borderId="0" xfId="1" applyNumberFormat="1" applyFont="1" applyAlignment="1">
      <alignment horizontal="left"/>
    </xf>
    <xf numFmtId="0" fontId="114" fillId="0" borderId="1" xfId="1" applyFont="1" applyBorder="1"/>
    <xf numFmtId="0" fontId="11" fillId="0" borderId="25" xfId="32" applyFont="1" applyBorder="1" applyAlignment="1">
      <alignment horizontal="center"/>
    </xf>
    <xf numFmtId="0" fontId="114"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4" fillId="0" borderId="0" xfId="1" applyFont="1" applyAlignment="1">
      <alignment horizontal="center"/>
    </xf>
    <xf numFmtId="0" fontId="114" fillId="0" borderId="5" xfId="1" applyFont="1" applyBorder="1"/>
    <xf numFmtId="37" fontId="114" fillId="0" borderId="5" xfId="1" quotePrefix="1" applyNumberFormat="1" applyFont="1" applyBorder="1" applyAlignment="1">
      <alignment horizontal="center" vertical="center"/>
    </xf>
    <xf numFmtId="37" fontId="114"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2" fillId="0" borderId="27" xfId="1" applyFont="1" applyBorder="1"/>
    <xf numFmtId="37" fontId="122" fillId="0" borderId="27" xfId="1" applyNumberFormat="1" applyFont="1" applyBorder="1"/>
    <xf numFmtId="37" fontId="122" fillId="0" borderId="0" xfId="1" applyNumberFormat="1" applyFont="1"/>
    <xf numFmtId="0" fontId="19" fillId="0" borderId="27" xfId="1" applyFont="1" applyBorder="1" applyAlignment="1">
      <alignment horizontal="center"/>
    </xf>
    <xf numFmtId="186" fontId="117" fillId="0" borderId="0" xfId="1" applyNumberFormat="1" applyFont="1" applyAlignment="1">
      <alignment vertical="center"/>
    </xf>
    <xf numFmtId="2" fontId="15" fillId="0" borderId="0" xfId="1" applyNumberFormat="1" applyFont="1" applyAlignment="1">
      <alignment horizontal="center" vertical="center"/>
    </xf>
    <xf numFmtId="43" fontId="3" fillId="0" borderId="0" xfId="1" applyNumberFormat="1"/>
    <xf numFmtId="49" fontId="14" fillId="0" borderId="0" xfId="1" applyNumberFormat="1" applyFont="1" applyAlignment="1">
      <alignment horizontal="left" vertical="center" wrapText="1"/>
    </xf>
    <xf numFmtId="0" fontId="118" fillId="0" borderId="3" xfId="1" applyFont="1" applyBorder="1" applyAlignment="1">
      <alignment vertical="center"/>
    </xf>
    <xf numFmtId="186" fontId="118"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3" fillId="0" borderId="0" xfId="1" applyFont="1"/>
    <xf numFmtId="0" fontId="117" fillId="0" borderId="0" xfId="1" applyFont="1"/>
    <xf numFmtId="0" fontId="117" fillId="2" borderId="0" xfId="1" applyFont="1" applyFill="1" applyAlignment="1">
      <alignment horizontal="left" vertical="center" wrapText="1"/>
    </xf>
    <xf numFmtId="0" fontId="3" fillId="2" borderId="0" xfId="1" applyFill="1"/>
    <xf numFmtId="0" fontId="117" fillId="2" borderId="0" xfId="1" applyFont="1" applyFill="1" applyAlignment="1">
      <alignment vertical="center"/>
    </xf>
    <xf numFmtId="0" fontId="117" fillId="0" borderId="0" xfId="1" applyFont="1" applyAlignment="1">
      <alignment vertical="top" wrapText="1"/>
    </xf>
    <xf numFmtId="0" fontId="117"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24" fillId="0" borderId="0" xfId="1" applyFont="1"/>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0" fontId="19" fillId="0" borderId="4" xfId="1" applyFont="1" applyBorder="1"/>
    <xf numFmtId="215" fontId="14" fillId="0" borderId="0" xfId="35" applyNumberFormat="1" applyFont="1" applyFill="1" applyBorder="1" applyAlignment="1">
      <alignment horizontal="right"/>
    </xf>
    <xf numFmtId="215" fontId="14" fillId="0" borderId="0" xfId="35" applyNumberFormat="1" applyFont="1" applyFill="1" applyBorder="1" applyAlignment="1">
      <alignment horizontal="center" vertical="center"/>
    </xf>
    <xf numFmtId="215" fontId="14" fillId="0" borderId="0" xfId="35" applyNumberFormat="1" applyFont="1" applyFill="1" applyBorder="1" applyAlignment="1">
      <alignment horizontal="center"/>
    </xf>
    <xf numFmtId="216" fontId="14" fillId="0" borderId="0" xfId="35" applyNumberFormat="1" applyFont="1" applyFill="1" applyBorder="1" applyAlignment="1">
      <alignment horizontal="right"/>
    </xf>
    <xf numFmtId="216"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215" fontId="14" fillId="0" borderId="3" xfId="35" applyNumberFormat="1" applyFont="1" applyFill="1" applyBorder="1" applyAlignment="1">
      <alignment horizontal="right"/>
    </xf>
    <xf numFmtId="0" fontId="14" fillId="0" borderId="0" xfId="31" applyFont="1" applyAlignment="1">
      <alignment vertical="center"/>
    </xf>
    <xf numFmtId="217" fontId="14" fillId="0" borderId="0" xfId="35" applyNumberFormat="1" applyFont="1" applyFill="1" applyBorder="1" applyAlignment="1">
      <alignment horizontal="right"/>
    </xf>
    <xf numFmtId="174" fontId="14" fillId="0" borderId="0" xfId="9" applyNumberFormat="1" applyFont="1" applyAlignment="1" applyProtection="1">
      <alignment horizontal="left" vertical="center" wrapText="1"/>
    </xf>
    <xf numFmtId="218" fontId="3" fillId="0" borderId="0" xfId="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4" fillId="0" borderId="0" xfId="1" applyFont="1" applyAlignment="1">
      <alignment horizontal="left" wrapText="1"/>
    </xf>
    <xf numFmtId="0" fontId="14" fillId="0" borderId="0" xfId="1" applyFont="1" applyAlignment="1">
      <alignment wrapText="1"/>
    </xf>
    <xf numFmtId="0" fontId="125" fillId="0" borderId="0" xfId="36" applyFont="1" applyAlignment="1">
      <alignment horizontal="centerContinuous" vertical="center"/>
    </xf>
    <xf numFmtId="0" fontId="126" fillId="0" borderId="0" xfId="36" applyFont="1" applyAlignment="1">
      <alignment vertical="center"/>
    </xf>
    <xf numFmtId="0" fontId="3" fillId="0" borderId="0" xfId="36"/>
    <xf numFmtId="0" fontId="6" fillId="0" borderId="0" xfId="36" applyFont="1" applyAlignment="1">
      <alignment horizontal="centerContinuous" vertical="center"/>
    </xf>
    <xf numFmtId="0" fontId="127" fillId="0" borderId="0" xfId="36" applyFont="1" applyAlignment="1">
      <alignment vertical="center"/>
    </xf>
    <xf numFmtId="169" fontId="8" fillId="0" borderId="0" xfId="36" applyNumberFormat="1" applyFont="1" applyAlignment="1">
      <alignment horizontal="centerContinuous" vertical="center"/>
    </xf>
    <xf numFmtId="0" fontId="23" fillId="0" borderId="0" xfId="36" applyFont="1" applyAlignment="1">
      <alignment horizontal="centerContinuous" vertical="center"/>
    </xf>
    <xf numFmtId="0" fontId="44" fillId="0" borderId="0" xfId="36" applyFont="1" applyAlignment="1">
      <alignment vertical="center"/>
    </xf>
    <xf numFmtId="0" fontId="41" fillId="0" borderId="0" xfId="36" applyFont="1" applyAlignment="1">
      <alignment horizontal="centerContinuous" vertical="center"/>
    </xf>
    <xf numFmtId="0" fontId="44" fillId="0" borderId="0" xfId="36" applyFont="1" applyAlignment="1">
      <alignment horizontal="centerContinuous" vertical="center"/>
    </xf>
    <xf numFmtId="0" fontId="3" fillId="0" borderId="0" xfId="36" applyAlignment="1">
      <alignment vertical="center"/>
    </xf>
    <xf numFmtId="0" fontId="3" fillId="0" borderId="0" xfId="36" applyAlignment="1">
      <alignment horizontal="center" vertical="center"/>
    </xf>
    <xf numFmtId="0" fontId="114" fillId="0" borderId="25" xfId="36" applyFont="1" applyBorder="1" applyAlignment="1">
      <alignment horizontal="center" vertical="center" wrapText="1"/>
    </xf>
    <xf numFmtId="0" fontId="12" fillId="0" borderId="25" xfId="36" applyFont="1" applyBorder="1" applyAlignment="1">
      <alignment horizontal="center" vertical="center" wrapText="1"/>
    </xf>
    <xf numFmtId="0" fontId="11" fillId="0" borderId="25" xfId="36" applyFont="1" applyBorder="1" applyAlignment="1">
      <alignment horizontal="center" vertical="center" wrapText="1"/>
    </xf>
    <xf numFmtId="17" fontId="12" fillId="0" borderId="25" xfId="36" applyNumberFormat="1" applyFont="1" applyBorder="1" applyAlignment="1">
      <alignment horizontal="center" vertical="center" wrapText="1"/>
    </xf>
    <xf numFmtId="0" fontId="11" fillId="0" borderId="27" xfId="36" applyFont="1" applyBorder="1" applyAlignment="1">
      <alignment horizontal="center" vertical="center" wrapText="1"/>
    </xf>
    <xf numFmtId="0" fontId="12" fillId="0" borderId="0" xfId="36" applyFont="1"/>
    <xf numFmtId="0" fontId="128" fillId="0" borderId="0" xfId="36" applyFont="1" applyAlignment="1">
      <alignment horizontal="center" vertical="center" wrapText="1"/>
    </xf>
    <xf numFmtId="0" fontId="129" fillId="0" borderId="0" xfId="36" applyFont="1" applyAlignment="1">
      <alignment horizontal="center" vertical="center" wrapText="1"/>
    </xf>
    <xf numFmtId="0" fontId="20" fillId="0" borderId="0" xfId="36" applyFont="1" applyAlignment="1">
      <alignment horizontal="center" vertical="center" wrapText="1"/>
    </xf>
    <xf numFmtId="0" fontId="15" fillId="0" borderId="0" xfId="36" applyFont="1" applyAlignment="1">
      <alignment horizontal="left" vertical="center" wrapText="1"/>
    </xf>
    <xf numFmtId="37" fontId="118" fillId="0" borderId="0" xfId="37" applyNumberFormat="1" applyFont="1" applyFill="1" applyBorder="1" applyAlignment="1">
      <alignment horizontal="center" vertical="center"/>
    </xf>
    <xf numFmtId="4" fontId="15" fillId="0" borderId="0" xfId="38" applyNumberFormat="1" applyFont="1" applyFill="1" applyBorder="1" applyAlignment="1">
      <alignment horizontal="center" vertical="center"/>
    </xf>
    <xf numFmtId="166" fontId="15" fillId="4" borderId="0" xfId="38" applyFont="1" applyFill="1" applyBorder="1" applyAlignment="1">
      <alignment horizontal="center" vertical="center"/>
    </xf>
    <xf numFmtId="0" fontId="19" fillId="0" borderId="0" xfId="36" applyFont="1"/>
    <xf numFmtId="37" fontId="19" fillId="0" borderId="0" xfId="36" applyNumberFormat="1" applyFont="1"/>
    <xf numFmtId="0" fontId="14" fillId="0" borderId="0" xfId="36" applyFont="1" applyAlignment="1">
      <alignment horizontal="left" vertical="center"/>
    </xf>
    <xf numFmtId="37" fontId="117" fillId="0" borderId="0" xfId="37" applyNumberFormat="1" applyFont="1" applyFill="1" applyBorder="1" applyAlignment="1">
      <alignment horizontal="center" vertical="center"/>
    </xf>
    <xf numFmtId="166" fontId="14" fillId="0" borderId="0" xfId="38" applyFont="1" applyBorder="1" applyAlignment="1">
      <alignment horizontal="center" vertical="center"/>
    </xf>
    <xf numFmtId="166" fontId="14" fillId="4" borderId="0" xfId="38" applyFont="1" applyFill="1" applyBorder="1" applyAlignment="1">
      <alignment horizontal="center" vertical="center"/>
    </xf>
    <xf numFmtId="0" fontId="15" fillId="0" borderId="0" xfId="36" applyFont="1" applyAlignment="1">
      <alignment horizontal="left" vertical="center"/>
    </xf>
    <xf numFmtId="166" fontId="15" fillId="0" borderId="0" xfId="38" applyFont="1" applyBorder="1" applyAlignment="1">
      <alignment horizontal="center" vertical="center"/>
    </xf>
    <xf numFmtId="0" fontId="20" fillId="0" borderId="0" xfId="36" applyFont="1"/>
    <xf numFmtId="0" fontId="20" fillId="0" borderId="0" xfId="36" applyFont="1" applyAlignment="1">
      <alignment horizontal="left" vertical="center"/>
    </xf>
    <xf numFmtId="166" fontId="20" fillId="0" borderId="0" xfId="38" applyFont="1" applyBorder="1" applyAlignment="1">
      <alignment horizontal="center" vertical="center"/>
    </xf>
    <xf numFmtId="0" fontId="130" fillId="0" borderId="3" xfId="36" applyFont="1" applyBorder="1" applyAlignment="1">
      <alignment horizontal="left" vertical="center"/>
    </xf>
    <xf numFmtId="166" fontId="130" fillId="0" borderId="3" xfId="38" applyFont="1" applyFill="1" applyBorder="1" applyAlignment="1">
      <alignment horizontal="center" vertical="center"/>
    </xf>
    <xf numFmtId="166" fontId="130" fillId="0" borderId="0" xfId="38" applyFont="1" applyFill="1" applyBorder="1" applyAlignment="1">
      <alignment horizontal="center" vertical="center"/>
    </xf>
    <xf numFmtId="0" fontId="31" fillId="0" borderId="0" xfId="36" applyFont="1" applyAlignment="1">
      <alignment horizontal="center" vertical="center"/>
    </xf>
    <xf numFmtId="166" fontId="31" fillId="0" borderId="0" xfId="38" applyFont="1" applyBorder="1" applyAlignment="1">
      <alignment horizontal="center" vertical="center"/>
    </xf>
    <xf numFmtId="0" fontId="16" fillId="0" borderId="0" xfId="36" applyFont="1" applyAlignment="1">
      <alignment vertical="center"/>
    </xf>
    <xf numFmtId="221" fontId="16" fillId="0" borderId="0" xfId="36" applyNumberFormat="1" applyFont="1" applyAlignment="1">
      <alignment vertical="center"/>
    </xf>
    <xf numFmtId="0" fontId="16" fillId="0" borderId="0" xfId="36" applyFont="1" applyAlignment="1">
      <alignment horizontal="left" vertical="center" wrapText="1"/>
    </xf>
    <xf numFmtId="0" fontId="131" fillId="0" borderId="0" xfId="13" applyFont="1" applyAlignment="1">
      <alignment horizontal="centerContinuous" vertical="center"/>
    </xf>
    <xf numFmtId="0" fontId="84" fillId="0" borderId="0" xfId="13" applyFont="1" applyAlignment="1">
      <alignment horizontal="centerContinuous" vertical="center"/>
    </xf>
    <xf numFmtId="0" fontId="132" fillId="0" borderId="0" xfId="13" applyFont="1"/>
    <xf numFmtId="0" fontId="6" fillId="0" borderId="0" xfId="13" applyFont="1" applyAlignment="1">
      <alignment horizontal="centerContinuous" vertical="center"/>
    </xf>
    <xf numFmtId="0" fontId="84" fillId="0" borderId="0" xfId="13" applyFont="1" applyAlignment="1">
      <alignment horizontal="left" vertical="center"/>
    </xf>
    <xf numFmtId="0" fontId="133" fillId="0" borderId="0" xfId="13" applyFont="1"/>
    <xf numFmtId="164" fontId="8" fillId="0" borderId="0" xfId="13" applyNumberFormat="1" applyFont="1" applyAlignment="1">
      <alignment horizontal="center"/>
    </xf>
    <xf numFmtId="0" fontId="134" fillId="0" borderId="0" xfId="13" applyFont="1"/>
    <xf numFmtId="0" fontId="77" fillId="0" borderId="0" xfId="13"/>
    <xf numFmtId="0" fontId="135"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6" fillId="0" borderId="0" xfId="1" applyFont="1"/>
    <xf numFmtId="0" fontId="137" fillId="0" borderId="0" xfId="1" applyFont="1" applyAlignment="1">
      <alignment horizontal="centerContinuous" vertical="center"/>
    </xf>
    <xf numFmtId="0" fontId="137" fillId="0" borderId="0" xfId="1" applyFont="1"/>
    <xf numFmtId="0" fontId="138" fillId="0" borderId="0" xfId="1" applyFont="1" applyAlignment="1">
      <alignment horizontal="center"/>
    </xf>
    <xf numFmtId="0" fontId="23" fillId="0" borderId="0" xfId="1" applyFont="1"/>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2" fillId="0" borderId="30"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30" xfId="1" applyFont="1" applyBorder="1" applyAlignment="1">
      <alignment horizontal="center"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9" fillId="0" borderId="0" xfId="1" applyFont="1" applyAlignment="1">
      <alignment horizontal="center" vertical="top"/>
    </xf>
    <xf numFmtId="0" fontId="140" fillId="0" borderId="0" xfId="1" applyFont="1" applyAlignment="1">
      <alignment horizontal="center" vertical="center"/>
    </xf>
    <xf numFmtId="0" fontId="141"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2" fillId="0" borderId="0" xfId="39" applyNumberFormat="1" applyFont="1" applyFill="1" applyBorder="1" applyAlignment="1" applyProtection="1">
      <alignment vertical="center"/>
    </xf>
    <xf numFmtId="0" fontId="143" fillId="0" borderId="0" xfId="40" applyFont="1" applyFill="1" applyBorder="1" applyAlignment="1" applyProtection="1">
      <alignment vertical="center"/>
    </xf>
    <xf numFmtId="0" fontId="144" fillId="0" borderId="0" xfId="40" applyFont="1" applyFill="1" applyBorder="1" applyAlignment="1" applyProtection="1">
      <alignment vertical="center"/>
    </xf>
    <xf numFmtId="0" fontId="15" fillId="0" borderId="0" xfId="1" applyFont="1" applyAlignment="1">
      <alignment horizontal="left" vertical="center"/>
    </xf>
    <xf numFmtId="0" fontId="145" fillId="0" borderId="0" xfId="1" applyFont="1" applyAlignment="1">
      <alignment vertical="center"/>
    </xf>
    <xf numFmtId="3" fontId="15" fillId="0" borderId="0" xfId="40"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40" applyNumberFormat="1" applyFont="1" applyFill="1" applyBorder="1" applyAlignment="1" applyProtection="1">
      <alignment vertical="center"/>
    </xf>
    <xf numFmtId="3" fontId="14" fillId="0" borderId="0" xfId="1" applyNumberFormat="1" applyFont="1" applyAlignment="1">
      <alignment horizontal="center" vertical="center"/>
    </xf>
    <xf numFmtId="3" fontId="145"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14" fillId="0" borderId="0" xfId="1" applyFont="1" applyAlignment="1">
      <alignment horizontal="left"/>
    </xf>
    <xf numFmtId="0" fontId="14" fillId="0" borderId="0" xfId="1" applyFont="1"/>
    <xf numFmtId="0" fontId="69" fillId="0" borderId="0" xfId="1" applyFont="1"/>
    <xf numFmtId="3" fontId="69" fillId="0" borderId="0" xfId="40"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4" fillId="0" borderId="1" xfId="1" applyFont="1" applyBorder="1" applyAlignment="1">
      <alignment horizontal="center" vertical="center" wrapText="1"/>
    </xf>
    <xf numFmtId="0" fontId="114" fillId="0" borderId="1" xfId="1" applyFont="1" applyBorder="1" applyAlignment="1">
      <alignment horizontal="center" vertical="center" wrapText="1"/>
    </xf>
    <xf numFmtId="0" fontId="114" fillId="0" borderId="1" xfId="1" applyFont="1" applyBorder="1" applyAlignment="1">
      <alignment horizontal="center" vertical="center"/>
    </xf>
    <xf numFmtId="0" fontId="114" fillId="0" borderId="1" xfId="1" applyFont="1" applyBorder="1" applyAlignment="1">
      <alignment horizontal="center" vertical="center"/>
    </xf>
    <xf numFmtId="0" fontId="114" fillId="0" borderId="0" xfId="1" applyFont="1" applyAlignment="1">
      <alignment horizontal="center" vertical="center" wrapText="1"/>
    </xf>
    <xf numFmtId="0" fontId="114" fillId="0" borderId="0" xfId="1" applyFont="1" applyAlignment="1">
      <alignment horizontal="center" vertical="center" wrapText="1"/>
    </xf>
    <xf numFmtId="0" fontId="114" fillId="0" borderId="0" xfId="1" applyFont="1" applyAlignment="1">
      <alignment horizontal="center" vertical="center"/>
    </xf>
    <xf numFmtId="0" fontId="114" fillId="0" borderId="0" xfId="1" applyFont="1" applyAlignment="1">
      <alignment horizontal="center" vertical="center"/>
    </xf>
    <xf numFmtId="0" fontId="11" fillId="0" borderId="2" xfId="1" applyFont="1" applyBorder="1" applyAlignment="1">
      <alignment horizontal="left"/>
    </xf>
    <xf numFmtId="0" fontId="116" fillId="0" borderId="30" xfId="1" applyFont="1" applyBorder="1" applyAlignment="1">
      <alignment horizontal="center"/>
    </xf>
    <xf numFmtId="0" fontId="116" fillId="0" borderId="2" xfId="1" applyFont="1" applyBorder="1" applyAlignment="1">
      <alignment horizontal="center"/>
    </xf>
    <xf numFmtId="0" fontId="114" fillId="0" borderId="30" xfId="1" applyFont="1" applyBorder="1" applyAlignment="1">
      <alignment horizontal="center"/>
    </xf>
    <xf numFmtId="0" fontId="146" fillId="0" borderId="0" xfId="1" applyFont="1"/>
    <xf numFmtId="0" fontId="147" fillId="0" borderId="0" xfId="1" applyFont="1"/>
    <xf numFmtId="0" fontId="148" fillId="0" borderId="0" xfId="1" applyFont="1"/>
    <xf numFmtId="222" fontId="117" fillId="0" borderId="0" xfId="1" applyNumberFormat="1" applyFont="1" applyAlignment="1">
      <alignment horizontal="right"/>
    </xf>
    <xf numFmtId="222" fontId="118" fillId="0" borderId="0" xfId="1" applyNumberFormat="1" applyFont="1" applyAlignment="1">
      <alignment horizontal="right"/>
    </xf>
    <xf numFmtId="186" fontId="19" fillId="0" borderId="0" xfId="39" applyNumberFormat="1" applyFont="1" applyFill="1"/>
    <xf numFmtId="0" fontId="15" fillId="0" borderId="3" xfId="1" applyFont="1" applyBorder="1" applyAlignment="1">
      <alignment horizontal="left" vertical="center"/>
    </xf>
    <xf numFmtId="222" fontId="118" fillId="0" borderId="3" xfId="1" applyNumberFormat="1" applyFont="1" applyBorder="1" applyAlignment="1">
      <alignment horizontal="right"/>
    </xf>
    <xf numFmtId="186" fontId="149" fillId="0" borderId="0" xfId="39" applyNumberFormat="1" applyFont="1" applyFill="1"/>
    <xf numFmtId="222" fontId="19" fillId="0" borderId="0" xfId="1" applyNumberFormat="1" applyFont="1"/>
    <xf numFmtId="186" fontId="27" fillId="0" borderId="0" xfId="39" applyNumberFormat="1" applyFont="1" applyFill="1"/>
    <xf numFmtId="186" fontId="108" fillId="0" borderId="0" xfId="39" applyNumberFormat="1" applyFont="1" applyFill="1"/>
    <xf numFmtId="0" fontId="150" fillId="0" borderId="0" xfId="41" applyFont="1" applyAlignment="1">
      <alignment horizontal="centerContinuous" vertical="top" wrapText="1"/>
    </xf>
    <xf numFmtId="0" fontId="151" fillId="0" borderId="0" xfId="41" applyFont="1" applyAlignment="1">
      <alignment horizontal="centerContinuous"/>
    </xf>
    <xf numFmtId="0" fontId="151" fillId="0" borderId="0" xfId="41" applyFont="1"/>
    <xf numFmtId="0" fontId="6" fillId="0" borderId="0" xfId="41" applyFont="1" applyAlignment="1">
      <alignment horizontal="center" vertical="center" wrapText="1"/>
    </xf>
    <xf numFmtId="0" fontId="6" fillId="0" borderId="0" xfId="41" applyFont="1"/>
    <xf numFmtId="169" fontId="8" fillId="0" borderId="0" xfId="41" applyNumberFormat="1" applyFont="1" applyAlignment="1">
      <alignment horizontal="centerContinuous" vertical="center" wrapText="1"/>
    </xf>
    <xf numFmtId="14" fontId="85" fillId="0" borderId="0" xfId="41" applyNumberFormat="1" applyFont="1" applyAlignment="1">
      <alignment horizontal="centerContinuous" vertical="top" wrapText="1"/>
    </xf>
    <xf numFmtId="0" fontId="85" fillId="0" borderId="0" xfId="41" applyFont="1" applyAlignment="1">
      <alignment horizontal="centerContinuous" vertical="top" wrapText="1"/>
    </xf>
    <xf numFmtId="184" fontId="150" fillId="0" borderId="0" xfId="41" applyNumberFormat="1" applyFont="1" applyAlignment="1">
      <alignment horizontal="center"/>
    </xf>
    <xf numFmtId="0" fontId="151" fillId="0" borderId="0" xfId="41" applyFont="1" applyAlignment="1">
      <alignment horizontal="center"/>
    </xf>
    <xf numFmtId="0" fontId="3" fillId="0" borderId="0" xfId="41"/>
    <xf numFmtId="0" fontId="3" fillId="0" borderId="3" xfId="41" applyBorder="1"/>
    <xf numFmtId="0" fontId="11" fillId="0" borderId="1" xfId="41" applyFont="1" applyBorder="1" applyAlignment="1">
      <alignment horizontal="center" vertical="center" wrapText="1"/>
    </xf>
    <xf numFmtId="0" fontId="11" fillId="0" borderId="26" xfId="41" applyFont="1" applyBorder="1" applyAlignment="1">
      <alignment horizontal="centerContinuous" vertical="center"/>
    </xf>
    <xf numFmtId="0" fontId="12" fillId="0" borderId="0" xfId="41" applyFont="1"/>
    <xf numFmtId="0" fontId="11" fillId="0" borderId="0" xfId="41" applyFont="1" applyAlignment="1">
      <alignment horizontal="center" vertical="center" wrapText="1"/>
    </xf>
    <xf numFmtId="0" fontId="12" fillId="0" borderId="27" xfId="41" applyFont="1" applyBorder="1" applyAlignment="1">
      <alignment horizontal="center" vertical="center" wrapText="1"/>
    </xf>
    <xf numFmtId="0" fontId="11" fillId="0" borderId="2" xfId="41" applyFont="1" applyBorder="1" applyAlignment="1">
      <alignment horizontal="center" vertical="center" wrapText="1"/>
    </xf>
    <xf numFmtId="0" fontId="12" fillId="0" borderId="5" xfId="41" applyFont="1" applyBorder="1" applyAlignment="1">
      <alignment horizontal="center" vertical="center" wrapText="1"/>
    </xf>
    <xf numFmtId="0" fontId="11" fillId="0" borderId="5" xfId="41" applyFont="1" applyBorder="1" applyAlignment="1">
      <alignment horizontal="center" vertical="center" wrapText="1"/>
    </xf>
    <xf numFmtId="0" fontId="152" fillId="0" borderId="0" xfId="41" applyFont="1" applyAlignment="1">
      <alignment horizontal="center" vertical="center" wrapText="1"/>
    </xf>
    <xf numFmtId="0" fontId="14" fillId="0" borderId="0" xfId="41" applyFont="1" applyAlignment="1">
      <alignment horizontal="center" vertical="center"/>
    </xf>
    <xf numFmtId="0" fontId="14" fillId="0" borderId="0" xfId="42" applyFont="1" applyAlignment="1" applyProtection="1">
      <alignment horizontal="left" vertical="center" wrapText="1"/>
      <protection locked="0"/>
    </xf>
    <xf numFmtId="2" fontId="14" fillId="0" borderId="0" xfId="43" applyNumberFormat="1" applyFont="1" applyFill="1" applyBorder="1" applyAlignment="1">
      <alignment horizontal="center" vertical="center"/>
    </xf>
    <xf numFmtId="2" fontId="15" fillId="0" borderId="0" xfId="43" applyNumberFormat="1" applyFont="1" applyFill="1" applyBorder="1" applyAlignment="1">
      <alignment horizontal="center" vertical="center"/>
    </xf>
    <xf numFmtId="0" fontId="153" fillId="0" borderId="0" xfId="41" applyFont="1" applyAlignment="1">
      <alignment vertical="center"/>
    </xf>
    <xf numFmtId="0" fontId="154" fillId="0" borderId="0" xfId="41" applyFont="1" applyAlignment="1">
      <alignment vertical="center"/>
    </xf>
    <xf numFmtId="2" fontId="15" fillId="0" borderId="3" xfId="43" applyNumberFormat="1" applyFont="1" applyFill="1" applyBorder="1" applyAlignment="1">
      <alignment horizontal="center" vertical="center"/>
    </xf>
    <xf numFmtId="0" fontId="20" fillId="0" borderId="0" xfId="41" applyFont="1"/>
    <xf numFmtId="166" fontId="20" fillId="0" borderId="0" xfId="44" applyFont="1" applyBorder="1" applyAlignment="1">
      <alignment horizontal="center"/>
    </xf>
    <xf numFmtId="0" fontId="19" fillId="0" borderId="0" xfId="41" applyFont="1"/>
    <xf numFmtId="0" fontId="14" fillId="0" borderId="0" xfId="41" applyFont="1" applyAlignment="1">
      <alignment horizontal="left" wrapText="1"/>
    </xf>
    <xf numFmtId="0" fontId="19" fillId="0" borderId="0" xfId="41" applyFont="1" applyAlignment="1">
      <alignment horizontal="left"/>
    </xf>
    <xf numFmtId="0" fontId="3" fillId="0" borderId="0" xfId="41" applyAlignment="1">
      <alignment horizontal="left"/>
    </xf>
    <xf numFmtId="0" fontId="14" fillId="0" borderId="0" xfId="41" applyFont="1"/>
    <xf numFmtId="43" fontId="14" fillId="0" borderId="0" xfId="45" applyFont="1" applyFill="1" applyBorder="1" applyAlignment="1">
      <alignment vertical="center"/>
    </xf>
    <xf numFmtId="2" fontId="3" fillId="0" borderId="0" xfId="41" applyNumberFormat="1"/>
    <xf numFmtId="0" fontId="59" fillId="0" borderId="0" xfId="1" applyFont="1"/>
    <xf numFmtId="0" fontId="151" fillId="0" borderId="0" xfId="1" applyFont="1" applyAlignment="1">
      <alignment horizontal="centerContinuous"/>
    </xf>
    <xf numFmtId="0" fontId="155" fillId="0" borderId="0" xfId="1" applyFont="1" applyAlignment="1">
      <alignment horizontal="centerContinuous"/>
    </xf>
    <xf numFmtId="0" fontId="114"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4" fillId="0" borderId="2" xfId="1" applyFont="1" applyBorder="1" applyAlignment="1">
      <alignment horizontal="center" vertical="center"/>
    </xf>
    <xf numFmtId="0" fontId="114"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4" fillId="0" borderId="3" xfId="1" applyFont="1" applyBorder="1" applyAlignment="1">
      <alignment horizontal="center" vertical="center" wrapText="1"/>
    </xf>
    <xf numFmtId="37" fontId="117" fillId="0" borderId="0" xfId="1" applyNumberFormat="1" applyFont="1"/>
    <xf numFmtId="41" fontId="117" fillId="0" borderId="0" xfId="1" applyNumberFormat="1" applyFont="1" applyAlignment="1">
      <alignment vertical="center"/>
    </xf>
    <xf numFmtId="41" fontId="118" fillId="0" borderId="0" xfId="1" applyNumberFormat="1" applyFont="1" applyAlignment="1">
      <alignment vertical="center"/>
    </xf>
    <xf numFmtId="41" fontId="3" fillId="0" borderId="0" xfId="1" applyNumberFormat="1"/>
    <xf numFmtId="41" fontId="118" fillId="0" borderId="3" xfId="1" applyNumberFormat="1" applyFont="1" applyBorder="1" applyAlignment="1">
      <alignment vertical="center"/>
    </xf>
    <xf numFmtId="223" fontId="118" fillId="0" borderId="0" xfId="1" applyNumberFormat="1" applyFont="1"/>
    <xf numFmtId="0" fontId="6" fillId="0" borderId="0" xfId="22" applyFont="1" applyAlignment="1">
      <alignment horizontal="center"/>
    </xf>
    <xf numFmtId="0" fontId="57" fillId="0" borderId="0" xfId="22" applyFont="1"/>
    <xf numFmtId="169" fontId="8" fillId="0" borderId="0" xfId="22" applyNumberFormat="1" applyFont="1" applyAlignment="1">
      <alignment horizontal="center"/>
    </xf>
    <xf numFmtId="0" fontId="41" fillId="0" borderId="0" xfId="22" applyFont="1" applyAlignment="1">
      <alignment horizontal="center"/>
    </xf>
    <xf numFmtId="0" fontId="95" fillId="0" borderId="3" xfId="22" applyBorder="1"/>
    <xf numFmtId="224" fontId="19" fillId="0" borderId="3" xfId="22" applyNumberFormat="1" applyFont="1" applyBorder="1"/>
    <xf numFmtId="0" fontId="11" fillId="0" borderId="1" xfId="22" applyFont="1" applyBorder="1" applyAlignment="1">
      <alignment horizontal="center" vertical="center"/>
    </xf>
    <xf numFmtId="0" fontId="11" fillId="0" borderId="2" xfId="22"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22" applyFont="1" applyBorder="1"/>
    <xf numFmtId="0" fontId="157" fillId="0" borderId="0" xfId="22" applyFont="1" applyAlignment="1">
      <alignment vertical="center"/>
    </xf>
    <xf numFmtId="0" fontId="23" fillId="0" borderId="0" xfId="22" applyFont="1" applyAlignment="1">
      <alignment vertical="center"/>
    </xf>
    <xf numFmtId="0" fontId="6" fillId="0" borderId="0" xfId="22" applyFont="1" applyAlignment="1">
      <alignment horizontal="center" wrapText="1"/>
    </xf>
    <xf numFmtId="0" fontId="28" fillId="0" borderId="0" xfId="22" applyFont="1" applyAlignment="1">
      <alignment vertical="center"/>
    </xf>
    <xf numFmtId="169" fontId="8" fillId="0" borderId="0" xfId="22" applyNumberFormat="1" applyFont="1" applyAlignment="1">
      <alignment horizontal="center" vertical="center"/>
    </xf>
    <xf numFmtId="0" fontId="29" fillId="0" borderId="0" xfId="22" applyFont="1" applyAlignment="1">
      <alignment vertical="center"/>
    </xf>
    <xf numFmtId="0" fontId="41" fillId="0" borderId="0" xfId="22" applyFont="1" applyAlignment="1">
      <alignment horizontal="center" vertical="center"/>
    </xf>
    <xf numFmtId="0" fontId="60" fillId="0" borderId="0" xfId="22" applyFont="1" applyAlignment="1">
      <alignment vertical="center"/>
    </xf>
    <xf numFmtId="0" fontId="31" fillId="0" borderId="0" xfId="22" applyFont="1" applyAlignment="1">
      <alignment horizontal="center" vertical="center"/>
    </xf>
    <xf numFmtId="2" fontId="12" fillId="0" borderId="1" xfId="22" applyNumberFormat="1" applyFont="1" applyBorder="1" applyAlignment="1">
      <alignment horizontal="center" vertical="center" wrapText="1"/>
    </xf>
    <xf numFmtId="2" fontId="11" fillId="0" borderId="1" xfId="22" applyNumberFormat="1" applyFont="1" applyBorder="1" applyAlignment="1">
      <alignment horizontal="center" vertical="center" wrapText="1"/>
    </xf>
    <xf numFmtId="0" fontId="34" fillId="0" borderId="0" xfId="22" applyFont="1" applyAlignment="1">
      <alignment vertical="center"/>
    </xf>
    <xf numFmtId="2" fontId="12" fillId="0" borderId="2" xfId="22" applyNumberFormat="1" applyFont="1" applyBorder="1" applyAlignment="1">
      <alignment horizontal="center" vertical="center" wrapText="1"/>
    </xf>
    <xf numFmtId="0" fontId="12" fillId="0" borderId="2" xfId="22" applyFont="1" applyBorder="1" applyAlignment="1">
      <alignment horizontal="center"/>
    </xf>
    <xf numFmtId="0" fontId="35" fillId="0" borderId="0" xfId="22" applyFont="1" applyAlignment="1">
      <alignment horizontal="center" vertical="center" wrapText="1"/>
    </xf>
    <xf numFmtId="2" fontId="34" fillId="0" borderId="0" xfId="22" applyNumberFormat="1" applyFont="1" applyAlignment="1">
      <alignment horizontal="center" vertical="center" wrapText="1"/>
    </xf>
    <xf numFmtId="2" fontId="38" fillId="0" borderId="0" xfId="22" applyNumberFormat="1" applyFont="1" applyAlignment="1">
      <alignment horizontal="center" vertical="center" wrapText="1"/>
    </xf>
    <xf numFmtId="2" fontId="14" fillId="0" borderId="0" xfId="22" applyNumberFormat="1" applyFont="1" applyAlignment="1">
      <alignment horizontal="center" vertical="center" wrapText="1"/>
    </xf>
    <xf numFmtId="186" fontId="14" fillId="0" borderId="0" xfId="39" applyNumberFormat="1" applyFont="1" applyFill="1" applyBorder="1" applyAlignment="1">
      <alignment vertical="center"/>
    </xf>
    <xf numFmtId="218" fontId="14" fillId="0" borderId="0" xfId="22" applyNumberFormat="1" applyFont="1" applyAlignment="1">
      <alignment vertical="center"/>
    </xf>
    <xf numFmtId="225" fontId="14" fillId="0" borderId="0" xfId="43" applyNumberFormat="1" applyFont="1" applyFill="1" applyBorder="1" applyAlignment="1">
      <alignment vertical="center"/>
    </xf>
    <xf numFmtId="0" fontId="15" fillId="0" borderId="3" xfId="22" applyFont="1" applyBorder="1" applyAlignment="1">
      <alignment horizontal="left" wrapText="1"/>
    </xf>
    <xf numFmtId="2" fontId="15" fillId="0" borderId="3" xfId="22" applyNumberFormat="1" applyFont="1" applyBorder="1" applyAlignment="1">
      <alignment horizontal="center" vertical="center" wrapText="1"/>
    </xf>
    <xf numFmtId="186" fontId="15" fillId="0" borderId="0" xfId="39" applyNumberFormat="1" applyFont="1" applyFill="1" applyBorder="1" applyAlignment="1">
      <alignment vertical="center"/>
    </xf>
    <xf numFmtId="170" fontId="15" fillId="0" borderId="0" xfId="22" applyNumberFormat="1" applyFont="1" applyAlignment="1">
      <alignment vertical="center"/>
    </xf>
    <xf numFmtId="166" fontId="14" fillId="0" borderId="0" xfId="46" applyNumberFormat="1" applyFont="1" applyBorder="1" applyAlignment="1">
      <alignment horizontal="right" vertical="center"/>
    </xf>
    <xf numFmtId="166" fontId="15" fillId="0" borderId="0" xfId="46" applyNumberFormat="1" applyFont="1" applyBorder="1" applyAlignment="1">
      <alignment horizontal="right" vertical="center"/>
    </xf>
    <xf numFmtId="226" fontId="14" fillId="0" borderId="0" xfId="22" applyNumberFormat="1" applyFont="1" applyAlignment="1">
      <alignment vertical="center"/>
    </xf>
    <xf numFmtId="166" fontId="15" fillId="0" borderId="0" xfId="46" applyNumberFormat="1" applyFont="1" applyFill="1" applyBorder="1" applyAlignment="1">
      <alignment horizontal="right" vertical="center"/>
    </xf>
    <xf numFmtId="166" fontId="15" fillId="0" borderId="3" xfId="46" applyNumberFormat="1" applyFont="1" applyBorder="1" applyAlignment="1">
      <alignment horizontal="right" vertical="center"/>
    </xf>
    <xf numFmtId="226" fontId="108" fillId="0" borderId="0" xfId="22" applyNumberFormat="1" applyFont="1" applyAlignment="1">
      <alignment vertical="center"/>
    </xf>
    <xf numFmtId="226" fontId="15" fillId="0" borderId="0" xfId="22" applyNumberFormat="1" applyFont="1"/>
    <xf numFmtId="186" fontId="95" fillId="0" borderId="0" xfId="22" applyNumberFormat="1"/>
    <xf numFmtId="0" fontId="12" fillId="0" borderId="0" xfId="22" applyFont="1" applyProtection="1">
      <protection locked="0"/>
    </xf>
    <xf numFmtId="0" fontId="6" fillId="0" borderId="0" xfId="22" applyFont="1" applyAlignment="1" applyProtection="1">
      <alignment horizontal="center" vertical="center"/>
      <protection locked="0"/>
    </xf>
    <xf numFmtId="0" fontId="11" fillId="0" borderId="0" xfId="22" applyFont="1" applyAlignment="1" applyProtection="1">
      <alignment vertical="center"/>
      <protection locked="0"/>
    </xf>
    <xf numFmtId="188" fontId="8" fillId="0" borderId="0" xfId="22" applyNumberFormat="1" applyFont="1" applyAlignment="1" applyProtection="1">
      <alignment horizontal="center"/>
      <protection locked="0"/>
    </xf>
    <xf numFmtId="0" fontId="44" fillId="0" borderId="0" xfId="22" applyFont="1" applyAlignment="1" applyProtection="1">
      <alignment vertical="center"/>
      <protection locked="0"/>
    </xf>
    <xf numFmtId="0" fontId="41" fillId="0" borderId="0" xfId="22" applyFont="1" applyAlignment="1" applyProtection="1">
      <alignment horizontal="centerContinuous" vertical="center"/>
      <protection locked="0"/>
    </xf>
    <xf numFmtId="0" fontId="5" fillId="0" borderId="0" xfId="22" applyFont="1" applyAlignment="1" applyProtection="1">
      <alignment horizontal="centerContinuous" vertical="center"/>
      <protection locked="0"/>
    </xf>
    <xf numFmtId="0" fontId="5" fillId="0" borderId="0" xfId="22" applyFont="1" applyAlignment="1" applyProtection="1">
      <alignment vertical="center"/>
      <protection locked="0"/>
    </xf>
    <xf numFmtId="0" fontId="12" fillId="0" borderId="0" xfId="22" applyFont="1" applyAlignment="1" applyProtection="1">
      <alignment vertical="center"/>
      <protection locked="0"/>
    </xf>
    <xf numFmtId="0" fontId="11" fillId="0" borderId="1" xfId="22" applyFont="1" applyBorder="1" applyAlignment="1" applyProtection="1">
      <alignment horizontal="center" vertical="center"/>
      <protection locked="0"/>
    </xf>
    <xf numFmtId="0" fontId="11" fillId="0" borderId="25" xfId="22" applyFont="1" applyBorder="1" applyAlignment="1" applyProtection="1">
      <alignment horizontal="center" vertical="center"/>
      <protection locked="0"/>
    </xf>
    <xf numFmtId="0" fontId="11" fillId="0" borderId="1" xfId="22" applyFont="1" applyBorder="1" applyAlignment="1" applyProtection="1">
      <alignment horizontal="center" vertical="center"/>
      <protection locked="0"/>
    </xf>
    <xf numFmtId="0" fontId="11" fillId="0" borderId="25" xfId="22" applyFont="1" applyBorder="1" applyAlignment="1" applyProtection="1">
      <alignment horizontal="center" vertical="center" wrapText="1"/>
      <protection locked="0"/>
    </xf>
    <xf numFmtId="0" fontId="11" fillId="0" borderId="1" xfId="22" applyFont="1" applyBorder="1" applyAlignment="1" applyProtection="1">
      <alignment horizontal="center" vertical="center" wrapText="1"/>
      <protection locked="0"/>
    </xf>
    <xf numFmtId="0" fontId="11" fillId="0" borderId="0" xfId="22" applyFont="1" applyAlignment="1" applyProtection="1">
      <alignment horizontal="center" vertical="center"/>
      <protection locked="0"/>
    </xf>
    <xf numFmtId="0" fontId="11" fillId="0" borderId="0" xfId="22" applyFont="1" applyAlignment="1" applyProtection="1">
      <alignment horizontal="centerContinuous" vertical="center"/>
      <protection locked="0"/>
    </xf>
    <xf numFmtId="0" fontId="11" fillId="0" borderId="0" xfId="22" applyFont="1" applyAlignment="1" applyProtection="1">
      <alignment horizontal="center" vertical="center"/>
      <protection locked="0"/>
    </xf>
    <xf numFmtId="0" fontId="11" fillId="0" borderId="30" xfId="22" applyFont="1" applyBorder="1" applyAlignment="1" applyProtection="1">
      <alignment horizontal="center" vertical="center"/>
      <protection locked="0"/>
    </xf>
    <xf numFmtId="0" fontId="11" fillId="0" borderId="0" xfId="22" applyFont="1" applyAlignment="1" applyProtection="1">
      <alignment horizontal="center" vertical="center" wrapText="1"/>
      <protection locked="0"/>
    </xf>
    <xf numFmtId="0" fontId="11" fillId="0" borderId="0" xfId="22" applyFont="1" applyAlignment="1" applyProtection="1">
      <alignment horizontal="center" vertical="center" wrapText="1"/>
      <protection locked="0"/>
    </xf>
    <xf numFmtId="0" fontId="11" fillId="0" borderId="2" xfId="22" applyFont="1" applyBorder="1" applyAlignment="1" applyProtection="1">
      <alignment horizontal="center" vertical="center"/>
      <protection locked="0"/>
    </xf>
    <xf numFmtId="0" fontId="12" fillId="0" borderId="2" xfId="22" applyFont="1" applyBorder="1" applyAlignment="1" applyProtection="1">
      <alignment horizontal="center" vertical="center"/>
      <protection locked="0"/>
    </xf>
    <xf numFmtId="0" fontId="12" fillId="0" borderId="2" xfId="22" applyFont="1" applyBorder="1" applyAlignment="1" applyProtection="1">
      <alignment horizontal="center" vertical="center" wrapText="1"/>
      <protection locked="0"/>
    </xf>
    <xf numFmtId="0" fontId="12" fillId="0" borderId="30" xfId="22" applyFont="1" applyBorder="1" applyAlignment="1" applyProtection="1">
      <alignment horizontal="center" vertical="center"/>
      <protection locked="0"/>
    </xf>
    <xf numFmtId="0" fontId="12" fillId="0" borderId="30" xfId="22" applyFont="1" applyBorder="1" applyAlignment="1" applyProtection="1">
      <alignment horizontal="center" vertical="center" wrapText="1"/>
      <protection locked="0"/>
    </xf>
    <xf numFmtId="0" fontId="11" fillId="0" borderId="2" xfId="22" applyFont="1" applyBorder="1" applyAlignment="1" applyProtection="1">
      <alignment horizontal="center" vertical="center" wrapText="1"/>
      <protection locked="0"/>
    </xf>
    <xf numFmtId="0" fontId="62" fillId="0" borderId="0" xfId="22" applyFont="1" applyAlignment="1" applyProtection="1">
      <alignment horizontal="center" vertical="center"/>
      <protection locked="0"/>
    </xf>
    <xf numFmtId="0" fontId="62" fillId="0" borderId="0" xfId="22" applyFont="1" applyAlignment="1" applyProtection="1">
      <alignment vertical="center"/>
      <protection locked="0"/>
    </xf>
    <xf numFmtId="0" fontId="159" fillId="0" borderId="0" xfId="22" applyFont="1" applyAlignment="1" applyProtection="1">
      <alignment vertical="center"/>
      <protection locked="0"/>
    </xf>
    <xf numFmtId="227" fontId="14" fillId="0" borderId="0" xfId="47" applyNumberFormat="1" applyFont="1" applyFill="1" applyBorder="1" applyAlignment="1" applyProtection="1">
      <alignment horizontal="left" vertical="center"/>
      <protection locked="0"/>
    </xf>
    <xf numFmtId="227" fontId="15" fillId="0" borderId="0" xfId="47" applyNumberFormat="1" applyFont="1" applyFill="1" applyBorder="1" applyAlignment="1" applyProtection="1">
      <alignment horizontal="left" vertical="center"/>
      <protection locked="0"/>
    </xf>
    <xf numFmtId="0" fontId="14" fillId="0" borderId="0" xfId="22" applyFont="1" applyAlignment="1" applyProtection="1">
      <alignment vertical="center"/>
      <protection locked="0"/>
    </xf>
    <xf numFmtId="227" fontId="14" fillId="0" borderId="0" xfId="47" applyNumberFormat="1" applyFont="1" applyFill="1" applyBorder="1" applyAlignment="1" applyProtection="1">
      <alignment horizontal="left" vertical="center" wrapText="1"/>
      <protection locked="0"/>
    </xf>
    <xf numFmtId="0" fontId="15" fillId="0" borderId="0" xfId="22" applyFont="1" applyAlignment="1" applyProtection="1">
      <alignment vertical="center"/>
      <protection locked="0"/>
    </xf>
    <xf numFmtId="227" fontId="15" fillId="0" borderId="3" xfId="47" applyNumberFormat="1" applyFont="1" applyFill="1" applyBorder="1" applyAlignment="1" applyProtection="1">
      <alignment horizontal="left" vertical="center"/>
      <protection locked="0"/>
    </xf>
    <xf numFmtId="227" fontId="14" fillId="0" borderId="0" xfId="22" applyNumberFormat="1" applyFont="1" applyAlignment="1" applyProtection="1">
      <alignment vertical="center"/>
      <protection locked="0"/>
    </xf>
    <xf numFmtId="227" fontId="12" fillId="0" borderId="0" xfId="22" applyNumberFormat="1" applyFont="1" applyAlignment="1" applyProtection="1">
      <alignment vertical="center"/>
      <protection locked="0"/>
    </xf>
    <xf numFmtId="0" fontId="75" fillId="0" borderId="0" xfId="22" applyFont="1" applyAlignment="1">
      <alignment horizontal="centerContinuous" vertical="center"/>
    </xf>
    <xf numFmtId="0" fontId="75" fillId="0" borderId="0" xfId="22" applyFont="1"/>
    <xf numFmtId="169" fontId="29" fillId="0" borderId="0" xfId="22" applyNumberFormat="1" applyFont="1" applyAlignment="1">
      <alignment horizontal="centerContinuous" vertical="center"/>
    </xf>
    <xf numFmtId="0" fontId="161" fillId="0" borderId="0" xfId="22" applyFont="1" applyAlignment="1">
      <alignment horizontal="centerContinuous" vertical="center"/>
    </xf>
    <xf numFmtId="0" fontId="114" fillId="0" borderId="1" xfId="22" applyFont="1" applyBorder="1" applyAlignment="1">
      <alignment horizontal="center" vertical="center" wrapText="1"/>
    </xf>
    <xf numFmtId="0" fontId="12" fillId="0" borderId="1" xfId="22" applyFont="1" applyBorder="1" applyAlignment="1">
      <alignment horizontal="right" textRotation="90" wrapText="1"/>
    </xf>
    <xf numFmtId="0" fontId="12" fillId="0" borderId="0" xfId="22" applyFont="1" applyAlignment="1">
      <alignment horizontal="right"/>
    </xf>
    <xf numFmtId="0" fontId="162" fillId="0" borderId="2" xfId="22" applyFont="1" applyBorder="1" applyAlignment="1">
      <alignment horizontal="left" vertical="center"/>
    </xf>
    <xf numFmtId="0" fontId="72" fillId="0" borderId="2" xfId="22" applyFont="1" applyBorder="1" applyAlignment="1">
      <alignment vertical="center"/>
    </xf>
    <xf numFmtId="0" fontId="118" fillId="0" borderId="0" xfId="22" applyFont="1" applyAlignment="1">
      <alignment horizontal="left" vertical="center"/>
    </xf>
    <xf numFmtId="0" fontId="47" fillId="0" borderId="0" xfId="22" applyFont="1" applyAlignment="1">
      <alignment vertical="center"/>
    </xf>
    <xf numFmtId="166" fontId="14" fillId="0" borderId="0" xfId="48" applyNumberFormat="1" applyFont="1" applyFill="1" applyBorder="1" applyAlignment="1">
      <alignment horizontal="left" vertical="center"/>
    </xf>
    <xf numFmtId="166" fontId="14" fillId="0" borderId="0" xfId="48" applyNumberFormat="1" applyFont="1" applyFill="1" applyBorder="1" applyAlignment="1">
      <alignment horizontal="right" vertical="center"/>
    </xf>
    <xf numFmtId="166" fontId="15" fillId="0" borderId="0" xfId="48" applyNumberFormat="1" applyFont="1" applyFill="1" applyBorder="1" applyAlignment="1">
      <alignment horizontal="right" vertical="center"/>
    </xf>
    <xf numFmtId="166" fontId="14" fillId="0" borderId="0" xfId="48" applyNumberFormat="1" applyFont="1" applyFill="1" applyBorder="1" applyAlignment="1">
      <alignment horizontal="left" vertical="center" wrapText="1"/>
    </xf>
    <xf numFmtId="0" fontId="15" fillId="0" borderId="3" xfId="22" applyFont="1" applyBorder="1" applyAlignment="1">
      <alignment vertical="center" wrapText="1"/>
    </xf>
    <xf numFmtId="166" fontId="15" fillId="0" borderId="3" xfId="48" applyNumberFormat="1" applyFont="1" applyFill="1" applyBorder="1" applyAlignment="1">
      <alignment horizontal="right" vertical="center"/>
    </xf>
    <xf numFmtId="43" fontId="12" fillId="3" borderId="0" xfId="39" applyFont="1" applyFill="1"/>
    <xf numFmtId="43" fontId="12" fillId="0" borderId="0" xfId="39" applyFont="1" applyFill="1"/>
    <xf numFmtId="43" fontId="6" fillId="0" borderId="0" xfId="39" applyFont="1" applyFill="1"/>
    <xf numFmtId="43" fontId="6" fillId="3" borderId="0" xfId="39" applyFont="1" applyFill="1"/>
    <xf numFmtId="169" fontId="11" fillId="3" borderId="0" xfId="39" applyNumberFormat="1" applyFont="1" applyFill="1" applyBorder="1" applyAlignment="1">
      <alignment horizontal="left"/>
    </xf>
    <xf numFmtId="169" fontId="8" fillId="3" borderId="0" xfId="39" applyNumberFormat="1" applyFont="1" applyFill="1" applyBorder="1" applyAlignment="1">
      <alignment horizontal="center"/>
    </xf>
    <xf numFmtId="43" fontId="12" fillId="3" borderId="0" xfId="39" applyFont="1" applyFill="1" applyBorder="1"/>
    <xf numFmtId="190" fontId="11" fillId="3" borderId="0" xfId="39" applyNumberFormat="1" applyFont="1" applyFill="1" applyBorder="1"/>
    <xf numFmtId="43" fontId="15" fillId="3" borderId="6" xfId="39"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9" applyFont="1" applyFill="1" applyBorder="1" applyAlignment="1">
      <alignment horizontal="center" vertical="center" wrapText="1"/>
    </xf>
    <xf numFmtId="43" fontId="11" fillId="3" borderId="43" xfId="39" applyFont="1" applyFill="1" applyBorder="1" applyAlignment="1">
      <alignment horizontal="center" vertical="center" wrapText="1"/>
    </xf>
    <xf numFmtId="43" fontId="11" fillId="3" borderId="5" xfId="39" applyFont="1" applyFill="1" applyBorder="1" applyAlignment="1">
      <alignment horizontal="center" vertical="center" wrapText="1"/>
    </xf>
    <xf numFmtId="43" fontId="11" fillId="3" borderId="44" xfId="39" applyFont="1" applyFill="1" applyBorder="1" applyAlignment="1">
      <alignment horizontal="center" vertical="center" wrapText="1"/>
    </xf>
    <xf numFmtId="43" fontId="14" fillId="0" borderId="0" xfId="39" applyFont="1" applyFill="1"/>
    <xf numFmtId="43" fontId="15" fillId="3" borderId="13" xfId="39" applyFont="1" applyFill="1" applyBorder="1"/>
    <xf numFmtId="186" fontId="15" fillId="3" borderId="7" xfId="39" applyNumberFormat="1" applyFont="1" applyFill="1" applyBorder="1"/>
    <xf numFmtId="186" fontId="15" fillId="3" borderId="8" xfId="39" applyNumberFormat="1" applyFont="1" applyFill="1" applyBorder="1"/>
    <xf numFmtId="186" fontId="15" fillId="3" borderId="9" xfId="39" applyNumberFormat="1" applyFont="1" applyFill="1" applyBorder="1"/>
    <xf numFmtId="186" fontId="14" fillId="0" borderId="0" xfId="39" applyNumberFormat="1" applyFont="1" applyFill="1"/>
    <xf numFmtId="43" fontId="14" fillId="3" borderId="10" xfId="39" applyFont="1" applyFill="1" applyBorder="1"/>
    <xf numFmtId="186" fontId="14" fillId="3" borderId="45" xfId="39" applyNumberFormat="1" applyFont="1" applyFill="1" applyBorder="1"/>
    <xf numFmtId="186" fontId="14" fillId="3" borderId="27" xfId="39" applyNumberFormat="1" applyFont="1" applyFill="1" applyBorder="1"/>
    <xf numFmtId="186" fontId="14" fillId="3" borderId="0" xfId="39" applyNumberFormat="1" applyFont="1" applyFill="1" applyBorder="1"/>
    <xf numFmtId="186" fontId="14" fillId="3" borderId="46" xfId="39" applyNumberFormat="1" applyFont="1" applyFill="1" applyBorder="1"/>
    <xf numFmtId="228" fontId="14" fillId="3" borderId="45" xfId="39" applyNumberFormat="1" applyFont="1" applyFill="1" applyBorder="1"/>
    <xf numFmtId="228" fontId="14" fillId="3" borderId="0" xfId="39" applyNumberFormat="1" applyFont="1" applyFill="1" applyBorder="1"/>
    <xf numFmtId="43" fontId="15" fillId="3" borderId="13" xfId="39" applyFont="1" applyFill="1" applyBorder="1" applyAlignment="1"/>
    <xf numFmtId="186" fontId="15" fillId="3" borderId="7" xfId="39" applyNumberFormat="1" applyFont="1" applyFill="1" applyBorder="1" applyAlignment="1"/>
    <xf numFmtId="186" fontId="15" fillId="3" borderId="8" xfId="39" applyNumberFormat="1" applyFont="1" applyFill="1" applyBorder="1" applyAlignment="1"/>
    <xf numFmtId="186" fontId="15" fillId="3" borderId="9" xfId="39" applyNumberFormat="1" applyFont="1" applyFill="1" applyBorder="1" applyAlignment="1"/>
    <xf numFmtId="186" fontId="14" fillId="3" borderId="12" xfId="39" applyNumberFormat="1" applyFont="1" applyFill="1" applyBorder="1"/>
    <xf numFmtId="186" fontId="14" fillId="3" borderId="11" xfId="39" applyNumberFormat="1" applyFont="1" applyFill="1" applyBorder="1"/>
    <xf numFmtId="43" fontId="14" fillId="3" borderId="14" xfId="39" applyFont="1" applyFill="1" applyBorder="1"/>
    <xf numFmtId="186" fontId="14" fillId="3" borderId="43" xfId="39" applyNumberFormat="1" applyFont="1" applyFill="1" applyBorder="1"/>
    <xf numFmtId="186" fontId="14" fillId="3" borderId="5" xfId="39" applyNumberFormat="1" applyFont="1" applyFill="1" applyBorder="1"/>
    <xf numFmtId="186" fontId="14" fillId="3" borderId="44" xfId="39" applyNumberFormat="1" applyFont="1" applyFill="1" applyBorder="1"/>
    <xf numFmtId="43" fontId="14" fillId="3" borderId="27" xfId="39" applyFont="1" applyFill="1" applyBorder="1"/>
    <xf numFmtId="190" fontId="14" fillId="3" borderId="27" xfId="39" applyNumberFormat="1" applyFont="1" applyFill="1" applyBorder="1" applyAlignment="1">
      <alignment horizontal="right"/>
    </xf>
    <xf numFmtId="43" fontId="14" fillId="3" borderId="0" xfId="39" applyFont="1" applyFill="1"/>
    <xf numFmtId="186" fontId="14" fillId="3" borderId="0" xfId="39" applyNumberFormat="1" applyFont="1" applyFill="1"/>
    <xf numFmtId="0" fontId="163" fillId="0" borderId="0" xfId="1" applyFont="1" applyAlignment="1">
      <alignment horizontal="left"/>
    </xf>
    <xf numFmtId="2" fontId="15" fillId="0" borderId="35" xfId="1" applyNumberFormat="1" applyFont="1" applyBorder="1" applyAlignment="1">
      <alignment horizontal="center"/>
    </xf>
    <xf numFmtId="229"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4" fillId="0" borderId="0" xfId="1" applyNumberFormat="1" applyFont="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22" applyFont="1" applyProtection="1">
      <protection locked="0"/>
    </xf>
    <xf numFmtId="0" fontId="11" fillId="0" borderId="0" xfId="22" applyFont="1" applyAlignment="1" applyProtection="1">
      <alignment horizontal="center"/>
      <protection locked="0"/>
    </xf>
    <xf numFmtId="0" fontId="12" fillId="0" borderId="0" xfId="22" applyFont="1" applyAlignment="1" applyProtection="1">
      <alignment horizontal="centerContinuous" vertical="center"/>
      <protection locked="0"/>
    </xf>
    <xf numFmtId="230" fontId="23" fillId="0" borderId="0" xfId="22" applyNumberFormat="1" applyFont="1" applyAlignment="1" applyProtection="1">
      <alignment horizontal="centerContinuous"/>
      <protection locked="0"/>
    </xf>
    <xf numFmtId="230" fontId="44" fillId="0" borderId="0" xfId="22" applyNumberFormat="1" applyFont="1" applyAlignment="1" applyProtection="1">
      <alignment horizontal="centerContinuous"/>
      <protection locked="0"/>
    </xf>
    <xf numFmtId="0" fontId="44" fillId="0" borderId="0" xfId="22" applyFont="1" applyProtection="1">
      <protection locked="0"/>
    </xf>
    <xf numFmtId="169" fontId="5" fillId="0" borderId="0" xfId="22" applyNumberFormat="1" applyFont="1" applyAlignment="1" applyProtection="1">
      <alignment horizontal="center" vertical="center"/>
      <protection locked="0"/>
    </xf>
    <xf numFmtId="0" fontId="5" fillId="0" borderId="0" xfId="22" applyFont="1" applyProtection="1">
      <protection locked="0"/>
    </xf>
    <xf numFmtId="169" fontId="5" fillId="0" borderId="0" xfId="22" applyNumberFormat="1" applyFont="1" applyAlignment="1" applyProtection="1">
      <alignment horizontal="center" vertical="center"/>
      <protection locked="0"/>
    </xf>
    <xf numFmtId="186" fontId="11" fillId="0" borderId="25" xfId="39" applyNumberFormat="1" applyFont="1" applyFill="1" applyBorder="1" applyAlignment="1" applyProtection="1">
      <alignment horizontal="center" vertical="center" wrapText="1"/>
      <protection locked="0"/>
    </xf>
    <xf numFmtId="0" fontId="12" fillId="0" borderId="1" xfId="22" applyFont="1" applyBorder="1" applyAlignment="1" applyProtection="1">
      <alignment horizontal="center" vertical="center" wrapText="1"/>
      <protection locked="0"/>
    </xf>
    <xf numFmtId="0" fontId="11" fillId="0" borderId="2" xfId="22" applyFont="1" applyBorder="1" applyAlignment="1" applyProtection="1">
      <alignment horizontal="center" vertical="center" wrapText="1"/>
      <protection locked="0"/>
    </xf>
    <xf numFmtId="0" fontId="12" fillId="0" borderId="2" xfId="22" applyFont="1" applyBorder="1" applyAlignment="1" applyProtection="1">
      <alignment horizontal="center" vertical="center" wrapText="1"/>
      <protection locked="0"/>
    </xf>
    <xf numFmtId="0" fontId="164" fillId="0" borderId="4" xfId="49" applyFont="1" applyBorder="1" applyProtection="1">
      <protection locked="0"/>
    </xf>
    <xf numFmtId="1" fontId="62" fillId="0" borderId="0" xfId="22" applyNumberFormat="1" applyFont="1" applyAlignment="1" applyProtection="1">
      <alignment horizontal="center"/>
      <protection locked="0"/>
    </xf>
    <xf numFmtId="2" fontId="12" fillId="0" borderId="0" xfId="22" applyNumberFormat="1" applyFont="1" applyAlignment="1" applyProtection="1">
      <alignment horizontal="center"/>
      <protection locked="0"/>
    </xf>
    <xf numFmtId="186" fontId="12" fillId="0" borderId="0" xfId="22" applyNumberFormat="1" applyFont="1" applyProtection="1">
      <protection locked="0"/>
    </xf>
    <xf numFmtId="49" fontId="14" fillId="0" borderId="0" xfId="47" applyNumberFormat="1" applyFont="1" applyFill="1" applyBorder="1" applyAlignment="1" applyProtection="1">
      <alignment horizontal="left"/>
      <protection locked="0"/>
    </xf>
    <xf numFmtId="231" fontId="14" fillId="0" borderId="0" xfId="47" applyNumberFormat="1" applyFont="1" applyFill="1" applyBorder="1" applyAlignment="1" applyProtection="1">
      <alignment horizontal="center"/>
      <protection locked="0"/>
    </xf>
    <xf numFmtId="227" fontId="15" fillId="0" borderId="0" xfId="47" applyNumberFormat="1" applyFont="1" applyFill="1" applyBorder="1" applyAlignment="1" applyProtection="1">
      <alignment horizontal="center"/>
      <protection locked="0"/>
    </xf>
    <xf numFmtId="0" fontId="15" fillId="0" borderId="3" xfId="22" applyFont="1" applyBorder="1" applyAlignment="1" applyProtection="1">
      <alignment horizontal="left" wrapText="1"/>
      <protection locked="0"/>
    </xf>
    <xf numFmtId="231" fontId="15" fillId="0" borderId="3" xfId="47" applyNumberFormat="1" applyFont="1" applyFill="1" applyBorder="1" applyAlignment="1" applyProtection="1">
      <alignment horizontal="center"/>
      <protection locked="0"/>
    </xf>
    <xf numFmtId="227" fontId="15" fillId="0" borderId="3" xfId="47" applyNumberFormat="1" applyFont="1" applyFill="1" applyBorder="1" applyAlignment="1" applyProtection="1">
      <alignment horizontal="center"/>
      <protection locked="0"/>
    </xf>
    <xf numFmtId="231" fontId="12" fillId="0" borderId="0" xfId="22" applyNumberFormat="1" applyFont="1" applyProtection="1">
      <protection locked="0"/>
    </xf>
    <xf numFmtId="0" fontId="14" fillId="0" borderId="0" xfId="22" applyFont="1" applyProtection="1">
      <protection locked="0"/>
    </xf>
    <xf numFmtId="0" fontId="16" fillId="0" borderId="0" xfId="22" applyFont="1" applyProtection="1">
      <protection locked="0"/>
    </xf>
    <xf numFmtId="0" fontId="166" fillId="3" borderId="0" xfId="50" applyFont="1" applyFill="1"/>
    <xf numFmtId="0" fontId="6" fillId="3" borderId="0" xfId="50" applyFont="1" applyFill="1" applyAlignment="1">
      <alignment horizontal="center"/>
    </xf>
    <xf numFmtId="0" fontId="167" fillId="3" borderId="0" xfId="50" applyFont="1" applyFill="1"/>
    <xf numFmtId="0" fontId="168" fillId="3" borderId="0" xfId="50" applyFont="1" applyFill="1"/>
    <xf numFmtId="0" fontId="41" fillId="3" borderId="0" xfId="50" applyFont="1" applyFill="1" applyAlignment="1">
      <alignment horizontal="center" vertical="center"/>
    </xf>
    <xf numFmtId="0" fontId="11" fillId="3" borderId="1" xfId="51"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wrapText="1"/>
    </xf>
    <xf numFmtId="0" fontId="11" fillId="3" borderId="2" xfId="51" applyFont="1" applyFill="1" applyBorder="1" applyAlignment="1">
      <alignment horizontal="center" vertical="center"/>
    </xf>
    <xf numFmtId="0" fontId="11" fillId="3" borderId="2" xfId="50" applyFont="1" applyFill="1" applyBorder="1" applyAlignment="1">
      <alignment horizontal="center" vertical="center"/>
    </xf>
    <xf numFmtId="0" fontId="11" fillId="3" borderId="2" xfId="50" applyFont="1" applyFill="1" applyBorder="1" applyAlignment="1">
      <alignment horizontal="center" vertical="center" wrapText="1"/>
    </xf>
    <xf numFmtId="0" fontId="11" fillId="3" borderId="2" xfId="50" applyFont="1" applyFill="1" applyBorder="1" applyAlignment="1">
      <alignment horizontal="center" vertical="center" wrapText="1"/>
    </xf>
    <xf numFmtId="49" fontId="14" fillId="3" borderId="0" xfId="51" applyNumberFormat="1" applyFont="1" applyFill="1" applyAlignment="1">
      <alignment horizontal="left" vertical="center"/>
    </xf>
    <xf numFmtId="0" fontId="14" fillId="3" borderId="0" xfId="50" applyFont="1" applyFill="1" applyAlignment="1">
      <alignment horizontal="left" vertical="center"/>
    </xf>
    <xf numFmtId="232" fontId="14" fillId="3" borderId="0" xfId="52" applyNumberFormat="1" applyFont="1" applyFill="1" applyBorder="1" applyAlignment="1">
      <alignment horizontal="center" vertical="center"/>
    </xf>
    <xf numFmtId="232" fontId="15" fillId="3" borderId="0" xfId="52" applyNumberFormat="1" applyFont="1" applyFill="1" applyBorder="1" applyAlignment="1">
      <alignment horizontal="center" vertical="center"/>
    </xf>
    <xf numFmtId="232" fontId="117" fillId="3" borderId="0" xfId="50" applyNumberFormat="1" applyFont="1" applyFill="1"/>
    <xf numFmtId="0" fontId="117" fillId="3" borderId="0" xfId="50" applyFont="1" applyFill="1"/>
    <xf numFmtId="0" fontId="15" fillId="3" borderId="47" xfId="51" applyFont="1" applyFill="1" applyBorder="1" applyAlignment="1">
      <alignment horizontal="left" vertical="center"/>
    </xf>
    <xf numFmtId="0" fontId="14" fillId="3" borderId="47" xfId="50" applyFont="1" applyFill="1" applyBorder="1" applyAlignment="1">
      <alignment horizontal="left" vertical="center"/>
    </xf>
    <xf numFmtId="232" fontId="15" fillId="3" borderId="47" xfId="52" applyNumberFormat="1" applyFont="1" applyFill="1" applyBorder="1" applyAlignment="1">
      <alignment horizontal="center" vertical="center"/>
    </xf>
    <xf numFmtId="0" fontId="14" fillId="2" borderId="0" xfId="22" applyFont="1" applyFill="1"/>
    <xf numFmtId="0" fontId="166" fillId="2" borderId="0" xfId="50" applyFont="1" applyFill="1"/>
    <xf numFmtId="194" fontId="91" fillId="2" borderId="0" xfId="9" applyNumberFormat="1" applyFont="1" applyFill="1" applyProtection="1">
      <protection locked="0"/>
    </xf>
    <xf numFmtId="217"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0" fontId="44" fillId="0" borderId="0" xfId="1" applyFont="1" applyAlignment="1">
      <alignment horizontal="center" vertical="center"/>
    </xf>
    <xf numFmtId="233" fontId="8" fillId="0" borderId="0" xfId="1" applyNumberFormat="1" applyFont="1" applyAlignment="1">
      <alignment horizontal="center"/>
    </xf>
    <xf numFmtId="0" fontId="23" fillId="0" borderId="0" xfId="1" applyFont="1" applyAlignment="1">
      <alignment horizontal="center"/>
    </xf>
    <xf numFmtId="0" fontId="41" fillId="0" borderId="0" xfId="1" applyFont="1" applyAlignment="1">
      <alignment horizontal="center"/>
    </xf>
    <xf numFmtId="0" fontId="169" fillId="0" borderId="0" xfId="1" applyFont="1"/>
    <xf numFmtId="0" fontId="12" fillId="0" borderId="0" xfId="1" applyFont="1" applyAlignment="1">
      <alignment horizontal="center"/>
    </xf>
    <xf numFmtId="0" fontId="11" fillId="0" borderId="25" xfId="1" applyFont="1" applyBorder="1" applyAlignment="1">
      <alignment horizontal="center" vertic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3"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3"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2" fontId="3" fillId="0" borderId="0" xfId="1" applyNumberFormat="1"/>
    <xf numFmtId="0" fontId="6" fillId="0" borderId="0" xfId="1" applyFont="1" applyAlignment="1">
      <alignment vertical="center"/>
    </xf>
    <xf numFmtId="0" fontId="68" fillId="0" borderId="0" xfId="1" applyFont="1" applyAlignment="1">
      <alignment vertical="center"/>
    </xf>
    <xf numFmtId="0" fontId="116" fillId="0" borderId="25" xfId="1" applyFont="1" applyBorder="1" applyAlignment="1">
      <alignment horizontal="center" vertical="center" wrapText="1"/>
    </xf>
    <xf numFmtId="0" fontId="116" fillId="0" borderId="25" xfId="1" applyFont="1" applyBorder="1" applyAlignment="1">
      <alignment horizontal="centerContinuous" vertical="center" wrapText="1"/>
    </xf>
    <xf numFmtId="0" fontId="114" fillId="0" borderId="25" xfId="1" applyFont="1" applyBorder="1" applyAlignment="1">
      <alignment horizontal="centerContinuous" vertical="center" wrapText="1"/>
    </xf>
    <xf numFmtId="0" fontId="170" fillId="0" borderId="0" xfId="1" applyFont="1"/>
    <xf numFmtId="0" fontId="171" fillId="0" borderId="0" xfId="1" applyFont="1" applyAlignment="1">
      <alignment horizontal="center" vertical="center" wrapText="1"/>
    </xf>
    <xf numFmtId="0" fontId="172" fillId="0" borderId="0" xfId="1" applyFont="1" applyAlignment="1">
      <alignment horizontal="centerContinuous" vertical="center" wrapText="1"/>
    </xf>
    <xf numFmtId="0" fontId="173" fillId="0" borderId="0" xfId="1" applyFont="1" applyAlignment="1">
      <alignment horizontal="centerContinuous" vertical="center" wrapText="1"/>
    </xf>
    <xf numFmtId="0" fontId="174" fillId="0" borderId="0" xfId="1" applyFont="1"/>
    <xf numFmtId="234" fontId="14" fillId="0" borderId="0" xfId="1" applyNumberFormat="1" applyFont="1" applyAlignment="1">
      <alignment vertical="center"/>
    </xf>
    <xf numFmtId="234" fontId="15" fillId="0" borderId="0" xfId="1" applyNumberFormat="1" applyFont="1" applyAlignment="1">
      <alignment vertical="center"/>
    </xf>
    <xf numFmtId="234" fontId="117" fillId="0" borderId="0" xfId="1" applyNumberFormat="1" applyFont="1" applyAlignment="1">
      <alignment vertical="center"/>
    </xf>
    <xf numFmtId="0" fontId="117" fillId="0" borderId="0" xfId="1" applyFont="1" applyAlignment="1">
      <alignment vertical="center"/>
    </xf>
    <xf numFmtId="234" fontId="15" fillId="0" borderId="3" xfId="1" applyNumberFormat="1" applyFont="1" applyBorder="1" applyAlignment="1">
      <alignment vertical="center"/>
    </xf>
    <xf numFmtId="0" fontId="122" fillId="0" borderId="0" xfId="1" applyFont="1"/>
    <xf numFmtId="0" fontId="118" fillId="0" borderId="0" xfId="1" applyFont="1"/>
    <xf numFmtId="0" fontId="118" fillId="0" borderId="0" xfId="54" applyFont="1" applyBorder="1" applyAlignment="1">
      <alignment horizontal="right"/>
    </xf>
    <xf numFmtId="234" fontId="117" fillId="0" borderId="0" xfId="1" applyNumberFormat="1" applyFont="1"/>
    <xf numFmtId="0" fontId="175" fillId="0" borderId="0" xfId="1" applyFont="1"/>
    <xf numFmtId="234" fontId="170" fillId="0" borderId="0" xfId="1" applyNumberFormat="1" applyFont="1"/>
    <xf numFmtId="0" fontId="176" fillId="0" borderId="0" xfId="1" applyFont="1"/>
    <xf numFmtId="0" fontId="177" fillId="0" borderId="0" xfId="1" applyFont="1"/>
    <xf numFmtId="0" fontId="178" fillId="0" borderId="0" xfId="1" applyFont="1" applyAlignment="1">
      <alignment horizontal="center"/>
    </xf>
    <xf numFmtId="0" fontId="179" fillId="0" borderId="0" xfId="1" applyFont="1"/>
    <xf numFmtId="0" fontId="114" fillId="0" borderId="25" xfId="1" applyFont="1" applyBorder="1" applyAlignment="1">
      <alignment horizontal="center" vertical="center" wrapText="1"/>
    </xf>
    <xf numFmtId="0" fontId="172" fillId="0" borderId="0" xfId="1" applyFont="1" applyAlignment="1">
      <alignment horizontal="center" vertical="center" wrapText="1"/>
    </xf>
    <xf numFmtId="0" fontId="173" fillId="0" borderId="0" xfId="1" applyFont="1" applyAlignment="1">
      <alignment horizontal="center" vertical="center" wrapText="1"/>
    </xf>
    <xf numFmtId="0" fontId="180" fillId="0" borderId="0" xfId="1" applyFont="1"/>
    <xf numFmtId="0" fontId="181" fillId="0" borderId="0" xfId="1" applyFont="1" applyAlignment="1">
      <alignment vertical="center"/>
    </xf>
    <xf numFmtId="0" fontId="11" fillId="0" borderId="25" xfId="1" applyFont="1" applyBorder="1" applyAlignment="1">
      <alignment horizontal="center" vertical="center" wrapText="1"/>
    </xf>
    <xf numFmtId="0" fontId="97" fillId="0" borderId="0" xfId="1" applyFont="1" applyAlignment="1">
      <alignment vertical="center"/>
    </xf>
    <xf numFmtId="0" fontId="12" fillId="0" borderId="2" xfId="1" applyFont="1" applyBorder="1" applyAlignment="1">
      <alignment horizontal="center" vertical="center" wrapText="1"/>
    </xf>
    <xf numFmtId="235" fontId="12" fillId="0" borderId="30" xfId="1" applyNumberFormat="1" applyFont="1" applyBorder="1" applyAlignment="1">
      <alignment horizontal="centerContinuous" vertical="center" wrapText="1"/>
    </xf>
    <xf numFmtId="0" fontId="182" fillId="0" borderId="0" xfId="1" applyFont="1" applyAlignment="1">
      <alignment horizontal="center" vertical="center" wrapText="1"/>
    </xf>
    <xf numFmtId="0" fontId="97" fillId="0" borderId="0" xfId="1" applyFont="1" applyAlignment="1">
      <alignment horizontal="center" vertical="center" wrapText="1"/>
    </xf>
    <xf numFmtId="235" fontId="97" fillId="0" borderId="0" xfId="1" applyNumberFormat="1" applyFont="1" applyAlignment="1">
      <alignment horizontal="center" vertical="center" wrapText="1"/>
    </xf>
    <xf numFmtId="4" fontId="15" fillId="0" borderId="0" xfId="1" applyNumberFormat="1" applyFont="1" applyAlignment="1">
      <alignment horizontal="center" vertical="center"/>
    </xf>
    <xf numFmtId="218" fontId="14" fillId="0" borderId="0" xfId="1" applyNumberFormat="1" applyFont="1" applyAlignment="1">
      <alignment vertical="center"/>
    </xf>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91" fillId="0" borderId="0" xfId="1" applyFont="1" applyAlignment="1">
      <alignment vertical="center"/>
    </xf>
    <xf numFmtId="0" fontId="183" fillId="0" borderId="0" xfId="1" applyFont="1" applyAlignment="1">
      <alignment vertical="center"/>
    </xf>
    <xf numFmtId="0" fontId="16" fillId="0" borderId="0" xfId="1" applyFont="1" applyAlignment="1">
      <alignment horizontal="left" vertical="top"/>
    </xf>
    <xf numFmtId="0" fontId="151"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5"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4"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43" fontId="14" fillId="0" borderId="0" xfId="8" applyFont="1" applyBorder="1" applyAlignment="1">
      <alignment horizontal="center" vertical="center"/>
    </xf>
    <xf numFmtId="43" fontId="15" fillId="0" borderId="0" xfId="8" applyFont="1" applyBorder="1" applyAlignment="1">
      <alignment horizontal="center" vertical="center"/>
    </xf>
    <xf numFmtId="1" fontId="54" fillId="0" borderId="0" xfId="21" applyNumberFormat="1" applyFont="1" applyBorder="1" applyAlignment="1">
      <alignment horizontal="center"/>
    </xf>
    <xf numFmtId="3" fontId="14" fillId="0" borderId="0" xfId="31" applyNumberFormat="1" applyFont="1" applyAlignment="1">
      <alignment horizontal="left" vertical="center" wrapText="1"/>
    </xf>
    <xf numFmtId="43" fontId="15" fillId="0" borderId="0" xfId="8"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6" fontId="15" fillId="0" borderId="3" xfId="55" applyNumberFormat="1" applyFont="1" applyFill="1" applyBorder="1" applyAlignment="1">
      <alignment horizontal="right" vertical="top"/>
    </xf>
    <xf numFmtId="2" fontId="14" fillId="0" borderId="0" xfId="56" applyNumberFormat="1" applyFont="1" applyFill="1" applyAlignment="1">
      <alignment vertical="center"/>
    </xf>
    <xf numFmtId="3" fontId="14" fillId="0" borderId="1" xfId="31" applyNumberFormat="1" applyFont="1" applyBorder="1" applyAlignment="1">
      <alignment horizontal="left" vertical="center" wrapText="1"/>
    </xf>
    <xf numFmtId="0" fontId="117" fillId="0" borderId="0" xfId="31" applyFont="1" applyAlignment="1">
      <alignment horizontal="left" vertical="center" wrapText="1"/>
    </xf>
    <xf numFmtId="0" fontId="14" fillId="0" borderId="0" xfId="31" applyFont="1"/>
    <xf numFmtId="237" fontId="12" fillId="0" borderId="30" xfId="1" applyNumberFormat="1" applyFont="1" applyBorder="1" applyAlignment="1">
      <alignment horizontal="center" vertical="center" wrapText="1"/>
    </xf>
    <xf numFmtId="0" fontId="70" fillId="0" borderId="0" xfId="1" applyFont="1" applyAlignment="1">
      <alignment horizontal="center" vertical="center" wrapText="1"/>
    </xf>
    <xf numFmtId="49" fontId="70" fillId="0" borderId="0" xfId="1" applyNumberFormat="1" applyFont="1" applyAlignment="1">
      <alignment horizontal="center" vertical="center" wrapText="1"/>
    </xf>
    <xf numFmtId="3" fontId="14" fillId="0" borderId="0" xfId="46" applyNumberFormat="1" applyFont="1" applyBorder="1" applyAlignment="1">
      <alignment horizontal="center" vertical="center"/>
    </xf>
    <xf numFmtId="0" fontId="15" fillId="0" borderId="0" xfId="1" applyFont="1" applyAlignment="1">
      <alignment horizontal="left" vertical="center" wrapText="1"/>
    </xf>
    <xf numFmtId="3" fontId="15" fillId="0" borderId="0" xfId="46" applyNumberFormat="1" applyFont="1" applyBorder="1" applyAlignment="1">
      <alignment horizontal="center" vertical="center"/>
    </xf>
    <xf numFmtId="238" fontId="15" fillId="0" borderId="3" xfId="38"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8"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8"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86" fontId="14" fillId="0" borderId="0" xfId="8" applyNumberFormat="1" applyFont="1" applyBorder="1" applyAlignment="1">
      <alignment horizontal="center" vertical="center"/>
    </xf>
    <xf numFmtId="186" fontId="15" fillId="0" borderId="0" xfId="8" applyNumberFormat="1" applyFont="1" applyBorder="1" applyAlignment="1">
      <alignment horizontal="center" vertical="center"/>
    </xf>
    <xf numFmtId="1" fontId="14" fillId="0" borderId="0" xfId="31" applyNumberFormat="1" applyFont="1" applyAlignment="1">
      <alignment vertical="center"/>
    </xf>
    <xf numFmtId="43" fontId="14" fillId="0" borderId="0" xfId="31" applyNumberFormat="1" applyFont="1" applyAlignment="1">
      <alignment vertical="center"/>
    </xf>
    <xf numFmtId="2" fontId="14" fillId="0" borderId="0" xfId="57"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9" fontId="14" fillId="0" borderId="0" xfId="58" applyNumberFormat="1" applyFont="1" applyBorder="1" applyAlignment="1">
      <alignment horizontal="center" vertical="center"/>
    </xf>
    <xf numFmtId="240" fontId="14" fillId="0" borderId="0" xfId="59" applyNumberFormat="1" applyFont="1" applyBorder="1" applyAlignment="1">
      <alignment horizontal="right" vertical="center"/>
    </xf>
    <xf numFmtId="49" fontId="14" fillId="0" borderId="0" xfId="1" applyNumberFormat="1" applyFont="1" applyAlignment="1">
      <alignment horizontal="left" vertical="center"/>
    </xf>
    <xf numFmtId="239" fontId="15" fillId="0" borderId="0" xfId="58" applyNumberFormat="1" applyFont="1" applyBorder="1" applyAlignment="1">
      <alignment horizontal="center" vertical="center"/>
    </xf>
    <xf numFmtId="0" fontId="16" fillId="0" borderId="0" xfId="1" applyFont="1" applyAlignment="1">
      <alignment horizontal="left" vertical="center" wrapText="1"/>
    </xf>
    <xf numFmtId="0" fontId="184"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186" fontId="14" fillId="0" borderId="0" xfId="8" applyNumberFormat="1" applyFont="1" applyBorder="1" applyAlignment="1">
      <alignment horizontal="left" vertical="center"/>
    </xf>
    <xf numFmtId="186" fontId="15" fillId="0" borderId="0" xfId="8" applyNumberFormat="1" applyFont="1" applyBorder="1" applyAlignment="1">
      <alignment horizontal="left"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186" fontId="15" fillId="0" borderId="42" xfId="8" applyNumberFormat="1" applyFont="1" applyBorder="1" applyAlignment="1">
      <alignment horizontal="left" vertical="center"/>
    </xf>
    <xf numFmtId="0" fontId="15" fillId="0" borderId="0" xfId="31" applyFont="1" applyAlignment="1">
      <alignment vertical="top"/>
    </xf>
    <xf numFmtId="236" fontId="78" fillId="0" borderId="0" xfId="55"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5" applyNumberFormat="1" applyFont="1" applyFill="1" applyBorder="1" applyAlignment="1">
      <alignment horizontal="center" vertical="center"/>
    </xf>
    <xf numFmtId="226" fontId="14" fillId="0" borderId="0" xfId="46" applyNumberFormat="1" applyFont="1" applyBorder="1" applyAlignment="1">
      <alignment horizontal="center" vertical="center"/>
    </xf>
    <xf numFmtId="0" fontId="0" fillId="0" borderId="0" xfId="0" applyAlignment="1">
      <alignment vertical="center"/>
    </xf>
    <xf numFmtId="0" fontId="187" fillId="0" borderId="0" xfId="0" applyFont="1" applyAlignment="1">
      <alignment horizontal="center" vertical="center"/>
    </xf>
    <xf numFmtId="0" fontId="63" fillId="0" borderId="0" xfId="10" applyAlignment="1">
      <alignment vertical="center"/>
    </xf>
    <xf numFmtId="0" fontId="188" fillId="0" borderId="0" xfId="10" applyFont="1" applyAlignment="1">
      <alignment horizontal="left" vertical="center"/>
    </xf>
    <xf numFmtId="0" fontId="188" fillId="0" borderId="0" xfId="10" applyFont="1" applyAlignment="1" applyProtection="1">
      <alignment horizontal="left" vertical="center"/>
      <protection locked="0"/>
    </xf>
    <xf numFmtId="174" fontId="188" fillId="0" borderId="0" xfId="10" applyNumberFormat="1" applyFont="1" applyAlignment="1" applyProtection="1">
      <alignment horizontal="left" vertical="center"/>
    </xf>
    <xf numFmtId="43" fontId="188" fillId="3" borderId="0" xfId="10" applyNumberFormat="1" applyFont="1" applyFill="1" applyAlignment="1">
      <alignment horizontal="left" vertical="center"/>
    </xf>
    <xf numFmtId="0" fontId="188" fillId="3" borderId="0" xfId="10" applyFont="1" applyFill="1" applyAlignment="1">
      <alignment horizontal="left" vertical="center"/>
    </xf>
    <xf numFmtId="168" fontId="188" fillId="0" borderId="0" xfId="10" applyNumberFormat="1" applyFont="1" applyAlignment="1">
      <alignment horizontal="left" vertical="center"/>
    </xf>
    <xf numFmtId="0" fontId="3" fillId="0" borderId="0" xfId="60" applyFont="1" applyAlignment="1">
      <alignment vertical="center"/>
    </xf>
    <xf numFmtId="0" fontId="111" fillId="0" borderId="0" xfId="60" applyFont="1" applyAlignment="1">
      <alignment vertical="center"/>
    </xf>
    <xf numFmtId="0" fontId="189" fillId="0" borderId="12" xfId="60" applyFont="1" applyBorder="1" applyAlignment="1">
      <alignment horizontal="left" vertical="center" wrapText="1"/>
    </xf>
    <xf numFmtId="0" fontId="189" fillId="0" borderId="11" xfId="60" applyFont="1" applyBorder="1" applyAlignment="1">
      <alignment horizontal="left" vertical="center" wrapText="1"/>
    </xf>
    <xf numFmtId="0" fontId="189" fillId="0" borderId="45" xfId="60" applyFont="1" applyBorder="1" applyAlignment="1">
      <alignment horizontal="left" vertical="center" wrapText="1"/>
    </xf>
    <xf numFmtId="0" fontId="189" fillId="0" borderId="46" xfId="60" applyFont="1" applyBorder="1" applyAlignment="1">
      <alignment horizontal="left" vertical="center" wrapText="1"/>
    </xf>
    <xf numFmtId="0" fontId="189" fillId="0" borderId="43" xfId="60" applyFont="1" applyBorder="1" applyAlignment="1">
      <alignment horizontal="left" vertical="center" wrapText="1"/>
    </xf>
    <xf numFmtId="0" fontId="189" fillId="0" borderId="44" xfId="60" applyFont="1" applyBorder="1" applyAlignment="1">
      <alignment horizontal="left" vertical="center" wrapText="1"/>
    </xf>
    <xf numFmtId="0" fontId="0" fillId="0" borderId="0" xfId="60" applyFont="1" applyAlignment="1">
      <alignment horizontal="left" vertical="center" wrapText="1"/>
    </xf>
    <xf numFmtId="0" fontId="3" fillId="0" borderId="27" xfId="60" applyFont="1" applyBorder="1" applyAlignment="1">
      <alignment vertical="center"/>
    </xf>
    <xf numFmtId="0" fontId="10" fillId="0" borderId="0" xfId="60" applyFont="1" applyAlignment="1">
      <alignment vertical="center"/>
    </xf>
    <xf numFmtId="0" fontId="3" fillId="2" borderId="3" xfId="60" applyFont="1" applyFill="1" applyBorder="1" applyAlignment="1">
      <alignment horizontal="center" vertical="center"/>
    </xf>
    <xf numFmtId="0" fontId="3" fillId="2" borderId="0" xfId="60" applyFont="1" applyFill="1" applyAlignment="1">
      <alignment vertical="center"/>
    </xf>
    <xf numFmtId="0" fontId="190" fillId="0" borderId="0" xfId="61" applyFont="1" applyAlignment="1">
      <alignment horizontal="center" vertical="center"/>
    </xf>
    <xf numFmtId="0" fontId="191" fillId="0" borderId="0" xfId="61"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60" applyFont="1" applyAlignment="1">
      <alignment vertical="center" wrapText="1"/>
    </xf>
    <xf numFmtId="180" fontId="191" fillId="0" borderId="0" xfId="62"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90" fillId="0" borderId="0" xfId="6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60" applyFont="1" applyAlignment="1">
      <alignment horizontal="left" vertical="center" indent="1"/>
    </xf>
    <xf numFmtId="0" fontId="0" fillId="0" borderId="0" xfId="60" applyFont="1" applyAlignment="1">
      <alignment vertical="center"/>
    </xf>
    <xf numFmtId="0" fontId="10" fillId="0" borderId="0" xfId="60" applyFont="1" applyAlignment="1">
      <alignment horizontal="left" vertical="center"/>
    </xf>
    <xf numFmtId="0" fontId="3" fillId="0" borderId="0" xfId="1" quotePrefix="1" applyAlignment="1">
      <alignment horizontal="left"/>
    </xf>
    <xf numFmtId="0" fontId="3" fillId="0" borderId="0" xfId="60" applyFont="1" applyAlignment="1">
      <alignment horizontal="left" vertical="center" indent="2"/>
    </xf>
    <xf numFmtId="0" fontId="10" fillId="0" borderId="0" xfId="60" applyFont="1" applyAlignment="1">
      <alignment horizontal="left" vertical="center"/>
    </xf>
    <xf numFmtId="0" fontId="192" fillId="0" borderId="0" xfId="60" applyFont="1" applyAlignment="1">
      <alignment vertical="center"/>
    </xf>
    <xf numFmtId="0" fontId="193" fillId="0" borderId="0" xfId="61" applyFont="1"/>
    <xf numFmtId="0" fontId="193" fillId="0" borderId="0" xfId="61" applyFont="1" applyAlignment="1">
      <alignment horizontal="center" vertical="center"/>
    </xf>
    <xf numFmtId="0" fontId="192" fillId="0" borderId="0" xfId="61" applyFont="1" applyAlignment="1">
      <alignment horizontal="center" vertical="center"/>
    </xf>
    <xf numFmtId="0" fontId="191" fillId="0" borderId="0" xfId="61" applyFont="1"/>
    <xf numFmtId="0" fontId="192" fillId="0" borderId="0" xfId="61" applyFont="1" applyAlignment="1">
      <alignment horizontal="left"/>
    </xf>
    <xf numFmtId="0" fontId="190" fillId="0" borderId="0" xfId="61" quotePrefix="1" applyFont="1" applyAlignment="1">
      <alignment horizontal="center" vertical="center"/>
    </xf>
    <xf numFmtId="0" fontId="191" fillId="0" borderId="0" xfId="61" quotePrefix="1" applyFont="1" applyAlignment="1">
      <alignment horizontal="center" vertical="center"/>
    </xf>
    <xf numFmtId="0" fontId="193" fillId="5" borderId="0" xfId="61" applyFont="1" applyFill="1"/>
    <xf numFmtId="0" fontId="192" fillId="5" borderId="0" xfId="61" applyFont="1" applyFill="1" applyAlignment="1">
      <alignment horizontal="right"/>
    </xf>
    <xf numFmtId="0" fontId="2" fillId="0" borderId="0" xfId="0" applyFont="1" applyAlignment="1">
      <alignment vertical="center"/>
    </xf>
    <xf numFmtId="0" fontId="194" fillId="0" borderId="0" xfId="0" applyFont="1"/>
  </cellXfs>
  <cellStyles count="63">
    <cellStyle name="Hipervínculo" xfId="10" builtinId="8"/>
    <cellStyle name="Hipervínculo 2" xfId="34" xr:uid="{5CE0AF85-A713-4567-80E8-CC0CC398304A}"/>
    <cellStyle name="Millares [0]_1.2.4" xfId="17" xr:uid="{9CC6D09C-5AE9-4BFD-939E-DC8ED6315518}"/>
    <cellStyle name="Millares [0]_1.2.4 2" xfId="18" xr:uid="{37F7363C-9DB7-4D75-999F-654F70C0BE93}"/>
    <cellStyle name="Millares [0]_1.2.4_36Estruct%-credIndirectXEmp04-01" xfId="23" xr:uid="{F8632C97-7A84-4133-AF46-6C7A4ADE7BB2}"/>
    <cellStyle name="Millares [0]_1.2.4_39Estruct%IngresosFinanc04-01" xfId="28" xr:uid="{29357617-31D9-4E30-9CF8-209D29633F1F}"/>
    <cellStyle name="Millares [0]_1.2.4_40Estruct%-GastosAdminis04-01" xfId="30" xr:uid="{CA0C03EC-40B8-4869-B33E-D62A6491E3B2}"/>
    <cellStyle name="Millares [0]_1.4.4_Libro1" xfId="25" xr:uid="{972A0B69-E8F2-4444-8126-E1E86756BA3D}"/>
    <cellStyle name="Millares [0]_1.4.5.2_23Estruct%-PortafInver0201" xfId="37" xr:uid="{F7C6BB57-DDF6-404F-A897-55E39CC7CFFD}"/>
    <cellStyle name="Millares [0]_1.4.5.3_28Y29EstrctMov-Depósitos04-01" xfId="54" xr:uid="{108713A4-C5B7-457C-BB6E-AA08B40D5BA5}"/>
    <cellStyle name="Millares [0]_10,11,12,13-Rank-02" xfId="7" xr:uid="{3A85696A-28F8-4258-9798-75EDCA0B22A4}"/>
    <cellStyle name="Millares [0]_10,11,12,13-Rank-02 2 2" xfId="52" xr:uid="{EC431E4F-82A0-4E7B-AA1D-4D61EECA55A4}"/>
    <cellStyle name="Millares [0]_31Estruct%-Activo04-01" xfId="5" xr:uid="{4AA8CE25-9B57-4EBE-8568-A784C0653833}"/>
    <cellStyle name="Millares [0]_31Estruct%-Activo04-01 2" xfId="11" xr:uid="{41821A00-09B2-4A7D-88F9-F58D4C752406}"/>
    <cellStyle name="Millares [0]_ForCua_Estadistica" xfId="2" xr:uid="{2544EBC9-17C6-42A2-9B79-6004DC2655AE}"/>
    <cellStyle name="Millares [0]_ForCua_Estadistica 2" xfId="44" xr:uid="{314150F0-0A9E-4A5F-8B5D-9CC7D9EC4348}"/>
    <cellStyle name="Millares [0]_ForCua_SectDepa" xfId="38" xr:uid="{B20486DB-FB27-400F-A279-07A538314217}"/>
    <cellStyle name="Millares [0]_ForCua_SectDepa 2" xfId="55" xr:uid="{8380A59C-CA4B-4747-AAA7-42F072C516C4}"/>
    <cellStyle name="Millares [0]_Rankin-Créditos" xfId="12" xr:uid="{C034C770-485D-4BBF-AC59-7A499BA1E38B}"/>
    <cellStyle name="Millares 2" xfId="8" xr:uid="{60BB30D5-C904-4E6D-980E-9A3E1BEB3C2B}"/>
    <cellStyle name="Millares 2 2" xfId="62" xr:uid="{FDC66EE8-FE50-47EA-A19B-EEEB7B41291E}"/>
    <cellStyle name="Millares 3" xfId="43" xr:uid="{174BF964-AF96-4BA5-8A8F-DF6AE7AC28C5}"/>
    <cellStyle name="Millares 7" xfId="39" xr:uid="{86841417-0FEE-4AAB-9A85-98928F73F979}"/>
    <cellStyle name="Millares 8" xfId="14" xr:uid="{8E9F8498-7FD7-47FF-A004-270166ECC355}"/>
    <cellStyle name="Millares 8 2" xfId="45" xr:uid="{C3D0BB4C-9EA4-40F7-94C4-0876245A14E7}"/>
    <cellStyle name="Millares_01-25 Bcos Ene-2002" xfId="47" xr:uid="{56AB0BF6-6C52-45EC-BD97-69559EB08878}"/>
    <cellStyle name="Millares_01y22-Anexo3 XMonedaYComercYMicroemp" xfId="48" xr:uid="{52C94C41-44ED-458F-9EC1-CDABA91C3AA5}"/>
    <cellStyle name="Millares_04-DptosSeg Escala" xfId="40" xr:uid="{E6CAFEDD-74C3-4627-B4E9-B0C01DC2E3F8}"/>
    <cellStyle name="Millares_14-Indicadores Bcos" xfId="35" xr:uid="{0D1EF6C7-6259-4A27-BCC0-E2B15B769B26}"/>
    <cellStyle name="Millares_17-CredtDSSituacion" xfId="46" xr:uid="{5215C280-24CD-424B-801C-F3D0C7A757B4}"/>
    <cellStyle name="Millares_22- Req. Patrimonial 30-07-2009" xfId="56" xr:uid="{611D1059-62ED-44AD-9531-22415198E12A}"/>
    <cellStyle name="Millares_26-34 Bcos Ene2002" xfId="16" xr:uid="{0C8ADE8B-2AF9-4250-BFF5-E51B1B24A555}"/>
    <cellStyle name="Millares_26-34 Bcos Ene2002 2" xfId="19" xr:uid="{BFC49DA5-8B3D-413A-ABDD-863B0EDAEEBF}"/>
    <cellStyle name="Millares_26-34 Bcos Ene2002 3" xfId="53" xr:uid="{AF2B2A99-4441-43D2-BEBB-7FA6C1CACC61}"/>
    <cellStyle name="Millares_35-43 Bcos Ene-2002 2" xfId="20" xr:uid="{EBC2E345-6D4E-44A3-84B7-711AF960761C}"/>
    <cellStyle name="Millares_40-Estruc IngresosFinanc" xfId="27" xr:uid="{6F4316E9-4807-43C4-927E-01E2F77EDD0F}"/>
    <cellStyle name="Millares_41-Estruct% GastosAdminis" xfId="29" xr:uid="{ADB63341-39D9-49B1-9C7F-5135F729CB46}"/>
    <cellStyle name="Millares_76 Estruct% GastosAd" xfId="59" xr:uid="{DA93E4ED-2F39-493C-8FA3-E0F037AED9E2}"/>
    <cellStyle name="Millares_Estruct%-Dep" xfId="26" xr:uid="{7822F450-2C5D-41AE-86B7-7CC64B3A2DDD}"/>
    <cellStyle name="Millares_Estruct%-Pasivo" xfId="24" xr:uid="{ED8597F3-E35D-450A-9B46-4C82B0362D25}"/>
    <cellStyle name="Millares_Estruct%-Pasivo_Est-AF-Feb-2002" xfId="58" xr:uid="{7292A300-CD69-4883-B255-6023404D98A7}"/>
    <cellStyle name="Millares_Posicion Global 30-07-2009" xfId="57" xr:uid="{EB6E9BCE-B01C-4FF5-A268-1D400B5B449A}"/>
    <cellStyle name="Normal" xfId="0" builtinId="0"/>
    <cellStyle name="Normal 10" xfId="6" xr:uid="{44D9F28B-FDB8-4C13-83DB-36CD9F93BCCF}"/>
    <cellStyle name="Normal 2" xfId="1" xr:uid="{2B77A98B-CED7-4AFB-AE61-2FD2DC840185}"/>
    <cellStyle name="Normal 2 2" xfId="3" xr:uid="{C8377213-5EC4-48A2-8066-38FB5B2F99B0}"/>
    <cellStyle name="Normal 2 2 2" xfId="31" xr:uid="{DD1F80AF-5E25-4B32-BA9D-22639226E0B1}"/>
    <cellStyle name="Normal 2 2 3" xfId="60" xr:uid="{B9AE7EC6-8C18-426E-AA92-B94965865572}"/>
    <cellStyle name="Normal 2 3" xfId="13" xr:uid="{3F508F79-B12C-4260-9622-62442699AC91}"/>
    <cellStyle name="Normal 3" xfId="4" xr:uid="{3174E5F1-5984-4E48-B1A6-8CA2D65C2D8D}"/>
    <cellStyle name="Normal 3 2" xfId="61" xr:uid="{B857E816-A204-4039-990A-44F94594BE41}"/>
    <cellStyle name="Normal 4" xfId="22" xr:uid="{7D5BE370-5AED-496B-8858-40F8EDBA9202}"/>
    <cellStyle name="Normal 4 2" xfId="36" xr:uid="{26675585-14D7-4BD9-80A9-46708DA87658}"/>
    <cellStyle name="Normal 4 3" xfId="42" xr:uid="{71DF262E-87E0-4DFE-B794-2A3E109E5710}"/>
    <cellStyle name="Normal 5" xfId="33" xr:uid="{CD485159-400D-4589-87AF-E47E3064FEA8}"/>
    <cellStyle name="Normal 5 2" xfId="50" xr:uid="{DED6CBD0-CDB2-4525-826E-7B9A6121E418}"/>
    <cellStyle name="Normal 8" xfId="51" xr:uid="{D7FB20F2-DCE2-463B-B434-A327EB9C9CCB}"/>
    <cellStyle name="Normal_Anexo2_propuesta" xfId="49" xr:uid="{D8E6806B-F094-4656-A6C6-1D27447DA08C}"/>
    <cellStyle name="Normal_BG-bcos-Jul-2001" xfId="9" xr:uid="{5BC214E1-47D7-4A5C-AF0F-D852F5B445AF}"/>
    <cellStyle name="Normal_cuadro-morosidad-plazos" xfId="15" xr:uid="{41B2B9AF-C6AA-44F3-8975-0E1B27025D4E}"/>
    <cellStyle name="Normal_cuadro-morosidad-plazos_RatiosmorosidadSdíasIncumplimiento (Bcos) Rpte 14" xfId="41" xr:uid="{27FF22D6-5BF2-4830-8565-7B85615E53E3}"/>
    <cellStyle name="Normal_Palanca_06.99" xfId="32" xr:uid="{6BD044BB-EA82-4135-9416-674DF094DF49}"/>
    <cellStyle name="Porcentaje 2" xfId="21" xr:uid="{AD88C2A1-19C8-4F8B-B48F-E6DBFE23D29B}"/>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2624A154-DEB3-4E39-80FF-15152724103A}"/>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BAF7E21F-A179-4049-8A50-35936A9F4978}"/>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60A3E4EE-9EB7-4B23-88B6-072CBAA7B424}"/>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514FDAC2-A2F6-4F1D-8161-CB52F807B593}"/>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98E5448F-3944-4AAE-81DD-1CE533F6FEA9}"/>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FDA677DC-66EE-4A2A-8893-9DF492ED8C05}"/>
            </a:ext>
          </a:extLst>
        </xdr:cNvPr>
        <xdr:cNvSpPr txBox="1">
          <a:spLocks noChangeArrowheads="1"/>
        </xdr:cNvSpPr>
      </xdr:nvSpPr>
      <xdr:spPr bwMode="auto">
        <a:xfrm>
          <a:off x="137083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CBB6D1DE-48E8-4265-99D1-85E1A4D99B7C}"/>
            </a:ext>
          </a:extLst>
        </xdr:cNvPr>
        <xdr:cNvSpPr txBox="1">
          <a:spLocks noChangeArrowheads="1"/>
        </xdr:cNvSpPr>
      </xdr:nvSpPr>
      <xdr:spPr bwMode="auto">
        <a:xfrm>
          <a:off x="243687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012AD58-6B7F-4F41-BA75-43602F88A460}"/>
            </a:ext>
          </a:extLst>
        </xdr:cNvPr>
        <xdr:cNvSpPr txBox="1">
          <a:spLocks noChangeArrowheads="1"/>
        </xdr:cNvSpPr>
      </xdr:nvSpPr>
      <xdr:spPr bwMode="auto">
        <a:xfrm>
          <a:off x="34952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FEBF5F0A-B157-46CB-B08D-6C87157DE4B8}"/>
            </a:ext>
          </a:extLst>
        </xdr:cNvPr>
        <xdr:cNvSpPr txBox="1">
          <a:spLocks noChangeArrowheads="1"/>
        </xdr:cNvSpPr>
      </xdr:nvSpPr>
      <xdr:spPr bwMode="auto">
        <a:xfrm>
          <a:off x="4560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40FF9E51-D198-4C9A-B5AA-6EC425E620C9}"/>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07402C32-B44E-4080-AAC7-D4FBE410D8A0}"/>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1FFB14A3-1FF7-4432-B44E-E1E2A10BF19B}"/>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000CC852-FC43-425B-A99B-C0707C8D8C28}"/>
            </a:ext>
          </a:extLst>
        </xdr:cNvPr>
        <xdr:cNvSpPr txBox="1">
          <a:spLocks noChangeArrowheads="1"/>
        </xdr:cNvSpPr>
      </xdr:nvSpPr>
      <xdr:spPr bwMode="auto">
        <a:xfrm>
          <a:off x="560222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289560</xdr:rowOff>
    </xdr:from>
    <xdr:to>
      <xdr:col>4</xdr:col>
      <xdr:colOff>0</xdr:colOff>
      <xdr:row>6</xdr:row>
      <xdr:rowOff>60960</xdr:rowOff>
    </xdr:to>
    <xdr:sp macro="" textlink="">
      <xdr:nvSpPr>
        <xdr:cNvPr id="2" name="Text Box 4">
          <a:extLst>
            <a:ext uri="{FF2B5EF4-FFF2-40B4-BE49-F238E27FC236}">
              <a16:creationId xmlns:a16="http://schemas.microsoft.com/office/drawing/2014/main" id="{D4605F7D-EDCB-41C8-BDC3-5AB5D69A3230}"/>
            </a:ext>
          </a:extLst>
        </xdr:cNvPr>
        <xdr:cNvSpPr txBox="1">
          <a:spLocks noChangeArrowheads="1"/>
        </xdr:cNvSpPr>
      </xdr:nvSpPr>
      <xdr:spPr bwMode="auto">
        <a:xfrm>
          <a:off x="6309360" y="145542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5\Mar\BM\Data\Informe%20-%20EEFF%20e%20Indicadores%20Bancos%20Vigente%20al%20mes%20de%20Mar%202025.xlsm" TargetMode="External"/><Relationship Id="rId1" Type="http://schemas.openxmlformats.org/officeDocument/2006/relationships/externalLinkPath" Target="/esteco/Pc-OBorda/Boletin-Bcos/BOLETIN%20PUBLIC%20WEB/2025/Mar/BM/Data/Informe%20-%20EEFF%20e%20Indicadores%20Bancos%20Vigente%20al%20mes%20de%20Mar%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3.668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1D2A-70D1-4C59-9434-691AB6235F4A}">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582" t="s">
        <v>1614</v>
      </c>
      <c r="C3" s="1582"/>
      <c r="D3" s="1582"/>
      <c r="E3" s="1582"/>
      <c r="F3" s="1582"/>
      <c r="G3" s="1582"/>
      <c r="H3" s="1582"/>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E978-1E4C-490A-9077-85A4B8D002FC}">
  <dimension ref="A1:C65"/>
  <sheetViews>
    <sheetView showGridLines="0" view="pageBreakPreview" zoomScaleNormal="100" zoomScaleSheetLayoutView="100" workbookViewId="0">
      <selection sqref="A1:C65"/>
    </sheetView>
  </sheetViews>
  <sheetFormatPr baseColWidth="10" defaultRowHeight="14.4"/>
  <cols>
    <col min="1" max="1" width="4.33203125" style="1522" customWidth="1"/>
    <col min="2" max="2" width="89.109375" style="1522" customWidth="1"/>
    <col min="3" max="3" width="12.6640625" style="1522" customWidth="1"/>
    <col min="4" max="16384" width="11.5546875" style="1522"/>
  </cols>
  <sheetData>
    <row r="1" spans="1:3">
      <c r="A1" s="1525" t="s">
        <v>1244</v>
      </c>
    </row>
    <row r="4" spans="1:3" ht="18">
      <c r="A4" s="1523" t="s">
        <v>1243</v>
      </c>
      <c r="B4" s="1523"/>
      <c r="C4" s="1523"/>
    </row>
    <row r="6" spans="1:3">
      <c r="B6" s="1524" t="s">
        <v>1553</v>
      </c>
      <c r="C6" s="1581" t="s">
        <v>1554</v>
      </c>
    </row>
    <row r="7" spans="1:3">
      <c r="B7" s="1524" t="s">
        <v>1555</v>
      </c>
      <c r="C7" s="1522">
        <v>1</v>
      </c>
    </row>
    <row r="8" spans="1:3">
      <c r="B8" s="1524" t="s">
        <v>1556</v>
      </c>
      <c r="C8" s="1522">
        <v>2</v>
      </c>
    </row>
    <row r="9" spans="1:3">
      <c r="B9" s="1524" t="s">
        <v>1557</v>
      </c>
      <c r="C9" s="1522">
        <v>3</v>
      </c>
    </row>
    <row r="10" spans="1:3">
      <c r="B10" s="1524" t="s">
        <v>1558</v>
      </c>
      <c r="C10" s="1522">
        <v>4</v>
      </c>
    </row>
    <row r="11" spans="1:3">
      <c r="B11" s="1524" t="s">
        <v>1559</v>
      </c>
      <c r="C11" s="1522">
        <v>5</v>
      </c>
    </row>
    <row r="12" spans="1:3">
      <c r="B12" s="1524" t="s">
        <v>1560</v>
      </c>
      <c r="C12" s="1522">
        <v>6</v>
      </c>
    </row>
    <row r="13" spans="1:3">
      <c r="B13" s="1524" t="s">
        <v>1561</v>
      </c>
      <c r="C13" s="1522">
        <v>7</v>
      </c>
    </row>
    <row r="14" spans="1:3">
      <c r="B14" s="1524" t="s">
        <v>1562</v>
      </c>
      <c r="C14" s="1522">
        <v>8</v>
      </c>
    </row>
    <row r="15" spans="1:3">
      <c r="B15" s="1524" t="s">
        <v>1563</v>
      </c>
      <c r="C15" s="1522">
        <v>9</v>
      </c>
    </row>
    <row r="16" spans="1:3">
      <c r="B16" s="1524" t="s">
        <v>1564</v>
      </c>
      <c r="C16" s="1522">
        <v>10</v>
      </c>
    </row>
    <row r="17" spans="2:3">
      <c r="B17" s="1524" t="s">
        <v>1565</v>
      </c>
      <c r="C17" s="1522">
        <v>11</v>
      </c>
    </row>
    <row r="18" spans="2:3">
      <c r="B18" s="1524" t="s">
        <v>1566</v>
      </c>
      <c r="C18" s="1522">
        <v>12</v>
      </c>
    </row>
    <row r="19" spans="2:3">
      <c r="B19" s="1524" t="s">
        <v>1567</v>
      </c>
      <c r="C19" s="1522">
        <v>13</v>
      </c>
    </row>
    <row r="20" spans="2:3">
      <c r="B20" s="1524" t="s">
        <v>1568</v>
      </c>
      <c r="C20" s="1522">
        <v>14</v>
      </c>
    </row>
    <row r="21" spans="2:3">
      <c r="B21" s="1524" t="s">
        <v>1569</v>
      </c>
      <c r="C21" s="1522">
        <v>15</v>
      </c>
    </row>
    <row r="22" spans="2:3">
      <c r="B22" s="1524" t="s">
        <v>1570</v>
      </c>
      <c r="C22" s="1522">
        <v>16</v>
      </c>
    </row>
    <row r="23" spans="2:3">
      <c r="B23" s="1524" t="s">
        <v>1571</v>
      </c>
      <c r="C23" s="1522">
        <v>17</v>
      </c>
    </row>
    <row r="24" spans="2:3">
      <c r="B24" s="1524" t="s">
        <v>1572</v>
      </c>
      <c r="C24" s="1522">
        <v>18</v>
      </c>
    </row>
    <row r="25" spans="2:3">
      <c r="B25" s="1524" t="s">
        <v>1573</v>
      </c>
      <c r="C25" s="1522">
        <v>19</v>
      </c>
    </row>
    <row r="26" spans="2:3">
      <c r="B26" s="1524" t="s">
        <v>1574</v>
      </c>
      <c r="C26" s="1522">
        <v>20</v>
      </c>
    </row>
    <row r="27" spans="2:3">
      <c r="B27" s="1524" t="s">
        <v>1575</v>
      </c>
      <c r="C27" s="1522">
        <v>21</v>
      </c>
    </row>
    <row r="28" spans="2:3">
      <c r="B28" s="1524" t="s">
        <v>1576</v>
      </c>
      <c r="C28" s="1522">
        <v>22</v>
      </c>
    </row>
    <row r="29" spans="2:3">
      <c r="B29" s="1524" t="s">
        <v>1577</v>
      </c>
      <c r="C29" s="1522">
        <v>23</v>
      </c>
    </row>
    <row r="30" spans="2:3">
      <c r="B30" s="1524" t="s">
        <v>1578</v>
      </c>
      <c r="C30" s="1522">
        <v>24</v>
      </c>
    </row>
    <row r="31" spans="2:3">
      <c r="B31" s="1524" t="s">
        <v>1579</v>
      </c>
      <c r="C31" s="1522">
        <v>25</v>
      </c>
    </row>
    <row r="32" spans="2:3">
      <c r="B32" s="1524" t="s">
        <v>1580</v>
      </c>
      <c r="C32" s="1522">
        <v>26</v>
      </c>
    </row>
    <row r="33" spans="2:3">
      <c r="B33" s="1524" t="s">
        <v>1581</v>
      </c>
      <c r="C33" s="1522">
        <v>27</v>
      </c>
    </row>
    <row r="34" spans="2:3">
      <c r="B34" s="1524" t="s">
        <v>1582</v>
      </c>
      <c r="C34" s="1522">
        <v>28</v>
      </c>
    </row>
    <row r="35" spans="2:3">
      <c r="B35" s="1524" t="s">
        <v>1583</v>
      </c>
      <c r="C35" s="1522">
        <v>29</v>
      </c>
    </row>
    <row r="36" spans="2:3">
      <c r="B36" s="1524" t="s">
        <v>1584</v>
      </c>
      <c r="C36" s="1522">
        <v>30</v>
      </c>
    </row>
    <row r="37" spans="2:3">
      <c r="B37" s="1524" t="s">
        <v>1585</v>
      </c>
      <c r="C37" s="1522">
        <v>31</v>
      </c>
    </row>
    <row r="38" spans="2:3">
      <c r="B38" s="1524" t="s">
        <v>1586</v>
      </c>
      <c r="C38" s="1522">
        <v>32</v>
      </c>
    </row>
    <row r="39" spans="2:3">
      <c r="B39" s="1524" t="s">
        <v>1587</v>
      </c>
      <c r="C39" s="1522">
        <v>33</v>
      </c>
    </row>
    <row r="40" spans="2:3">
      <c r="B40" s="1524" t="s">
        <v>1588</v>
      </c>
      <c r="C40" s="1522">
        <v>34</v>
      </c>
    </row>
    <row r="41" spans="2:3">
      <c r="B41" s="1524" t="s">
        <v>1589</v>
      </c>
      <c r="C41" s="1522">
        <v>35</v>
      </c>
    </row>
    <row r="42" spans="2:3">
      <c r="B42" s="1524" t="s">
        <v>1590</v>
      </c>
      <c r="C42" s="1522">
        <v>36</v>
      </c>
    </row>
    <row r="43" spans="2:3">
      <c r="B43" s="1524" t="s">
        <v>1591</v>
      </c>
      <c r="C43" s="1522">
        <v>37</v>
      </c>
    </row>
    <row r="44" spans="2:3">
      <c r="B44" s="1524" t="s">
        <v>1592</v>
      </c>
      <c r="C44" s="1522">
        <v>38</v>
      </c>
    </row>
    <row r="45" spans="2:3">
      <c r="B45" s="1524" t="s">
        <v>1593</v>
      </c>
      <c r="C45" s="1522">
        <v>39</v>
      </c>
    </row>
    <row r="46" spans="2:3">
      <c r="B46" s="1524" t="s">
        <v>1594</v>
      </c>
      <c r="C46" s="1522">
        <v>40</v>
      </c>
    </row>
    <row r="47" spans="2:3">
      <c r="B47" s="1524" t="s">
        <v>1595</v>
      </c>
      <c r="C47" s="1522">
        <v>41</v>
      </c>
    </row>
    <row r="48" spans="2:3">
      <c r="B48" s="1524" t="s">
        <v>1596</v>
      </c>
      <c r="C48" s="1522">
        <v>42</v>
      </c>
    </row>
    <row r="49" spans="2:3">
      <c r="B49" s="1524" t="s">
        <v>1597</v>
      </c>
      <c r="C49" s="1522">
        <v>43</v>
      </c>
    </row>
    <row r="50" spans="2:3">
      <c r="B50" s="1524" t="s">
        <v>1598</v>
      </c>
      <c r="C50" s="1522">
        <v>44</v>
      </c>
    </row>
    <row r="51" spans="2:3">
      <c r="B51" s="1524" t="s">
        <v>1599</v>
      </c>
      <c r="C51" s="1522">
        <v>45</v>
      </c>
    </row>
    <row r="52" spans="2:3">
      <c r="B52" s="1524" t="s">
        <v>1600</v>
      </c>
      <c r="C52" s="1522">
        <v>46</v>
      </c>
    </row>
    <row r="53" spans="2:3">
      <c r="B53" s="1524" t="s">
        <v>1601</v>
      </c>
      <c r="C53" s="1522">
        <v>47</v>
      </c>
    </row>
    <row r="54" spans="2:3">
      <c r="B54" s="1524" t="s">
        <v>1602</v>
      </c>
      <c r="C54" s="1522">
        <v>48</v>
      </c>
    </row>
    <row r="55" spans="2:3">
      <c r="B55" s="1524" t="s">
        <v>1603</v>
      </c>
      <c r="C55" s="1522">
        <v>49</v>
      </c>
    </row>
    <row r="56" spans="2:3">
      <c r="B56" s="1524" t="s">
        <v>1604</v>
      </c>
      <c r="C56" s="1522">
        <v>50</v>
      </c>
    </row>
    <row r="57" spans="2:3">
      <c r="B57" s="1524" t="s">
        <v>1605</v>
      </c>
      <c r="C57" s="1522">
        <v>51</v>
      </c>
    </row>
    <row r="58" spans="2:3">
      <c r="B58" s="1524" t="s">
        <v>1606</v>
      </c>
      <c r="C58" s="1522">
        <v>52</v>
      </c>
    </row>
    <row r="59" spans="2:3">
      <c r="B59" s="1524" t="s">
        <v>1607</v>
      </c>
      <c r="C59" s="1522">
        <v>53</v>
      </c>
    </row>
    <row r="60" spans="2:3">
      <c r="B60" s="1524" t="s">
        <v>1608</v>
      </c>
      <c r="C60" s="1522">
        <v>54</v>
      </c>
    </row>
    <row r="61" spans="2:3">
      <c r="B61" s="1524" t="s">
        <v>1609</v>
      </c>
      <c r="C61" s="1522">
        <v>55</v>
      </c>
    </row>
    <row r="62" spans="2:3">
      <c r="B62" s="1524" t="s">
        <v>1610</v>
      </c>
      <c r="C62" s="1522">
        <v>56</v>
      </c>
    </row>
    <row r="63" spans="2:3">
      <c r="B63" s="1524" t="s">
        <v>1611</v>
      </c>
      <c r="C63" s="1522">
        <v>57</v>
      </c>
    </row>
    <row r="64" spans="2:3">
      <c r="B64" s="1524" t="s">
        <v>1612</v>
      </c>
      <c r="C64" s="1522">
        <v>58</v>
      </c>
    </row>
    <row r="65" spans="2:3">
      <c r="B65" s="1524" t="s">
        <v>1613</v>
      </c>
      <c r="C65" s="1522">
        <v>59</v>
      </c>
    </row>
  </sheetData>
  <mergeCells count="1">
    <mergeCell ref="A4:C4"/>
  </mergeCells>
  <hyperlinks>
    <hyperlink ref="A1" location="Índice!A1" display="Volver al Índice" xr:uid="{A6B70ED9-1457-4800-A23C-5B4379A4B3EC}"/>
    <hyperlink ref="B6" location="Agregación_EEFF!A5" display="Nota sobre la agregación de los E.E.F.F." xr:uid="{91184317-A993-4E80-BBA4-09F60ED9846E}"/>
    <hyperlink ref="B7" location="1!A5" display="Balance General  " xr:uid="{14D62F29-3F1C-43A1-9C35-69BB5F7FB1FD}"/>
    <hyperlink ref="B8" location="2!A5" display="Estado de Ganancias y Pérdidas  " xr:uid="{3C22255E-E075-4ECE-A036-33DC2322CCB4}"/>
    <hyperlink ref="B9" location="3!A5" display="Indicadores Financieros  " xr:uid="{71E11122-A8B0-4A48-AFFE-132CB010D93D}"/>
    <hyperlink ref="B10" location="4!A5" display="Créditos Directos por Sector Económico  " xr:uid="{EF7BDA5D-8D78-49BE-9490-12975ECE489C}"/>
    <hyperlink ref="B11" location="5!A5" display="Créditos Directos y Depósitos por Zona Geográfica  " xr:uid="{1227D75D-830C-40B1-9D09-C08F78B2A318}"/>
    <hyperlink ref="B12" location="6!A5" display="Depósitos según Escala de Montos  " xr:uid="{BEC18D5D-C9D2-4940-91EE-84BE7610355F}"/>
    <hyperlink ref="B13" location="7!A5" display="Contratos de Arrendamiento Financiero por Sector Económico y Tipo de Bien" xr:uid="{06B31482-4F9D-496E-9BFC-97CB353D0398}"/>
    <hyperlink ref="B14" location="8!A5" display="Número de Personal  " xr:uid="{9051576F-FA6E-4F08-A8C1-24669301DAB5}"/>
    <hyperlink ref="B15" location="9!A5" display="Requerimiento de Patrimonio Efectivo y Ratio de Capital Global  " xr:uid="{6C5A66A9-06BC-456F-B0A5-36D204B675D3}"/>
    <hyperlink ref="B16" location="10!A5" display="Activos y Contingentes Ponderados por Riesgo de Crédito  " xr:uid="{E290FC46-648F-4009-98C6-3DCF6AC13722}"/>
    <hyperlink ref="B17" location="11!A5" display="Créditos Directos según Situación  " xr:uid="{07F9C6FC-BFCB-4D2D-B55B-9D07C600F3D9}"/>
    <hyperlink ref="B18" location="12!A5" display="Créditos Directos según Tipo de Crédito y Situación  " xr:uid="{34042232-51A5-435B-9C69-A1106EBBE4FD}"/>
    <hyperlink ref="B19" location="13!A5" display="Estructura de Créditos Directos e Indirectos según Categoría de Riesgo del Deudor  " xr:uid="{CF8ED7B3-D5D2-4BE4-8DBC-0C8DA84381E6}"/>
    <hyperlink ref="B20" location="14!A5" display="Estructura de Créditos Directos e Indirectos por Tipo de Crédito y Categoría de Riesgo del Deudor " xr:uid="{3071CE4A-C3E0-4B38-AD87-CD5DC6A060AD}"/>
    <hyperlink ref="B21" location="15!A5" display="Créditos Directos por Tipo, Modalidad y Moneda" xr:uid="{76759115-AE88-47C0-A35F-3278CD35E831}"/>
    <hyperlink ref="B22" location="16!A5" display="Morosidad por tipo de crédito y modalidad  " xr:uid="{C5F725D0-63E4-4B4C-B1BC-A58744C62ECA}"/>
    <hyperlink ref="B23" location="17!A5" display="Ratios de Morosidad según días de incumplimiento  " xr:uid="{9073097A-C26F-461E-BFAA-457BCB0B270E}"/>
    <hyperlink ref="B24" location="18!A5" display="Créditos por Tipo de Garantía   " xr:uid="{AA39D653-18E3-408F-A4E5-72FFF60464A4}"/>
    <hyperlink ref="B25" location="19!A5" display="Créditos a Actividades Empresariales por Sector Económico  " xr:uid="{CA09A390-79BD-47AA-A975-C48512BA0056}"/>
    <hyperlink ref="B26" location="20!A5" display="Flujo de Créditos Castigados por Tipo de Crédito  " xr:uid="{FE354889-DF29-4290-A45B-506AD324B320}"/>
    <hyperlink ref="B27" location="21!A5" display="Ratios de Liquidez  " xr:uid="{52F4D695-8E4F-4332-A564-6A41512DA32A}"/>
    <hyperlink ref="B28" location="22!A5" display="Movimiento de los Depósitos  (Moneda Nacional)" xr:uid="{4216F2CC-7648-4C15-B5E1-FD3C2C5F9233}"/>
    <hyperlink ref="B29" location="23!A5" display="Movimiento de los Depósitos  (Moneda Extranjera)" xr:uid="{6AB743FF-EBE5-45F2-A91D-DA371DE2EFA1}"/>
    <hyperlink ref="B30" location="24!A5" display="Depósitos del Público por Tipo de Depósito y Plazo (Moneda Nacional)" xr:uid="{BC6ACDFA-EFF3-4A76-8EB9-371A1AE46B53}"/>
    <hyperlink ref="B31" location="25!A5" display="Depósitos del Público por Tipo de Depósito y Plazo (Moneda Extranjera)" xr:uid="{2B817DAB-2A85-46C9-AFDF-F9D7648C1F2C}"/>
    <hyperlink ref="B32" location="26!A5" display="Requerimiento de Patrimonio Efectivo por Riesgo de Mercado  " xr:uid="{20B15EE5-8479-464A-AA80-3636E58054A1}"/>
    <hyperlink ref="B33" location="27!A5" display="Posición Global en Moneda Extranjera  " xr:uid="{2BB01CCB-4CDB-4326-BD8B-20DF45E6D8CC}"/>
    <hyperlink ref="B34" location="28!A5" display="Operaciones Forward en Moneda Extranjera" xr:uid="{8010E8D0-3990-4F8A-B488-25D672FA9AFE}"/>
    <hyperlink ref="B35" location="29!A5" display="Operaciones Swaps" xr:uid="{1F205285-39AA-422D-BA60-1A22D0908AEF}"/>
    <hyperlink ref="B36" location="30!A5" display="Requerimiento de Patrimonio Efectivo por Riesgo Operacional  " xr:uid="{550A9D9D-B9D0-4EFA-BF60-78156952A8E9}"/>
    <hyperlink ref="B37" location="31!A5" display="Estructura del Activo  " xr:uid="{F59C1582-BCD7-44E3-AD64-2D512895B7B3}"/>
    <hyperlink ref="B38" location="32!A5" display="Estructura de los Créditos Directos por Modalidad  " xr:uid="{F6ADFD04-E518-4B45-A2C7-EBA830079E93}"/>
    <hyperlink ref="B39" location="33!A5" display="Estructura de los Créditos Directos por Tipo y Modalidad  " xr:uid="{B52733AF-5DA0-4FF1-808F-AB5883912E38}"/>
    <hyperlink ref="B40" location="34!A5" display="Estructura de los Créditos Indirectos  " xr:uid="{6B2E2A91-D57E-42F0-A501-793C4319116B}"/>
    <hyperlink ref="B41" location="35!A5" display="Estructura del Pasivo  " xr:uid="{BA8A8BA9-DDB8-4048-AFDA-2932C1149A5C}"/>
    <hyperlink ref="B42" location="36!A5" display="Estructura de los Depósitos por Tipo  " xr:uid="{9C80732B-BE2A-44E1-944E-5F49D7ABCCE3}"/>
    <hyperlink ref="B43" location="37!A5" display="Estructura de los Adeudos y Obligaciones Financieras  " xr:uid="{972ACDBF-2B99-460F-9B5A-E4D6A608310F}"/>
    <hyperlink ref="B44" location="38!A5" display="Estructura del Patrimonio Efectivo" xr:uid="{CFE2A317-31BC-4D83-BFD5-49147833193D}"/>
    <hyperlink ref="B45" location="39!A5" display="Estructura de los Ingresos Financieros  " xr:uid="{DFE1FEC2-3490-4CF7-81B2-D45B19D13E29}"/>
    <hyperlink ref="B46" location="40!A5" display="Estructura de los Gastos Financieros  " xr:uid="{5E4A63FD-41D7-4554-A3A9-79C8805171A3}"/>
    <hyperlink ref="B47" location="41!A5" display="Estructura de los Gastos de Administración  " xr:uid="{20AB3F30-3305-44C7-9423-5855CB71EEA0}"/>
    <hyperlink ref="B48" location="42!A5" display="Estructura de Fideicomisos y Comisiones de Confianza  " xr:uid="{1DB873A5-357D-44A4-A8CA-78F879E48F2C}"/>
    <hyperlink ref="B49" location="43!A5" display="Estructura de Inversiones" xr:uid="{3B0B8D89-07F0-4477-9C34-C2203A241FD9}"/>
    <hyperlink ref="B50" location="44!A5" display="Ranking de Créditos, Depósitos y Patrimonio  " xr:uid="{ADFBF6FA-790E-4210-BB32-144D89A33B82}"/>
    <hyperlink ref="B51" location="45!A5" display="Ranking de Créditos Directos por Tipo  " xr:uid="{115988CC-72E0-4C64-8C61-B1FFFC3483DB}"/>
    <hyperlink ref="B52" location="46!A5" display="Ranking de Créditos Directos por Modalidad de Operación  " xr:uid="{69FE6C42-657E-4186-9336-14F173BE6F41}"/>
    <hyperlink ref="B53" location="47!A5" display="Ranking de Depósitos por Tipo  " xr:uid="{CD3FBFA6-BD01-40BD-9C6A-75337150ABBC}"/>
    <hyperlink ref="B54" location="48!A5" display="Distribución de Oficinas por Zona Geográfica (País)" xr:uid="{49B2DEDA-2931-40A7-AE4A-FC08A8F89970}"/>
    <hyperlink ref="B55" location="49!A5" display="Distribución de Oficinas por Zona Geográfica (Lima y Callao)" xr:uid="{825CF13A-3C8E-49B1-97D9-CB852D73F613}"/>
    <hyperlink ref="B56" location="50!A5" display="Créditos Directos y Depósitos por Oficinas  " xr:uid="{C632E5CD-6FCB-49A7-A557-A7CEDA4D528B}"/>
    <hyperlink ref="B57" location="51!A5" display="Estructura de los Créditos Directos por Departamento  " xr:uid="{C516919E-BF73-4EEB-8CBC-E26A2A99D3A6}"/>
    <hyperlink ref="B58" location="52!A5" display="Estructura de los Depósitos por Departamento  " xr:uid="{304DB8D9-C407-414D-950D-5ED20FA66EDD}"/>
    <hyperlink ref="B59" location="53!A5" display="Depósitos por Tipo y Persona  " xr:uid="{B4E6DC95-4658-4A22-AEDF-E0530642EF49}"/>
    <hyperlink ref="B60" location="54!A5" display="Número de Depositantes por Tipo de Depósito  " xr:uid="{F0F1D9D6-8BA3-4089-9E8F-91F68F6966AA}"/>
    <hyperlink ref="B61" location="55!A5" display="Número de Tarjetas de Débito" xr:uid="{2E42C3B9-5932-485C-9B9B-C5B1E0921CFE}"/>
    <hyperlink ref="B62" location="56!A5" display="Número de Deudores según Tipo de Crédito  " xr:uid="{F921DC0F-B257-48A6-B948-4CBEB47B399B}"/>
    <hyperlink ref="B63" location="57!A5" display="Número de Tarjetas de Crédito por Tipo  " xr:uid="{802BC167-6FF0-479C-A259-5107B9D34AC6}"/>
    <hyperlink ref="B64" location="58!A5" display="Nuevos Créditos Hipotecarios para Vivienda  " xr:uid="{5B6F526C-C159-40CD-AED1-734FF0FBF4C5}"/>
    <hyperlink ref="B65" location="59!A5" display="Nuevos Créditos a Principales Sectores Económicos  " xr:uid="{D7D1A179-A2BC-4116-A8C4-915C6536558A}"/>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21E1-47EC-4C29-AC8B-975F8D85A75D}">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531" bestFit="1" customWidth="1"/>
    <col min="2" max="2" width="69.44140625" style="1531" bestFit="1" customWidth="1"/>
    <col min="3" max="3" width="99.6640625" style="1531" customWidth="1"/>
    <col min="4" max="16384" width="12.6640625" style="1531"/>
  </cols>
  <sheetData>
    <row r="1" spans="1:3" ht="13.8">
      <c r="A1" s="1525" t="s">
        <v>1244</v>
      </c>
    </row>
    <row r="2" spans="1:3" ht="13.8">
      <c r="B2" s="1532" t="s">
        <v>1245</v>
      </c>
    </row>
    <row r="3" spans="1:3" ht="6.6" customHeight="1"/>
    <row r="4" spans="1:3" ht="12.75" customHeight="1">
      <c r="B4" s="1533" t="s">
        <v>1246</v>
      </c>
      <c r="C4" s="1534"/>
    </row>
    <row r="5" spans="1:3">
      <c r="B5" s="1535"/>
      <c r="C5" s="1536"/>
    </row>
    <row r="6" spans="1:3">
      <c r="B6" s="1535"/>
      <c r="C6" s="1536"/>
    </row>
    <row r="7" spans="1:3" ht="30.75" customHeight="1">
      <c r="B7" s="1537"/>
      <c r="C7" s="1538"/>
    </row>
    <row r="8" spans="1:3" ht="14.4">
      <c r="B8" s="1539"/>
      <c r="C8" s="1539"/>
    </row>
    <row r="9" spans="1:3">
      <c r="A9" s="1540"/>
      <c r="B9" s="1540"/>
      <c r="C9" s="1540"/>
    </row>
    <row r="10" spans="1:3">
      <c r="A10" s="1541"/>
      <c r="B10" s="1541" t="s">
        <v>1247</v>
      </c>
      <c r="C10" s="1541"/>
    </row>
    <row r="11" spans="1:3" ht="13.8" thickBot="1">
      <c r="A11" s="1542"/>
      <c r="B11" s="1542"/>
      <c r="C11" s="1542"/>
    </row>
    <row r="12" spans="1:3" ht="24" customHeight="1">
      <c r="B12" s="8" t="s">
        <v>1248</v>
      </c>
      <c r="C12" s="1543"/>
    </row>
    <row r="13" spans="1:3" ht="11.4" customHeight="1">
      <c r="B13" s="8"/>
      <c r="C13" s="1543"/>
    </row>
    <row r="14" spans="1:3">
      <c r="A14" s="1544" t="s">
        <v>1249</v>
      </c>
      <c r="B14" s="8" t="s">
        <v>524</v>
      </c>
      <c r="C14" s="1541" t="str">
        <f>A15&amp;"+"&amp;A16&amp;"+"&amp;A17&amp;"+"&amp;A18</f>
        <v>(A.1)+(A.2)+(A.3)+(A.4)</v>
      </c>
    </row>
    <row r="15" spans="1:3">
      <c r="A15" s="1545" t="s">
        <v>1250</v>
      </c>
      <c r="B15" s="1546" t="s">
        <v>1251</v>
      </c>
      <c r="C15" s="854">
        <v>1101</v>
      </c>
    </row>
    <row r="16" spans="1:3">
      <c r="A16" s="1545" t="s">
        <v>1252</v>
      </c>
      <c r="B16" s="1546" t="s">
        <v>1253</v>
      </c>
      <c r="C16" s="7" t="s">
        <v>1254</v>
      </c>
    </row>
    <row r="17" spans="1:3">
      <c r="A17" s="1545" t="s">
        <v>1255</v>
      </c>
      <c r="B17" s="1546" t="s">
        <v>742</v>
      </c>
      <c r="C17" s="7" t="s">
        <v>1256</v>
      </c>
    </row>
    <row r="18" spans="1:3">
      <c r="A18" s="1545" t="s">
        <v>1257</v>
      </c>
      <c r="B18" s="1546" t="s">
        <v>1258</v>
      </c>
      <c r="C18" s="854">
        <v>1105</v>
      </c>
    </row>
    <row r="19" spans="1:3">
      <c r="A19" s="1544" t="s">
        <v>1259</v>
      </c>
      <c r="B19" s="8" t="s">
        <v>529</v>
      </c>
      <c r="C19" s="857">
        <v>1201</v>
      </c>
    </row>
    <row r="20" spans="1:3" ht="18.75" customHeight="1">
      <c r="A20" s="1544" t="s">
        <v>1260</v>
      </c>
      <c r="B20" s="8" t="s">
        <v>1261</v>
      </c>
      <c r="C20" s="1541" t="str">
        <f>A21&amp;"+"&amp;A22&amp;"+"&amp;A23&amp;"+"&amp;A24&amp;"+"&amp;A25&amp;"+"&amp;A26</f>
        <v>(C.1)+(C.2)+(C.3)+(C.4)+(C.5)+(C.6)</v>
      </c>
    </row>
    <row r="21" spans="1:3">
      <c r="A21" s="1545" t="s">
        <v>1262</v>
      </c>
      <c r="B21" s="1546" t="s">
        <v>1263</v>
      </c>
      <c r="C21" s="7" t="s">
        <v>1264</v>
      </c>
    </row>
    <row r="22" spans="1:3">
      <c r="A22" s="1545" t="s">
        <v>1265</v>
      </c>
      <c r="B22" s="1546" t="s">
        <v>783</v>
      </c>
      <c r="C22" s="7" t="s">
        <v>1266</v>
      </c>
    </row>
    <row r="23" spans="1:3">
      <c r="A23" s="1545" t="s">
        <v>1267</v>
      </c>
      <c r="B23" s="1546" t="s">
        <v>784</v>
      </c>
      <c r="C23" s="854">
        <v>1305</v>
      </c>
    </row>
    <row r="24" spans="1:3">
      <c r="A24" s="1545" t="s">
        <v>1268</v>
      </c>
      <c r="B24" s="1546" t="s">
        <v>786</v>
      </c>
      <c r="C24" s="854">
        <v>1306</v>
      </c>
    </row>
    <row r="25" spans="1:3">
      <c r="A25" s="1545" t="s">
        <v>1269</v>
      </c>
      <c r="B25" s="1546" t="s">
        <v>1270</v>
      </c>
      <c r="C25" s="854" t="s">
        <v>1271</v>
      </c>
    </row>
    <row r="26" spans="1:3">
      <c r="A26" s="1545" t="s">
        <v>1272</v>
      </c>
      <c r="B26" s="1546" t="s">
        <v>1273</v>
      </c>
      <c r="C26" s="1547" t="s">
        <v>1274</v>
      </c>
    </row>
    <row r="27" spans="1:3" ht="19.2" customHeight="1">
      <c r="A27" s="1544" t="s">
        <v>1275</v>
      </c>
      <c r="B27" s="8" t="s">
        <v>1276</v>
      </c>
      <c r="C27" s="1541" t="str">
        <f>A28&amp;"+"&amp;A39&amp;"+"&amp;A40&amp;"+"&amp;A43&amp;"+"&amp;A44</f>
        <v>(D.1)+(D.12)+(D.13)+(D.16)+(D.17)</v>
      </c>
    </row>
    <row r="28" spans="1:3">
      <c r="A28" s="1545" t="s">
        <v>1277</v>
      </c>
      <c r="B28" s="1548" t="s">
        <v>1082</v>
      </c>
      <c r="C28" s="1541" t="str">
        <f>A29&amp;"+"&amp;A30&amp;"+"&amp;A31&amp;"+"&amp;A32&amp;"+"&amp;A33&amp;"+"&amp;A34&amp;"+"&amp;A35&amp;"+"&amp;A36&amp;"+"&amp;A37&amp;"+"&amp;A38</f>
        <v>(D.2)+(D.3)+(D.4)+(D.5)+(D.6)+(D.7)+(D.8)+(D.9)+(D.10)+(D.11)</v>
      </c>
    </row>
    <row r="29" spans="1:3" ht="27.6">
      <c r="A29" s="1545" t="s">
        <v>1278</v>
      </c>
      <c r="B29" s="1549" t="s">
        <v>714</v>
      </c>
      <c r="C29" s="1550" t="s">
        <v>1279</v>
      </c>
    </row>
    <row r="30" spans="1:3" ht="26.4">
      <c r="A30" s="1545" t="s">
        <v>1280</v>
      </c>
      <c r="B30" s="1549" t="s">
        <v>133</v>
      </c>
      <c r="C30" s="1551" t="s">
        <v>1281</v>
      </c>
    </row>
    <row r="31" spans="1:3">
      <c r="A31" s="1545" t="s">
        <v>1282</v>
      </c>
      <c r="B31" s="1549" t="s">
        <v>124</v>
      </c>
      <c r="C31" s="1552" t="s">
        <v>1283</v>
      </c>
    </row>
    <row r="32" spans="1:3">
      <c r="A32" s="1545" t="s">
        <v>1284</v>
      </c>
      <c r="B32" s="1549" t="s">
        <v>718</v>
      </c>
      <c r="C32" s="1552" t="s">
        <v>1285</v>
      </c>
    </row>
    <row r="33" spans="1:3" ht="26.4">
      <c r="A33" s="1545" t="s">
        <v>1286</v>
      </c>
      <c r="B33" s="1549" t="s">
        <v>135</v>
      </c>
      <c r="C33" s="1551" t="s">
        <v>1287</v>
      </c>
    </row>
    <row r="34" spans="1:3" ht="26.4">
      <c r="A34" s="1545" t="s">
        <v>1288</v>
      </c>
      <c r="B34" s="1549" t="s">
        <v>1289</v>
      </c>
      <c r="C34" s="1551" t="s">
        <v>1290</v>
      </c>
    </row>
    <row r="35" spans="1:3">
      <c r="A35" s="1545" t="s">
        <v>1291</v>
      </c>
      <c r="B35" s="1549" t="s">
        <v>717</v>
      </c>
      <c r="C35" s="1553">
        <v>1401.04</v>
      </c>
    </row>
    <row r="36" spans="1:3" ht="14.4">
      <c r="A36" s="1545" t="s">
        <v>1292</v>
      </c>
      <c r="B36" s="1549" t="s">
        <v>720</v>
      </c>
      <c r="C36" s="1554" t="s">
        <v>1293</v>
      </c>
    </row>
    <row r="37" spans="1:3">
      <c r="A37" s="1555" t="s">
        <v>1294</v>
      </c>
      <c r="B37" s="1549" t="s">
        <v>1295</v>
      </c>
      <c r="C37" s="1551" t="s">
        <v>1296</v>
      </c>
    </row>
    <row r="38" spans="1:3" ht="66">
      <c r="A38" s="1555" t="s">
        <v>1297</v>
      </c>
      <c r="B38" s="1549" t="s">
        <v>742</v>
      </c>
      <c r="C38" s="1556" t="s">
        <v>1298</v>
      </c>
    </row>
    <row r="39" spans="1:3">
      <c r="A39" s="1555" t="s">
        <v>1299</v>
      </c>
      <c r="B39" s="1548" t="s">
        <v>1300</v>
      </c>
      <c r="C39" s="1557" t="s">
        <v>1301</v>
      </c>
    </row>
    <row r="40" spans="1:3">
      <c r="A40" s="1545" t="s">
        <v>1302</v>
      </c>
      <c r="B40" s="1548" t="s">
        <v>1100</v>
      </c>
      <c r="C40" s="8" t="str">
        <f>A41&amp;"+"&amp;A42</f>
        <v>(D.14)+(D.15)</v>
      </c>
    </row>
    <row r="41" spans="1:3">
      <c r="A41" s="1545" t="s">
        <v>1303</v>
      </c>
      <c r="B41" s="1558" t="s">
        <v>1085</v>
      </c>
      <c r="C41" s="1547">
        <v>1405</v>
      </c>
    </row>
    <row r="42" spans="1:3">
      <c r="A42" s="1545" t="s">
        <v>1304</v>
      </c>
      <c r="B42" s="1558" t="s">
        <v>1305</v>
      </c>
      <c r="C42" s="1547">
        <v>1406</v>
      </c>
    </row>
    <row r="43" spans="1:3">
      <c r="A43" s="1545" t="s">
        <v>1306</v>
      </c>
      <c r="B43" s="1548" t="s">
        <v>1273</v>
      </c>
      <c r="C43" s="1559" t="s">
        <v>1307</v>
      </c>
    </row>
    <row r="44" spans="1:3" ht="24" customHeight="1">
      <c r="A44" s="1545" t="s">
        <v>1308</v>
      </c>
      <c r="B44" s="1548" t="s">
        <v>1309</v>
      </c>
      <c r="C44" s="1560" t="s">
        <v>1310</v>
      </c>
    </row>
    <row r="45" spans="1:3" ht="19.5" customHeight="1">
      <c r="A45" s="1544" t="s">
        <v>1311</v>
      </c>
      <c r="B45" s="8" t="s">
        <v>554</v>
      </c>
      <c r="C45" s="1560" t="s">
        <v>1312</v>
      </c>
    </row>
    <row r="46" spans="1:3">
      <c r="A46" s="1544" t="s">
        <v>1313</v>
      </c>
      <c r="B46" s="8" t="s">
        <v>1314</v>
      </c>
      <c r="C46" s="8" t="str">
        <f>A47&amp;"+"&amp;A48&amp;"+"&amp;A49&amp;"+"&amp;A50&amp;"+"&amp;A51</f>
        <v>(F.1)+(F.2)+(F.3)+(F.4)+(F.5)</v>
      </c>
    </row>
    <row r="47" spans="1:3">
      <c r="A47" s="1545" t="s">
        <v>1315</v>
      </c>
      <c r="B47" s="1546" t="s">
        <v>556</v>
      </c>
      <c r="C47" s="854">
        <v>1108</v>
      </c>
    </row>
    <row r="48" spans="1:3">
      <c r="A48" s="1545" t="s">
        <v>1316</v>
      </c>
      <c r="B48" s="1546" t="s">
        <v>744</v>
      </c>
      <c r="C48" s="854">
        <v>1208</v>
      </c>
    </row>
    <row r="49" spans="1:3">
      <c r="A49" s="1545" t="s">
        <v>1317</v>
      </c>
      <c r="B49" s="1546" t="s">
        <v>745</v>
      </c>
      <c r="C49" s="854">
        <v>1308</v>
      </c>
    </row>
    <row r="50" spans="1:3">
      <c r="A50" s="1545" t="s">
        <v>1318</v>
      </c>
      <c r="B50" s="1546" t="s">
        <v>746</v>
      </c>
      <c r="C50" s="854">
        <v>1408</v>
      </c>
    </row>
    <row r="51" spans="1:3">
      <c r="A51" s="1545" t="s">
        <v>1319</v>
      </c>
      <c r="B51" s="1546" t="s">
        <v>1320</v>
      </c>
      <c r="C51" s="854">
        <v>1508</v>
      </c>
    </row>
    <row r="52" spans="1:3" ht="18.75" customHeight="1">
      <c r="A52" s="1544" t="s">
        <v>1321</v>
      </c>
      <c r="B52" s="1557" t="s">
        <v>561</v>
      </c>
      <c r="C52" s="1561" t="s">
        <v>1322</v>
      </c>
    </row>
    <row r="53" spans="1:3" ht="21" customHeight="1">
      <c r="A53" s="1544" t="s">
        <v>1323</v>
      </c>
      <c r="B53" s="8" t="s">
        <v>1324</v>
      </c>
      <c r="C53" s="857">
        <v>18</v>
      </c>
    </row>
    <row r="54" spans="1:3" ht="42">
      <c r="A54" s="1562" t="s">
        <v>1325</v>
      </c>
      <c r="B54" s="1563" t="s">
        <v>1326</v>
      </c>
      <c r="C54" s="1564" t="s">
        <v>1327</v>
      </c>
    </row>
    <row r="55" spans="1:3" ht="42">
      <c r="A55" s="1562"/>
      <c r="B55" s="1563"/>
      <c r="C55" s="1564" t="s">
        <v>1328</v>
      </c>
    </row>
    <row r="56" spans="1:3" ht="18.600000000000001" customHeight="1">
      <c r="A56" s="1544" t="s">
        <v>1329</v>
      </c>
      <c r="B56" s="8" t="s">
        <v>1330</v>
      </c>
      <c r="C56" s="1541" t="str">
        <f>A14&amp;"+"&amp;A19&amp;"+"&amp;A20&amp;"+"&amp;A27&amp;"+"&amp;A45&amp;"+"&amp;A46&amp;"+"&amp;A52&amp;"+"&amp;A53&amp;"+"&amp;A54</f>
        <v>(A)+(B)+(C)+(D)+(E)+(F)+(G)+(H)+(I)</v>
      </c>
    </row>
    <row r="57" spans="1:3">
      <c r="B57" s="1565"/>
    </row>
    <row r="58" spans="1:3">
      <c r="B58" s="1565"/>
    </row>
    <row r="59" spans="1:3">
      <c r="B59" s="63" t="s">
        <v>1331</v>
      </c>
    </row>
    <row r="60" spans="1:3">
      <c r="B60" s="63"/>
    </row>
    <row r="61" spans="1:3">
      <c r="A61" s="1544" t="s">
        <v>1332</v>
      </c>
      <c r="B61" s="63" t="s">
        <v>568</v>
      </c>
      <c r="C61" s="1541" t="str">
        <f>A62&amp;"+"&amp;A63&amp;"+"&amp;A64&amp;"+"&amp;A69&amp;"+"&amp;A70</f>
        <v>(K.1)+(K.2)+(K.3)+(K.8)+(K.9)</v>
      </c>
    </row>
    <row r="62" spans="1:3" ht="14.4">
      <c r="A62" s="1545" t="s">
        <v>1333</v>
      </c>
      <c r="B62" s="1546" t="s">
        <v>140</v>
      </c>
      <c r="C62" s="1566" t="s">
        <v>1334</v>
      </c>
    </row>
    <row r="63" spans="1:3">
      <c r="A63" s="1545" t="s">
        <v>1335</v>
      </c>
      <c r="B63" s="1546" t="s">
        <v>485</v>
      </c>
      <c r="C63" s="854">
        <v>2102</v>
      </c>
    </row>
    <row r="64" spans="1:3">
      <c r="A64" s="1545" t="s">
        <v>1336</v>
      </c>
      <c r="B64" s="1546" t="s">
        <v>144</v>
      </c>
      <c r="C64" s="1567" t="str">
        <f>A65&amp;"+"&amp;A66&amp;"+"&amp;A67&amp;"+"&amp;A68</f>
        <v>(K.4)+(K.5)+(K.6)+(K.7)</v>
      </c>
    </row>
    <row r="65" spans="1:3">
      <c r="A65" s="1545" t="s">
        <v>1337</v>
      </c>
      <c r="B65" s="1546" t="s">
        <v>1338</v>
      </c>
      <c r="C65" s="1568" t="s">
        <v>1339</v>
      </c>
    </row>
    <row r="66" spans="1:3">
      <c r="A66" s="1545" t="s">
        <v>1340</v>
      </c>
      <c r="B66" s="1546" t="s">
        <v>1341</v>
      </c>
      <c r="C66" s="1568">
        <v>2103.0300000000002</v>
      </c>
    </row>
    <row r="67" spans="1:3">
      <c r="A67" s="1545" t="s">
        <v>1342</v>
      </c>
      <c r="B67" s="1546" t="s">
        <v>1343</v>
      </c>
      <c r="C67" s="1568">
        <v>2103.0500000000002</v>
      </c>
    </row>
    <row r="68" spans="1:3">
      <c r="A68" s="1545" t="s">
        <v>1344</v>
      </c>
      <c r="B68" s="1546" t="s">
        <v>1345</v>
      </c>
      <c r="C68" s="7" t="s">
        <v>1346</v>
      </c>
    </row>
    <row r="69" spans="1:3">
      <c r="A69" s="1545" t="s">
        <v>1347</v>
      </c>
      <c r="B69" s="1546" t="s">
        <v>1348</v>
      </c>
      <c r="C69" s="1568">
        <v>2107</v>
      </c>
    </row>
    <row r="70" spans="1:3">
      <c r="A70" s="1545" t="s">
        <v>1349</v>
      </c>
      <c r="B70" s="1546" t="s">
        <v>1350</v>
      </c>
      <c r="C70" s="1567" t="str">
        <f>A71&amp;"+"&amp;A72</f>
        <v>(K.10)+(K.11)</v>
      </c>
    </row>
    <row r="71" spans="1:3" ht="28.8">
      <c r="A71" s="1555" t="s">
        <v>1351</v>
      </c>
      <c r="B71" s="1569" t="s">
        <v>1352</v>
      </c>
      <c r="C71" s="1554" t="s">
        <v>1353</v>
      </c>
    </row>
    <row r="72" spans="1:3">
      <c r="A72" s="1555" t="s">
        <v>1354</v>
      </c>
      <c r="B72" s="1569" t="s">
        <v>1355</v>
      </c>
      <c r="C72" s="1568">
        <v>2105</v>
      </c>
    </row>
    <row r="73" spans="1:3">
      <c r="A73" s="1544" t="s">
        <v>1356</v>
      </c>
      <c r="B73" s="63" t="s">
        <v>1357</v>
      </c>
      <c r="C73" s="1567" t="str">
        <f>A74&amp;"+"&amp;A75&amp;"+"&amp;A76</f>
        <v>(L.1)+(L.2)+(L.3)</v>
      </c>
    </row>
    <row r="74" spans="1:3">
      <c r="A74" s="1545" t="s">
        <v>1358</v>
      </c>
      <c r="B74" s="1546" t="s">
        <v>140</v>
      </c>
      <c r="C74" s="854">
        <v>2301</v>
      </c>
    </row>
    <row r="75" spans="1:3">
      <c r="A75" s="1545" t="s">
        <v>1359</v>
      </c>
      <c r="B75" s="1546" t="s">
        <v>485</v>
      </c>
      <c r="C75" s="854">
        <v>2302</v>
      </c>
    </row>
    <row r="76" spans="1:3">
      <c r="A76" s="1545" t="s">
        <v>1360</v>
      </c>
      <c r="B76" s="1546" t="s">
        <v>144</v>
      </c>
      <c r="C76" s="854">
        <v>2303</v>
      </c>
    </row>
    <row r="77" spans="1:3">
      <c r="A77" s="1544" t="s">
        <v>1361</v>
      </c>
      <c r="B77" s="63" t="s">
        <v>529</v>
      </c>
      <c r="C77" s="7" t="s">
        <v>1362</v>
      </c>
    </row>
    <row r="78" spans="1:3">
      <c r="A78" s="1544" t="s">
        <v>1363</v>
      </c>
      <c r="B78" s="63" t="s">
        <v>1364</v>
      </c>
      <c r="C78" s="1567" t="str">
        <f>A79&amp;"+"&amp;A80</f>
        <v>(N.1)+(N.2)</v>
      </c>
    </row>
    <row r="79" spans="1:3">
      <c r="A79" s="1545" t="s">
        <v>1365</v>
      </c>
      <c r="B79" s="854" t="s">
        <v>1366</v>
      </c>
      <c r="C79" s="7" t="s">
        <v>1367</v>
      </c>
    </row>
    <row r="80" spans="1:3">
      <c r="A80" s="1545" t="s">
        <v>1368</v>
      </c>
      <c r="B80" s="854" t="s">
        <v>1369</v>
      </c>
      <c r="C80" s="7" t="s">
        <v>1370</v>
      </c>
    </row>
    <row r="81" spans="1:3">
      <c r="A81" s="1544" t="s">
        <v>1371</v>
      </c>
      <c r="B81" s="63" t="s">
        <v>1372</v>
      </c>
      <c r="C81" s="1567" t="str">
        <f>A82&amp;"+"&amp;A83&amp;"+"&amp;A84</f>
        <v>(Ñ.1)+(Ñ.2)+(Ñ.3)</v>
      </c>
    </row>
    <row r="82" spans="1:3">
      <c r="A82" s="1545" t="s">
        <v>1373</v>
      </c>
      <c r="B82" s="1531" t="s">
        <v>1374</v>
      </c>
      <c r="C82" s="854">
        <v>2804</v>
      </c>
    </row>
    <row r="83" spans="1:3" ht="12.75" customHeight="1">
      <c r="A83" s="1545" t="s">
        <v>1375</v>
      </c>
      <c r="B83" s="1531" t="s">
        <v>1376</v>
      </c>
      <c r="C83" s="854">
        <v>2805</v>
      </c>
    </row>
    <row r="84" spans="1:3">
      <c r="A84" s="1545" t="s">
        <v>1377</v>
      </c>
      <c r="B84" s="854" t="s">
        <v>1378</v>
      </c>
      <c r="C84" s="7" t="s">
        <v>1379</v>
      </c>
    </row>
    <row r="85" spans="1:3">
      <c r="A85" s="1544" t="s">
        <v>1380</v>
      </c>
      <c r="B85" s="63" t="s">
        <v>1381</v>
      </c>
      <c r="C85" s="7" t="s">
        <v>1382</v>
      </c>
    </row>
    <row r="86" spans="1:3">
      <c r="A86" s="1544" t="s">
        <v>1383</v>
      </c>
      <c r="B86" s="63" t="s">
        <v>1384</v>
      </c>
      <c r="C86" s="1541" t="str">
        <f>A87&amp;"+"&amp;A88&amp;"+"&amp;A89&amp;"+"&amp;A90&amp;"+"&amp;A91&amp;"+"&amp;A92</f>
        <v>(P.1)+(P.2)+(P.3)+(P.4)+(P.5)+(P.6)</v>
      </c>
    </row>
    <row r="87" spans="1:3">
      <c r="A87" s="1545" t="s">
        <v>1385</v>
      </c>
      <c r="B87" s="854" t="s">
        <v>1386</v>
      </c>
      <c r="C87" s="7" t="s">
        <v>1387</v>
      </c>
    </row>
    <row r="88" spans="1:3">
      <c r="A88" s="1545" t="s">
        <v>1388</v>
      </c>
      <c r="B88" s="854" t="s">
        <v>1389</v>
      </c>
      <c r="C88" s="854">
        <v>2308</v>
      </c>
    </row>
    <row r="89" spans="1:3">
      <c r="A89" s="1545" t="s">
        <v>1390</v>
      </c>
      <c r="B89" s="854" t="s">
        <v>557</v>
      </c>
      <c r="C89" s="854">
        <v>2208</v>
      </c>
    </row>
    <row r="90" spans="1:3">
      <c r="A90" s="1545" t="s">
        <v>1391</v>
      </c>
      <c r="B90" s="854" t="s">
        <v>1392</v>
      </c>
      <c r="C90" s="7" t="s">
        <v>1393</v>
      </c>
    </row>
    <row r="91" spans="1:3">
      <c r="A91" s="1545" t="s">
        <v>1394</v>
      </c>
      <c r="B91" s="854" t="s">
        <v>1395</v>
      </c>
      <c r="C91" s="7" t="s">
        <v>1396</v>
      </c>
    </row>
    <row r="92" spans="1:3">
      <c r="A92" s="1545" t="s">
        <v>1397</v>
      </c>
      <c r="B92" s="854" t="s">
        <v>1398</v>
      </c>
      <c r="C92" s="854">
        <v>2508</v>
      </c>
    </row>
    <row r="93" spans="1:3" ht="72">
      <c r="A93" s="1562" t="s">
        <v>1399</v>
      </c>
      <c r="B93" s="1563" t="s">
        <v>599</v>
      </c>
      <c r="C93" s="1552" t="s">
        <v>1400</v>
      </c>
    </row>
    <row r="94" spans="1:3" ht="43.2">
      <c r="A94" s="1562"/>
      <c r="B94" s="1563"/>
      <c r="C94" s="1552" t="s">
        <v>1401</v>
      </c>
    </row>
    <row r="95" spans="1:3" ht="8.4" customHeight="1">
      <c r="A95" s="1544"/>
      <c r="B95" s="63"/>
      <c r="C95" s="1552"/>
    </row>
    <row r="96" spans="1:3">
      <c r="A96" s="1544" t="s">
        <v>1402</v>
      </c>
      <c r="B96" s="63" t="s">
        <v>601</v>
      </c>
      <c r="C96" s="1567" t="str">
        <f>A97&amp;"+"&amp;A98</f>
        <v>(R.1)+(R.2)</v>
      </c>
    </row>
    <row r="97" spans="1:3">
      <c r="A97" s="1545" t="s">
        <v>1403</v>
      </c>
      <c r="B97" s="1546" t="s">
        <v>1404</v>
      </c>
      <c r="C97" s="854">
        <v>2701</v>
      </c>
    </row>
    <row r="98" spans="1:3">
      <c r="A98" s="1545" t="s">
        <v>1405</v>
      </c>
      <c r="B98" s="1546" t="s">
        <v>1406</v>
      </c>
      <c r="C98" s="1568" t="s">
        <v>1407</v>
      </c>
    </row>
    <row r="99" spans="1:3">
      <c r="A99" s="1544" t="s">
        <v>1408</v>
      </c>
      <c r="B99" s="63" t="s">
        <v>1409</v>
      </c>
      <c r="C99" s="7" t="s">
        <v>1410</v>
      </c>
    </row>
    <row r="100" spans="1:3" ht="6.6" customHeight="1">
      <c r="A100" s="1544"/>
      <c r="B100" s="63"/>
      <c r="C100" s="7"/>
    </row>
    <row r="101" spans="1:3">
      <c r="A101" s="1544" t="s">
        <v>1411</v>
      </c>
      <c r="B101" s="63" t="s">
        <v>605</v>
      </c>
      <c r="C101" s="8" t="str">
        <f>A61&amp;"+"&amp;A73&amp;"+"&amp;A77&amp;"+"&amp;A78&amp;"+"&amp;A81&amp;"+"&amp;A85&amp;"+"&amp;A86&amp;"+"&amp;A93&amp;"+"&amp;A96&amp;"+"&amp;A99</f>
        <v>(K)+(L)+(M)+(N)+(Ñ)+(O)+(P)+(Q)+(R)+(S)</v>
      </c>
    </row>
    <row r="102" spans="1:3" ht="6" customHeight="1">
      <c r="A102" s="1544"/>
      <c r="B102" s="63"/>
      <c r="C102" s="8"/>
    </row>
    <row r="103" spans="1:3">
      <c r="A103" s="1544" t="s">
        <v>1412</v>
      </c>
      <c r="B103" s="63" t="s">
        <v>606</v>
      </c>
      <c r="C103" s="1541" t="str">
        <f>A104&amp;"+"&amp;A105&amp;"+"&amp;A106&amp;"+"&amp;A107&amp;"+"&amp;A108&amp;"+"&amp;A109</f>
        <v>(U.1)+(U.2)+(U.3)+(U.4)+(U.5)+(U.6)</v>
      </c>
    </row>
    <row r="104" spans="1:3">
      <c r="A104" s="1545" t="s">
        <v>1413</v>
      </c>
      <c r="B104" s="1546" t="s">
        <v>1414</v>
      </c>
      <c r="C104" s="7" t="s">
        <v>1415</v>
      </c>
    </row>
    <row r="105" spans="1:3">
      <c r="A105" s="1545" t="s">
        <v>1416</v>
      </c>
      <c r="B105" s="1546" t="s">
        <v>1417</v>
      </c>
      <c r="C105" s="1568" t="s">
        <v>1418</v>
      </c>
    </row>
    <row r="106" spans="1:3">
      <c r="A106" s="1545" t="s">
        <v>1419</v>
      </c>
      <c r="B106" s="1546" t="s">
        <v>1420</v>
      </c>
      <c r="C106" s="7" t="s">
        <v>1421</v>
      </c>
    </row>
    <row r="107" spans="1:3">
      <c r="A107" s="1545" t="s">
        <v>1422</v>
      </c>
      <c r="B107" s="1546" t="s">
        <v>1423</v>
      </c>
      <c r="C107" s="7" t="s">
        <v>1424</v>
      </c>
    </row>
    <row r="108" spans="1:3">
      <c r="A108" s="1545" t="s">
        <v>1425</v>
      </c>
      <c r="B108" s="1546" t="s">
        <v>1426</v>
      </c>
      <c r="C108" s="7" t="s">
        <v>1427</v>
      </c>
    </row>
    <row r="109" spans="1:3">
      <c r="A109" s="1545" t="s">
        <v>1428</v>
      </c>
      <c r="B109" s="1546" t="s">
        <v>1429</v>
      </c>
      <c r="C109" s="7" t="s">
        <v>1430</v>
      </c>
    </row>
    <row r="110" spans="1:3">
      <c r="A110" s="1544" t="s">
        <v>1431</v>
      </c>
      <c r="B110" s="63" t="s">
        <v>613</v>
      </c>
      <c r="C110" s="8" t="str">
        <f>A101&amp;"+"&amp;A103</f>
        <v>(T)+(U)</v>
      </c>
    </row>
    <row r="111" spans="1:3" ht="9.6" customHeight="1">
      <c r="A111" s="1544"/>
      <c r="B111" s="63"/>
      <c r="C111" s="8"/>
    </row>
    <row r="112" spans="1:3">
      <c r="A112" s="1544" t="s">
        <v>1432</v>
      </c>
      <c r="B112" s="63" t="s">
        <v>1433</v>
      </c>
      <c r="C112" s="1567" t="str">
        <f>A113&amp;"+"&amp;A114&amp;"+"&amp;A115&amp;"+"&amp;A116</f>
        <v>(W.1)+(W.2)+(W.3)+(W.4)</v>
      </c>
    </row>
    <row r="113" spans="1:4">
      <c r="A113" s="1545" t="s">
        <v>1434</v>
      </c>
      <c r="B113" s="1546" t="s">
        <v>1404</v>
      </c>
      <c r="C113" s="7" t="s">
        <v>1435</v>
      </c>
    </row>
    <row r="114" spans="1:4">
      <c r="A114" s="1545" t="s">
        <v>1436</v>
      </c>
      <c r="B114" s="1546" t="s">
        <v>1437</v>
      </c>
      <c r="C114" s="854">
        <v>7205</v>
      </c>
    </row>
    <row r="115" spans="1:4">
      <c r="A115" s="1545" t="s">
        <v>1438</v>
      </c>
      <c r="B115" s="1546" t="s">
        <v>1439</v>
      </c>
      <c r="C115" s="854">
        <v>7206</v>
      </c>
    </row>
    <row r="116" spans="1:4">
      <c r="A116" s="1545" t="s">
        <v>1440</v>
      </c>
      <c r="B116" s="1546" t="s">
        <v>1441</v>
      </c>
      <c r="C116" s="1568" t="s">
        <v>1442</v>
      </c>
    </row>
    <row r="117" spans="1:4">
      <c r="B117" s="1546"/>
      <c r="C117" s="1568"/>
    </row>
    <row r="119" spans="1:4">
      <c r="A119" s="1540"/>
      <c r="B119" s="1540"/>
      <c r="C119" s="1540"/>
      <c r="D119" s="1540"/>
    </row>
    <row r="120" spans="1:4" ht="13.8">
      <c r="A120" s="1567"/>
      <c r="B120" s="1570" t="s">
        <v>1443</v>
      </c>
      <c r="C120" s="1570"/>
      <c r="D120" s="1571"/>
    </row>
    <row r="121" spans="1:4" ht="13.8" thickBot="1">
      <c r="A121" s="1542"/>
      <c r="B121" s="1542"/>
      <c r="C121" s="1542"/>
      <c r="D121" s="1542"/>
    </row>
    <row r="122" spans="1:4" ht="13.8">
      <c r="B122" s="1572"/>
      <c r="C122" s="1573"/>
      <c r="D122" s="1574"/>
    </row>
    <row r="123" spans="1:4">
      <c r="A123" s="1544" t="s">
        <v>1249</v>
      </c>
      <c r="B123" s="63" t="s">
        <v>1444</v>
      </c>
      <c r="C123" s="857" t="s">
        <v>1445</v>
      </c>
    </row>
    <row r="124" spans="1:4">
      <c r="A124" s="1545" t="s">
        <v>1250</v>
      </c>
      <c r="B124" s="1546" t="s">
        <v>556</v>
      </c>
      <c r="C124" s="854">
        <v>5101</v>
      </c>
    </row>
    <row r="125" spans="1:4">
      <c r="A125" s="1545" t="s">
        <v>1252</v>
      </c>
      <c r="B125" s="1546" t="s">
        <v>744</v>
      </c>
      <c r="C125" s="854">
        <v>5102</v>
      </c>
    </row>
    <row r="126" spans="1:4">
      <c r="A126" s="1545" t="s">
        <v>1255</v>
      </c>
      <c r="B126" s="1546" t="s">
        <v>745</v>
      </c>
      <c r="C126" s="854">
        <v>5103</v>
      </c>
    </row>
    <row r="127" spans="1:4" ht="14.4">
      <c r="A127" s="1545" t="s">
        <v>1257</v>
      </c>
      <c r="B127" s="1546" t="s">
        <v>1446</v>
      </c>
      <c r="C127" s="854" t="s">
        <v>1447</v>
      </c>
    </row>
    <row r="128" spans="1:4" ht="14.4">
      <c r="A128" s="1545" t="s">
        <v>1448</v>
      </c>
      <c r="B128" s="1546" t="s">
        <v>1449</v>
      </c>
      <c r="C128" s="854" t="s">
        <v>1450</v>
      </c>
    </row>
    <row r="129" spans="1:3">
      <c r="A129" s="1545" t="s">
        <v>1451</v>
      </c>
      <c r="B129" s="1546" t="s">
        <v>1452</v>
      </c>
      <c r="C129" s="854" t="s">
        <v>1453</v>
      </c>
    </row>
    <row r="130" spans="1:3" ht="14.4">
      <c r="A130" s="1545" t="s">
        <v>1454</v>
      </c>
      <c r="B130" s="1546" t="s">
        <v>1455</v>
      </c>
      <c r="C130" s="854" t="s">
        <v>1456</v>
      </c>
    </row>
    <row r="131" spans="1:3" ht="14.4">
      <c r="A131" s="1545" t="s">
        <v>1457</v>
      </c>
      <c r="B131" s="1546" t="s">
        <v>1458</v>
      </c>
      <c r="C131" s="854" t="s">
        <v>1459</v>
      </c>
    </row>
    <row r="132" spans="1:3">
      <c r="A132" s="1545" t="s">
        <v>1460</v>
      </c>
      <c r="B132" s="1546" t="s">
        <v>742</v>
      </c>
      <c r="C132" s="854" t="s">
        <v>1461</v>
      </c>
    </row>
    <row r="133" spans="1:3" ht="9" customHeight="1">
      <c r="A133" s="1575"/>
      <c r="B133" s="1576"/>
      <c r="C133" s="854"/>
    </row>
    <row r="134" spans="1:3">
      <c r="A134" s="1544" t="s">
        <v>1259</v>
      </c>
      <c r="B134" s="63" t="s">
        <v>1462</v>
      </c>
      <c r="C134" s="857" t="s">
        <v>1463</v>
      </c>
    </row>
    <row r="135" spans="1:3">
      <c r="A135" s="1545" t="s">
        <v>1464</v>
      </c>
      <c r="B135" s="1546" t="s">
        <v>820</v>
      </c>
      <c r="C135" s="854">
        <v>4101</v>
      </c>
    </row>
    <row r="136" spans="1:3">
      <c r="A136" s="1545" t="s">
        <v>1465</v>
      </c>
      <c r="B136" s="1546" t="s">
        <v>744</v>
      </c>
      <c r="C136" s="854">
        <v>4102</v>
      </c>
    </row>
    <row r="137" spans="1:3">
      <c r="A137" s="1545" t="s">
        <v>1466</v>
      </c>
      <c r="B137" s="1546" t="s">
        <v>1467</v>
      </c>
      <c r="C137" s="854">
        <v>4103</v>
      </c>
    </row>
    <row r="138" spans="1:3">
      <c r="A138" s="1545" t="s">
        <v>1468</v>
      </c>
      <c r="B138" s="1546" t="s">
        <v>705</v>
      </c>
      <c r="C138" s="854" t="s">
        <v>1469</v>
      </c>
    </row>
    <row r="139" spans="1:3">
      <c r="A139" s="1545" t="s">
        <v>1470</v>
      </c>
      <c r="B139" s="1546" t="s">
        <v>822</v>
      </c>
      <c r="C139" s="854" t="s">
        <v>1471</v>
      </c>
    </row>
    <row r="140" spans="1:3">
      <c r="A140" s="1545" t="s">
        <v>1472</v>
      </c>
      <c r="B140" s="1546" t="s">
        <v>823</v>
      </c>
      <c r="C140" s="854" t="s">
        <v>1473</v>
      </c>
    </row>
    <row r="141" spans="1:3" ht="14.4">
      <c r="A141" s="1545" t="s">
        <v>1474</v>
      </c>
      <c r="B141" s="1546" t="s">
        <v>1475</v>
      </c>
      <c r="C141" s="854" t="s">
        <v>1476</v>
      </c>
    </row>
    <row r="142" spans="1:3" ht="14.4">
      <c r="A142" s="1545" t="s">
        <v>1477</v>
      </c>
      <c r="B142" s="1546" t="s">
        <v>1478</v>
      </c>
      <c r="C142" s="854" t="s">
        <v>1479</v>
      </c>
    </row>
    <row r="143" spans="1:3">
      <c r="A143" s="1545" t="s">
        <v>1480</v>
      </c>
      <c r="B143" s="1546" t="s">
        <v>1481</v>
      </c>
      <c r="C143" s="854">
        <v>4109.05</v>
      </c>
    </row>
    <row r="144" spans="1:3" ht="14.4">
      <c r="A144" s="1555" t="s">
        <v>1482</v>
      </c>
      <c r="B144" s="1546" t="s">
        <v>1483</v>
      </c>
      <c r="C144" s="854" t="s">
        <v>1484</v>
      </c>
    </row>
    <row r="145" spans="1:3" ht="14.4">
      <c r="A145" s="1555" t="s">
        <v>1485</v>
      </c>
      <c r="B145" s="1546" t="s">
        <v>1486</v>
      </c>
      <c r="C145" s="854" t="s">
        <v>1487</v>
      </c>
    </row>
    <row r="146" spans="1:3" ht="14.4">
      <c r="A146" s="1555" t="s">
        <v>1488</v>
      </c>
      <c r="B146" s="1546" t="s">
        <v>742</v>
      </c>
      <c r="C146" s="854" t="s">
        <v>1489</v>
      </c>
    </row>
    <row r="147" spans="1:3" ht="9" customHeight="1">
      <c r="A147" s="1575"/>
      <c r="B147" s="1572"/>
      <c r="C147" s="854"/>
    </row>
    <row r="148" spans="1:3">
      <c r="A148" s="1577" t="s">
        <v>1260</v>
      </c>
      <c r="B148" s="63" t="s">
        <v>645</v>
      </c>
      <c r="C148" s="857" t="s">
        <v>1490</v>
      </c>
    </row>
    <row r="149" spans="1:3">
      <c r="A149" s="1544" t="s">
        <v>1275</v>
      </c>
      <c r="B149" s="1546" t="s">
        <v>1491</v>
      </c>
      <c r="C149" s="854" t="s">
        <v>1492</v>
      </c>
    </row>
    <row r="150" spans="1:3" ht="9" customHeight="1">
      <c r="A150" s="1545"/>
      <c r="B150" s="1546"/>
      <c r="C150" s="854"/>
    </row>
    <row r="151" spans="1:3">
      <c r="A151" s="1577" t="s">
        <v>1311</v>
      </c>
      <c r="B151" s="63" t="s">
        <v>647</v>
      </c>
      <c r="C151" s="857" t="s">
        <v>1493</v>
      </c>
    </row>
    <row r="152" spans="1:3" ht="9" customHeight="1">
      <c r="A152" s="1578"/>
      <c r="B152" s="63"/>
      <c r="C152" s="854"/>
    </row>
    <row r="153" spans="1:3">
      <c r="A153" s="1544" t="s">
        <v>1313</v>
      </c>
      <c r="B153" s="63" t="s">
        <v>648</v>
      </c>
      <c r="C153" s="857" t="s">
        <v>1494</v>
      </c>
    </row>
    <row r="154" spans="1:3">
      <c r="A154" s="1545" t="s">
        <v>1315</v>
      </c>
      <c r="B154" s="1546" t="s">
        <v>1495</v>
      </c>
      <c r="C154" s="854">
        <v>5105</v>
      </c>
    </row>
    <row r="155" spans="1:3">
      <c r="A155" s="1545" t="s">
        <v>1316</v>
      </c>
      <c r="B155" s="1546" t="s">
        <v>1404</v>
      </c>
      <c r="C155" s="854">
        <v>5201</v>
      </c>
    </row>
    <row r="156" spans="1:3">
      <c r="A156" s="1545" t="s">
        <v>1317</v>
      </c>
      <c r="B156" s="1546" t="s">
        <v>1496</v>
      </c>
      <c r="C156" s="854" t="s">
        <v>1497</v>
      </c>
    </row>
    <row r="157" spans="1:3">
      <c r="A157" s="1545" t="s">
        <v>1318</v>
      </c>
      <c r="B157" s="1546" t="s">
        <v>1498</v>
      </c>
      <c r="C157" s="854" t="s">
        <v>1499</v>
      </c>
    </row>
    <row r="158" spans="1:3" ht="9" customHeight="1">
      <c r="A158" s="1545"/>
      <c r="B158" s="1546"/>
      <c r="C158" s="854"/>
    </row>
    <row r="159" spans="1:3">
      <c r="A159" s="1544" t="s">
        <v>1321</v>
      </c>
      <c r="B159" s="63" t="s">
        <v>653</v>
      </c>
      <c r="C159" s="857" t="s">
        <v>1500</v>
      </c>
    </row>
    <row r="160" spans="1:3">
      <c r="A160" s="1545" t="s">
        <v>1501</v>
      </c>
      <c r="B160" s="1546" t="s">
        <v>1502</v>
      </c>
      <c r="C160" s="854">
        <v>4105</v>
      </c>
    </row>
    <row r="161" spans="1:3">
      <c r="A161" s="1545" t="s">
        <v>1503</v>
      </c>
      <c r="B161" s="1546" t="s">
        <v>1504</v>
      </c>
      <c r="C161" s="854" t="s">
        <v>1505</v>
      </c>
    </row>
    <row r="162" spans="1:3">
      <c r="A162" s="1545" t="s">
        <v>1506</v>
      </c>
      <c r="B162" s="1546" t="s">
        <v>1496</v>
      </c>
      <c r="C162" s="854" t="s">
        <v>1507</v>
      </c>
    </row>
    <row r="163" spans="1:3">
      <c r="A163" s="1545" t="s">
        <v>1508</v>
      </c>
      <c r="B163" s="1546" t="s">
        <v>1509</v>
      </c>
      <c r="C163" s="854" t="s">
        <v>1510</v>
      </c>
    </row>
    <row r="164" spans="1:3" ht="9" customHeight="1">
      <c r="A164" s="1545"/>
      <c r="B164" s="1546"/>
      <c r="C164" s="854"/>
    </row>
    <row r="165" spans="1:3">
      <c r="A165" s="1544" t="s">
        <v>1325</v>
      </c>
      <c r="B165" s="63" t="s">
        <v>1511</v>
      </c>
      <c r="C165" s="854" t="s">
        <v>1512</v>
      </c>
    </row>
    <row r="166" spans="1:3" ht="9" customHeight="1">
      <c r="A166" s="1544"/>
      <c r="B166" s="63"/>
      <c r="C166" s="854"/>
    </row>
    <row r="167" spans="1:3">
      <c r="A167" s="1544" t="s">
        <v>1329</v>
      </c>
      <c r="B167" s="63" t="s">
        <v>657</v>
      </c>
      <c r="C167" s="857" t="s">
        <v>1513</v>
      </c>
    </row>
    <row r="168" spans="1:3" ht="9" customHeight="1">
      <c r="A168" s="1544"/>
      <c r="B168" s="63"/>
      <c r="C168" s="854"/>
    </row>
    <row r="169" spans="1:3">
      <c r="A169" s="1544" t="s">
        <v>1332</v>
      </c>
      <c r="B169" s="63" t="s">
        <v>1514</v>
      </c>
      <c r="C169" s="857" t="s">
        <v>1515</v>
      </c>
    </row>
    <row r="170" spans="1:3">
      <c r="A170" s="1545" t="s">
        <v>1333</v>
      </c>
      <c r="B170" s="1546" t="s">
        <v>1516</v>
      </c>
      <c r="C170" s="854">
        <v>4501</v>
      </c>
    </row>
    <row r="171" spans="1:3">
      <c r="A171" s="1545" t="s">
        <v>1335</v>
      </c>
      <c r="B171" s="1546" t="s">
        <v>1517</v>
      </c>
      <c r="C171" s="854">
        <v>4502</v>
      </c>
    </row>
    <row r="172" spans="1:3">
      <c r="A172" s="1545" t="s">
        <v>1336</v>
      </c>
      <c r="B172" s="1546" t="s">
        <v>1518</v>
      </c>
      <c r="C172" s="854">
        <v>4503</v>
      </c>
    </row>
    <row r="173" spans="1:3">
      <c r="A173" s="1545" t="s">
        <v>1337</v>
      </c>
      <c r="B173" s="1546" t="s">
        <v>1519</v>
      </c>
      <c r="C173" s="854">
        <v>4504</v>
      </c>
    </row>
    <row r="174" spans="1:3" ht="9" customHeight="1">
      <c r="A174" s="1545"/>
      <c r="B174" s="1546"/>
      <c r="C174" s="854"/>
    </row>
    <row r="175" spans="1:3">
      <c r="A175" s="1544" t="s">
        <v>1356</v>
      </c>
      <c r="B175" s="63" t="s">
        <v>663</v>
      </c>
      <c r="C175" s="857" t="s">
        <v>1520</v>
      </c>
    </row>
    <row r="176" spans="1:3" ht="9" customHeight="1">
      <c r="A176" s="1544"/>
      <c r="B176" s="63"/>
      <c r="C176" s="854"/>
    </row>
    <row r="177" spans="1:3">
      <c r="A177" s="1544" t="s">
        <v>1361</v>
      </c>
      <c r="B177" s="63" t="s">
        <v>1521</v>
      </c>
      <c r="C177" s="857" t="s">
        <v>1522</v>
      </c>
    </row>
    <row r="178" spans="1:3">
      <c r="A178" s="1545" t="s">
        <v>1523</v>
      </c>
      <c r="B178" s="1546" t="s">
        <v>1524</v>
      </c>
      <c r="C178" s="854" t="s">
        <v>1525</v>
      </c>
    </row>
    <row r="179" spans="1:3">
      <c r="A179" s="1545" t="s">
        <v>1526</v>
      </c>
      <c r="B179" s="1546" t="s">
        <v>1527</v>
      </c>
      <c r="C179" s="854" t="s">
        <v>1528</v>
      </c>
    </row>
    <row r="180" spans="1:3">
      <c r="A180" s="1545" t="s">
        <v>1529</v>
      </c>
      <c r="B180" s="1546" t="s">
        <v>1530</v>
      </c>
      <c r="C180" s="854" t="s">
        <v>1531</v>
      </c>
    </row>
    <row r="181" spans="1:3">
      <c r="A181" s="1545" t="s">
        <v>1532</v>
      </c>
      <c r="B181" s="1546" t="s">
        <v>1533</v>
      </c>
      <c r="C181" s="854" t="s">
        <v>1534</v>
      </c>
    </row>
    <row r="182" spans="1:3">
      <c r="A182" s="1545" t="s">
        <v>1535</v>
      </c>
      <c r="B182" s="1546" t="s">
        <v>1406</v>
      </c>
      <c r="C182" s="854" t="s">
        <v>1536</v>
      </c>
    </row>
    <row r="183" spans="1:3">
      <c r="A183" s="1545" t="s">
        <v>1537</v>
      </c>
      <c r="B183" s="1546" t="s">
        <v>1538</v>
      </c>
      <c r="C183" s="854" t="s">
        <v>1539</v>
      </c>
    </row>
    <row r="184" spans="1:3">
      <c r="A184" s="1545" t="s">
        <v>1540</v>
      </c>
      <c r="B184" s="1546" t="s">
        <v>1541</v>
      </c>
      <c r="C184" s="854" t="s">
        <v>1542</v>
      </c>
    </row>
    <row r="185" spans="1:3" ht="9" customHeight="1">
      <c r="A185" s="1545"/>
      <c r="B185" s="1546"/>
      <c r="C185" s="854"/>
    </row>
    <row r="186" spans="1:3">
      <c r="A186" s="1544" t="s">
        <v>1363</v>
      </c>
      <c r="B186" s="63" t="s">
        <v>1543</v>
      </c>
      <c r="C186" s="857" t="s">
        <v>1544</v>
      </c>
    </row>
    <row r="187" spans="1:3" ht="9" customHeight="1">
      <c r="A187" s="1544"/>
      <c r="B187" s="63"/>
      <c r="C187" s="854"/>
    </row>
    <row r="188" spans="1:3">
      <c r="A188" s="1544" t="s">
        <v>1380</v>
      </c>
      <c r="B188" s="63" t="s">
        <v>1545</v>
      </c>
      <c r="C188" s="857" t="s">
        <v>1546</v>
      </c>
    </row>
    <row r="189" spans="1:3" ht="9" customHeight="1">
      <c r="A189" s="1544"/>
      <c r="B189" s="63"/>
      <c r="C189" s="854"/>
    </row>
    <row r="190" spans="1:3">
      <c r="A190" s="1577" t="s">
        <v>1383</v>
      </c>
      <c r="B190" s="63" t="s">
        <v>674</v>
      </c>
      <c r="C190" s="857">
        <v>6801</v>
      </c>
    </row>
    <row r="191" spans="1:3" ht="9" customHeight="1">
      <c r="A191" s="1577"/>
      <c r="B191" s="63"/>
      <c r="C191" s="854"/>
    </row>
    <row r="192" spans="1:3">
      <c r="A192" s="1544" t="s">
        <v>1399</v>
      </c>
      <c r="B192" s="63" t="s">
        <v>675</v>
      </c>
      <c r="C192" s="857" t="s">
        <v>1547</v>
      </c>
    </row>
    <row r="193" spans="1:4" ht="13.8">
      <c r="A193" s="1575"/>
      <c r="B193" s="1572"/>
      <c r="C193" s="1572"/>
      <c r="D193" s="1572"/>
    </row>
    <row r="194" spans="1:4" ht="13.8">
      <c r="A194" s="1575" t="s">
        <v>1548</v>
      </c>
      <c r="B194" s="1572"/>
      <c r="C194" s="1572"/>
      <c r="D194" s="1572"/>
    </row>
    <row r="195" spans="1:4" ht="13.8">
      <c r="A195" s="1575"/>
      <c r="B195" s="1572" t="s">
        <v>1549</v>
      </c>
      <c r="C195" s="1572"/>
      <c r="D195" s="1572"/>
    </row>
    <row r="196" spans="1:4" ht="13.8">
      <c r="A196" s="1575"/>
      <c r="B196" s="1572" t="s">
        <v>1550</v>
      </c>
      <c r="D196" s="1572"/>
    </row>
    <row r="197" spans="1:4" ht="13.8">
      <c r="B197" s="1572" t="s">
        <v>1551</v>
      </c>
      <c r="D197" s="1572"/>
    </row>
    <row r="198" spans="1:4" ht="13.8">
      <c r="B198" s="1572" t="s">
        <v>1552</v>
      </c>
      <c r="C198" s="1579"/>
    </row>
    <row r="199" spans="1:4" ht="13.8">
      <c r="B199" s="1580"/>
      <c r="C199" s="1579"/>
    </row>
  </sheetData>
  <mergeCells count="6">
    <mergeCell ref="B4:C7"/>
    <mergeCell ref="A54:A55"/>
    <mergeCell ref="B54:B55"/>
    <mergeCell ref="A93:A94"/>
    <mergeCell ref="B93:B94"/>
    <mergeCell ref="B120:C120"/>
  </mergeCells>
  <hyperlinks>
    <hyperlink ref="A1" location="Índice!A1" display="Volver al Índice" xr:uid="{2A381235-3CC8-41E9-AAAA-0E4DDFF473B2}"/>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DC00-F4DA-4B14-B159-F6715E2D14B0}">
  <sheetPr>
    <pageSetUpPr autoPageBreaks="0"/>
  </sheetPr>
  <dimension ref="A1:CN145"/>
  <sheetViews>
    <sheetView showGridLines="0" topLeftCell="A2" zoomScale="115" zoomScaleNormal="115" zoomScaleSheetLayoutView="100" workbookViewId="0"/>
  </sheetViews>
  <sheetFormatPr baseColWidth="10" defaultColWidth="11.44140625" defaultRowHeight="13.2"/>
  <cols>
    <col min="1" max="1" width="52.44140625" style="548" customWidth="1"/>
    <col min="2" max="2" width="12.44140625" style="548" bestFit="1" customWidth="1"/>
    <col min="3" max="3" width="12.44140625" style="548" customWidth="1"/>
    <col min="4" max="4" width="12.44140625" style="548" bestFit="1" customWidth="1"/>
    <col min="5" max="5" width="2.44140625" style="548" customWidth="1"/>
    <col min="6" max="8" width="10.44140625" style="548" customWidth="1"/>
    <col min="9" max="9" width="2.44140625" style="548" customWidth="1"/>
    <col min="10" max="10" width="12.44140625" style="548" customWidth="1"/>
    <col min="11" max="12" width="12.44140625" style="548" bestFit="1" customWidth="1"/>
    <col min="13" max="13" width="52.44140625" style="550" customWidth="1"/>
    <col min="14" max="15" width="10.44140625" style="550" customWidth="1"/>
    <col min="16" max="16" width="11.44140625" style="550" bestFit="1" customWidth="1"/>
    <col min="17" max="17" width="2.44140625" style="550" customWidth="1"/>
    <col min="18" max="19" width="10.44140625" style="550" customWidth="1"/>
    <col min="20" max="20" width="11.44140625" style="550" bestFit="1" customWidth="1"/>
    <col min="21" max="21" width="2.44140625" style="550" customWidth="1"/>
    <col min="22" max="24" width="11.44140625" style="550" bestFit="1" customWidth="1"/>
    <col min="25" max="25" width="52.44140625" style="550" customWidth="1"/>
    <col min="26" max="28" width="11.44140625" style="550" customWidth="1"/>
    <col min="29" max="29" width="2.44140625" style="550" customWidth="1"/>
    <col min="30" max="32" width="11.44140625" style="550" customWidth="1"/>
    <col min="33" max="33" width="2.44140625" style="550" customWidth="1"/>
    <col min="34" max="34" width="11.44140625" style="550" bestFit="1" customWidth="1"/>
    <col min="35" max="36" width="11.44140625" style="550" customWidth="1"/>
    <col min="37" max="37" width="52.44140625" style="550" customWidth="1"/>
    <col min="38" max="39" width="11.44140625" style="550" bestFit="1" customWidth="1"/>
    <col min="40" max="40" width="12.44140625" style="550" bestFit="1" customWidth="1"/>
    <col min="41" max="41" width="2.44140625" style="550" customWidth="1"/>
    <col min="42" max="44" width="11.44140625" style="550" customWidth="1"/>
    <col min="45" max="45" width="2.44140625" style="550" customWidth="1"/>
    <col min="46" max="46" width="11.44140625" style="550" bestFit="1" customWidth="1"/>
    <col min="47" max="48" width="12.44140625" style="550" bestFit="1" customWidth="1"/>
    <col min="49" max="49" width="49.44140625" style="550" customWidth="1"/>
    <col min="50" max="52" width="12.44140625" style="550" bestFit="1" customWidth="1"/>
    <col min="53" max="53" width="0.44140625" style="550" customWidth="1"/>
    <col min="54" max="56" width="12.44140625" style="550" bestFit="1" customWidth="1"/>
    <col min="57" max="57" width="0.44140625" style="550" customWidth="1"/>
    <col min="58" max="60" width="12.44140625" style="550" bestFit="1" customWidth="1"/>
    <col min="61" max="61" width="50.44140625" style="550" customWidth="1"/>
    <col min="62" max="64" width="12.44140625" style="550" bestFit="1" customWidth="1"/>
    <col min="65" max="65" width="0.44140625" style="550" customWidth="1"/>
    <col min="66" max="68" width="12.44140625" style="550" bestFit="1" customWidth="1"/>
    <col min="69" max="69" width="0.44140625" style="550" customWidth="1"/>
    <col min="70" max="72" width="13.44140625" style="550" customWidth="1"/>
    <col min="73" max="73" width="50.44140625" style="550" customWidth="1"/>
    <col min="74" max="76" width="12.44140625" style="550" customWidth="1"/>
    <col min="77" max="77" width="0.5546875" style="550" customWidth="1"/>
    <col min="78" max="80" width="12.44140625" style="550" customWidth="1"/>
    <col min="81" max="81" width="0.5546875" style="550" customWidth="1"/>
    <col min="82" max="84" width="12.44140625" style="550" bestFit="1" customWidth="1"/>
    <col min="85" max="85" width="14.44140625" style="551" bestFit="1" customWidth="1"/>
    <col min="86" max="16384" width="11.44140625" style="551"/>
  </cols>
  <sheetData>
    <row r="1" spans="1:92" s="7" customFormat="1" ht="16.350000000000001" customHeight="1">
      <c r="A1" s="1526" t="s">
        <v>1244</v>
      </c>
      <c r="B1" s="432"/>
      <c r="C1" s="432"/>
      <c r="D1" s="432"/>
      <c r="E1" s="432"/>
      <c r="F1" s="432"/>
      <c r="G1" s="432"/>
      <c r="H1" s="432"/>
      <c r="I1" s="432"/>
      <c r="J1" s="432"/>
      <c r="K1" s="432"/>
      <c r="L1" s="432"/>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4"/>
      <c r="BJ1" s="434"/>
      <c r="BK1" s="434"/>
      <c r="BL1" s="434"/>
      <c r="BM1" s="434"/>
      <c r="BN1" s="434"/>
      <c r="BO1" s="434"/>
      <c r="BP1" s="434"/>
      <c r="BQ1" s="434"/>
      <c r="BR1" s="434"/>
      <c r="BS1" s="434"/>
      <c r="BT1" s="434"/>
      <c r="BV1" s="434"/>
      <c r="BW1" s="434"/>
      <c r="BX1" s="434"/>
      <c r="BY1" s="434"/>
      <c r="BZ1" s="434"/>
      <c r="CA1" s="434"/>
      <c r="CB1" s="434"/>
      <c r="CC1" s="434"/>
    </row>
    <row r="2" spans="1:92" s="301" customFormat="1" ht="27" customHeight="1">
      <c r="A2" s="435" t="s">
        <v>504</v>
      </c>
      <c r="B2" s="435"/>
      <c r="C2" s="435"/>
      <c r="D2" s="435"/>
      <c r="E2" s="435"/>
      <c r="F2" s="435"/>
      <c r="G2" s="435"/>
      <c r="H2" s="435"/>
      <c r="I2" s="435"/>
      <c r="J2" s="435"/>
      <c r="K2" s="435"/>
      <c r="L2" s="435"/>
      <c r="M2" s="435" t="s">
        <v>504</v>
      </c>
      <c r="N2" s="435"/>
      <c r="O2" s="435"/>
      <c r="P2" s="435"/>
      <c r="Q2" s="435"/>
      <c r="R2" s="435"/>
      <c r="S2" s="435"/>
      <c r="T2" s="435"/>
      <c r="U2" s="435"/>
      <c r="V2" s="435"/>
      <c r="W2" s="435"/>
      <c r="X2" s="435"/>
      <c r="Y2" s="435" t="s">
        <v>504</v>
      </c>
      <c r="Z2" s="435"/>
      <c r="AA2" s="435"/>
      <c r="AB2" s="435"/>
      <c r="AC2" s="435"/>
      <c r="AD2" s="435"/>
      <c r="AE2" s="435"/>
      <c r="AF2" s="435"/>
      <c r="AG2" s="435"/>
      <c r="AH2" s="435"/>
      <c r="AI2" s="435"/>
      <c r="AJ2" s="435"/>
      <c r="AK2" s="435" t="s">
        <v>504</v>
      </c>
      <c r="AL2" s="435"/>
      <c r="AM2" s="435"/>
      <c r="AN2" s="435"/>
      <c r="AO2" s="435"/>
      <c r="AP2" s="435"/>
      <c r="AQ2" s="435"/>
      <c r="AR2" s="435"/>
      <c r="AS2" s="435"/>
      <c r="AT2" s="435"/>
      <c r="AU2" s="435"/>
      <c r="AV2" s="435"/>
      <c r="AW2" s="435" t="s">
        <v>504</v>
      </c>
      <c r="AX2" s="435"/>
      <c r="AY2" s="435"/>
      <c r="AZ2" s="435"/>
      <c r="BA2" s="435"/>
      <c r="BB2" s="435"/>
      <c r="BC2" s="435"/>
      <c r="BD2" s="435"/>
      <c r="BE2" s="435"/>
      <c r="BF2" s="435"/>
      <c r="BG2" s="435"/>
      <c r="BH2" s="435"/>
      <c r="BI2" s="435" t="s">
        <v>504</v>
      </c>
      <c r="BJ2" s="435"/>
      <c r="BK2" s="435"/>
      <c r="BL2" s="435"/>
      <c r="BM2" s="435"/>
      <c r="BN2" s="435"/>
      <c r="BO2" s="435"/>
      <c r="BP2" s="435"/>
      <c r="BQ2" s="435"/>
      <c r="BR2" s="435"/>
      <c r="BS2" s="435"/>
      <c r="BT2" s="435"/>
      <c r="BU2" s="436" t="s">
        <v>504</v>
      </c>
      <c r="BV2" s="436"/>
      <c r="BW2" s="436"/>
      <c r="BX2" s="436"/>
      <c r="BY2" s="436"/>
      <c r="BZ2" s="436"/>
      <c r="CA2" s="436"/>
      <c r="CB2" s="436"/>
      <c r="CC2" s="436"/>
      <c r="CD2" s="436"/>
      <c r="CE2" s="436"/>
      <c r="CF2" s="436"/>
      <c r="CG2" s="437"/>
      <c r="CH2" s="437"/>
      <c r="CI2" s="437"/>
      <c r="CJ2" s="437"/>
      <c r="CK2" s="437"/>
      <c r="CL2" s="437"/>
      <c r="CM2" s="437"/>
      <c r="CN2" s="437"/>
    </row>
    <row r="3" spans="1:92" s="441" customFormat="1" ht="18" customHeight="1">
      <c r="A3" s="438">
        <v>45747</v>
      </c>
      <c r="B3" s="438"/>
      <c r="C3" s="438"/>
      <c r="D3" s="438"/>
      <c r="E3" s="438"/>
      <c r="F3" s="438"/>
      <c r="G3" s="438"/>
      <c r="H3" s="438"/>
      <c r="I3" s="438"/>
      <c r="J3" s="438"/>
      <c r="K3" s="438"/>
      <c r="L3" s="438"/>
      <c r="M3" s="438">
        <v>45747</v>
      </c>
      <c r="N3" s="438"/>
      <c r="O3" s="438"/>
      <c r="P3" s="438"/>
      <c r="Q3" s="438"/>
      <c r="R3" s="438"/>
      <c r="S3" s="438"/>
      <c r="T3" s="438"/>
      <c r="U3" s="438"/>
      <c r="V3" s="438"/>
      <c r="W3" s="438"/>
      <c r="X3" s="438"/>
      <c r="Y3" s="438">
        <v>45747</v>
      </c>
      <c r="Z3" s="438"/>
      <c r="AA3" s="438"/>
      <c r="AB3" s="438"/>
      <c r="AC3" s="438"/>
      <c r="AD3" s="438"/>
      <c r="AE3" s="438"/>
      <c r="AF3" s="438"/>
      <c r="AG3" s="438"/>
      <c r="AH3" s="438"/>
      <c r="AI3" s="438"/>
      <c r="AJ3" s="438"/>
      <c r="AK3" s="438">
        <v>45747</v>
      </c>
      <c r="AL3" s="438"/>
      <c r="AM3" s="438"/>
      <c r="AN3" s="438"/>
      <c r="AO3" s="438"/>
      <c r="AP3" s="438"/>
      <c r="AQ3" s="438"/>
      <c r="AR3" s="438"/>
      <c r="AS3" s="438"/>
      <c r="AT3" s="438"/>
      <c r="AU3" s="438"/>
      <c r="AV3" s="438"/>
      <c r="AW3" s="438">
        <v>45747</v>
      </c>
      <c r="AX3" s="438"/>
      <c r="AY3" s="438"/>
      <c r="AZ3" s="438"/>
      <c r="BA3" s="438"/>
      <c r="BB3" s="438"/>
      <c r="BC3" s="438"/>
      <c r="BD3" s="438"/>
      <c r="BE3" s="438"/>
      <c r="BF3" s="438"/>
      <c r="BG3" s="438"/>
      <c r="BH3" s="438"/>
      <c r="BI3" s="438">
        <v>45747</v>
      </c>
      <c r="BJ3" s="438"/>
      <c r="BK3" s="438"/>
      <c r="BL3" s="438"/>
      <c r="BM3" s="438"/>
      <c r="BN3" s="438"/>
      <c r="BO3" s="438"/>
      <c r="BP3" s="438"/>
      <c r="BQ3" s="438"/>
      <c r="BR3" s="438"/>
      <c r="BS3" s="438"/>
      <c r="BT3" s="438"/>
      <c r="BU3" s="439">
        <v>45747</v>
      </c>
      <c r="BV3" s="439"/>
      <c r="BW3" s="439"/>
      <c r="BX3" s="439"/>
      <c r="BY3" s="439"/>
      <c r="BZ3" s="439"/>
      <c r="CA3" s="439"/>
      <c r="CB3" s="439"/>
      <c r="CC3" s="439"/>
      <c r="CD3" s="439"/>
      <c r="CE3" s="439"/>
      <c r="CF3" s="439"/>
      <c r="CG3" s="440"/>
      <c r="CH3" s="440"/>
      <c r="CI3" s="440"/>
      <c r="CJ3" s="440"/>
      <c r="CK3" s="440"/>
      <c r="CL3" s="440"/>
      <c r="CM3" s="440"/>
      <c r="CN3" s="440"/>
    </row>
    <row r="4" spans="1:92" s="303" customFormat="1" ht="18" customHeight="1">
      <c r="A4" s="442" t="s">
        <v>505</v>
      </c>
      <c r="B4" s="443"/>
      <c r="C4" s="443"/>
      <c r="D4" s="443"/>
      <c r="E4" s="443"/>
      <c r="F4" s="443"/>
      <c r="G4" s="443"/>
      <c r="H4" s="443"/>
      <c r="I4" s="443"/>
      <c r="J4" s="443"/>
      <c r="K4" s="443"/>
      <c r="L4" s="443"/>
      <c r="M4" s="442" t="s">
        <v>505</v>
      </c>
      <c r="N4" s="443"/>
      <c r="O4" s="443"/>
      <c r="P4" s="443"/>
      <c r="Q4" s="443"/>
      <c r="R4" s="443"/>
      <c r="S4" s="443"/>
      <c r="T4" s="443"/>
      <c r="U4" s="443"/>
      <c r="V4" s="443"/>
      <c r="W4" s="443"/>
      <c r="X4" s="443"/>
      <c r="Y4" s="442" t="s">
        <v>505</v>
      </c>
      <c r="Z4" s="443"/>
      <c r="AA4" s="443"/>
      <c r="AB4" s="443"/>
      <c r="AC4" s="443"/>
      <c r="AD4" s="443"/>
      <c r="AE4" s="443"/>
      <c r="AF4" s="443"/>
      <c r="AG4" s="443"/>
      <c r="AH4" s="443"/>
      <c r="AI4" s="443"/>
      <c r="AJ4" s="443"/>
      <c r="AK4" s="442" t="s">
        <v>505</v>
      </c>
      <c r="AL4" s="443"/>
      <c r="AM4" s="443"/>
      <c r="AN4" s="443"/>
      <c r="AO4" s="443"/>
      <c r="AP4" s="443"/>
      <c r="AQ4" s="443"/>
      <c r="AR4" s="443"/>
      <c r="AS4" s="443"/>
      <c r="AT4" s="443"/>
      <c r="AU4" s="443"/>
      <c r="AV4" s="443"/>
      <c r="AW4" s="442" t="s">
        <v>505</v>
      </c>
      <c r="AX4" s="443"/>
      <c r="AY4" s="443"/>
      <c r="AZ4" s="443"/>
      <c r="BA4" s="443"/>
      <c r="BB4" s="443"/>
      <c r="BC4" s="443"/>
      <c r="BD4" s="443"/>
      <c r="BE4" s="443"/>
      <c r="BF4" s="443"/>
      <c r="BG4" s="443"/>
      <c r="BH4" s="443"/>
      <c r="BI4" s="442" t="s">
        <v>505</v>
      </c>
      <c r="BJ4" s="442"/>
      <c r="BK4" s="442"/>
      <c r="BL4" s="442"/>
      <c r="BM4" s="442"/>
      <c r="BN4" s="442"/>
      <c r="BO4" s="442"/>
      <c r="BP4" s="442"/>
      <c r="BQ4" s="442"/>
      <c r="BR4" s="442"/>
      <c r="BS4" s="442"/>
      <c r="BT4" s="442"/>
      <c r="BU4" s="442" t="s">
        <v>506</v>
      </c>
      <c r="BV4" s="442"/>
      <c r="BW4" s="442"/>
      <c r="BX4" s="442"/>
      <c r="BY4" s="442"/>
      <c r="BZ4" s="442"/>
      <c r="CA4" s="442"/>
      <c r="CB4" s="442"/>
      <c r="CC4" s="442"/>
      <c r="CD4" s="442"/>
      <c r="CE4" s="442"/>
      <c r="CF4" s="442"/>
      <c r="CG4" s="444"/>
      <c r="CH4" s="444"/>
      <c r="CI4" s="444"/>
      <c r="CJ4" s="444"/>
      <c r="CK4" s="444"/>
      <c r="CL4" s="444"/>
      <c r="CM4" s="444"/>
      <c r="CN4" s="444"/>
    </row>
    <row r="5" spans="1:92" s="7" customFormat="1" ht="4.6500000000000004" customHeight="1" thickBot="1">
      <c r="A5" s="445"/>
      <c r="B5" s="446"/>
      <c r="C5" s="447"/>
      <c r="D5" s="447"/>
      <c r="E5" s="447"/>
      <c r="F5" s="447"/>
      <c r="G5" s="447"/>
      <c r="H5" s="448"/>
      <c r="I5" s="448"/>
      <c r="J5" s="447"/>
      <c r="K5" s="447"/>
      <c r="L5" s="448"/>
      <c r="M5" s="449"/>
      <c r="N5" s="450"/>
      <c r="O5" s="450"/>
      <c r="P5" s="451"/>
      <c r="Q5" s="451"/>
      <c r="R5" s="450"/>
      <c r="S5" s="450"/>
      <c r="T5" s="450"/>
      <c r="U5" s="450"/>
      <c r="V5" s="450"/>
      <c r="W5" s="450"/>
      <c r="X5" s="450"/>
      <c r="Y5" s="449"/>
      <c r="Z5" s="450"/>
      <c r="AA5" s="450"/>
      <c r="AB5" s="450"/>
      <c r="AC5" s="450"/>
      <c r="AD5" s="450"/>
      <c r="AE5" s="450"/>
      <c r="AF5" s="450"/>
      <c r="AG5" s="450"/>
      <c r="AH5" s="450"/>
      <c r="AI5" s="450"/>
      <c r="AJ5" s="450"/>
      <c r="AK5" s="449"/>
      <c r="AL5" s="452"/>
      <c r="AM5" s="450"/>
      <c r="AN5" s="450"/>
      <c r="AO5" s="450"/>
      <c r="AP5" s="450"/>
      <c r="AQ5" s="450"/>
      <c r="AR5" s="450"/>
      <c r="AS5" s="450"/>
      <c r="AT5" s="450"/>
      <c r="AU5" s="450"/>
      <c r="AV5" s="451"/>
      <c r="AW5" s="449"/>
      <c r="AX5" s="449"/>
      <c r="AY5" s="449"/>
      <c r="AZ5" s="449"/>
      <c r="BA5" s="449"/>
      <c r="BB5" s="452"/>
      <c r="BC5" s="450"/>
      <c r="BD5" s="450"/>
      <c r="BE5" s="450"/>
      <c r="BF5" s="450"/>
      <c r="BG5" s="450"/>
      <c r="BH5" s="451"/>
      <c r="BI5" s="449"/>
      <c r="BJ5" s="450"/>
      <c r="BK5" s="450"/>
      <c r="BL5" s="451"/>
      <c r="BM5" s="451"/>
      <c r="BN5" s="450"/>
      <c r="BO5" s="450"/>
      <c r="BP5" s="451"/>
      <c r="BQ5" s="451"/>
      <c r="BR5" s="449"/>
      <c r="BS5" s="449"/>
      <c r="BT5" s="449"/>
      <c r="BU5" s="449"/>
      <c r="BV5" s="449"/>
      <c r="BW5" s="449"/>
      <c r="BX5" s="449"/>
      <c r="BY5" s="449"/>
      <c r="BZ5" s="449"/>
      <c r="CA5" s="449"/>
      <c r="CB5" s="449"/>
      <c r="CC5" s="449"/>
      <c r="CD5" s="449"/>
      <c r="CE5" s="449"/>
      <c r="CF5" s="449"/>
    </row>
    <row r="6" spans="1:92" s="13" customFormat="1" ht="27" customHeight="1" thickTop="1">
      <c r="A6" s="453" t="s">
        <v>507</v>
      </c>
      <c r="B6" s="454" t="s">
        <v>508</v>
      </c>
      <c r="C6" s="454"/>
      <c r="D6" s="454"/>
      <c r="E6" s="455"/>
      <c r="F6" s="454" t="s">
        <v>30</v>
      </c>
      <c r="G6" s="454"/>
      <c r="H6" s="454"/>
      <c r="I6" s="455"/>
      <c r="J6" s="454" t="s">
        <v>509</v>
      </c>
      <c r="K6" s="454"/>
      <c r="L6" s="454"/>
      <c r="M6" s="453" t="s">
        <v>507</v>
      </c>
      <c r="N6" s="456" t="s">
        <v>510</v>
      </c>
      <c r="O6" s="456"/>
      <c r="P6" s="456"/>
      <c r="Q6" s="457"/>
      <c r="R6" s="456" t="s">
        <v>511</v>
      </c>
      <c r="S6" s="456"/>
      <c r="T6" s="456"/>
      <c r="U6" s="457"/>
      <c r="V6" s="456" t="s">
        <v>115</v>
      </c>
      <c r="W6" s="456"/>
      <c r="X6" s="456"/>
      <c r="Y6" s="453" t="s">
        <v>507</v>
      </c>
      <c r="Z6" s="456" t="s">
        <v>35</v>
      </c>
      <c r="AA6" s="456"/>
      <c r="AB6" s="456"/>
      <c r="AC6" s="457"/>
      <c r="AD6" s="456" t="s">
        <v>512</v>
      </c>
      <c r="AE6" s="456"/>
      <c r="AF6" s="456"/>
      <c r="AG6" s="457"/>
      <c r="AH6" s="456" t="s">
        <v>37</v>
      </c>
      <c r="AI6" s="456"/>
      <c r="AJ6" s="456"/>
      <c r="AK6" s="453" t="s">
        <v>507</v>
      </c>
      <c r="AL6" s="456" t="s">
        <v>513</v>
      </c>
      <c r="AM6" s="456"/>
      <c r="AN6" s="456"/>
      <c r="AO6" s="457"/>
      <c r="AP6" s="456" t="s">
        <v>514</v>
      </c>
      <c r="AQ6" s="456"/>
      <c r="AR6" s="456"/>
      <c r="AS6" s="457"/>
      <c r="AT6" s="456" t="s">
        <v>515</v>
      </c>
      <c r="AU6" s="456"/>
      <c r="AV6" s="456"/>
      <c r="AW6" s="453" t="s">
        <v>507</v>
      </c>
      <c r="AX6" s="456" t="s">
        <v>516</v>
      </c>
      <c r="AY6" s="456"/>
      <c r="AZ6" s="456"/>
      <c r="BA6" s="458"/>
      <c r="BB6" s="459" t="s">
        <v>42</v>
      </c>
      <c r="BC6" s="459"/>
      <c r="BD6" s="459"/>
      <c r="BE6" s="457"/>
      <c r="BF6" s="456" t="s">
        <v>517</v>
      </c>
      <c r="BG6" s="456"/>
      <c r="BH6" s="456"/>
      <c r="BI6" s="458" t="s">
        <v>507</v>
      </c>
      <c r="BJ6" s="456" t="s">
        <v>44</v>
      </c>
      <c r="BK6" s="456"/>
      <c r="BL6" s="456"/>
      <c r="BM6" s="460"/>
      <c r="BN6" s="456" t="s">
        <v>45</v>
      </c>
      <c r="BO6" s="456"/>
      <c r="BP6" s="456"/>
      <c r="BQ6" s="460"/>
      <c r="BR6" s="456" t="s">
        <v>134</v>
      </c>
      <c r="BS6" s="456"/>
      <c r="BT6" s="456"/>
      <c r="BU6" s="458" t="s">
        <v>507</v>
      </c>
      <c r="BV6" s="456" t="s">
        <v>518</v>
      </c>
      <c r="BW6" s="456"/>
      <c r="BX6" s="456"/>
      <c r="BY6" s="460"/>
      <c r="BZ6" s="456" t="s">
        <v>519</v>
      </c>
      <c r="CA6" s="456"/>
      <c r="CB6" s="456"/>
      <c r="CC6" s="460"/>
      <c r="CD6" s="456" t="s">
        <v>520</v>
      </c>
      <c r="CE6" s="456"/>
      <c r="CF6" s="456"/>
    </row>
    <row r="7" spans="1:92" s="13" customFormat="1" ht="13.65" customHeight="1">
      <c r="A7" s="461"/>
      <c r="B7" s="462" t="s">
        <v>521</v>
      </c>
      <c r="C7" s="463" t="s">
        <v>522</v>
      </c>
      <c r="D7" s="463" t="s">
        <v>523</v>
      </c>
      <c r="E7" s="462"/>
      <c r="F7" s="462" t="s">
        <v>521</v>
      </c>
      <c r="G7" s="463" t="s">
        <v>522</v>
      </c>
      <c r="H7" s="462" t="s">
        <v>523</v>
      </c>
      <c r="I7" s="462"/>
      <c r="J7" s="463" t="s">
        <v>521</v>
      </c>
      <c r="K7" s="463" t="s">
        <v>522</v>
      </c>
      <c r="L7" s="463" t="s">
        <v>523</v>
      </c>
      <c r="M7" s="461"/>
      <c r="N7" s="464" t="s">
        <v>521</v>
      </c>
      <c r="O7" s="465" t="s">
        <v>522</v>
      </c>
      <c r="P7" s="464" t="s">
        <v>523</v>
      </c>
      <c r="Q7" s="464"/>
      <c r="R7" s="464" t="s">
        <v>521</v>
      </c>
      <c r="S7" s="465" t="s">
        <v>522</v>
      </c>
      <c r="T7" s="464" t="s">
        <v>523</v>
      </c>
      <c r="U7" s="464"/>
      <c r="V7" s="464" t="s">
        <v>521</v>
      </c>
      <c r="W7" s="465" t="s">
        <v>522</v>
      </c>
      <c r="X7" s="465" t="s">
        <v>523</v>
      </c>
      <c r="Y7" s="461"/>
      <c r="Z7" s="464" t="s">
        <v>521</v>
      </c>
      <c r="AA7" s="465" t="s">
        <v>522</v>
      </c>
      <c r="AB7" s="464" t="s">
        <v>523</v>
      </c>
      <c r="AC7" s="464"/>
      <c r="AD7" s="465" t="s">
        <v>521</v>
      </c>
      <c r="AE7" s="465" t="s">
        <v>522</v>
      </c>
      <c r="AF7" s="465" t="s">
        <v>523</v>
      </c>
      <c r="AG7" s="464"/>
      <c r="AH7" s="464" t="s">
        <v>521</v>
      </c>
      <c r="AI7" s="465" t="s">
        <v>522</v>
      </c>
      <c r="AJ7" s="465" t="s">
        <v>523</v>
      </c>
      <c r="AK7" s="461"/>
      <c r="AL7" s="465" t="s">
        <v>521</v>
      </c>
      <c r="AM7" s="465" t="s">
        <v>522</v>
      </c>
      <c r="AN7" s="465" t="s">
        <v>523</v>
      </c>
      <c r="AO7" s="464"/>
      <c r="AP7" s="464" t="s">
        <v>521</v>
      </c>
      <c r="AQ7" s="465" t="s">
        <v>522</v>
      </c>
      <c r="AR7" s="464" t="s">
        <v>523</v>
      </c>
      <c r="AS7" s="464"/>
      <c r="AT7" s="464" t="s">
        <v>521</v>
      </c>
      <c r="AU7" s="465" t="s">
        <v>522</v>
      </c>
      <c r="AV7" s="465" t="s">
        <v>523</v>
      </c>
      <c r="AW7" s="461"/>
      <c r="AX7" s="464" t="s">
        <v>521</v>
      </c>
      <c r="AY7" s="465" t="s">
        <v>522</v>
      </c>
      <c r="AZ7" s="464" t="s">
        <v>523</v>
      </c>
      <c r="BA7" s="466"/>
      <c r="BB7" s="464" t="s">
        <v>521</v>
      </c>
      <c r="BC7" s="465" t="s">
        <v>522</v>
      </c>
      <c r="BD7" s="464" t="s">
        <v>523</v>
      </c>
      <c r="BE7" s="464"/>
      <c r="BF7" s="464" t="s">
        <v>521</v>
      </c>
      <c r="BG7" s="465" t="s">
        <v>522</v>
      </c>
      <c r="BH7" s="464" t="s">
        <v>523</v>
      </c>
      <c r="BI7" s="466"/>
      <c r="BJ7" s="464" t="s">
        <v>521</v>
      </c>
      <c r="BK7" s="465" t="s">
        <v>522</v>
      </c>
      <c r="BL7" s="464" t="s">
        <v>523</v>
      </c>
      <c r="BM7" s="464"/>
      <c r="BN7" s="464" t="s">
        <v>521</v>
      </c>
      <c r="BO7" s="465" t="s">
        <v>522</v>
      </c>
      <c r="BP7" s="464" t="s">
        <v>523</v>
      </c>
      <c r="BQ7" s="464"/>
      <c r="BR7" s="464" t="s">
        <v>521</v>
      </c>
      <c r="BS7" s="465" t="s">
        <v>522</v>
      </c>
      <c r="BT7" s="465" t="s">
        <v>523</v>
      </c>
      <c r="BU7" s="466"/>
      <c r="BV7" s="464" t="s">
        <v>521</v>
      </c>
      <c r="BW7" s="465" t="s">
        <v>522</v>
      </c>
      <c r="BX7" s="465" t="s">
        <v>523</v>
      </c>
      <c r="BY7" s="464"/>
      <c r="BZ7" s="464" t="s">
        <v>521</v>
      </c>
      <c r="CA7" s="465" t="s">
        <v>522</v>
      </c>
      <c r="CB7" s="465" t="s">
        <v>523</v>
      </c>
      <c r="CC7" s="464"/>
      <c r="CD7" s="464" t="s">
        <v>521</v>
      </c>
      <c r="CE7" s="465" t="s">
        <v>522</v>
      </c>
      <c r="CF7" s="464" t="s">
        <v>523</v>
      </c>
    </row>
    <row r="8" spans="1:92" s="7" customFormat="1" ht="4.6500000000000004" customHeight="1">
      <c r="A8" s="467"/>
      <c r="B8" s="468"/>
      <c r="C8" s="468"/>
      <c r="D8" s="468"/>
      <c r="E8" s="468"/>
      <c r="F8" s="468"/>
      <c r="G8" s="468"/>
      <c r="H8" s="468"/>
      <c r="I8" s="468"/>
      <c r="J8" s="468"/>
      <c r="K8" s="468"/>
      <c r="L8" s="468"/>
      <c r="M8" s="469"/>
      <c r="N8" s="468"/>
      <c r="O8" s="468"/>
      <c r="P8" s="468"/>
      <c r="Q8" s="468"/>
      <c r="R8" s="468"/>
      <c r="S8" s="468"/>
      <c r="T8" s="468"/>
      <c r="U8" s="468"/>
      <c r="V8" s="468"/>
      <c r="W8" s="468"/>
      <c r="X8" s="468"/>
      <c r="Y8" s="469"/>
      <c r="Z8" s="468"/>
      <c r="AA8" s="468"/>
      <c r="AB8" s="468"/>
      <c r="AC8" s="468"/>
      <c r="AD8" s="468"/>
      <c r="AE8" s="468"/>
      <c r="AF8" s="468"/>
      <c r="AG8" s="468"/>
      <c r="AH8" s="468"/>
      <c r="AI8" s="468"/>
      <c r="AJ8" s="468"/>
      <c r="AK8" s="469"/>
      <c r="AL8" s="468"/>
      <c r="AM8" s="468"/>
      <c r="AN8" s="468"/>
      <c r="AO8" s="468"/>
      <c r="AP8" s="468"/>
      <c r="AQ8" s="468"/>
      <c r="AR8" s="468"/>
      <c r="AS8" s="468"/>
      <c r="AT8" s="468"/>
      <c r="AU8" s="468"/>
      <c r="AV8" s="468"/>
      <c r="AW8" s="469"/>
      <c r="AX8" s="469"/>
      <c r="AY8" s="469"/>
      <c r="AZ8" s="469"/>
      <c r="BA8" s="469"/>
      <c r="BB8" s="468"/>
      <c r="BC8" s="468"/>
      <c r="BD8" s="468"/>
      <c r="BE8" s="468"/>
      <c r="BF8" s="468"/>
      <c r="BG8" s="468"/>
      <c r="BH8" s="468"/>
      <c r="BI8" s="469"/>
      <c r="BJ8" s="468"/>
      <c r="BK8" s="468"/>
      <c r="BL8" s="468"/>
      <c r="BM8" s="468"/>
      <c r="BN8" s="468"/>
      <c r="BO8" s="468"/>
      <c r="BP8" s="468"/>
      <c r="BQ8" s="468"/>
      <c r="BR8" s="469"/>
      <c r="BS8" s="469"/>
      <c r="BT8" s="469"/>
      <c r="BU8" s="469"/>
      <c r="BV8" s="469"/>
      <c r="BW8" s="469"/>
      <c r="BX8" s="469"/>
      <c r="BY8" s="469"/>
      <c r="BZ8" s="469"/>
      <c r="CA8" s="469"/>
      <c r="CB8" s="469"/>
      <c r="CC8" s="469"/>
      <c r="CD8" s="469"/>
      <c r="CE8" s="469"/>
      <c r="CF8" s="469"/>
    </row>
    <row r="9" spans="1:92" s="473" customFormat="1" ht="9" customHeight="1">
      <c r="A9" s="470" t="s">
        <v>524</v>
      </c>
      <c r="B9" s="470">
        <v>3281919.5929999999</v>
      </c>
      <c r="C9" s="470">
        <v>7370145.0269999998</v>
      </c>
      <c r="D9" s="470">
        <v>10652064.620999999</v>
      </c>
      <c r="E9" s="470"/>
      <c r="F9" s="470">
        <v>175750.576</v>
      </c>
      <c r="G9" s="470">
        <v>147048.47500000001</v>
      </c>
      <c r="H9" s="470">
        <v>322799.05099999998</v>
      </c>
      <c r="I9" s="470"/>
      <c r="J9" s="470">
        <v>4580104.5</v>
      </c>
      <c r="K9" s="470">
        <v>34668766.239</v>
      </c>
      <c r="L9" s="470">
        <v>39248870.740000002</v>
      </c>
      <c r="M9" s="470" t="s">
        <v>524</v>
      </c>
      <c r="N9" s="470">
        <v>484686.90100000001</v>
      </c>
      <c r="O9" s="470">
        <v>1290157.227</v>
      </c>
      <c r="P9" s="470">
        <v>1774844.129</v>
      </c>
      <c r="Q9" s="471"/>
      <c r="R9" s="470">
        <v>1364186.524</v>
      </c>
      <c r="S9" s="470">
        <v>3240109.0449999999</v>
      </c>
      <c r="T9" s="470">
        <v>4604295.5690000001</v>
      </c>
      <c r="U9" s="471"/>
      <c r="V9" s="470">
        <v>1496836.5519999999</v>
      </c>
      <c r="W9" s="470">
        <v>12184243.731000001</v>
      </c>
      <c r="X9" s="470">
        <v>13681080.284</v>
      </c>
      <c r="Y9" s="470" t="s">
        <v>524</v>
      </c>
      <c r="Z9" s="470">
        <v>1040199.154</v>
      </c>
      <c r="AA9" s="470">
        <v>1145183.9539999999</v>
      </c>
      <c r="AB9" s="470">
        <v>2185383.108</v>
      </c>
      <c r="AC9" s="471"/>
      <c r="AD9" s="470">
        <v>1613122.95</v>
      </c>
      <c r="AE9" s="470">
        <v>10257408.535</v>
      </c>
      <c r="AF9" s="470">
        <v>11870531.484999999</v>
      </c>
      <c r="AG9" s="471"/>
      <c r="AH9" s="470">
        <v>958184.29500000004</v>
      </c>
      <c r="AI9" s="470">
        <v>942378.57400000002</v>
      </c>
      <c r="AJ9" s="470">
        <v>1900562.8689999999</v>
      </c>
      <c r="AK9" s="470" t="s">
        <v>524</v>
      </c>
      <c r="AL9" s="470">
        <v>185872.44099999999</v>
      </c>
      <c r="AM9" s="470">
        <v>509941.13400000002</v>
      </c>
      <c r="AN9" s="470">
        <v>695813.576</v>
      </c>
      <c r="AO9" s="471"/>
      <c r="AP9" s="470">
        <v>202718.644</v>
      </c>
      <c r="AQ9" s="470">
        <v>599237.05000000005</v>
      </c>
      <c r="AR9" s="470">
        <v>801955.69499999995</v>
      </c>
      <c r="AS9" s="471"/>
      <c r="AT9" s="470">
        <v>203597.96900000001</v>
      </c>
      <c r="AU9" s="470">
        <v>3012041.2319999998</v>
      </c>
      <c r="AV9" s="470">
        <v>3215639.2009999999</v>
      </c>
      <c r="AW9" s="470" t="s">
        <v>524</v>
      </c>
      <c r="AX9" s="470">
        <v>206546.70199999999</v>
      </c>
      <c r="AY9" s="470">
        <v>16444.594000000001</v>
      </c>
      <c r="AZ9" s="470">
        <v>222991.296</v>
      </c>
      <c r="BA9" s="471"/>
      <c r="BB9" s="470">
        <v>199106.552</v>
      </c>
      <c r="BC9" s="470">
        <v>109162.367</v>
      </c>
      <c r="BD9" s="470">
        <v>308268.91899999999</v>
      </c>
      <c r="BE9" s="471"/>
      <c r="BF9" s="470">
        <v>84656.437000000005</v>
      </c>
      <c r="BG9" s="470">
        <v>839802.402</v>
      </c>
      <c r="BH9" s="470">
        <v>924458.84</v>
      </c>
      <c r="BI9" s="470" t="s">
        <v>524</v>
      </c>
      <c r="BJ9" s="470">
        <v>115063.31</v>
      </c>
      <c r="BK9" s="470">
        <v>2396545.378</v>
      </c>
      <c r="BL9" s="470">
        <v>2511608.6889999998</v>
      </c>
      <c r="BM9" s="470"/>
      <c r="BN9" s="470">
        <v>51626.12</v>
      </c>
      <c r="BO9" s="470">
        <v>1240089.4779999999</v>
      </c>
      <c r="BP9" s="470">
        <v>1291715.598</v>
      </c>
      <c r="BQ9" s="470"/>
      <c r="BR9" s="470">
        <v>323339.67499999999</v>
      </c>
      <c r="BS9" s="470">
        <v>34000.61</v>
      </c>
      <c r="BT9" s="470">
        <v>357340.28600000002</v>
      </c>
      <c r="BU9" s="470" t="s">
        <v>524</v>
      </c>
      <c r="BV9" s="470">
        <v>16567518.894999998</v>
      </c>
      <c r="BW9" s="470">
        <v>80002705.051999986</v>
      </c>
      <c r="BX9" s="470">
        <v>96570223.956</v>
      </c>
      <c r="BY9" s="470"/>
      <c r="BZ9" s="470">
        <v>4580104.5</v>
      </c>
      <c r="CA9" s="470">
        <v>35852314.537</v>
      </c>
      <c r="CB9" s="470">
        <v>40432419.037</v>
      </c>
      <c r="CC9" s="470"/>
      <c r="CD9" s="470">
        <v>16567518.894999998</v>
      </c>
      <c r="CE9" s="470">
        <v>81186253.349999994</v>
      </c>
      <c r="CF9" s="470">
        <v>97753772.252999991</v>
      </c>
      <c r="CG9" s="472"/>
      <c r="CH9" s="24"/>
      <c r="CI9" s="24"/>
      <c r="CJ9" s="24"/>
    </row>
    <row r="10" spans="1:92" s="473" customFormat="1" ht="9" customHeight="1">
      <c r="A10" s="474" t="s">
        <v>525</v>
      </c>
      <c r="B10" s="475">
        <v>1997939.89</v>
      </c>
      <c r="C10" s="475">
        <v>650979.14500000002</v>
      </c>
      <c r="D10" s="475">
        <v>2648919.0359999998</v>
      </c>
      <c r="E10" s="475"/>
      <c r="F10" s="475">
        <v>53310.747000000003</v>
      </c>
      <c r="G10" s="475">
        <v>23991.276999999998</v>
      </c>
      <c r="H10" s="475">
        <v>77302.024000000005</v>
      </c>
      <c r="I10" s="475"/>
      <c r="J10" s="475">
        <v>2329032.7400000002</v>
      </c>
      <c r="K10" s="475">
        <v>1475743.8160000001</v>
      </c>
      <c r="L10" s="475">
        <v>3804776.5559999999</v>
      </c>
      <c r="M10" s="474" t="s">
        <v>525</v>
      </c>
      <c r="N10" s="475">
        <v>90648.277000000002</v>
      </c>
      <c r="O10" s="475">
        <v>97855.847999999998</v>
      </c>
      <c r="P10" s="475">
        <v>188504.12599999999</v>
      </c>
      <c r="Q10" s="476"/>
      <c r="R10" s="475">
        <v>194666.022</v>
      </c>
      <c r="S10" s="475">
        <v>114009.326</v>
      </c>
      <c r="T10" s="475">
        <v>308675.348</v>
      </c>
      <c r="U10" s="476"/>
      <c r="V10" s="475">
        <v>631818.90399999998</v>
      </c>
      <c r="W10" s="475">
        <v>645443.38899999997</v>
      </c>
      <c r="X10" s="475">
        <v>1277262.294</v>
      </c>
      <c r="Y10" s="474" t="s">
        <v>525</v>
      </c>
      <c r="Z10" s="475">
        <v>5543.5730000000003</v>
      </c>
      <c r="AA10" s="475">
        <v>16192.831</v>
      </c>
      <c r="AB10" s="475">
        <v>21736.404999999999</v>
      </c>
      <c r="AC10" s="476"/>
      <c r="AD10" s="475">
        <v>1242723.7109999999</v>
      </c>
      <c r="AE10" s="475">
        <v>948991.82200000004</v>
      </c>
      <c r="AF10" s="475">
        <v>2191715.5329999998</v>
      </c>
      <c r="AG10" s="476"/>
      <c r="AH10" s="475">
        <v>346116.864</v>
      </c>
      <c r="AI10" s="475">
        <v>115766.709</v>
      </c>
      <c r="AJ10" s="475">
        <v>461883.57299999997</v>
      </c>
      <c r="AK10" s="474" t="s">
        <v>525</v>
      </c>
      <c r="AL10" s="475">
        <v>22996.951000000001</v>
      </c>
      <c r="AM10" s="475">
        <v>20360.696</v>
      </c>
      <c r="AN10" s="475">
        <v>43357.648000000001</v>
      </c>
      <c r="AO10" s="476"/>
      <c r="AP10" s="475">
        <v>95656.119000000006</v>
      </c>
      <c r="AQ10" s="475">
        <v>23243.855</v>
      </c>
      <c r="AR10" s="475">
        <v>118899.97500000001</v>
      </c>
      <c r="AS10" s="476"/>
      <c r="AT10" s="475">
        <v>9047.0290000000005</v>
      </c>
      <c r="AU10" s="475">
        <v>1794.174</v>
      </c>
      <c r="AV10" s="475">
        <v>10841.203</v>
      </c>
      <c r="AW10" s="474" t="s">
        <v>525</v>
      </c>
      <c r="AX10" s="475">
        <v>50085.648000000001</v>
      </c>
      <c r="AY10" s="475">
        <v>1983.0160000000001</v>
      </c>
      <c r="AZ10" s="475">
        <v>52068.663999999997</v>
      </c>
      <c r="BA10" s="476"/>
      <c r="BB10" s="475">
        <v>24776.421999999999</v>
      </c>
      <c r="BC10" s="475">
        <v>5156.5510000000004</v>
      </c>
      <c r="BD10" s="475">
        <v>29932.973000000002</v>
      </c>
      <c r="BE10" s="476"/>
      <c r="BF10" s="475">
        <v>0</v>
      </c>
      <c r="BG10" s="475">
        <v>0</v>
      </c>
      <c r="BH10" s="475">
        <v>0</v>
      </c>
      <c r="BI10" s="474" t="s">
        <v>525</v>
      </c>
      <c r="BJ10" s="475">
        <v>0</v>
      </c>
      <c r="BK10" s="475">
        <v>0</v>
      </c>
      <c r="BL10" s="475">
        <v>0</v>
      </c>
      <c r="BM10" s="475"/>
      <c r="BN10" s="475">
        <v>0</v>
      </c>
      <c r="BO10" s="475">
        <v>0</v>
      </c>
      <c r="BP10" s="475">
        <v>0</v>
      </c>
      <c r="BQ10" s="475"/>
      <c r="BR10" s="475">
        <v>70855.126000000004</v>
      </c>
      <c r="BS10" s="475">
        <v>2967.9319999999998</v>
      </c>
      <c r="BT10" s="475">
        <v>73823.058999999994</v>
      </c>
      <c r="BU10" s="474" t="s">
        <v>525</v>
      </c>
      <c r="BV10" s="475">
        <v>7165218.023000001</v>
      </c>
      <c r="BW10" s="475">
        <v>4144480.3869999996</v>
      </c>
      <c r="BX10" s="475">
        <v>11309698.417000001</v>
      </c>
      <c r="BY10" s="475"/>
      <c r="BZ10" s="475">
        <v>2329032.7400000002</v>
      </c>
      <c r="CA10" s="475">
        <v>1475751.102</v>
      </c>
      <c r="CB10" s="475">
        <v>3804783.8420000002</v>
      </c>
      <c r="CC10" s="475"/>
      <c r="CD10" s="475">
        <v>7165218.023000001</v>
      </c>
      <c r="CE10" s="475">
        <v>4144487.6729999995</v>
      </c>
      <c r="CF10" s="475">
        <v>11309705.703000002</v>
      </c>
      <c r="CG10" s="472"/>
      <c r="CH10" s="24"/>
      <c r="CI10" s="24"/>
      <c r="CJ10" s="24"/>
    </row>
    <row r="11" spans="1:92" s="473" customFormat="1" ht="9" customHeight="1">
      <c r="A11" s="477" t="s">
        <v>526</v>
      </c>
      <c r="B11" s="475">
        <v>972970.85100000002</v>
      </c>
      <c r="C11" s="475">
        <v>6475985.6469999999</v>
      </c>
      <c r="D11" s="475">
        <v>7448956.4979999997</v>
      </c>
      <c r="E11" s="475"/>
      <c r="F11" s="475">
        <v>121056.808</v>
      </c>
      <c r="G11" s="475">
        <v>117584.542</v>
      </c>
      <c r="H11" s="475">
        <v>238641.35</v>
      </c>
      <c r="I11" s="475"/>
      <c r="J11" s="475">
        <v>2198155.2230000002</v>
      </c>
      <c r="K11" s="475">
        <v>32072317.355</v>
      </c>
      <c r="L11" s="475">
        <v>34270472.578000002</v>
      </c>
      <c r="M11" s="477" t="s">
        <v>526</v>
      </c>
      <c r="N11" s="475">
        <v>372538.59499999997</v>
      </c>
      <c r="O11" s="475">
        <v>1188191.78</v>
      </c>
      <c r="P11" s="475">
        <v>1560730.3759999999</v>
      </c>
      <c r="Q11" s="475"/>
      <c r="R11" s="475">
        <v>1151830.165</v>
      </c>
      <c r="S11" s="475">
        <v>3110116.148</v>
      </c>
      <c r="T11" s="475">
        <v>4261946.3130000001</v>
      </c>
      <c r="U11" s="475"/>
      <c r="V11" s="475">
        <v>450368.16499999998</v>
      </c>
      <c r="W11" s="475">
        <v>11255754.189999999</v>
      </c>
      <c r="X11" s="475">
        <v>11706122.355</v>
      </c>
      <c r="Y11" s="477" t="s">
        <v>526</v>
      </c>
      <c r="Z11" s="475">
        <v>1031873.194</v>
      </c>
      <c r="AA11" s="475">
        <v>1127274.247</v>
      </c>
      <c r="AB11" s="475">
        <v>2159147.4410000001</v>
      </c>
      <c r="AC11" s="475"/>
      <c r="AD11" s="475">
        <v>102434.30899999999</v>
      </c>
      <c r="AE11" s="475">
        <v>9253094.8220000006</v>
      </c>
      <c r="AF11" s="475">
        <v>9355529.1319999993</v>
      </c>
      <c r="AG11" s="475"/>
      <c r="AH11" s="475">
        <v>596367.44499999995</v>
      </c>
      <c r="AI11" s="475">
        <v>813522.46400000004</v>
      </c>
      <c r="AJ11" s="475">
        <v>1409889.909</v>
      </c>
      <c r="AK11" s="477" t="s">
        <v>526</v>
      </c>
      <c r="AL11" s="475">
        <v>161557.58300000001</v>
      </c>
      <c r="AM11" s="475">
        <v>486774.41800000001</v>
      </c>
      <c r="AN11" s="475">
        <v>648332.00100000005</v>
      </c>
      <c r="AO11" s="475"/>
      <c r="AP11" s="475">
        <v>106234.548</v>
      </c>
      <c r="AQ11" s="475">
        <v>575962.93400000001</v>
      </c>
      <c r="AR11" s="475">
        <v>682197.48199999996</v>
      </c>
      <c r="AS11" s="475"/>
      <c r="AT11" s="475">
        <v>175735.514</v>
      </c>
      <c r="AU11" s="475">
        <v>3008975.03</v>
      </c>
      <c r="AV11" s="475">
        <v>3184710.5449999999</v>
      </c>
      <c r="AW11" s="477" t="s">
        <v>526</v>
      </c>
      <c r="AX11" s="475">
        <v>156407.253</v>
      </c>
      <c r="AY11" s="475">
        <v>14461.576999999999</v>
      </c>
      <c r="AZ11" s="475">
        <v>170868.83100000001</v>
      </c>
      <c r="BA11" s="475"/>
      <c r="BB11" s="475">
        <v>172540.32500000001</v>
      </c>
      <c r="BC11" s="475">
        <v>102556.15300000001</v>
      </c>
      <c r="BD11" s="475">
        <v>275096.478</v>
      </c>
      <c r="BE11" s="475"/>
      <c r="BF11" s="475">
        <v>84653.168000000005</v>
      </c>
      <c r="BG11" s="475">
        <v>839802.402</v>
      </c>
      <c r="BH11" s="475">
        <v>924455.571</v>
      </c>
      <c r="BI11" s="477" t="s">
        <v>526</v>
      </c>
      <c r="BJ11" s="475">
        <v>115063.31</v>
      </c>
      <c r="BK11" s="475">
        <v>2396545.378</v>
      </c>
      <c r="BL11" s="475">
        <v>2511608.6889999998</v>
      </c>
      <c r="BM11" s="475"/>
      <c r="BN11" s="475">
        <v>51594.366999999998</v>
      </c>
      <c r="BO11" s="475">
        <v>1239736.081</v>
      </c>
      <c r="BP11" s="475">
        <v>1291330.4480000001</v>
      </c>
      <c r="BQ11" s="475"/>
      <c r="BR11" s="475">
        <v>249413.073</v>
      </c>
      <c r="BS11" s="475">
        <v>29482.102999999999</v>
      </c>
      <c r="BT11" s="475">
        <v>278895.17599999998</v>
      </c>
      <c r="BU11" s="477" t="s">
        <v>526</v>
      </c>
      <c r="BV11" s="475">
        <v>8270793.8959999997</v>
      </c>
      <c r="BW11" s="475">
        <v>74108137.271000013</v>
      </c>
      <c r="BX11" s="475">
        <v>82378931.172999978</v>
      </c>
      <c r="BY11" s="475"/>
      <c r="BZ11" s="475">
        <v>2198155.2230000002</v>
      </c>
      <c r="CA11" s="475">
        <v>33254941.366999999</v>
      </c>
      <c r="CB11" s="475">
        <v>35453096.590000004</v>
      </c>
      <c r="CC11" s="475"/>
      <c r="CD11" s="475">
        <v>8270793.8959999997</v>
      </c>
      <c r="CE11" s="475">
        <v>75290761.283000007</v>
      </c>
      <c r="CF11" s="475">
        <v>83561555.184999973</v>
      </c>
      <c r="CG11" s="472"/>
      <c r="CH11" s="24"/>
      <c r="CI11" s="24"/>
      <c r="CJ11" s="24"/>
    </row>
    <row r="12" spans="1:92" s="473" customFormat="1" ht="9" customHeight="1">
      <c r="A12" s="477" t="s">
        <v>527</v>
      </c>
      <c r="B12" s="475">
        <v>31572.062000000002</v>
      </c>
      <c r="C12" s="475">
        <v>30575.133999999998</v>
      </c>
      <c r="D12" s="475">
        <v>62147.196000000004</v>
      </c>
      <c r="E12" s="475"/>
      <c r="F12" s="475">
        <v>1187.5920000000001</v>
      </c>
      <c r="G12" s="475">
        <v>5472.6559999999999</v>
      </c>
      <c r="H12" s="475">
        <v>6660.2479999999996</v>
      </c>
      <c r="I12" s="475"/>
      <c r="J12" s="475">
        <v>51703.481</v>
      </c>
      <c r="K12" s="475">
        <v>89310.271999999997</v>
      </c>
      <c r="L12" s="475">
        <v>141013.75399999999</v>
      </c>
      <c r="M12" s="477" t="s">
        <v>527</v>
      </c>
      <c r="N12" s="475">
        <v>4595.78</v>
      </c>
      <c r="O12" s="475">
        <v>278.54700000000003</v>
      </c>
      <c r="P12" s="475">
        <v>4874.3270000000002</v>
      </c>
      <c r="Q12" s="475"/>
      <c r="R12" s="475">
        <v>6634.25</v>
      </c>
      <c r="S12" s="475">
        <v>12879.342000000001</v>
      </c>
      <c r="T12" s="475">
        <v>19513.593000000001</v>
      </c>
      <c r="U12" s="475"/>
      <c r="V12" s="475">
        <v>318089.47700000001</v>
      </c>
      <c r="W12" s="475">
        <v>14725.713</v>
      </c>
      <c r="X12" s="475">
        <v>332815.19099999999</v>
      </c>
      <c r="Y12" s="477" t="s">
        <v>527</v>
      </c>
      <c r="Z12" s="475">
        <v>1215.7850000000001</v>
      </c>
      <c r="AA12" s="475">
        <v>1716.875</v>
      </c>
      <c r="AB12" s="475">
        <v>2932.6610000000001</v>
      </c>
      <c r="AC12" s="475"/>
      <c r="AD12" s="475">
        <v>9430.652</v>
      </c>
      <c r="AE12" s="475">
        <v>0</v>
      </c>
      <c r="AF12" s="475">
        <v>9430.652</v>
      </c>
      <c r="AG12" s="475"/>
      <c r="AH12" s="475">
        <v>936.63300000000004</v>
      </c>
      <c r="AI12" s="475">
        <v>0</v>
      </c>
      <c r="AJ12" s="475">
        <v>936.63300000000004</v>
      </c>
      <c r="AK12" s="477" t="s">
        <v>527</v>
      </c>
      <c r="AL12" s="475">
        <v>1317.9059999999999</v>
      </c>
      <c r="AM12" s="475">
        <v>2806.02</v>
      </c>
      <c r="AN12" s="475">
        <v>4123.9260000000004</v>
      </c>
      <c r="AO12" s="475"/>
      <c r="AP12" s="475">
        <v>597.66800000000001</v>
      </c>
      <c r="AQ12" s="475">
        <v>0</v>
      </c>
      <c r="AR12" s="475">
        <v>597.66800000000001</v>
      </c>
      <c r="AS12" s="475"/>
      <c r="AT12" s="475">
        <v>18806.564999999999</v>
      </c>
      <c r="AU12" s="475">
        <v>51.372999999999998</v>
      </c>
      <c r="AV12" s="475">
        <v>18857.937999999998</v>
      </c>
      <c r="AW12" s="477" t="s">
        <v>527</v>
      </c>
      <c r="AX12" s="475">
        <v>0</v>
      </c>
      <c r="AY12" s="475">
        <v>0</v>
      </c>
      <c r="AZ12" s="475">
        <v>0</v>
      </c>
      <c r="BA12" s="475"/>
      <c r="BB12" s="475">
        <v>0</v>
      </c>
      <c r="BC12" s="475">
        <v>0</v>
      </c>
      <c r="BD12" s="475">
        <v>0</v>
      </c>
      <c r="BE12" s="475"/>
      <c r="BF12" s="475">
        <v>0</v>
      </c>
      <c r="BG12" s="475">
        <v>0</v>
      </c>
      <c r="BH12" s="475">
        <v>0</v>
      </c>
      <c r="BI12" s="477" t="s">
        <v>527</v>
      </c>
      <c r="BJ12" s="475">
        <v>0</v>
      </c>
      <c r="BK12" s="475">
        <v>0</v>
      </c>
      <c r="BL12" s="475">
        <v>0</v>
      </c>
      <c r="BM12" s="475"/>
      <c r="BN12" s="475">
        <v>0</v>
      </c>
      <c r="BO12" s="475">
        <v>0</v>
      </c>
      <c r="BP12" s="475">
        <v>0</v>
      </c>
      <c r="BQ12" s="475"/>
      <c r="BR12" s="475">
        <v>161.31399999999999</v>
      </c>
      <c r="BS12" s="475">
        <v>0</v>
      </c>
      <c r="BT12" s="475">
        <v>161.31399999999999</v>
      </c>
      <c r="BU12" s="477" t="s">
        <v>527</v>
      </c>
      <c r="BV12" s="475">
        <v>446249.16499999998</v>
      </c>
      <c r="BW12" s="475">
        <v>157815.93199999997</v>
      </c>
      <c r="BX12" s="475">
        <v>604065.10099999979</v>
      </c>
      <c r="BY12" s="475"/>
      <c r="BZ12" s="475">
        <v>51703.481</v>
      </c>
      <c r="CA12" s="475">
        <v>89310.271999999997</v>
      </c>
      <c r="CB12" s="475">
        <v>141013.75399999999</v>
      </c>
      <c r="CC12" s="475"/>
      <c r="CD12" s="475">
        <v>446249.16500000004</v>
      </c>
      <c r="CE12" s="475">
        <v>157815.93199999997</v>
      </c>
      <c r="CF12" s="475">
        <v>604065.10099999979</v>
      </c>
      <c r="CG12" s="472"/>
      <c r="CH12" s="24"/>
      <c r="CI12" s="24"/>
      <c r="CJ12" s="24"/>
    </row>
    <row r="13" spans="1:92" s="473" customFormat="1" ht="9" customHeight="1">
      <c r="A13" s="477" t="s">
        <v>528</v>
      </c>
      <c r="B13" s="475">
        <v>279436.78899999999</v>
      </c>
      <c r="C13" s="475">
        <v>212605.1</v>
      </c>
      <c r="D13" s="475">
        <v>492041.88900000002</v>
      </c>
      <c r="E13" s="475"/>
      <c r="F13" s="475">
        <v>195.42699999999999</v>
      </c>
      <c r="G13" s="475">
        <v>0</v>
      </c>
      <c r="H13" s="475">
        <v>195.42699999999999</v>
      </c>
      <c r="I13" s="475"/>
      <c r="J13" s="475">
        <v>1213.0550000000001</v>
      </c>
      <c r="K13" s="475">
        <v>1031394.795</v>
      </c>
      <c r="L13" s="475">
        <v>1032607.85</v>
      </c>
      <c r="M13" s="477" t="s">
        <v>528</v>
      </c>
      <c r="N13" s="475">
        <v>16904.248</v>
      </c>
      <c r="O13" s="475">
        <v>3831.05</v>
      </c>
      <c r="P13" s="475">
        <v>20735.298999999999</v>
      </c>
      <c r="Q13" s="475"/>
      <c r="R13" s="475">
        <v>11056.084999999999</v>
      </c>
      <c r="S13" s="475">
        <v>3104.2280000000001</v>
      </c>
      <c r="T13" s="475">
        <v>14160.313</v>
      </c>
      <c r="U13" s="475"/>
      <c r="V13" s="475">
        <v>96560.005000000005</v>
      </c>
      <c r="W13" s="475">
        <v>268320.43699999998</v>
      </c>
      <c r="X13" s="475">
        <v>364880.44199999998</v>
      </c>
      <c r="Y13" s="477" t="s">
        <v>528</v>
      </c>
      <c r="Z13" s="475">
        <v>1566.6010000000001</v>
      </c>
      <c r="AA13" s="475">
        <v>0</v>
      </c>
      <c r="AB13" s="475">
        <v>1566.6010000000001</v>
      </c>
      <c r="AC13" s="475"/>
      <c r="AD13" s="475">
        <v>258534.27600000001</v>
      </c>
      <c r="AE13" s="475">
        <v>55321.89</v>
      </c>
      <c r="AF13" s="475">
        <v>313856.16700000002</v>
      </c>
      <c r="AG13" s="475"/>
      <c r="AH13" s="475">
        <v>14763.351000000001</v>
      </c>
      <c r="AI13" s="475">
        <v>13089.4</v>
      </c>
      <c r="AJ13" s="475">
        <v>27852.752</v>
      </c>
      <c r="AK13" s="477" t="s">
        <v>528</v>
      </c>
      <c r="AL13" s="475">
        <v>0</v>
      </c>
      <c r="AM13" s="475">
        <v>0</v>
      </c>
      <c r="AN13" s="475">
        <v>0</v>
      </c>
      <c r="AO13" s="475"/>
      <c r="AP13" s="475">
        <v>230.30699999999999</v>
      </c>
      <c r="AQ13" s="475">
        <v>30.260999999999999</v>
      </c>
      <c r="AR13" s="475">
        <v>260.56799999999998</v>
      </c>
      <c r="AS13" s="475"/>
      <c r="AT13" s="475">
        <v>8.86</v>
      </c>
      <c r="AU13" s="475">
        <v>1220.654</v>
      </c>
      <c r="AV13" s="475">
        <v>1229.5139999999999</v>
      </c>
      <c r="AW13" s="477" t="s">
        <v>528</v>
      </c>
      <c r="AX13" s="475">
        <v>53.8</v>
      </c>
      <c r="AY13" s="475">
        <v>0</v>
      </c>
      <c r="AZ13" s="475">
        <v>53.8</v>
      </c>
      <c r="BA13" s="475"/>
      <c r="BB13" s="475">
        <v>1789.8040000000001</v>
      </c>
      <c r="BC13" s="475">
        <v>1449.662</v>
      </c>
      <c r="BD13" s="475">
        <v>3239.4659999999999</v>
      </c>
      <c r="BE13" s="475"/>
      <c r="BF13" s="475">
        <v>3.2690000000000001</v>
      </c>
      <c r="BG13" s="475">
        <v>0</v>
      </c>
      <c r="BH13" s="475">
        <v>3.2690000000000001</v>
      </c>
      <c r="BI13" s="477" t="s">
        <v>528</v>
      </c>
      <c r="BJ13" s="475">
        <v>0</v>
      </c>
      <c r="BK13" s="475">
        <v>0</v>
      </c>
      <c r="BL13" s="475">
        <v>0</v>
      </c>
      <c r="BM13" s="475"/>
      <c r="BN13" s="475">
        <v>31.753</v>
      </c>
      <c r="BO13" s="475">
        <v>353.39600000000002</v>
      </c>
      <c r="BP13" s="475">
        <v>385.149</v>
      </c>
      <c r="BQ13" s="475"/>
      <c r="BR13" s="475">
        <v>2910.1619999999998</v>
      </c>
      <c r="BS13" s="475">
        <v>1550.5740000000001</v>
      </c>
      <c r="BT13" s="475">
        <v>4460.7359999999999</v>
      </c>
      <c r="BU13" s="477" t="s">
        <v>528</v>
      </c>
      <c r="BV13" s="475">
        <v>685257.79200000013</v>
      </c>
      <c r="BW13" s="475">
        <v>1592271.4469999997</v>
      </c>
      <c r="BX13" s="475">
        <v>2277529.2419999996</v>
      </c>
      <c r="BY13" s="475"/>
      <c r="BZ13" s="475">
        <v>1213.0550000000001</v>
      </c>
      <c r="CA13" s="475">
        <v>1032311.795</v>
      </c>
      <c r="CB13" s="475">
        <v>1033524.85</v>
      </c>
      <c r="CC13" s="475"/>
      <c r="CD13" s="475">
        <v>685257.79200000013</v>
      </c>
      <c r="CE13" s="475">
        <v>1593188.4469999997</v>
      </c>
      <c r="CF13" s="475">
        <v>2278446.2419999996</v>
      </c>
      <c r="CG13" s="472"/>
      <c r="CH13" s="24"/>
      <c r="CI13" s="24"/>
      <c r="CJ13" s="24"/>
    </row>
    <row r="14" spans="1:92" s="35" customFormat="1" ht="4.6500000000000004" customHeight="1">
      <c r="A14" s="477"/>
      <c r="B14" s="475"/>
      <c r="C14" s="475"/>
      <c r="D14" s="475"/>
      <c r="E14" s="475"/>
      <c r="F14" s="475"/>
      <c r="G14" s="475"/>
      <c r="H14" s="475"/>
      <c r="I14" s="475"/>
      <c r="J14" s="475"/>
      <c r="K14" s="475"/>
      <c r="L14" s="475"/>
      <c r="M14" s="477"/>
      <c r="N14" s="475"/>
      <c r="O14" s="475"/>
      <c r="P14" s="475"/>
      <c r="Q14" s="475"/>
      <c r="R14" s="475"/>
      <c r="S14" s="475"/>
      <c r="T14" s="475"/>
      <c r="U14" s="475"/>
      <c r="V14" s="475"/>
      <c r="W14" s="475"/>
      <c r="X14" s="475"/>
      <c r="Y14" s="477"/>
      <c r="Z14" s="475"/>
      <c r="AA14" s="475"/>
      <c r="AB14" s="475"/>
      <c r="AC14" s="475"/>
      <c r="AD14" s="475"/>
      <c r="AE14" s="475"/>
      <c r="AF14" s="475"/>
      <c r="AG14" s="475"/>
      <c r="AH14" s="475"/>
      <c r="AI14" s="475"/>
      <c r="AJ14" s="475"/>
      <c r="AK14" s="477"/>
      <c r="AL14" s="475"/>
      <c r="AM14" s="475"/>
      <c r="AN14" s="475"/>
      <c r="AO14" s="475"/>
      <c r="AP14" s="475"/>
      <c r="AQ14" s="475"/>
      <c r="AR14" s="475"/>
      <c r="AS14" s="475"/>
      <c r="AT14" s="475"/>
      <c r="AU14" s="475"/>
      <c r="AV14" s="475"/>
      <c r="AW14" s="477"/>
      <c r="AX14" s="475"/>
      <c r="AY14" s="475"/>
      <c r="AZ14" s="475"/>
      <c r="BA14" s="475"/>
      <c r="BB14" s="475"/>
      <c r="BC14" s="475"/>
      <c r="BD14" s="475"/>
      <c r="BE14" s="475"/>
      <c r="BF14" s="475"/>
      <c r="BG14" s="475"/>
      <c r="BH14" s="475"/>
      <c r="BI14" s="477"/>
      <c r="BJ14" s="475"/>
      <c r="BK14" s="475"/>
      <c r="BL14" s="475"/>
      <c r="BM14" s="475"/>
      <c r="BN14" s="475"/>
      <c r="BO14" s="475"/>
      <c r="BP14" s="475"/>
      <c r="BQ14" s="475"/>
      <c r="BR14" s="475"/>
      <c r="BS14" s="475"/>
      <c r="BT14" s="475"/>
      <c r="BU14" s="477"/>
      <c r="BV14" s="475"/>
      <c r="BW14" s="475"/>
      <c r="BX14" s="475"/>
      <c r="BY14" s="475"/>
      <c r="BZ14" s="475"/>
      <c r="CA14" s="475"/>
      <c r="CB14" s="475"/>
      <c r="CC14" s="475"/>
      <c r="CD14" s="475"/>
      <c r="CE14" s="475"/>
      <c r="CF14" s="475"/>
      <c r="CG14" s="472"/>
      <c r="CH14" s="18"/>
      <c r="CI14" s="18"/>
      <c r="CJ14" s="18"/>
    </row>
    <row r="15" spans="1:92" s="473" customFormat="1" ht="9" customHeight="1">
      <c r="A15" s="478" t="s">
        <v>529</v>
      </c>
      <c r="B15" s="479">
        <v>0</v>
      </c>
      <c r="C15" s="479">
        <v>0</v>
      </c>
      <c r="D15" s="479">
        <v>0</v>
      </c>
      <c r="E15" s="479"/>
      <c r="F15" s="479">
        <v>0</v>
      </c>
      <c r="G15" s="479">
        <v>0</v>
      </c>
      <c r="H15" s="479">
        <v>0</v>
      </c>
      <c r="I15" s="479"/>
      <c r="J15" s="479">
        <v>0</v>
      </c>
      <c r="K15" s="479">
        <v>0</v>
      </c>
      <c r="L15" s="479">
        <v>0</v>
      </c>
      <c r="M15" s="478" t="s">
        <v>529</v>
      </c>
      <c r="N15" s="479">
        <v>0</v>
      </c>
      <c r="O15" s="479">
        <v>0</v>
      </c>
      <c r="P15" s="479">
        <v>0</v>
      </c>
      <c r="Q15" s="479"/>
      <c r="R15" s="479">
        <v>20000</v>
      </c>
      <c r="S15" s="479">
        <v>0</v>
      </c>
      <c r="T15" s="479">
        <v>20000</v>
      </c>
      <c r="U15" s="479"/>
      <c r="V15" s="479">
        <v>192000</v>
      </c>
      <c r="W15" s="479">
        <v>0</v>
      </c>
      <c r="X15" s="479">
        <v>192000</v>
      </c>
      <c r="Y15" s="478" t="s">
        <v>529</v>
      </c>
      <c r="Z15" s="479">
        <v>0</v>
      </c>
      <c r="AA15" s="479">
        <v>0</v>
      </c>
      <c r="AB15" s="479">
        <v>0</v>
      </c>
      <c r="AC15" s="479"/>
      <c r="AD15" s="479">
        <v>215000</v>
      </c>
      <c r="AE15" s="479">
        <v>0</v>
      </c>
      <c r="AF15" s="479">
        <v>215000</v>
      </c>
      <c r="AG15" s="479"/>
      <c r="AH15" s="479">
        <v>30000</v>
      </c>
      <c r="AI15" s="479">
        <v>0</v>
      </c>
      <c r="AJ15" s="479">
        <v>30000</v>
      </c>
      <c r="AK15" s="478" t="s">
        <v>529</v>
      </c>
      <c r="AL15" s="479">
        <v>0</v>
      </c>
      <c r="AM15" s="479">
        <v>0</v>
      </c>
      <c r="AN15" s="479">
        <v>0</v>
      </c>
      <c r="AO15" s="479"/>
      <c r="AP15" s="479">
        <v>0</v>
      </c>
      <c r="AQ15" s="479">
        <v>0</v>
      </c>
      <c r="AR15" s="479">
        <v>0</v>
      </c>
      <c r="AS15" s="479"/>
      <c r="AT15" s="479">
        <v>0</v>
      </c>
      <c r="AU15" s="479">
        <v>0</v>
      </c>
      <c r="AV15" s="479">
        <v>0</v>
      </c>
      <c r="AW15" s="478" t="s">
        <v>529</v>
      </c>
      <c r="AX15" s="479">
        <v>20000</v>
      </c>
      <c r="AY15" s="479">
        <v>0</v>
      </c>
      <c r="AZ15" s="479">
        <v>20000</v>
      </c>
      <c r="BA15" s="479"/>
      <c r="BB15" s="479">
        <v>0</v>
      </c>
      <c r="BC15" s="479">
        <v>0</v>
      </c>
      <c r="BD15" s="479">
        <v>0</v>
      </c>
      <c r="BE15" s="479"/>
      <c r="BF15" s="479">
        <v>0</v>
      </c>
      <c r="BG15" s="479">
        <v>0</v>
      </c>
      <c r="BH15" s="479">
        <v>0</v>
      </c>
      <c r="BI15" s="478" t="s">
        <v>529</v>
      </c>
      <c r="BJ15" s="479">
        <v>55000</v>
      </c>
      <c r="BK15" s="479">
        <v>0</v>
      </c>
      <c r="BL15" s="479">
        <v>55000</v>
      </c>
      <c r="BM15" s="479"/>
      <c r="BN15" s="479">
        <v>50000</v>
      </c>
      <c r="BO15" s="479">
        <v>0</v>
      </c>
      <c r="BP15" s="479">
        <v>50000</v>
      </c>
      <c r="BQ15" s="479"/>
      <c r="BR15" s="479">
        <v>0</v>
      </c>
      <c r="BS15" s="479">
        <v>0</v>
      </c>
      <c r="BT15" s="479">
        <v>0</v>
      </c>
      <c r="BU15" s="478" t="s">
        <v>529</v>
      </c>
      <c r="BV15" s="479">
        <v>582000</v>
      </c>
      <c r="BW15" s="479">
        <v>0</v>
      </c>
      <c r="BX15" s="479">
        <v>582000</v>
      </c>
      <c r="BY15" s="479"/>
      <c r="BZ15" s="479">
        <v>0</v>
      </c>
      <c r="CA15" s="479">
        <v>0</v>
      </c>
      <c r="CB15" s="479">
        <v>0</v>
      </c>
      <c r="CC15" s="479"/>
      <c r="CD15" s="479">
        <v>582000</v>
      </c>
      <c r="CE15" s="479">
        <v>0</v>
      </c>
      <c r="CF15" s="479">
        <v>582000</v>
      </c>
      <c r="CG15" s="472"/>
      <c r="CH15" s="24"/>
      <c r="CI15" s="24"/>
      <c r="CJ15" s="24"/>
    </row>
    <row r="16" spans="1:92" s="35" customFormat="1" ht="4.6500000000000004" customHeight="1">
      <c r="A16" s="478"/>
      <c r="B16" s="479"/>
      <c r="C16" s="479"/>
      <c r="D16" s="479"/>
      <c r="E16" s="479"/>
      <c r="F16" s="479"/>
      <c r="G16" s="479"/>
      <c r="H16" s="479"/>
      <c r="I16" s="479"/>
      <c r="J16" s="479"/>
      <c r="K16" s="479"/>
      <c r="L16" s="479"/>
      <c r="M16" s="478"/>
      <c r="N16" s="479"/>
      <c r="O16" s="479"/>
      <c r="P16" s="479"/>
      <c r="Q16" s="479"/>
      <c r="R16" s="479"/>
      <c r="S16" s="479"/>
      <c r="T16" s="479"/>
      <c r="U16" s="479"/>
      <c r="V16" s="479"/>
      <c r="W16" s="479"/>
      <c r="X16" s="479"/>
      <c r="Y16" s="478"/>
      <c r="Z16" s="479"/>
      <c r="AA16" s="479"/>
      <c r="AB16" s="479"/>
      <c r="AC16" s="479"/>
      <c r="AD16" s="479"/>
      <c r="AE16" s="479"/>
      <c r="AF16" s="479"/>
      <c r="AG16" s="479"/>
      <c r="AH16" s="479"/>
      <c r="AI16" s="479"/>
      <c r="AJ16" s="479"/>
      <c r="AK16" s="478"/>
      <c r="AL16" s="479"/>
      <c r="AM16" s="479"/>
      <c r="AN16" s="479"/>
      <c r="AO16" s="479"/>
      <c r="AP16" s="479"/>
      <c r="AQ16" s="479"/>
      <c r="AR16" s="479"/>
      <c r="AS16" s="479"/>
      <c r="AT16" s="479"/>
      <c r="AU16" s="479"/>
      <c r="AV16" s="479"/>
      <c r="AW16" s="478"/>
      <c r="AX16" s="479"/>
      <c r="AY16" s="479"/>
      <c r="AZ16" s="479"/>
      <c r="BA16" s="479"/>
      <c r="BB16" s="479"/>
      <c r="BC16" s="479"/>
      <c r="BD16" s="479"/>
      <c r="BE16" s="479"/>
      <c r="BF16" s="479"/>
      <c r="BG16" s="479"/>
      <c r="BH16" s="479"/>
      <c r="BI16" s="478"/>
      <c r="BJ16" s="479"/>
      <c r="BK16" s="479"/>
      <c r="BL16" s="479"/>
      <c r="BM16" s="479"/>
      <c r="BN16" s="479"/>
      <c r="BO16" s="479"/>
      <c r="BP16" s="479"/>
      <c r="BQ16" s="479"/>
      <c r="BR16" s="479"/>
      <c r="BS16" s="479"/>
      <c r="BT16" s="479"/>
      <c r="BU16" s="478"/>
      <c r="BV16" s="479"/>
      <c r="BW16" s="479"/>
      <c r="BX16" s="479"/>
      <c r="BY16" s="479"/>
      <c r="BZ16" s="479"/>
      <c r="CA16" s="479"/>
      <c r="CB16" s="479"/>
      <c r="CC16" s="479"/>
      <c r="CD16" s="479"/>
      <c r="CE16" s="479"/>
      <c r="CF16" s="479"/>
      <c r="CG16" s="472"/>
      <c r="CH16" s="18"/>
      <c r="CI16" s="18"/>
      <c r="CJ16" s="18"/>
    </row>
    <row r="17" spans="1:88" s="473" customFormat="1" ht="9" customHeight="1">
      <c r="A17" s="470" t="s">
        <v>530</v>
      </c>
      <c r="B17" s="471">
        <v>8454722.3969999999</v>
      </c>
      <c r="C17" s="471">
        <v>7886437.0279999999</v>
      </c>
      <c r="D17" s="471">
        <v>16341159.425000001</v>
      </c>
      <c r="E17" s="471"/>
      <c r="F17" s="471">
        <v>79313.665999999997</v>
      </c>
      <c r="G17" s="471">
        <v>0</v>
      </c>
      <c r="H17" s="471">
        <v>79313.665999999997</v>
      </c>
      <c r="I17" s="471"/>
      <c r="J17" s="471">
        <v>28133645.618000001</v>
      </c>
      <c r="K17" s="471">
        <v>4612472.5599999996</v>
      </c>
      <c r="L17" s="471">
        <v>32746118.177999999</v>
      </c>
      <c r="M17" s="470" t="s">
        <v>530</v>
      </c>
      <c r="N17" s="471">
        <v>1059243.983</v>
      </c>
      <c r="O17" s="471">
        <v>12.544</v>
      </c>
      <c r="P17" s="471">
        <v>1059256.527</v>
      </c>
      <c r="Q17" s="471"/>
      <c r="R17" s="471">
        <v>2737050.1150000002</v>
      </c>
      <c r="S17" s="471">
        <v>474149.40700000001</v>
      </c>
      <c r="T17" s="471">
        <v>3211199.5219999999</v>
      </c>
      <c r="U17" s="471"/>
      <c r="V17" s="471">
        <v>7276966.6310000001</v>
      </c>
      <c r="W17" s="471">
        <v>1023576.027</v>
      </c>
      <c r="X17" s="471">
        <v>8300542.6579999998</v>
      </c>
      <c r="Y17" s="470" t="s">
        <v>530</v>
      </c>
      <c r="Z17" s="471">
        <v>3174268.2880000002</v>
      </c>
      <c r="AA17" s="471">
        <v>548492.78700000001</v>
      </c>
      <c r="AB17" s="471">
        <v>3722761.0759999999</v>
      </c>
      <c r="AC17" s="471"/>
      <c r="AD17" s="471">
        <v>10446076.639</v>
      </c>
      <c r="AE17" s="471">
        <v>1311567.18</v>
      </c>
      <c r="AF17" s="471">
        <v>11757643.819</v>
      </c>
      <c r="AG17" s="471"/>
      <c r="AH17" s="471">
        <v>3045729.2030000002</v>
      </c>
      <c r="AI17" s="471">
        <v>72787.724000000002</v>
      </c>
      <c r="AJ17" s="471">
        <v>3118516.9270000001</v>
      </c>
      <c r="AK17" s="470" t="s">
        <v>530</v>
      </c>
      <c r="AL17" s="471">
        <v>1313082.202</v>
      </c>
      <c r="AM17" s="471">
        <v>0</v>
      </c>
      <c r="AN17" s="471">
        <v>1313082.202</v>
      </c>
      <c r="AO17" s="471"/>
      <c r="AP17" s="471">
        <v>518717.37900000002</v>
      </c>
      <c r="AQ17" s="471">
        <v>0</v>
      </c>
      <c r="AR17" s="471">
        <v>518717.37900000002</v>
      </c>
      <c r="AS17" s="471"/>
      <c r="AT17" s="471">
        <v>878714.08400000003</v>
      </c>
      <c r="AU17" s="471">
        <v>310315.255</v>
      </c>
      <c r="AV17" s="471">
        <v>1189029.3389999999</v>
      </c>
      <c r="AW17" s="470" t="s">
        <v>530</v>
      </c>
      <c r="AX17" s="471">
        <v>125310.35</v>
      </c>
      <c r="AY17" s="471">
        <v>0</v>
      </c>
      <c r="AZ17" s="471">
        <v>125310.35</v>
      </c>
      <c r="BA17" s="471"/>
      <c r="BB17" s="471">
        <v>69652.633000000002</v>
      </c>
      <c r="BC17" s="471">
        <v>0</v>
      </c>
      <c r="BD17" s="471">
        <v>69652.633000000002</v>
      </c>
      <c r="BE17" s="471"/>
      <c r="BF17" s="471">
        <v>295632.06599999999</v>
      </c>
      <c r="BG17" s="471">
        <v>157702.326</v>
      </c>
      <c r="BH17" s="471">
        <v>453334.39299999998</v>
      </c>
      <c r="BI17" s="470" t="s">
        <v>530</v>
      </c>
      <c r="BJ17" s="471">
        <v>208725.88800000001</v>
      </c>
      <c r="BK17" s="471">
        <v>81568.441000000006</v>
      </c>
      <c r="BL17" s="471">
        <v>290294.32900000003</v>
      </c>
      <c r="BM17" s="471"/>
      <c r="BN17" s="471">
        <v>698560.43900000001</v>
      </c>
      <c r="BO17" s="471">
        <v>0</v>
      </c>
      <c r="BP17" s="471">
        <v>698560.43900000001</v>
      </c>
      <c r="BQ17" s="471"/>
      <c r="BR17" s="471">
        <v>424610.87800000003</v>
      </c>
      <c r="BS17" s="471">
        <v>0</v>
      </c>
      <c r="BT17" s="471">
        <v>424610.87800000003</v>
      </c>
      <c r="BU17" s="470" t="s">
        <v>530</v>
      </c>
      <c r="BV17" s="471">
        <v>68940022.459000006</v>
      </c>
      <c r="BW17" s="471">
        <v>16479081.278999999</v>
      </c>
      <c r="BX17" s="471">
        <v>85419103.74000001</v>
      </c>
      <c r="BY17" s="471"/>
      <c r="BZ17" s="471">
        <v>28133645.618000001</v>
      </c>
      <c r="CA17" s="471">
        <v>4157426.0610000002</v>
      </c>
      <c r="CB17" s="471">
        <v>32291071.68</v>
      </c>
      <c r="CC17" s="471"/>
      <c r="CD17" s="471">
        <v>68940022.459000006</v>
      </c>
      <c r="CE17" s="471">
        <v>16024034.780000001</v>
      </c>
      <c r="CF17" s="471">
        <v>84964057.242000014</v>
      </c>
      <c r="CG17" s="472"/>
      <c r="CH17" s="24"/>
      <c r="CI17" s="24"/>
      <c r="CJ17" s="24"/>
    </row>
    <row r="18" spans="1:88" s="473" customFormat="1" ht="9" customHeight="1">
      <c r="A18" s="477" t="s">
        <v>531</v>
      </c>
      <c r="B18" s="475">
        <v>4243542.0650000004</v>
      </c>
      <c r="C18" s="475">
        <v>162366.149</v>
      </c>
      <c r="D18" s="475">
        <v>4405908.2149999999</v>
      </c>
      <c r="E18" s="475"/>
      <c r="F18" s="475">
        <v>0</v>
      </c>
      <c r="G18" s="475">
        <v>0</v>
      </c>
      <c r="H18" s="475">
        <v>0</v>
      </c>
      <c r="I18" s="475"/>
      <c r="J18" s="475">
        <v>515842.02500000002</v>
      </c>
      <c r="K18" s="475">
        <v>21660.933000000001</v>
      </c>
      <c r="L18" s="475">
        <v>537502.95900000003</v>
      </c>
      <c r="M18" s="477" t="s">
        <v>531</v>
      </c>
      <c r="N18" s="475">
        <v>0</v>
      </c>
      <c r="O18" s="475">
        <v>0</v>
      </c>
      <c r="P18" s="475">
        <v>0</v>
      </c>
      <c r="Q18" s="475"/>
      <c r="R18" s="475">
        <v>5224.8100000000004</v>
      </c>
      <c r="S18" s="475">
        <v>0</v>
      </c>
      <c r="T18" s="475">
        <v>5224.8100000000004</v>
      </c>
      <c r="U18" s="475"/>
      <c r="V18" s="475">
        <v>1850116.47</v>
      </c>
      <c r="W18" s="475">
        <v>0</v>
      </c>
      <c r="X18" s="475">
        <v>1850116.47</v>
      </c>
      <c r="Y18" s="477" t="s">
        <v>531</v>
      </c>
      <c r="Z18" s="475">
        <v>324121.91600000003</v>
      </c>
      <c r="AA18" s="475">
        <v>548492.78700000001</v>
      </c>
      <c r="AB18" s="475">
        <v>872614.70299999998</v>
      </c>
      <c r="AC18" s="475"/>
      <c r="AD18" s="475">
        <v>50902.464</v>
      </c>
      <c r="AE18" s="475">
        <v>0</v>
      </c>
      <c r="AF18" s="475">
        <v>50902.464</v>
      </c>
      <c r="AG18" s="475"/>
      <c r="AH18" s="475">
        <v>0</v>
      </c>
      <c r="AI18" s="475">
        <v>0</v>
      </c>
      <c r="AJ18" s="475">
        <v>0</v>
      </c>
      <c r="AK18" s="477" t="s">
        <v>531</v>
      </c>
      <c r="AL18" s="475">
        <v>0</v>
      </c>
      <c r="AM18" s="475">
        <v>0</v>
      </c>
      <c r="AN18" s="475">
        <v>0</v>
      </c>
      <c r="AO18" s="475"/>
      <c r="AP18" s="475">
        <v>0</v>
      </c>
      <c r="AQ18" s="475">
        <v>0</v>
      </c>
      <c r="AR18" s="475">
        <v>0</v>
      </c>
      <c r="AS18" s="475"/>
      <c r="AT18" s="475">
        <v>542558.21699999995</v>
      </c>
      <c r="AU18" s="475">
        <v>0</v>
      </c>
      <c r="AV18" s="475">
        <v>542558.21699999995</v>
      </c>
      <c r="AW18" s="477" t="s">
        <v>531</v>
      </c>
      <c r="AX18" s="475">
        <v>0</v>
      </c>
      <c r="AY18" s="475">
        <v>0</v>
      </c>
      <c r="AZ18" s="475">
        <v>0</v>
      </c>
      <c r="BA18" s="475"/>
      <c r="BB18" s="475">
        <v>0</v>
      </c>
      <c r="BC18" s="475">
        <v>0</v>
      </c>
      <c r="BD18" s="475">
        <v>0</v>
      </c>
      <c r="BE18" s="475"/>
      <c r="BF18" s="475">
        <v>0</v>
      </c>
      <c r="BG18" s="475">
        <v>0</v>
      </c>
      <c r="BH18" s="475">
        <v>0</v>
      </c>
      <c r="BI18" s="477" t="s">
        <v>531</v>
      </c>
      <c r="BJ18" s="475">
        <v>0</v>
      </c>
      <c r="BK18" s="475">
        <v>0</v>
      </c>
      <c r="BL18" s="475">
        <v>0</v>
      </c>
      <c r="BM18" s="475"/>
      <c r="BN18" s="475">
        <v>155354.99600000001</v>
      </c>
      <c r="BO18" s="475">
        <v>0</v>
      </c>
      <c r="BP18" s="475">
        <v>155354.99600000001</v>
      </c>
      <c r="BQ18" s="475"/>
      <c r="BR18" s="475">
        <v>0</v>
      </c>
      <c r="BS18" s="475">
        <v>0</v>
      </c>
      <c r="BT18" s="475">
        <v>0</v>
      </c>
      <c r="BU18" s="477" t="s">
        <v>531</v>
      </c>
      <c r="BV18" s="475">
        <v>7687662.9630000005</v>
      </c>
      <c r="BW18" s="475">
        <v>732519.86899999995</v>
      </c>
      <c r="BX18" s="475">
        <v>8420182.8339999989</v>
      </c>
      <c r="BY18" s="475"/>
      <c r="BZ18" s="475">
        <v>515842.02500000002</v>
      </c>
      <c r="CA18" s="475">
        <v>21660.933000000001</v>
      </c>
      <c r="CB18" s="475">
        <v>537502.95900000003</v>
      </c>
      <c r="CC18" s="475"/>
      <c r="CD18" s="475">
        <v>7687662.9630000005</v>
      </c>
      <c r="CE18" s="475">
        <v>732519.86899999995</v>
      </c>
      <c r="CF18" s="475">
        <v>8420182.8339999989</v>
      </c>
      <c r="CG18" s="472"/>
      <c r="CH18" s="24"/>
      <c r="CI18" s="24"/>
      <c r="CJ18" s="24"/>
    </row>
    <row r="19" spans="1:88" s="473" customFormat="1" ht="9" customHeight="1">
      <c r="A19" s="477" t="s">
        <v>532</v>
      </c>
      <c r="B19" s="475">
        <v>3947797.9169999999</v>
      </c>
      <c r="C19" s="475">
        <v>7724070.8779999996</v>
      </c>
      <c r="D19" s="475">
        <v>11671868.796</v>
      </c>
      <c r="E19" s="475"/>
      <c r="F19" s="475">
        <v>56741.315000000002</v>
      </c>
      <c r="G19" s="475">
        <v>0</v>
      </c>
      <c r="H19" s="475">
        <v>56741.315000000002</v>
      </c>
      <c r="I19" s="475"/>
      <c r="J19" s="475">
        <v>17704859.960000001</v>
      </c>
      <c r="K19" s="475">
        <v>4139738.2850000001</v>
      </c>
      <c r="L19" s="475">
        <v>21844598.245999999</v>
      </c>
      <c r="M19" s="477" t="s">
        <v>532</v>
      </c>
      <c r="N19" s="475">
        <v>412909.80300000001</v>
      </c>
      <c r="O19" s="475">
        <v>0</v>
      </c>
      <c r="P19" s="475">
        <v>412909.80300000001</v>
      </c>
      <c r="Q19" s="475"/>
      <c r="R19" s="475">
        <v>2193596.906</v>
      </c>
      <c r="S19" s="475">
        <v>199616.08300000001</v>
      </c>
      <c r="T19" s="475">
        <v>2393212.9890000001</v>
      </c>
      <c r="U19" s="475"/>
      <c r="V19" s="475">
        <v>5121371.8109999998</v>
      </c>
      <c r="W19" s="475">
        <v>1023576.027</v>
      </c>
      <c r="X19" s="475">
        <v>6144947.8380000005</v>
      </c>
      <c r="Y19" s="477" t="s">
        <v>532</v>
      </c>
      <c r="Z19" s="475">
        <v>2850146.372</v>
      </c>
      <c r="AA19" s="475">
        <v>0</v>
      </c>
      <c r="AB19" s="475">
        <v>2850146.372</v>
      </c>
      <c r="AC19" s="475"/>
      <c r="AD19" s="475">
        <v>6456328.1289999997</v>
      </c>
      <c r="AE19" s="475">
        <v>1312411.1850000001</v>
      </c>
      <c r="AF19" s="475">
        <v>7768739.3140000002</v>
      </c>
      <c r="AG19" s="475"/>
      <c r="AH19" s="475">
        <v>2984480.3390000002</v>
      </c>
      <c r="AI19" s="475">
        <v>72787.724000000002</v>
      </c>
      <c r="AJ19" s="475">
        <v>3057268.0630000001</v>
      </c>
      <c r="AK19" s="477" t="s">
        <v>532</v>
      </c>
      <c r="AL19" s="475">
        <v>1050839.5009999999</v>
      </c>
      <c r="AM19" s="475">
        <v>0</v>
      </c>
      <c r="AN19" s="475">
        <v>1050839.5009999999</v>
      </c>
      <c r="AO19" s="475"/>
      <c r="AP19" s="475">
        <v>478362.94500000001</v>
      </c>
      <c r="AQ19" s="475">
        <v>0</v>
      </c>
      <c r="AR19" s="475">
        <v>478362.94500000001</v>
      </c>
      <c r="AS19" s="475"/>
      <c r="AT19" s="475">
        <v>336155.86599999998</v>
      </c>
      <c r="AU19" s="475">
        <v>310315.255</v>
      </c>
      <c r="AV19" s="475">
        <v>646471.12100000004</v>
      </c>
      <c r="AW19" s="477" t="s">
        <v>532</v>
      </c>
      <c r="AX19" s="475">
        <v>125310.35</v>
      </c>
      <c r="AY19" s="475">
        <v>0</v>
      </c>
      <c r="AZ19" s="475">
        <v>125310.35</v>
      </c>
      <c r="BA19" s="475"/>
      <c r="BB19" s="475">
        <v>70612.910999999993</v>
      </c>
      <c r="BC19" s="475">
        <v>0</v>
      </c>
      <c r="BD19" s="475">
        <v>70612.910999999993</v>
      </c>
      <c r="BE19" s="475"/>
      <c r="BF19" s="475">
        <v>229918.731</v>
      </c>
      <c r="BG19" s="475">
        <v>0</v>
      </c>
      <c r="BH19" s="475">
        <v>229918.731</v>
      </c>
      <c r="BI19" s="477" t="s">
        <v>532</v>
      </c>
      <c r="BJ19" s="475">
        <v>126379.796</v>
      </c>
      <c r="BK19" s="475">
        <v>36976.741000000002</v>
      </c>
      <c r="BL19" s="475">
        <v>163356.53700000001</v>
      </c>
      <c r="BM19" s="475"/>
      <c r="BN19" s="475">
        <v>543205.44299999997</v>
      </c>
      <c r="BO19" s="475">
        <v>0</v>
      </c>
      <c r="BP19" s="475">
        <v>543205.44299999997</v>
      </c>
      <c r="BQ19" s="475"/>
      <c r="BR19" s="475">
        <v>405522.06900000002</v>
      </c>
      <c r="BS19" s="475">
        <v>0</v>
      </c>
      <c r="BT19" s="475">
        <v>405522.06900000002</v>
      </c>
      <c r="BU19" s="477" t="s">
        <v>532</v>
      </c>
      <c r="BV19" s="475">
        <v>45094540.163999997</v>
      </c>
      <c r="BW19" s="475">
        <v>14819492.178000001</v>
      </c>
      <c r="BX19" s="475">
        <v>59914032.344000004</v>
      </c>
      <c r="BY19" s="475"/>
      <c r="BZ19" s="475">
        <v>17704859.960000001</v>
      </c>
      <c r="CA19" s="475">
        <v>4139738.2850000001</v>
      </c>
      <c r="CB19" s="475">
        <v>21844598.245999999</v>
      </c>
      <c r="CC19" s="475"/>
      <c r="CD19" s="475">
        <v>45094540.163999997</v>
      </c>
      <c r="CE19" s="475">
        <v>14819492.178000001</v>
      </c>
      <c r="CF19" s="475">
        <v>59914032.344000004</v>
      </c>
      <c r="CG19" s="24"/>
      <c r="CH19" s="24"/>
      <c r="CI19" s="24"/>
      <c r="CJ19" s="24"/>
    </row>
    <row r="20" spans="1:88" s="473" customFormat="1" ht="9" customHeight="1">
      <c r="A20" s="477" t="s">
        <v>533</v>
      </c>
      <c r="B20" s="475">
        <v>0</v>
      </c>
      <c r="C20" s="475">
        <v>0</v>
      </c>
      <c r="D20" s="475">
        <v>0</v>
      </c>
      <c r="E20" s="475"/>
      <c r="F20" s="475">
        <v>0</v>
      </c>
      <c r="G20" s="475">
        <v>0</v>
      </c>
      <c r="H20" s="475">
        <v>0</v>
      </c>
      <c r="I20" s="475"/>
      <c r="J20" s="475">
        <v>7597686.6550000003</v>
      </c>
      <c r="K20" s="475">
        <v>6334.0720000000001</v>
      </c>
      <c r="L20" s="475">
        <v>7604020.7280000001</v>
      </c>
      <c r="M20" s="477" t="s">
        <v>533</v>
      </c>
      <c r="N20" s="475">
        <v>646540.82799999998</v>
      </c>
      <c r="O20" s="475">
        <v>0</v>
      </c>
      <c r="P20" s="475">
        <v>646540.82799999998</v>
      </c>
      <c r="Q20" s="475"/>
      <c r="R20" s="475">
        <v>538228.39800000004</v>
      </c>
      <c r="S20" s="475">
        <v>274533.32299999997</v>
      </c>
      <c r="T20" s="475">
        <v>812761.72199999995</v>
      </c>
      <c r="U20" s="475"/>
      <c r="V20" s="475">
        <v>0</v>
      </c>
      <c r="W20" s="475">
        <v>0</v>
      </c>
      <c r="X20" s="475">
        <v>0</v>
      </c>
      <c r="Y20" s="477" t="s">
        <v>533</v>
      </c>
      <c r="Z20" s="475">
        <v>0</v>
      </c>
      <c r="AA20" s="475">
        <v>0</v>
      </c>
      <c r="AB20" s="475">
        <v>0</v>
      </c>
      <c r="AC20" s="475"/>
      <c r="AD20" s="475">
        <v>3773133.6740000001</v>
      </c>
      <c r="AE20" s="475">
        <v>0</v>
      </c>
      <c r="AF20" s="475">
        <v>3773133.6740000001</v>
      </c>
      <c r="AG20" s="475"/>
      <c r="AH20" s="475">
        <v>61942.084000000003</v>
      </c>
      <c r="AI20" s="475">
        <v>0</v>
      </c>
      <c r="AJ20" s="475">
        <v>61942.084000000003</v>
      </c>
      <c r="AK20" s="477" t="s">
        <v>533</v>
      </c>
      <c r="AL20" s="475">
        <v>263242.03499999997</v>
      </c>
      <c r="AM20" s="475">
        <v>0</v>
      </c>
      <c r="AN20" s="475">
        <v>263242.03499999997</v>
      </c>
      <c r="AO20" s="475"/>
      <c r="AP20" s="475">
        <v>0</v>
      </c>
      <c r="AQ20" s="475">
        <v>0</v>
      </c>
      <c r="AR20" s="475">
        <v>0</v>
      </c>
      <c r="AS20" s="475"/>
      <c r="AT20" s="475">
        <v>0</v>
      </c>
      <c r="AU20" s="475">
        <v>0</v>
      </c>
      <c r="AV20" s="475">
        <v>0</v>
      </c>
      <c r="AW20" s="477" t="s">
        <v>533</v>
      </c>
      <c r="AX20" s="475">
        <v>0</v>
      </c>
      <c r="AY20" s="475">
        <v>0</v>
      </c>
      <c r="AZ20" s="475">
        <v>0</v>
      </c>
      <c r="BA20" s="475"/>
      <c r="BB20" s="475">
        <v>0</v>
      </c>
      <c r="BC20" s="475">
        <v>0</v>
      </c>
      <c r="BD20" s="475">
        <v>0</v>
      </c>
      <c r="BE20" s="475"/>
      <c r="BF20" s="475">
        <v>65713.335000000006</v>
      </c>
      <c r="BG20" s="475">
        <v>157702.326</v>
      </c>
      <c r="BH20" s="475">
        <v>223415.66200000001</v>
      </c>
      <c r="BI20" s="477" t="s">
        <v>533</v>
      </c>
      <c r="BJ20" s="475">
        <v>82346.091</v>
      </c>
      <c r="BK20" s="475">
        <v>44591.699000000001</v>
      </c>
      <c r="BL20" s="475">
        <v>126937.791</v>
      </c>
      <c r="BM20" s="475"/>
      <c r="BN20" s="475">
        <v>0</v>
      </c>
      <c r="BO20" s="475">
        <v>0</v>
      </c>
      <c r="BP20" s="475">
        <v>0</v>
      </c>
      <c r="BQ20" s="475"/>
      <c r="BR20" s="475">
        <v>0</v>
      </c>
      <c r="BS20" s="475">
        <v>0</v>
      </c>
      <c r="BT20" s="475">
        <v>0</v>
      </c>
      <c r="BU20" s="477" t="s">
        <v>533</v>
      </c>
      <c r="BV20" s="475">
        <v>13028833.100000003</v>
      </c>
      <c r="BW20" s="475">
        <v>483161.42</v>
      </c>
      <c r="BX20" s="475">
        <v>13511994.524</v>
      </c>
      <c r="BY20" s="475"/>
      <c r="BZ20" s="475">
        <v>7597686.6550000003</v>
      </c>
      <c r="CA20" s="475">
        <v>6334.0720000000001</v>
      </c>
      <c r="CB20" s="475">
        <v>7604020.7280000001</v>
      </c>
      <c r="CC20" s="475"/>
      <c r="CD20" s="475">
        <v>13028833.100000003</v>
      </c>
      <c r="CE20" s="475">
        <v>483161.42</v>
      </c>
      <c r="CF20" s="475">
        <v>13511994.524</v>
      </c>
      <c r="CG20" s="24"/>
      <c r="CH20" s="24"/>
      <c r="CI20" s="24"/>
      <c r="CJ20" s="24"/>
    </row>
    <row r="21" spans="1:88" s="473" customFormat="1" ht="9" customHeight="1">
      <c r="A21" s="477" t="s">
        <v>534</v>
      </c>
      <c r="B21" s="475">
        <v>267156.88</v>
      </c>
      <c r="C21" s="475">
        <v>0</v>
      </c>
      <c r="D21" s="475">
        <v>267156.88</v>
      </c>
      <c r="E21" s="475"/>
      <c r="F21" s="475">
        <v>22572.35</v>
      </c>
      <c r="G21" s="475">
        <v>0</v>
      </c>
      <c r="H21" s="475">
        <v>22572.35</v>
      </c>
      <c r="I21" s="475"/>
      <c r="J21" s="475">
        <v>2324231.5189999999</v>
      </c>
      <c r="K21" s="475">
        <v>455046.49800000002</v>
      </c>
      <c r="L21" s="475">
        <v>2779278.017</v>
      </c>
      <c r="M21" s="477" t="s">
        <v>534</v>
      </c>
      <c r="N21" s="475">
        <v>0</v>
      </c>
      <c r="O21" s="475">
        <v>12.544</v>
      </c>
      <c r="P21" s="475">
        <v>12.544</v>
      </c>
      <c r="Q21" s="475"/>
      <c r="R21" s="475">
        <v>0</v>
      </c>
      <c r="S21" s="475">
        <v>0</v>
      </c>
      <c r="T21" s="475">
        <v>0</v>
      </c>
      <c r="U21" s="475"/>
      <c r="V21" s="475">
        <v>305478.348</v>
      </c>
      <c r="W21" s="475">
        <v>0</v>
      </c>
      <c r="X21" s="475">
        <v>305478.348</v>
      </c>
      <c r="Y21" s="477" t="s">
        <v>534</v>
      </c>
      <c r="Z21" s="475">
        <v>0</v>
      </c>
      <c r="AA21" s="475">
        <v>0</v>
      </c>
      <c r="AB21" s="475">
        <v>0</v>
      </c>
      <c r="AC21" s="475"/>
      <c r="AD21" s="475">
        <v>173962.166</v>
      </c>
      <c r="AE21" s="475">
        <v>113.18899999999999</v>
      </c>
      <c r="AF21" s="475">
        <v>174075.35500000001</v>
      </c>
      <c r="AG21" s="475"/>
      <c r="AH21" s="475">
        <v>295.00799999999998</v>
      </c>
      <c r="AI21" s="475">
        <v>0</v>
      </c>
      <c r="AJ21" s="475">
        <v>295.00799999999998</v>
      </c>
      <c r="AK21" s="477" t="s">
        <v>534</v>
      </c>
      <c r="AL21" s="475">
        <v>0</v>
      </c>
      <c r="AM21" s="475">
        <v>0</v>
      </c>
      <c r="AN21" s="475">
        <v>0</v>
      </c>
      <c r="AO21" s="475"/>
      <c r="AP21" s="475">
        <v>40354.432999999997</v>
      </c>
      <c r="AQ21" s="475">
        <v>0</v>
      </c>
      <c r="AR21" s="475">
        <v>40354.432999999997</v>
      </c>
      <c r="AS21" s="475"/>
      <c r="AT21" s="475">
        <v>0</v>
      </c>
      <c r="AU21" s="475">
        <v>0</v>
      </c>
      <c r="AV21" s="475">
        <v>0</v>
      </c>
      <c r="AW21" s="477" t="s">
        <v>534</v>
      </c>
      <c r="AX21" s="475">
        <v>0</v>
      </c>
      <c r="AY21" s="475">
        <v>0</v>
      </c>
      <c r="AZ21" s="475">
        <v>0</v>
      </c>
      <c r="BA21" s="475"/>
      <c r="BB21" s="475">
        <v>0</v>
      </c>
      <c r="BC21" s="475">
        <v>0</v>
      </c>
      <c r="BD21" s="475">
        <v>0</v>
      </c>
      <c r="BE21" s="475"/>
      <c r="BF21" s="475">
        <v>0</v>
      </c>
      <c r="BG21" s="475">
        <v>0</v>
      </c>
      <c r="BH21" s="475">
        <v>0</v>
      </c>
      <c r="BI21" s="477" t="s">
        <v>534</v>
      </c>
      <c r="BJ21" s="475">
        <v>0</v>
      </c>
      <c r="BK21" s="475">
        <v>0</v>
      </c>
      <c r="BL21" s="475">
        <v>0</v>
      </c>
      <c r="BM21" s="475"/>
      <c r="BN21" s="475">
        <v>0</v>
      </c>
      <c r="BO21" s="475">
        <v>0</v>
      </c>
      <c r="BP21" s="475">
        <v>0</v>
      </c>
      <c r="BQ21" s="475"/>
      <c r="BR21" s="475">
        <v>19088.809000000001</v>
      </c>
      <c r="BS21" s="475">
        <v>0</v>
      </c>
      <c r="BT21" s="475">
        <v>19088.809000000001</v>
      </c>
      <c r="BU21" s="477" t="s">
        <v>534</v>
      </c>
      <c r="BV21" s="475">
        <v>3153139.5130000003</v>
      </c>
      <c r="BW21" s="475">
        <v>455172.23100000003</v>
      </c>
      <c r="BX21" s="475">
        <v>3608311.7440000004</v>
      </c>
      <c r="BY21" s="475"/>
      <c r="BZ21" s="475">
        <v>2324231.5189999999</v>
      </c>
      <c r="CA21" s="475">
        <v>0</v>
      </c>
      <c r="CB21" s="475">
        <v>2324231.5189999999</v>
      </c>
      <c r="CC21" s="475"/>
      <c r="CD21" s="475">
        <v>3153139.5130000003</v>
      </c>
      <c r="CE21" s="475">
        <v>125.73300000000745</v>
      </c>
      <c r="CF21" s="475">
        <v>3153265.2460000003</v>
      </c>
      <c r="CG21" s="472"/>
      <c r="CH21" s="24"/>
      <c r="CI21" s="24"/>
      <c r="CJ21" s="24"/>
    </row>
    <row r="22" spans="1:88" s="473" customFormat="1" ht="9" customHeight="1">
      <c r="A22" s="477" t="s">
        <v>535</v>
      </c>
      <c r="B22" s="475">
        <v>0</v>
      </c>
      <c r="C22" s="475">
        <v>0</v>
      </c>
      <c r="D22" s="475">
        <v>0</v>
      </c>
      <c r="E22" s="475"/>
      <c r="F22" s="475">
        <v>0</v>
      </c>
      <c r="G22" s="475">
        <v>0</v>
      </c>
      <c r="H22" s="475">
        <v>0</v>
      </c>
      <c r="I22" s="475"/>
      <c r="J22" s="475">
        <v>0</v>
      </c>
      <c r="K22" s="475">
        <v>0</v>
      </c>
      <c r="L22" s="475">
        <v>0</v>
      </c>
      <c r="M22" s="477" t="s">
        <v>535</v>
      </c>
      <c r="N22" s="475">
        <v>0</v>
      </c>
      <c r="O22" s="475">
        <v>0</v>
      </c>
      <c r="P22" s="475">
        <v>0</v>
      </c>
      <c r="Q22" s="475"/>
      <c r="R22" s="475">
        <v>0</v>
      </c>
      <c r="S22" s="475">
        <v>0</v>
      </c>
      <c r="T22" s="475">
        <v>0</v>
      </c>
      <c r="U22" s="475"/>
      <c r="V22" s="475">
        <v>0</v>
      </c>
      <c r="W22" s="475">
        <v>0</v>
      </c>
      <c r="X22" s="475">
        <v>0</v>
      </c>
      <c r="Y22" s="477" t="s">
        <v>535</v>
      </c>
      <c r="Z22" s="475">
        <v>0</v>
      </c>
      <c r="AA22" s="475">
        <v>0</v>
      </c>
      <c r="AB22" s="475">
        <v>0</v>
      </c>
      <c r="AC22" s="475"/>
      <c r="AD22" s="475">
        <v>0</v>
      </c>
      <c r="AE22" s="475">
        <v>0</v>
      </c>
      <c r="AF22" s="475">
        <v>0</v>
      </c>
      <c r="AG22" s="475"/>
      <c r="AH22" s="475">
        <v>0</v>
      </c>
      <c r="AI22" s="475">
        <v>0</v>
      </c>
      <c r="AJ22" s="475">
        <v>0</v>
      </c>
      <c r="AK22" s="477" t="s">
        <v>535</v>
      </c>
      <c r="AL22" s="475">
        <v>0</v>
      </c>
      <c r="AM22" s="475">
        <v>0</v>
      </c>
      <c r="AN22" s="475">
        <v>0</v>
      </c>
      <c r="AO22" s="475"/>
      <c r="AP22" s="475">
        <v>0</v>
      </c>
      <c r="AQ22" s="475">
        <v>0</v>
      </c>
      <c r="AR22" s="475">
        <v>0</v>
      </c>
      <c r="AS22" s="475"/>
      <c r="AT22" s="475">
        <v>0</v>
      </c>
      <c r="AU22" s="475">
        <v>0</v>
      </c>
      <c r="AV22" s="475">
        <v>0</v>
      </c>
      <c r="AW22" s="477" t="s">
        <v>535</v>
      </c>
      <c r="AX22" s="475">
        <v>0</v>
      </c>
      <c r="AY22" s="475">
        <v>0</v>
      </c>
      <c r="AZ22" s="475">
        <v>0</v>
      </c>
      <c r="BA22" s="475"/>
      <c r="BB22" s="475">
        <v>0</v>
      </c>
      <c r="BC22" s="475">
        <v>0</v>
      </c>
      <c r="BD22" s="475">
        <v>0</v>
      </c>
      <c r="BE22" s="475"/>
      <c r="BF22" s="475">
        <v>0</v>
      </c>
      <c r="BG22" s="475">
        <v>0</v>
      </c>
      <c r="BH22" s="475">
        <v>0</v>
      </c>
      <c r="BI22" s="477" t="s">
        <v>535</v>
      </c>
      <c r="BJ22" s="475">
        <v>0</v>
      </c>
      <c r="BK22" s="475">
        <v>0</v>
      </c>
      <c r="BL22" s="475">
        <v>0</v>
      </c>
      <c r="BM22" s="475"/>
      <c r="BN22" s="475">
        <v>0</v>
      </c>
      <c r="BO22" s="475">
        <v>0</v>
      </c>
      <c r="BP22" s="475">
        <v>0</v>
      </c>
      <c r="BQ22" s="475"/>
      <c r="BR22" s="475">
        <v>0</v>
      </c>
      <c r="BS22" s="475">
        <v>0</v>
      </c>
      <c r="BT22" s="475">
        <v>0</v>
      </c>
      <c r="BU22" s="477" t="s">
        <v>535</v>
      </c>
      <c r="BV22" s="475">
        <v>0</v>
      </c>
      <c r="BW22" s="475">
        <v>0</v>
      </c>
      <c r="BX22" s="475">
        <v>0</v>
      </c>
      <c r="BY22" s="475"/>
      <c r="BZ22" s="475">
        <v>0</v>
      </c>
      <c r="CA22" s="475">
        <v>0</v>
      </c>
      <c r="CB22" s="475">
        <v>0</v>
      </c>
      <c r="CC22" s="475"/>
      <c r="CD22" s="475">
        <v>0</v>
      </c>
      <c r="CE22" s="475">
        <v>0</v>
      </c>
      <c r="CF22" s="475">
        <v>0</v>
      </c>
      <c r="CG22" s="472"/>
      <c r="CH22" s="24"/>
      <c r="CI22" s="24"/>
      <c r="CJ22" s="24"/>
    </row>
    <row r="23" spans="1:88" s="473" customFormat="1" ht="9" customHeight="1">
      <c r="A23" s="477" t="s">
        <v>536</v>
      </c>
      <c r="B23" s="475">
        <v>-3774.4670000000001</v>
      </c>
      <c r="C23" s="475">
        <v>0</v>
      </c>
      <c r="D23" s="475">
        <v>-3774.4670000000001</v>
      </c>
      <c r="E23" s="475"/>
      <c r="F23" s="475">
        <v>0</v>
      </c>
      <c r="G23" s="475">
        <v>0</v>
      </c>
      <c r="H23" s="475">
        <v>0</v>
      </c>
      <c r="I23" s="475"/>
      <c r="J23" s="475">
        <v>-8974.5419999999995</v>
      </c>
      <c r="K23" s="475">
        <v>-10307.23</v>
      </c>
      <c r="L23" s="475">
        <v>-19281.773000000001</v>
      </c>
      <c r="M23" s="477" t="s">
        <v>536</v>
      </c>
      <c r="N23" s="475">
        <v>-206.64699999999999</v>
      </c>
      <c r="O23" s="475">
        <v>0</v>
      </c>
      <c r="P23" s="475">
        <v>-206.64699999999999</v>
      </c>
      <c r="Q23" s="475"/>
      <c r="R23" s="475">
        <v>0</v>
      </c>
      <c r="S23" s="475">
        <v>0</v>
      </c>
      <c r="T23" s="475">
        <v>0</v>
      </c>
      <c r="U23" s="475"/>
      <c r="V23" s="475">
        <v>0</v>
      </c>
      <c r="W23" s="475">
        <v>0</v>
      </c>
      <c r="X23" s="475">
        <v>0</v>
      </c>
      <c r="Y23" s="477" t="s">
        <v>536</v>
      </c>
      <c r="Z23" s="475">
        <v>0</v>
      </c>
      <c r="AA23" s="475">
        <v>0</v>
      </c>
      <c r="AB23" s="475">
        <v>0</v>
      </c>
      <c r="AC23" s="475"/>
      <c r="AD23" s="475">
        <v>-8249.7939999999999</v>
      </c>
      <c r="AE23" s="475">
        <v>-957.19399999999996</v>
      </c>
      <c r="AF23" s="475">
        <v>-9206.9889999999996</v>
      </c>
      <c r="AG23" s="475"/>
      <c r="AH23" s="475">
        <v>-988.22900000000004</v>
      </c>
      <c r="AI23" s="475">
        <v>0</v>
      </c>
      <c r="AJ23" s="475">
        <v>-988.22900000000004</v>
      </c>
      <c r="AK23" s="477" t="s">
        <v>536</v>
      </c>
      <c r="AL23" s="475">
        <v>-999.33399999999995</v>
      </c>
      <c r="AM23" s="475">
        <v>0</v>
      </c>
      <c r="AN23" s="475">
        <v>-999.33399999999995</v>
      </c>
      <c r="AO23" s="475"/>
      <c r="AP23" s="475">
        <v>0</v>
      </c>
      <c r="AQ23" s="475">
        <v>0</v>
      </c>
      <c r="AR23" s="475">
        <v>0</v>
      </c>
      <c r="AS23" s="475"/>
      <c r="AT23" s="475">
        <v>0</v>
      </c>
      <c r="AU23" s="475">
        <v>0</v>
      </c>
      <c r="AV23" s="475">
        <v>0</v>
      </c>
      <c r="AW23" s="477" t="s">
        <v>536</v>
      </c>
      <c r="AX23" s="475">
        <v>0</v>
      </c>
      <c r="AY23" s="475">
        <v>0</v>
      </c>
      <c r="AZ23" s="475">
        <v>0</v>
      </c>
      <c r="BA23" s="475"/>
      <c r="BB23" s="475">
        <v>-960.27800000000002</v>
      </c>
      <c r="BC23" s="475">
        <v>0</v>
      </c>
      <c r="BD23" s="475">
        <v>-960.27800000000002</v>
      </c>
      <c r="BE23" s="475"/>
      <c r="BF23" s="475">
        <v>0</v>
      </c>
      <c r="BG23" s="475">
        <v>0</v>
      </c>
      <c r="BH23" s="475">
        <v>0</v>
      </c>
      <c r="BI23" s="477" t="s">
        <v>536</v>
      </c>
      <c r="BJ23" s="475">
        <v>0</v>
      </c>
      <c r="BK23" s="475">
        <v>0</v>
      </c>
      <c r="BL23" s="475">
        <v>0</v>
      </c>
      <c r="BM23" s="475"/>
      <c r="BN23" s="475">
        <v>0</v>
      </c>
      <c r="BO23" s="475">
        <v>0</v>
      </c>
      <c r="BP23" s="475">
        <v>0</v>
      </c>
      <c r="BQ23" s="475"/>
      <c r="BR23" s="475">
        <v>0</v>
      </c>
      <c r="BS23" s="475">
        <v>0</v>
      </c>
      <c r="BT23" s="475">
        <v>0</v>
      </c>
      <c r="BU23" s="477" t="s">
        <v>536</v>
      </c>
      <c r="BV23" s="475">
        <v>-24153.290999999997</v>
      </c>
      <c r="BW23" s="475">
        <v>-11264.423999999999</v>
      </c>
      <c r="BX23" s="475">
        <v>-35417.717000000004</v>
      </c>
      <c r="BY23" s="475"/>
      <c r="BZ23" s="475">
        <v>-8974.5419999999995</v>
      </c>
      <c r="CA23" s="475">
        <v>-10307.23</v>
      </c>
      <c r="CB23" s="475">
        <v>-19281.773000000001</v>
      </c>
      <c r="CC23" s="475"/>
      <c r="CD23" s="475">
        <v>-24153.290999999997</v>
      </c>
      <c r="CE23" s="475">
        <v>-11264.423999999999</v>
      </c>
      <c r="CF23" s="475">
        <v>-35417.717000000004</v>
      </c>
      <c r="CG23" s="472"/>
      <c r="CH23" s="24"/>
      <c r="CI23" s="24"/>
      <c r="CJ23" s="24"/>
    </row>
    <row r="24" spans="1:88" s="35" customFormat="1" ht="4.6500000000000004" customHeight="1">
      <c r="A24" s="477"/>
      <c r="B24" s="475"/>
      <c r="C24" s="475"/>
      <c r="D24" s="475"/>
      <c r="E24" s="475"/>
      <c r="F24" s="475"/>
      <c r="G24" s="475"/>
      <c r="H24" s="475"/>
      <c r="I24" s="475"/>
      <c r="J24" s="475"/>
      <c r="K24" s="475"/>
      <c r="L24" s="475"/>
      <c r="M24" s="477"/>
      <c r="N24" s="475"/>
      <c r="O24" s="475"/>
      <c r="P24" s="475"/>
      <c r="Q24" s="475"/>
      <c r="R24" s="475"/>
      <c r="S24" s="475"/>
      <c r="T24" s="475"/>
      <c r="U24" s="475"/>
      <c r="V24" s="475"/>
      <c r="W24" s="475"/>
      <c r="X24" s="475"/>
      <c r="Y24" s="477"/>
      <c r="Z24" s="475"/>
      <c r="AA24" s="475"/>
      <c r="AB24" s="475"/>
      <c r="AC24" s="475"/>
      <c r="AD24" s="475"/>
      <c r="AE24" s="475"/>
      <c r="AF24" s="475"/>
      <c r="AG24" s="475"/>
      <c r="AH24" s="475"/>
      <c r="AI24" s="475"/>
      <c r="AJ24" s="475"/>
      <c r="AK24" s="477"/>
      <c r="AL24" s="475"/>
      <c r="AM24" s="475"/>
      <c r="AN24" s="475"/>
      <c r="AO24" s="475"/>
      <c r="AP24" s="475"/>
      <c r="AQ24" s="475"/>
      <c r="AR24" s="475"/>
      <c r="AS24" s="475"/>
      <c r="AT24" s="475"/>
      <c r="AU24" s="475"/>
      <c r="AV24" s="475"/>
      <c r="AW24" s="477"/>
      <c r="AX24" s="475"/>
      <c r="AY24" s="475"/>
      <c r="AZ24" s="475"/>
      <c r="BA24" s="475"/>
      <c r="BB24" s="475"/>
      <c r="BC24" s="475"/>
      <c r="BD24" s="475"/>
      <c r="BE24" s="475"/>
      <c r="BF24" s="475"/>
      <c r="BG24" s="475"/>
      <c r="BH24" s="475"/>
      <c r="BI24" s="477"/>
      <c r="BJ24" s="475"/>
      <c r="BK24" s="475"/>
      <c r="BL24" s="475"/>
      <c r="BM24" s="475"/>
      <c r="BN24" s="475"/>
      <c r="BO24" s="475"/>
      <c r="BP24" s="475"/>
      <c r="BQ24" s="475"/>
      <c r="BR24" s="475"/>
      <c r="BS24" s="475"/>
      <c r="BT24" s="475"/>
      <c r="BU24" s="477"/>
      <c r="BV24" s="475"/>
      <c r="BW24" s="475"/>
      <c r="BX24" s="475"/>
      <c r="BY24" s="475"/>
      <c r="BZ24" s="475"/>
      <c r="CA24" s="475"/>
      <c r="CB24" s="475"/>
      <c r="CC24" s="475"/>
      <c r="CD24" s="475"/>
      <c r="CE24" s="475"/>
      <c r="CF24" s="475"/>
      <c r="CG24" s="472"/>
      <c r="CH24" s="18"/>
      <c r="CI24" s="18"/>
      <c r="CJ24" s="18"/>
    </row>
    <row r="25" spans="1:88" s="473" customFormat="1" ht="9" customHeight="1">
      <c r="A25" s="470" t="s">
        <v>537</v>
      </c>
      <c r="B25" s="470">
        <v>54306573.162</v>
      </c>
      <c r="C25" s="470">
        <v>18818376.892999999</v>
      </c>
      <c r="D25" s="470">
        <v>73124950.055000007</v>
      </c>
      <c r="E25" s="470"/>
      <c r="F25" s="470">
        <v>1491856.686</v>
      </c>
      <c r="G25" s="470">
        <v>141035.93900000001</v>
      </c>
      <c r="H25" s="470">
        <v>1632892.6259999999</v>
      </c>
      <c r="I25" s="470"/>
      <c r="J25" s="470">
        <v>73385262.545000002</v>
      </c>
      <c r="K25" s="470">
        <v>37143699.342</v>
      </c>
      <c r="L25" s="470">
        <v>110528961.88699999</v>
      </c>
      <c r="M25" s="470" t="s">
        <v>537</v>
      </c>
      <c r="N25" s="470">
        <v>5752621.1409999998</v>
      </c>
      <c r="O25" s="470">
        <v>1449354.406</v>
      </c>
      <c r="P25" s="470">
        <v>7201975.5480000004</v>
      </c>
      <c r="Q25" s="471"/>
      <c r="R25" s="470">
        <v>9108749.6420000009</v>
      </c>
      <c r="S25" s="470">
        <v>4379026.9390000002</v>
      </c>
      <c r="T25" s="470">
        <v>13487776.582</v>
      </c>
      <c r="U25" s="471"/>
      <c r="V25" s="470">
        <v>36020449.011</v>
      </c>
      <c r="W25" s="470">
        <v>9664505.8310000002</v>
      </c>
      <c r="X25" s="470">
        <v>45684954.842</v>
      </c>
      <c r="Y25" s="470" t="s">
        <v>537</v>
      </c>
      <c r="Z25" s="470">
        <v>946989.68500000006</v>
      </c>
      <c r="AA25" s="470">
        <v>587318.23400000005</v>
      </c>
      <c r="AB25" s="470">
        <v>1534307.919</v>
      </c>
      <c r="AC25" s="471"/>
      <c r="AD25" s="470">
        <v>34791566.597000003</v>
      </c>
      <c r="AE25" s="470">
        <v>12127630.023</v>
      </c>
      <c r="AF25" s="470">
        <v>46919196.620999999</v>
      </c>
      <c r="AG25" s="471"/>
      <c r="AH25" s="470">
        <v>11444665.664000001</v>
      </c>
      <c r="AI25" s="470">
        <v>4627.616</v>
      </c>
      <c r="AJ25" s="470">
        <v>11449293.279999999</v>
      </c>
      <c r="AK25" s="470" t="s">
        <v>537</v>
      </c>
      <c r="AL25" s="470">
        <v>2994153.5320000001</v>
      </c>
      <c r="AM25" s="470">
        <v>781965.40099999995</v>
      </c>
      <c r="AN25" s="470">
        <v>3776118.9330000002</v>
      </c>
      <c r="AO25" s="471"/>
      <c r="AP25" s="470">
        <v>3154785.85</v>
      </c>
      <c r="AQ25" s="470">
        <v>0</v>
      </c>
      <c r="AR25" s="470">
        <v>3154785.85</v>
      </c>
      <c r="AS25" s="471"/>
      <c r="AT25" s="470">
        <v>1538304.8529999999</v>
      </c>
      <c r="AU25" s="470">
        <v>3550170.1260000002</v>
      </c>
      <c r="AV25" s="470">
        <v>5088474.9790000003</v>
      </c>
      <c r="AW25" s="470" t="s">
        <v>537</v>
      </c>
      <c r="AX25" s="470">
        <v>1249922.5020000001</v>
      </c>
      <c r="AY25" s="470">
        <v>0</v>
      </c>
      <c r="AZ25" s="470">
        <v>1249922.5020000001</v>
      </c>
      <c r="BA25" s="471"/>
      <c r="BB25" s="470">
        <v>664158.98499999999</v>
      </c>
      <c r="BC25" s="470">
        <v>47141.527999999998</v>
      </c>
      <c r="BD25" s="470">
        <v>711300.51300000004</v>
      </c>
      <c r="BE25" s="471"/>
      <c r="BF25" s="470">
        <v>318372.49800000002</v>
      </c>
      <c r="BG25" s="470">
        <v>682669.49600000004</v>
      </c>
      <c r="BH25" s="470">
        <v>1001041.995</v>
      </c>
      <c r="BI25" s="470" t="s">
        <v>537</v>
      </c>
      <c r="BJ25" s="470">
        <v>77454</v>
      </c>
      <c r="BK25" s="470">
        <v>83738.960999999996</v>
      </c>
      <c r="BL25" s="470">
        <v>161192.96100000001</v>
      </c>
      <c r="BM25" s="470"/>
      <c r="BN25" s="470">
        <v>716811.04399999999</v>
      </c>
      <c r="BO25" s="470">
        <v>828706.75100000005</v>
      </c>
      <c r="BP25" s="470">
        <v>1545517.7949999999</v>
      </c>
      <c r="BQ25" s="470"/>
      <c r="BR25" s="470">
        <v>3832908.8169999998</v>
      </c>
      <c r="BS25" s="470">
        <v>0</v>
      </c>
      <c r="BT25" s="470">
        <v>3832908.8169999998</v>
      </c>
      <c r="BU25" s="470" t="s">
        <v>537</v>
      </c>
      <c r="BV25" s="470">
        <v>241795606.21400002</v>
      </c>
      <c r="BW25" s="470">
        <v>90289967.485999987</v>
      </c>
      <c r="BX25" s="470">
        <v>332085573.70500004</v>
      </c>
      <c r="BY25" s="470"/>
      <c r="BZ25" s="470">
        <v>73385262.545000002</v>
      </c>
      <c r="CA25" s="470">
        <v>38091569.417999998</v>
      </c>
      <c r="CB25" s="470">
        <v>111476831.963</v>
      </c>
      <c r="CC25" s="470"/>
      <c r="CD25" s="470">
        <v>241795606.21400005</v>
      </c>
      <c r="CE25" s="470">
        <v>91237837.561999977</v>
      </c>
      <c r="CF25" s="470">
        <v>333033443.78100002</v>
      </c>
      <c r="CG25" s="472"/>
      <c r="CH25" s="480"/>
      <c r="CI25" s="24"/>
      <c r="CJ25" s="24"/>
    </row>
    <row r="26" spans="1:88" s="473" customFormat="1" ht="9" customHeight="1">
      <c r="A26" s="478" t="s">
        <v>538</v>
      </c>
      <c r="B26" s="478">
        <v>54018363.458999999</v>
      </c>
      <c r="C26" s="478">
        <v>18633631.335999999</v>
      </c>
      <c r="D26" s="478">
        <v>72651994.795000002</v>
      </c>
      <c r="E26" s="478"/>
      <c r="F26" s="478">
        <v>1492804.4410000001</v>
      </c>
      <c r="G26" s="478">
        <v>141092.81200000001</v>
      </c>
      <c r="H26" s="478">
        <v>1633897.253</v>
      </c>
      <c r="I26" s="478"/>
      <c r="J26" s="478">
        <v>74282244.893000007</v>
      </c>
      <c r="K26" s="478">
        <v>37190840.939000003</v>
      </c>
      <c r="L26" s="478">
        <v>111473085.833</v>
      </c>
      <c r="M26" s="478" t="s">
        <v>538</v>
      </c>
      <c r="N26" s="478">
        <v>5720181.3899999997</v>
      </c>
      <c r="O26" s="478">
        <v>1449444.2709999999</v>
      </c>
      <c r="P26" s="478">
        <v>7169625.6619999995</v>
      </c>
      <c r="Q26" s="479"/>
      <c r="R26" s="478">
        <v>9194263.4460000005</v>
      </c>
      <c r="S26" s="478">
        <v>4457162.3640000001</v>
      </c>
      <c r="T26" s="478">
        <v>13651425.810000001</v>
      </c>
      <c r="U26" s="479"/>
      <c r="V26" s="478">
        <v>36015343.038999997</v>
      </c>
      <c r="W26" s="478">
        <v>9848881.6620000005</v>
      </c>
      <c r="X26" s="478">
        <v>45864224.702</v>
      </c>
      <c r="Y26" s="478" t="s">
        <v>538</v>
      </c>
      <c r="Z26" s="478">
        <v>959435.16599999997</v>
      </c>
      <c r="AA26" s="478">
        <v>592602.04500000004</v>
      </c>
      <c r="AB26" s="478">
        <v>1552037.2120000001</v>
      </c>
      <c r="AC26" s="479"/>
      <c r="AD26" s="478">
        <v>34967157.255999997</v>
      </c>
      <c r="AE26" s="478">
        <v>12133179.361</v>
      </c>
      <c r="AF26" s="478">
        <v>47100336.616999999</v>
      </c>
      <c r="AG26" s="479"/>
      <c r="AH26" s="478">
        <v>11593007.107000001</v>
      </c>
      <c r="AI26" s="478">
        <v>7938.9359999999997</v>
      </c>
      <c r="AJ26" s="478">
        <v>11600946.043</v>
      </c>
      <c r="AK26" s="478" t="s">
        <v>538</v>
      </c>
      <c r="AL26" s="478">
        <v>3024602.1170000001</v>
      </c>
      <c r="AM26" s="478">
        <v>783583.45900000003</v>
      </c>
      <c r="AN26" s="478">
        <v>3808185.577</v>
      </c>
      <c r="AO26" s="479"/>
      <c r="AP26" s="478">
        <v>3252359.497</v>
      </c>
      <c r="AQ26" s="478">
        <v>0</v>
      </c>
      <c r="AR26" s="478">
        <v>3252359.497</v>
      </c>
      <c r="AS26" s="479"/>
      <c r="AT26" s="478">
        <v>1780566.6880000001</v>
      </c>
      <c r="AU26" s="478">
        <v>3293626.1749999998</v>
      </c>
      <c r="AV26" s="478">
        <v>5074192.8629999999</v>
      </c>
      <c r="AW26" s="478" t="s">
        <v>538</v>
      </c>
      <c r="AX26" s="478">
        <v>1281211.405</v>
      </c>
      <c r="AY26" s="478">
        <v>0</v>
      </c>
      <c r="AZ26" s="478">
        <v>1281211.405</v>
      </c>
      <c r="BA26" s="479"/>
      <c r="BB26" s="478">
        <v>678243.571</v>
      </c>
      <c r="BC26" s="478">
        <v>47596.88</v>
      </c>
      <c r="BD26" s="478">
        <v>725840.451</v>
      </c>
      <c r="BE26" s="479"/>
      <c r="BF26" s="478">
        <v>320643.83899999998</v>
      </c>
      <c r="BG26" s="478">
        <v>683459.11100000003</v>
      </c>
      <c r="BH26" s="478">
        <v>1004102.951</v>
      </c>
      <c r="BI26" s="478" t="s">
        <v>538</v>
      </c>
      <c r="BJ26" s="478">
        <v>78000</v>
      </c>
      <c r="BK26" s="478">
        <v>84364</v>
      </c>
      <c r="BL26" s="478">
        <v>162364</v>
      </c>
      <c r="BM26" s="478"/>
      <c r="BN26" s="478">
        <v>722862.58900000004</v>
      </c>
      <c r="BO26" s="478">
        <v>836180.326</v>
      </c>
      <c r="BP26" s="478">
        <v>1559042.915</v>
      </c>
      <c r="BQ26" s="478"/>
      <c r="BR26" s="478">
        <v>3931935.895</v>
      </c>
      <c r="BS26" s="478">
        <v>0</v>
      </c>
      <c r="BT26" s="478">
        <v>3931935.895</v>
      </c>
      <c r="BU26" s="478" t="s">
        <v>538</v>
      </c>
      <c r="BV26" s="478">
        <v>243313225.79800004</v>
      </c>
      <c r="BW26" s="478">
        <v>90183583.677000016</v>
      </c>
      <c r="BX26" s="478">
        <v>333496809.48099989</v>
      </c>
      <c r="BY26" s="478"/>
      <c r="BZ26" s="478">
        <v>74282244.893999994</v>
      </c>
      <c r="CA26" s="478">
        <v>38141211.986000001</v>
      </c>
      <c r="CB26" s="478">
        <v>112423456.88</v>
      </c>
      <c r="CC26" s="478"/>
      <c r="CD26" s="478">
        <v>243313225.79900002</v>
      </c>
      <c r="CE26" s="478">
        <v>91133954.724000007</v>
      </c>
      <c r="CF26" s="478">
        <v>334447180.52799988</v>
      </c>
      <c r="CG26" s="472"/>
      <c r="CH26" s="24"/>
      <c r="CI26" s="24"/>
      <c r="CJ26" s="24"/>
    </row>
    <row r="27" spans="1:88" s="473" customFormat="1" ht="9" customHeight="1">
      <c r="A27" s="477" t="s">
        <v>539</v>
      </c>
      <c r="B27" s="475">
        <v>1115.7190000000001</v>
      </c>
      <c r="C27" s="475">
        <v>1144.97</v>
      </c>
      <c r="D27" s="475">
        <v>2260.69</v>
      </c>
      <c r="E27" s="475"/>
      <c r="F27" s="475">
        <v>0</v>
      </c>
      <c r="G27" s="475">
        <v>0</v>
      </c>
      <c r="H27" s="475">
        <v>0</v>
      </c>
      <c r="I27" s="475"/>
      <c r="J27" s="475">
        <v>155222.85200000001</v>
      </c>
      <c r="K27" s="475">
        <v>33995.964999999997</v>
      </c>
      <c r="L27" s="475">
        <v>189218.818</v>
      </c>
      <c r="M27" s="477" t="s">
        <v>539</v>
      </c>
      <c r="N27" s="475">
        <v>108.047</v>
      </c>
      <c r="O27" s="475">
        <v>15.103</v>
      </c>
      <c r="P27" s="475">
        <v>123.151</v>
      </c>
      <c r="Q27" s="475"/>
      <c r="R27" s="475">
        <v>290.964</v>
      </c>
      <c r="S27" s="475">
        <v>98.879000000000005</v>
      </c>
      <c r="T27" s="475">
        <v>389.84300000000002</v>
      </c>
      <c r="U27" s="475"/>
      <c r="V27" s="475">
        <v>2732.1239999999998</v>
      </c>
      <c r="W27" s="475">
        <v>9830.893</v>
      </c>
      <c r="X27" s="475">
        <v>12563.018</v>
      </c>
      <c r="Y27" s="477" t="s">
        <v>539</v>
      </c>
      <c r="Z27" s="475">
        <v>2390.598</v>
      </c>
      <c r="AA27" s="475">
        <v>3250.6179999999999</v>
      </c>
      <c r="AB27" s="475">
        <v>5641.2160000000003</v>
      </c>
      <c r="AC27" s="475"/>
      <c r="AD27" s="475">
        <v>22626.503000000001</v>
      </c>
      <c r="AE27" s="475">
        <v>572</v>
      </c>
      <c r="AF27" s="475">
        <v>23198.503000000001</v>
      </c>
      <c r="AG27" s="475"/>
      <c r="AH27" s="475">
        <v>0</v>
      </c>
      <c r="AI27" s="475">
        <v>0</v>
      </c>
      <c r="AJ27" s="475">
        <v>0</v>
      </c>
      <c r="AK27" s="477" t="s">
        <v>539</v>
      </c>
      <c r="AL27" s="475">
        <v>0</v>
      </c>
      <c r="AM27" s="475">
        <v>0</v>
      </c>
      <c r="AN27" s="475">
        <v>0</v>
      </c>
      <c r="AO27" s="475"/>
      <c r="AP27" s="475">
        <v>0</v>
      </c>
      <c r="AQ27" s="475">
        <v>0</v>
      </c>
      <c r="AR27" s="475">
        <v>0</v>
      </c>
      <c r="AS27" s="475"/>
      <c r="AT27" s="475">
        <v>18.959</v>
      </c>
      <c r="AU27" s="475">
        <v>2032.0440000000001</v>
      </c>
      <c r="AV27" s="475">
        <v>2051.0030000000002</v>
      </c>
      <c r="AW27" s="477" t="s">
        <v>539</v>
      </c>
      <c r="AX27" s="475">
        <v>0</v>
      </c>
      <c r="AY27" s="475">
        <v>0</v>
      </c>
      <c r="AZ27" s="475">
        <v>0</v>
      </c>
      <c r="BA27" s="475"/>
      <c r="BB27" s="475">
        <v>0</v>
      </c>
      <c r="BC27" s="475">
        <v>0</v>
      </c>
      <c r="BD27" s="475">
        <v>0</v>
      </c>
      <c r="BE27" s="475"/>
      <c r="BF27" s="475">
        <v>0</v>
      </c>
      <c r="BG27" s="475">
        <v>0</v>
      </c>
      <c r="BH27" s="475">
        <v>0</v>
      </c>
      <c r="BI27" s="477" t="s">
        <v>539</v>
      </c>
      <c r="BJ27" s="475">
        <v>0</v>
      </c>
      <c r="BK27" s="475">
        <v>0</v>
      </c>
      <c r="BL27" s="475">
        <v>0</v>
      </c>
      <c r="BM27" s="475"/>
      <c r="BN27" s="475">
        <v>0</v>
      </c>
      <c r="BO27" s="475">
        <v>0</v>
      </c>
      <c r="BP27" s="475">
        <v>0</v>
      </c>
      <c r="BQ27" s="475"/>
      <c r="BR27" s="475">
        <v>0</v>
      </c>
      <c r="BS27" s="475">
        <v>0</v>
      </c>
      <c r="BT27" s="475">
        <v>0</v>
      </c>
      <c r="BU27" s="477" t="s">
        <v>539</v>
      </c>
      <c r="BV27" s="475">
        <v>184505.76600000003</v>
      </c>
      <c r="BW27" s="475">
        <v>50940.472000000002</v>
      </c>
      <c r="BX27" s="475">
        <v>235446.24200000003</v>
      </c>
      <c r="BY27" s="475"/>
      <c r="BZ27" s="475">
        <v>155222.85200000001</v>
      </c>
      <c r="CA27" s="475">
        <v>34000.385000000002</v>
      </c>
      <c r="CB27" s="475">
        <v>189223.23800000001</v>
      </c>
      <c r="CC27" s="475"/>
      <c r="CD27" s="475">
        <v>184505.76600000003</v>
      </c>
      <c r="CE27" s="475">
        <v>50944.892000000007</v>
      </c>
      <c r="CF27" s="475">
        <v>235450.66200000004</v>
      </c>
      <c r="CG27" s="481"/>
      <c r="CH27" s="24"/>
      <c r="CI27" s="24"/>
      <c r="CJ27" s="24"/>
    </row>
    <row r="28" spans="1:88" s="473" customFormat="1" ht="9" customHeight="1">
      <c r="A28" s="477" t="s">
        <v>540</v>
      </c>
      <c r="B28" s="475">
        <v>3025437.7379999999</v>
      </c>
      <c r="C28" s="475">
        <v>421022.35800000001</v>
      </c>
      <c r="D28" s="475">
        <v>3446460.0959999999</v>
      </c>
      <c r="E28" s="475"/>
      <c r="F28" s="475">
        <v>2548.241</v>
      </c>
      <c r="G28" s="475">
        <v>318.42899999999997</v>
      </c>
      <c r="H28" s="475">
        <v>2866.6709999999998</v>
      </c>
      <c r="I28" s="475"/>
      <c r="J28" s="475">
        <v>4809895.0999999996</v>
      </c>
      <c r="K28" s="475">
        <v>996578.12600000005</v>
      </c>
      <c r="L28" s="475">
        <v>5806473.2259999998</v>
      </c>
      <c r="M28" s="477" t="s">
        <v>540</v>
      </c>
      <c r="N28" s="475">
        <v>676715.55</v>
      </c>
      <c r="O28" s="475">
        <v>117766.802</v>
      </c>
      <c r="P28" s="475">
        <v>794482.35199999996</v>
      </c>
      <c r="Q28" s="475"/>
      <c r="R28" s="475">
        <v>213280.47500000001</v>
      </c>
      <c r="S28" s="475">
        <v>33494.781000000003</v>
      </c>
      <c r="T28" s="475">
        <v>246775.25599999999</v>
      </c>
      <c r="U28" s="475"/>
      <c r="V28" s="475">
        <v>1778896.159</v>
      </c>
      <c r="W28" s="475">
        <v>299948.527</v>
      </c>
      <c r="X28" s="475">
        <v>2078844.6869999999</v>
      </c>
      <c r="Y28" s="477" t="s">
        <v>540</v>
      </c>
      <c r="Z28" s="475">
        <v>20209.186000000002</v>
      </c>
      <c r="AA28" s="475">
        <v>6662.6459999999997</v>
      </c>
      <c r="AB28" s="475">
        <v>26871.831999999999</v>
      </c>
      <c r="AC28" s="475"/>
      <c r="AD28" s="475">
        <v>2286283.7629999998</v>
      </c>
      <c r="AE28" s="475">
        <v>402995.19699999999</v>
      </c>
      <c r="AF28" s="475">
        <v>2689278.9610000001</v>
      </c>
      <c r="AG28" s="475"/>
      <c r="AH28" s="475">
        <v>0</v>
      </c>
      <c r="AI28" s="475">
        <v>0</v>
      </c>
      <c r="AJ28" s="475">
        <v>0</v>
      </c>
      <c r="AK28" s="477" t="s">
        <v>540</v>
      </c>
      <c r="AL28" s="475">
        <v>10143.593000000001</v>
      </c>
      <c r="AM28" s="475">
        <v>1035.1679999999999</v>
      </c>
      <c r="AN28" s="475">
        <v>11178.761</v>
      </c>
      <c r="AO28" s="475"/>
      <c r="AP28" s="475">
        <v>1580744.6580000001</v>
      </c>
      <c r="AQ28" s="475">
        <v>0</v>
      </c>
      <c r="AR28" s="475">
        <v>1580744.6580000001</v>
      </c>
      <c r="AS28" s="475"/>
      <c r="AT28" s="475">
        <v>0</v>
      </c>
      <c r="AU28" s="475">
        <v>0</v>
      </c>
      <c r="AV28" s="475">
        <v>0</v>
      </c>
      <c r="AW28" s="477" t="s">
        <v>540</v>
      </c>
      <c r="AX28" s="475">
        <v>507033.15</v>
      </c>
      <c r="AY28" s="475">
        <v>0</v>
      </c>
      <c r="AZ28" s="475">
        <v>507033.15</v>
      </c>
      <c r="BA28" s="475"/>
      <c r="BB28" s="475">
        <v>0</v>
      </c>
      <c r="BC28" s="475">
        <v>0</v>
      </c>
      <c r="BD28" s="475">
        <v>0</v>
      </c>
      <c r="BE28" s="475"/>
      <c r="BF28" s="475">
        <v>0</v>
      </c>
      <c r="BG28" s="475">
        <v>0</v>
      </c>
      <c r="BH28" s="475">
        <v>0</v>
      </c>
      <c r="BI28" s="477" t="s">
        <v>540</v>
      </c>
      <c r="BJ28" s="475">
        <v>0</v>
      </c>
      <c r="BK28" s="475">
        <v>0</v>
      </c>
      <c r="BL28" s="475">
        <v>0</v>
      </c>
      <c r="BM28" s="475"/>
      <c r="BN28" s="475">
        <v>0</v>
      </c>
      <c r="BO28" s="475">
        <v>0</v>
      </c>
      <c r="BP28" s="475">
        <v>0</v>
      </c>
      <c r="BQ28" s="475"/>
      <c r="BR28" s="475">
        <v>0</v>
      </c>
      <c r="BS28" s="475">
        <v>0</v>
      </c>
      <c r="BT28" s="475">
        <v>0</v>
      </c>
      <c r="BU28" s="477" t="s">
        <v>540</v>
      </c>
      <c r="BV28" s="475">
        <v>14911187.613000002</v>
      </c>
      <c r="BW28" s="475">
        <v>2279822.034</v>
      </c>
      <c r="BX28" s="475">
        <v>17191009.649999999</v>
      </c>
      <c r="BY28" s="475"/>
      <c r="BZ28" s="475">
        <v>4809895.0999999996</v>
      </c>
      <c r="CA28" s="475">
        <v>996578.12600000005</v>
      </c>
      <c r="CB28" s="475">
        <v>5806473.2259999998</v>
      </c>
      <c r="CC28" s="475"/>
      <c r="CD28" s="475">
        <v>14911187.613000002</v>
      </c>
      <c r="CE28" s="475">
        <v>2279822.034</v>
      </c>
      <c r="CF28" s="475">
        <v>17191009.649999999</v>
      </c>
      <c r="CG28" s="472"/>
      <c r="CH28" s="24"/>
      <c r="CI28" s="24"/>
      <c r="CJ28" s="24"/>
    </row>
    <row r="29" spans="1:88" s="473" customFormat="1" ht="9" customHeight="1">
      <c r="A29" s="477" t="s">
        <v>541</v>
      </c>
      <c r="B29" s="475">
        <v>369450.02799999999</v>
      </c>
      <c r="C29" s="475">
        <v>589806.50199999998</v>
      </c>
      <c r="D29" s="475">
        <v>959256.53099999996</v>
      </c>
      <c r="E29" s="475"/>
      <c r="F29" s="475">
        <v>405.512</v>
      </c>
      <c r="G29" s="475">
        <v>1353.0060000000001</v>
      </c>
      <c r="H29" s="475">
        <v>1758.518</v>
      </c>
      <c r="I29" s="475"/>
      <c r="J29" s="475">
        <v>1499070.4809999999</v>
      </c>
      <c r="K29" s="475">
        <v>1795152.6629999999</v>
      </c>
      <c r="L29" s="475">
        <v>3294223.145</v>
      </c>
      <c r="M29" s="477" t="s">
        <v>541</v>
      </c>
      <c r="N29" s="475">
        <v>15081.762000000001</v>
      </c>
      <c r="O29" s="475">
        <v>32039.738000000001</v>
      </c>
      <c r="P29" s="475">
        <v>47121.5</v>
      </c>
      <c r="Q29" s="475"/>
      <c r="R29" s="475">
        <v>114451.052</v>
      </c>
      <c r="S29" s="475">
        <v>244116.674</v>
      </c>
      <c r="T29" s="475">
        <v>358567.72700000001</v>
      </c>
      <c r="U29" s="475"/>
      <c r="V29" s="475">
        <v>339790.32299999997</v>
      </c>
      <c r="W29" s="475">
        <v>375527.94199999998</v>
      </c>
      <c r="X29" s="475">
        <v>715318.26500000001</v>
      </c>
      <c r="Y29" s="477" t="s">
        <v>541</v>
      </c>
      <c r="Z29" s="475">
        <v>0</v>
      </c>
      <c r="AA29" s="475">
        <v>0</v>
      </c>
      <c r="AB29" s="475">
        <v>0</v>
      </c>
      <c r="AC29" s="475"/>
      <c r="AD29" s="475">
        <v>746739.76300000004</v>
      </c>
      <c r="AE29" s="475">
        <v>613912.27</v>
      </c>
      <c r="AF29" s="475">
        <v>1360652.034</v>
      </c>
      <c r="AG29" s="475"/>
      <c r="AH29" s="475">
        <v>0</v>
      </c>
      <c r="AI29" s="475">
        <v>0</v>
      </c>
      <c r="AJ29" s="475">
        <v>0</v>
      </c>
      <c r="AK29" s="477" t="s">
        <v>541</v>
      </c>
      <c r="AL29" s="475">
        <v>6054.6149999999998</v>
      </c>
      <c r="AM29" s="475">
        <v>5186.3500000000004</v>
      </c>
      <c r="AN29" s="475">
        <v>11240.966</v>
      </c>
      <c r="AO29" s="475"/>
      <c r="AP29" s="475">
        <v>0</v>
      </c>
      <c r="AQ29" s="475">
        <v>0</v>
      </c>
      <c r="AR29" s="475">
        <v>0</v>
      </c>
      <c r="AS29" s="475"/>
      <c r="AT29" s="475">
        <v>32349.94</v>
      </c>
      <c r="AU29" s="475">
        <v>73785.600999999995</v>
      </c>
      <c r="AV29" s="475">
        <v>106135.542</v>
      </c>
      <c r="AW29" s="477" t="s">
        <v>541</v>
      </c>
      <c r="AX29" s="475">
        <v>0</v>
      </c>
      <c r="AY29" s="475">
        <v>0</v>
      </c>
      <c r="AZ29" s="475">
        <v>0</v>
      </c>
      <c r="BA29" s="475"/>
      <c r="BB29" s="475">
        <v>0</v>
      </c>
      <c r="BC29" s="475">
        <v>0</v>
      </c>
      <c r="BD29" s="475">
        <v>0</v>
      </c>
      <c r="BE29" s="475"/>
      <c r="BF29" s="475">
        <v>144.393</v>
      </c>
      <c r="BG29" s="475">
        <v>297.39400000000001</v>
      </c>
      <c r="BH29" s="475">
        <v>441.78800000000001</v>
      </c>
      <c r="BI29" s="477" t="s">
        <v>541</v>
      </c>
      <c r="BJ29" s="475">
        <v>0</v>
      </c>
      <c r="BK29" s="475">
        <v>0</v>
      </c>
      <c r="BL29" s="475">
        <v>0</v>
      </c>
      <c r="BM29" s="475"/>
      <c r="BN29" s="475">
        <v>0</v>
      </c>
      <c r="BO29" s="475">
        <v>0</v>
      </c>
      <c r="BP29" s="475">
        <v>0</v>
      </c>
      <c r="BQ29" s="475"/>
      <c r="BR29" s="475">
        <v>0</v>
      </c>
      <c r="BS29" s="475">
        <v>0</v>
      </c>
      <c r="BT29" s="475">
        <v>0</v>
      </c>
      <c r="BU29" s="477" t="s">
        <v>541</v>
      </c>
      <c r="BV29" s="475">
        <v>3123537.8690000004</v>
      </c>
      <c r="BW29" s="475">
        <v>3731178.1399999997</v>
      </c>
      <c r="BX29" s="475">
        <v>6854716.0159999998</v>
      </c>
      <c r="BY29" s="475"/>
      <c r="BZ29" s="475">
        <v>1499070.4809999999</v>
      </c>
      <c r="CA29" s="475">
        <v>1795152.6629999999</v>
      </c>
      <c r="CB29" s="475">
        <v>3294223.145</v>
      </c>
      <c r="CC29" s="475"/>
      <c r="CD29" s="475">
        <v>3123537.8690000004</v>
      </c>
      <c r="CE29" s="475">
        <v>3731178.1399999997</v>
      </c>
      <c r="CF29" s="475">
        <v>6854716.0159999998</v>
      </c>
      <c r="CG29" s="472"/>
      <c r="CH29" s="24"/>
      <c r="CI29" s="24"/>
      <c r="CJ29" s="24"/>
    </row>
    <row r="30" spans="1:88" s="473" customFormat="1" ht="9" customHeight="1">
      <c r="A30" s="477" t="s">
        <v>542</v>
      </c>
      <c r="B30" s="475">
        <v>0</v>
      </c>
      <c r="C30" s="475">
        <v>24024.830999999998</v>
      </c>
      <c r="D30" s="475">
        <v>24024.830999999998</v>
      </c>
      <c r="E30" s="475"/>
      <c r="F30" s="475">
        <v>0</v>
      </c>
      <c r="G30" s="475">
        <v>0</v>
      </c>
      <c r="H30" s="475">
        <v>0</v>
      </c>
      <c r="I30" s="475"/>
      <c r="J30" s="475">
        <v>0</v>
      </c>
      <c r="K30" s="475">
        <v>8576.4089999999997</v>
      </c>
      <c r="L30" s="475">
        <v>8576.4089999999997</v>
      </c>
      <c r="M30" s="477" t="s">
        <v>542</v>
      </c>
      <c r="N30" s="475">
        <v>0</v>
      </c>
      <c r="O30" s="475">
        <v>0</v>
      </c>
      <c r="P30" s="475">
        <v>0</v>
      </c>
      <c r="Q30" s="475"/>
      <c r="R30" s="475">
        <v>165541.43299999999</v>
      </c>
      <c r="S30" s="475">
        <v>116699.618</v>
      </c>
      <c r="T30" s="475">
        <v>282241.05099999998</v>
      </c>
      <c r="U30" s="475"/>
      <c r="V30" s="475">
        <v>446974.26400000002</v>
      </c>
      <c r="W30" s="475">
        <v>587490.85900000005</v>
      </c>
      <c r="X30" s="475">
        <v>1034465.123</v>
      </c>
      <c r="Y30" s="477" t="s">
        <v>542</v>
      </c>
      <c r="Z30" s="475">
        <v>246202.87100000001</v>
      </c>
      <c r="AA30" s="475">
        <v>348281.20600000001</v>
      </c>
      <c r="AB30" s="475">
        <v>594484.07700000005</v>
      </c>
      <c r="AC30" s="475"/>
      <c r="AD30" s="475">
        <v>396769.29</v>
      </c>
      <c r="AE30" s="475">
        <v>1008593.211</v>
      </c>
      <c r="AF30" s="475">
        <v>1405362.5020000001</v>
      </c>
      <c r="AG30" s="475"/>
      <c r="AH30" s="475">
        <v>0</v>
      </c>
      <c r="AI30" s="475">
        <v>0</v>
      </c>
      <c r="AJ30" s="475">
        <v>0</v>
      </c>
      <c r="AK30" s="477" t="s">
        <v>542</v>
      </c>
      <c r="AL30" s="475">
        <v>0</v>
      </c>
      <c r="AM30" s="475">
        <v>0</v>
      </c>
      <c r="AN30" s="475">
        <v>0</v>
      </c>
      <c r="AO30" s="475"/>
      <c r="AP30" s="475">
        <v>0</v>
      </c>
      <c r="AQ30" s="475">
        <v>0</v>
      </c>
      <c r="AR30" s="475">
        <v>0</v>
      </c>
      <c r="AS30" s="475"/>
      <c r="AT30" s="475">
        <v>15526.018</v>
      </c>
      <c r="AU30" s="475">
        <v>250362.17199999999</v>
      </c>
      <c r="AV30" s="475">
        <v>265888.19</v>
      </c>
      <c r="AW30" s="477" t="s">
        <v>542</v>
      </c>
      <c r="AX30" s="475">
        <v>0</v>
      </c>
      <c r="AY30" s="475">
        <v>0</v>
      </c>
      <c r="AZ30" s="475">
        <v>0</v>
      </c>
      <c r="BA30" s="475"/>
      <c r="BB30" s="475">
        <v>0</v>
      </c>
      <c r="BC30" s="475">
        <v>0</v>
      </c>
      <c r="BD30" s="475">
        <v>0</v>
      </c>
      <c r="BE30" s="475"/>
      <c r="BF30" s="475">
        <v>0</v>
      </c>
      <c r="BG30" s="475">
        <v>0</v>
      </c>
      <c r="BH30" s="475">
        <v>0</v>
      </c>
      <c r="BI30" s="477" t="s">
        <v>542</v>
      </c>
      <c r="BJ30" s="475">
        <v>0</v>
      </c>
      <c r="BK30" s="475">
        <v>0</v>
      </c>
      <c r="BL30" s="475">
        <v>0</v>
      </c>
      <c r="BM30" s="475"/>
      <c r="BN30" s="475">
        <v>0</v>
      </c>
      <c r="BO30" s="475">
        <v>0</v>
      </c>
      <c r="BP30" s="475">
        <v>0</v>
      </c>
      <c r="BQ30" s="475"/>
      <c r="BR30" s="475">
        <v>0</v>
      </c>
      <c r="BS30" s="475">
        <v>0</v>
      </c>
      <c r="BT30" s="475">
        <v>0</v>
      </c>
      <c r="BU30" s="477" t="s">
        <v>542</v>
      </c>
      <c r="BV30" s="475">
        <v>1271013.8759999999</v>
      </c>
      <c r="BW30" s="475">
        <v>2344028.3059999999</v>
      </c>
      <c r="BX30" s="475">
        <v>3615042.1829999997</v>
      </c>
      <c r="BY30" s="475"/>
      <c r="BZ30" s="475">
        <v>0</v>
      </c>
      <c r="CA30" s="475">
        <v>8576.4089999999997</v>
      </c>
      <c r="CB30" s="475">
        <v>8576.4089999999997</v>
      </c>
      <c r="CC30" s="475"/>
      <c r="CD30" s="475">
        <v>1271013.8759999999</v>
      </c>
      <c r="CE30" s="475">
        <v>2344028.3059999999</v>
      </c>
      <c r="CF30" s="475">
        <v>3615042.1829999997</v>
      </c>
      <c r="CG30" s="472"/>
      <c r="CH30" s="24"/>
      <c r="CI30" s="24"/>
      <c r="CJ30" s="24"/>
    </row>
    <row r="31" spans="1:88" s="473" customFormat="1" ht="9" customHeight="1">
      <c r="A31" s="477" t="s">
        <v>543</v>
      </c>
      <c r="B31" s="475">
        <v>31207038.385000002</v>
      </c>
      <c r="C31" s="475">
        <v>8148424.477</v>
      </c>
      <c r="D31" s="475">
        <v>39355462.862000003</v>
      </c>
      <c r="E31" s="475"/>
      <c r="F31" s="475">
        <v>1038870.1</v>
      </c>
      <c r="G31" s="475">
        <v>49176.739000000001</v>
      </c>
      <c r="H31" s="475">
        <v>1088046.8389999999</v>
      </c>
      <c r="I31" s="475"/>
      <c r="J31" s="475">
        <v>43242210.408</v>
      </c>
      <c r="K31" s="475">
        <v>22604924.552000001</v>
      </c>
      <c r="L31" s="475">
        <v>65847134.960000001</v>
      </c>
      <c r="M31" s="477" t="s">
        <v>543</v>
      </c>
      <c r="N31" s="475">
        <v>3063522.0260000001</v>
      </c>
      <c r="O31" s="475">
        <v>221255.644</v>
      </c>
      <c r="P31" s="475">
        <v>3284777.6710000001</v>
      </c>
      <c r="Q31" s="475"/>
      <c r="R31" s="475">
        <v>4815411.5619999999</v>
      </c>
      <c r="S31" s="475">
        <v>1918925.7320000001</v>
      </c>
      <c r="T31" s="475">
        <v>6734337.2939999998</v>
      </c>
      <c r="U31" s="475"/>
      <c r="V31" s="475">
        <v>22087350.765999999</v>
      </c>
      <c r="W31" s="475">
        <v>4376488.4069999997</v>
      </c>
      <c r="X31" s="475">
        <v>26463839.173</v>
      </c>
      <c r="Y31" s="477" t="s">
        <v>543</v>
      </c>
      <c r="Z31" s="475">
        <v>307171.77</v>
      </c>
      <c r="AA31" s="475">
        <v>93189.573999999993</v>
      </c>
      <c r="AB31" s="475">
        <v>400361.34499999997</v>
      </c>
      <c r="AC31" s="475"/>
      <c r="AD31" s="475">
        <v>20165943.401000001</v>
      </c>
      <c r="AE31" s="475">
        <v>5973223.0810000002</v>
      </c>
      <c r="AF31" s="475">
        <v>26139166.482000001</v>
      </c>
      <c r="AG31" s="475"/>
      <c r="AH31" s="475">
        <v>11230257.663000001</v>
      </c>
      <c r="AI31" s="475">
        <v>4475.0190000000002</v>
      </c>
      <c r="AJ31" s="475">
        <v>11234732.683</v>
      </c>
      <c r="AK31" s="477" t="s">
        <v>543</v>
      </c>
      <c r="AL31" s="475">
        <v>2455820.406</v>
      </c>
      <c r="AM31" s="475">
        <v>294632.777</v>
      </c>
      <c r="AN31" s="475">
        <v>2750453.1839999999</v>
      </c>
      <c r="AO31" s="475"/>
      <c r="AP31" s="475">
        <v>1671614.8389999999</v>
      </c>
      <c r="AQ31" s="475">
        <v>0</v>
      </c>
      <c r="AR31" s="475">
        <v>1671614.8389999999</v>
      </c>
      <c r="AS31" s="475"/>
      <c r="AT31" s="475">
        <v>1157608.4069999999</v>
      </c>
      <c r="AU31" s="475">
        <v>2118715.165</v>
      </c>
      <c r="AV31" s="475">
        <v>3276323.5720000002</v>
      </c>
      <c r="AW31" s="477" t="s">
        <v>543</v>
      </c>
      <c r="AX31" s="475">
        <v>774178.25399999996</v>
      </c>
      <c r="AY31" s="475">
        <v>0</v>
      </c>
      <c r="AZ31" s="475">
        <v>774178.25399999996</v>
      </c>
      <c r="BA31" s="475"/>
      <c r="BB31" s="475">
        <v>678243.571</v>
      </c>
      <c r="BC31" s="475">
        <v>47596.88</v>
      </c>
      <c r="BD31" s="475">
        <v>725840.451</v>
      </c>
      <c r="BE31" s="475"/>
      <c r="BF31" s="475">
        <v>305459.61300000001</v>
      </c>
      <c r="BG31" s="475">
        <v>402872.72100000002</v>
      </c>
      <c r="BH31" s="475">
        <v>708332.33400000003</v>
      </c>
      <c r="BI31" s="477" t="s">
        <v>543</v>
      </c>
      <c r="BJ31" s="475">
        <v>78000</v>
      </c>
      <c r="BK31" s="475">
        <v>84364</v>
      </c>
      <c r="BL31" s="475">
        <v>162364</v>
      </c>
      <c r="BM31" s="475"/>
      <c r="BN31" s="475">
        <v>679742.33900000004</v>
      </c>
      <c r="BO31" s="475">
        <v>480842.826</v>
      </c>
      <c r="BP31" s="475">
        <v>1160585.165</v>
      </c>
      <c r="BQ31" s="475"/>
      <c r="BR31" s="475">
        <v>3931935.895</v>
      </c>
      <c r="BS31" s="475">
        <v>0</v>
      </c>
      <c r="BT31" s="475">
        <v>3931935.895</v>
      </c>
      <c r="BU31" s="477" t="s">
        <v>543</v>
      </c>
      <c r="BV31" s="475">
        <v>148890379.405</v>
      </c>
      <c r="BW31" s="475">
        <v>46819107.594000004</v>
      </c>
      <c r="BX31" s="475">
        <v>195709487.00299999</v>
      </c>
      <c r="BY31" s="475"/>
      <c r="BZ31" s="475">
        <v>43242210.408</v>
      </c>
      <c r="CA31" s="475">
        <v>23238011.164000001</v>
      </c>
      <c r="CB31" s="475">
        <v>66480221.572999999</v>
      </c>
      <c r="CC31" s="475"/>
      <c r="CD31" s="475">
        <v>148890379.405</v>
      </c>
      <c r="CE31" s="475">
        <v>47452194.206</v>
      </c>
      <c r="CF31" s="475">
        <v>196342573.616</v>
      </c>
      <c r="CG31" s="472"/>
      <c r="CH31" s="24"/>
      <c r="CI31" s="24"/>
      <c r="CJ31" s="24"/>
    </row>
    <row r="32" spans="1:88" s="473" customFormat="1" ht="9" customHeight="1">
      <c r="A32" s="477" t="s">
        <v>544</v>
      </c>
      <c r="B32" s="475">
        <v>1236818.2409999999</v>
      </c>
      <c r="C32" s="475">
        <v>1751126.8049999999</v>
      </c>
      <c r="D32" s="475">
        <v>2987945.0469999998</v>
      </c>
      <c r="E32" s="475"/>
      <c r="F32" s="475">
        <v>3292.2220000000002</v>
      </c>
      <c r="G32" s="475">
        <v>9214.7119999999995</v>
      </c>
      <c r="H32" s="475">
        <v>12506.933999999999</v>
      </c>
      <c r="I32" s="475"/>
      <c r="J32" s="475">
        <v>1729787.5279999999</v>
      </c>
      <c r="K32" s="475">
        <v>3462446.6979999999</v>
      </c>
      <c r="L32" s="475">
        <v>5192234.227</v>
      </c>
      <c r="M32" s="477" t="s">
        <v>544</v>
      </c>
      <c r="N32" s="475">
        <v>3884.5160000000001</v>
      </c>
      <c r="O32" s="475">
        <v>1200.58</v>
      </c>
      <c r="P32" s="475">
        <v>5085.0969999999998</v>
      </c>
      <c r="Q32" s="475"/>
      <c r="R32" s="475">
        <v>288692.90299999999</v>
      </c>
      <c r="S32" s="475">
        <v>480838.03100000002</v>
      </c>
      <c r="T32" s="475">
        <v>769530.93400000001</v>
      </c>
      <c r="U32" s="475"/>
      <c r="V32" s="475">
        <v>1128878.0430000001</v>
      </c>
      <c r="W32" s="475">
        <v>1319595.9099999999</v>
      </c>
      <c r="X32" s="475">
        <v>2448473.9539999999</v>
      </c>
      <c r="Y32" s="477" t="s">
        <v>544</v>
      </c>
      <c r="Z32" s="475">
        <v>0</v>
      </c>
      <c r="AA32" s="475">
        <v>0</v>
      </c>
      <c r="AB32" s="475">
        <v>0</v>
      </c>
      <c r="AC32" s="475"/>
      <c r="AD32" s="475">
        <v>643948.74899999995</v>
      </c>
      <c r="AE32" s="475">
        <v>939850.31599999999</v>
      </c>
      <c r="AF32" s="475">
        <v>1583799.0660000001</v>
      </c>
      <c r="AG32" s="475"/>
      <c r="AH32" s="475">
        <v>0</v>
      </c>
      <c r="AI32" s="475">
        <v>0</v>
      </c>
      <c r="AJ32" s="475">
        <v>0</v>
      </c>
      <c r="AK32" s="477" t="s">
        <v>544</v>
      </c>
      <c r="AL32" s="475">
        <v>1061.981</v>
      </c>
      <c r="AM32" s="475">
        <v>19986.935000000001</v>
      </c>
      <c r="AN32" s="475">
        <v>21048.916000000001</v>
      </c>
      <c r="AO32" s="475"/>
      <c r="AP32" s="475">
        <v>0</v>
      </c>
      <c r="AQ32" s="475">
        <v>0</v>
      </c>
      <c r="AR32" s="475">
        <v>0</v>
      </c>
      <c r="AS32" s="475"/>
      <c r="AT32" s="475">
        <v>166200.73699999999</v>
      </c>
      <c r="AU32" s="475">
        <v>253334.967</v>
      </c>
      <c r="AV32" s="475">
        <v>419535.70500000002</v>
      </c>
      <c r="AW32" s="477" t="s">
        <v>544</v>
      </c>
      <c r="AX32" s="475">
        <v>0</v>
      </c>
      <c r="AY32" s="475">
        <v>0</v>
      </c>
      <c r="AZ32" s="475">
        <v>0</v>
      </c>
      <c r="BA32" s="475"/>
      <c r="BB32" s="475">
        <v>0</v>
      </c>
      <c r="BC32" s="475">
        <v>0</v>
      </c>
      <c r="BD32" s="475">
        <v>0</v>
      </c>
      <c r="BE32" s="475"/>
      <c r="BF32" s="475">
        <v>11147.823</v>
      </c>
      <c r="BG32" s="475">
        <v>42445.040999999997</v>
      </c>
      <c r="BH32" s="475">
        <v>53592.864999999998</v>
      </c>
      <c r="BI32" s="477" t="s">
        <v>544</v>
      </c>
      <c r="BJ32" s="475">
        <v>0</v>
      </c>
      <c r="BK32" s="475">
        <v>0</v>
      </c>
      <c r="BL32" s="475">
        <v>0</v>
      </c>
      <c r="BM32" s="475"/>
      <c r="BN32" s="475">
        <v>0</v>
      </c>
      <c r="BO32" s="475">
        <v>0</v>
      </c>
      <c r="BP32" s="475">
        <v>0</v>
      </c>
      <c r="BQ32" s="475"/>
      <c r="BR32" s="475">
        <v>0</v>
      </c>
      <c r="BS32" s="475">
        <v>0</v>
      </c>
      <c r="BT32" s="475">
        <v>0</v>
      </c>
      <c r="BU32" s="477" t="s">
        <v>544</v>
      </c>
      <c r="BV32" s="475">
        <v>5213712.7429999989</v>
      </c>
      <c r="BW32" s="475">
        <v>8280039.9950000001</v>
      </c>
      <c r="BX32" s="475">
        <v>13493752.744999999</v>
      </c>
      <c r="BY32" s="475"/>
      <c r="BZ32" s="475">
        <v>1729787.5279999999</v>
      </c>
      <c r="CA32" s="475">
        <v>3462446.6979999999</v>
      </c>
      <c r="CB32" s="475">
        <v>5192234.227</v>
      </c>
      <c r="CC32" s="475"/>
      <c r="CD32" s="475">
        <v>5213712.7429999989</v>
      </c>
      <c r="CE32" s="475">
        <v>8280039.9950000001</v>
      </c>
      <c r="CF32" s="475">
        <v>13493752.744999999</v>
      </c>
      <c r="CG32" s="472"/>
      <c r="CH32" s="24"/>
      <c r="CI32" s="24"/>
      <c r="CJ32" s="24"/>
    </row>
    <row r="33" spans="1:88" s="473" customFormat="1" ht="9" customHeight="1">
      <c r="A33" s="477" t="s">
        <v>545</v>
      </c>
      <c r="B33" s="475">
        <v>15585075.967</v>
      </c>
      <c r="C33" s="475">
        <v>1363331.76</v>
      </c>
      <c r="D33" s="475">
        <v>16948407.728</v>
      </c>
      <c r="E33" s="475"/>
      <c r="F33" s="475">
        <v>99078.32</v>
      </c>
      <c r="G33" s="475">
        <v>210.827</v>
      </c>
      <c r="H33" s="475">
        <v>99289.148000000001</v>
      </c>
      <c r="I33" s="475"/>
      <c r="J33" s="475">
        <v>19585034.941</v>
      </c>
      <c r="K33" s="475">
        <v>1701115.6880000001</v>
      </c>
      <c r="L33" s="475">
        <v>21286150.629000001</v>
      </c>
      <c r="M33" s="477" t="s">
        <v>545</v>
      </c>
      <c r="N33" s="475">
        <v>1511305.86</v>
      </c>
      <c r="O33" s="475">
        <v>5956.402</v>
      </c>
      <c r="P33" s="475">
        <v>1517262.263</v>
      </c>
      <c r="Q33" s="475"/>
      <c r="R33" s="475">
        <v>3206279.3730000001</v>
      </c>
      <c r="S33" s="475">
        <v>52943.385999999999</v>
      </c>
      <c r="T33" s="475">
        <v>3259222.76</v>
      </c>
      <c r="U33" s="475"/>
      <c r="V33" s="475">
        <v>9660030.3619999997</v>
      </c>
      <c r="W33" s="475">
        <v>576308.75100000005</v>
      </c>
      <c r="X33" s="475">
        <v>10236339.113</v>
      </c>
      <c r="Y33" s="477" t="s">
        <v>545</v>
      </c>
      <c r="Z33" s="475">
        <v>0</v>
      </c>
      <c r="AA33" s="475">
        <v>0</v>
      </c>
      <c r="AB33" s="475">
        <v>0</v>
      </c>
      <c r="AC33" s="475"/>
      <c r="AD33" s="475">
        <v>9875712.2880000006</v>
      </c>
      <c r="AE33" s="475">
        <v>477178.06199999998</v>
      </c>
      <c r="AF33" s="475">
        <v>10352890.35</v>
      </c>
      <c r="AG33" s="475"/>
      <c r="AH33" s="475">
        <v>362749.44300000003</v>
      </c>
      <c r="AI33" s="475">
        <v>3463.9160000000002</v>
      </c>
      <c r="AJ33" s="475">
        <v>366213.359</v>
      </c>
      <c r="AK33" s="477" t="s">
        <v>545</v>
      </c>
      <c r="AL33" s="475">
        <v>518218.72899999999</v>
      </c>
      <c r="AM33" s="475">
        <v>16651.768</v>
      </c>
      <c r="AN33" s="475">
        <v>534870.49800000002</v>
      </c>
      <c r="AO33" s="475"/>
      <c r="AP33" s="475">
        <v>0</v>
      </c>
      <c r="AQ33" s="475">
        <v>0</v>
      </c>
      <c r="AR33" s="475">
        <v>0</v>
      </c>
      <c r="AS33" s="475"/>
      <c r="AT33" s="475">
        <v>0</v>
      </c>
      <c r="AU33" s="475">
        <v>0</v>
      </c>
      <c r="AV33" s="475">
        <v>0</v>
      </c>
      <c r="AW33" s="477" t="s">
        <v>545</v>
      </c>
      <c r="AX33" s="475">
        <v>0</v>
      </c>
      <c r="AY33" s="475">
        <v>0</v>
      </c>
      <c r="AZ33" s="475">
        <v>0</v>
      </c>
      <c r="BA33" s="475"/>
      <c r="BB33" s="475">
        <v>0</v>
      </c>
      <c r="BC33" s="475">
        <v>0</v>
      </c>
      <c r="BD33" s="475">
        <v>0</v>
      </c>
      <c r="BE33" s="475"/>
      <c r="BF33" s="475">
        <v>0</v>
      </c>
      <c r="BG33" s="475">
        <v>0</v>
      </c>
      <c r="BH33" s="475">
        <v>0</v>
      </c>
      <c r="BI33" s="477" t="s">
        <v>545</v>
      </c>
      <c r="BJ33" s="475">
        <v>0</v>
      </c>
      <c r="BK33" s="475">
        <v>0</v>
      </c>
      <c r="BL33" s="475">
        <v>0</v>
      </c>
      <c r="BM33" s="475"/>
      <c r="BN33" s="475">
        <v>0</v>
      </c>
      <c r="BO33" s="475">
        <v>0</v>
      </c>
      <c r="BP33" s="475">
        <v>0</v>
      </c>
      <c r="BQ33" s="475"/>
      <c r="BR33" s="475">
        <v>0</v>
      </c>
      <c r="BS33" s="475">
        <v>0</v>
      </c>
      <c r="BT33" s="475">
        <v>0</v>
      </c>
      <c r="BU33" s="477" t="s">
        <v>545</v>
      </c>
      <c r="BV33" s="475">
        <v>60403485.283000007</v>
      </c>
      <c r="BW33" s="475">
        <v>4197160.5600000005</v>
      </c>
      <c r="BX33" s="475">
        <v>64600645.84799999</v>
      </c>
      <c r="BY33" s="475"/>
      <c r="BZ33" s="475">
        <v>19585034.941</v>
      </c>
      <c r="CA33" s="475">
        <v>1701115.6880000001</v>
      </c>
      <c r="CB33" s="475">
        <v>21286150.629000001</v>
      </c>
      <c r="CC33" s="475"/>
      <c r="CD33" s="475">
        <v>60403485.283000007</v>
      </c>
      <c r="CE33" s="475">
        <v>4197160.5600000005</v>
      </c>
      <c r="CF33" s="475">
        <v>64600645.84799999</v>
      </c>
      <c r="CG33" s="472"/>
      <c r="CH33" s="24"/>
      <c r="CI33" s="24"/>
      <c r="CJ33" s="24"/>
    </row>
    <row r="34" spans="1:88" s="473" customFormat="1" ht="9" customHeight="1">
      <c r="A34" s="477" t="s">
        <v>546</v>
      </c>
      <c r="B34" s="475">
        <v>743381.74699999997</v>
      </c>
      <c r="C34" s="475">
        <v>4376745.0870000003</v>
      </c>
      <c r="D34" s="475">
        <v>5120126.8339999998</v>
      </c>
      <c r="E34" s="475"/>
      <c r="F34" s="475">
        <v>4427.933</v>
      </c>
      <c r="G34" s="475">
        <v>80819.096999999994</v>
      </c>
      <c r="H34" s="475">
        <v>85247.03</v>
      </c>
      <c r="I34" s="475"/>
      <c r="J34" s="475">
        <v>150156.44699999999</v>
      </c>
      <c r="K34" s="475">
        <v>3831301.1290000002</v>
      </c>
      <c r="L34" s="475">
        <v>3981457.5759999999</v>
      </c>
      <c r="M34" s="477" t="s">
        <v>546</v>
      </c>
      <c r="N34" s="475">
        <v>98480.660999999993</v>
      </c>
      <c r="O34" s="475">
        <v>781848.05200000003</v>
      </c>
      <c r="P34" s="475">
        <v>880328.71299999999</v>
      </c>
      <c r="Q34" s="475"/>
      <c r="R34" s="475">
        <v>229197.236</v>
      </c>
      <c r="S34" s="475">
        <v>1566094.9140000001</v>
      </c>
      <c r="T34" s="475">
        <v>1795292.1510000001</v>
      </c>
      <c r="U34" s="475"/>
      <c r="V34" s="475">
        <v>381893.45899999997</v>
      </c>
      <c r="W34" s="475">
        <v>2245342.3470000001</v>
      </c>
      <c r="X34" s="475">
        <v>2627235.807</v>
      </c>
      <c r="Y34" s="477" t="s">
        <v>546</v>
      </c>
      <c r="Z34" s="475">
        <v>309130</v>
      </c>
      <c r="AA34" s="475">
        <v>141218</v>
      </c>
      <c r="AB34" s="475">
        <v>450348</v>
      </c>
      <c r="AC34" s="475"/>
      <c r="AD34" s="475">
        <v>380177.761</v>
      </c>
      <c r="AE34" s="475">
        <v>1995111.0560000001</v>
      </c>
      <c r="AF34" s="475">
        <v>2375288.8169999998</v>
      </c>
      <c r="AG34" s="475"/>
      <c r="AH34" s="475">
        <v>0</v>
      </c>
      <c r="AI34" s="475">
        <v>0</v>
      </c>
      <c r="AJ34" s="475">
        <v>0</v>
      </c>
      <c r="AK34" s="477" t="s">
        <v>546</v>
      </c>
      <c r="AL34" s="475">
        <v>32336.791000000001</v>
      </c>
      <c r="AM34" s="475">
        <v>445163.05</v>
      </c>
      <c r="AN34" s="475">
        <v>477499.84100000001</v>
      </c>
      <c r="AO34" s="475"/>
      <c r="AP34" s="475">
        <v>0</v>
      </c>
      <c r="AQ34" s="475">
        <v>0</v>
      </c>
      <c r="AR34" s="475">
        <v>0</v>
      </c>
      <c r="AS34" s="475"/>
      <c r="AT34" s="475">
        <v>125935.132</v>
      </c>
      <c r="AU34" s="475">
        <v>432796.41</v>
      </c>
      <c r="AV34" s="475">
        <v>558731.54299999995</v>
      </c>
      <c r="AW34" s="477" t="s">
        <v>546</v>
      </c>
      <c r="AX34" s="475">
        <v>0</v>
      </c>
      <c r="AY34" s="475">
        <v>0</v>
      </c>
      <c r="AZ34" s="475">
        <v>0</v>
      </c>
      <c r="BA34" s="475"/>
      <c r="BB34" s="475">
        <v>0</v>
      </c>
      <c r="BC34" s="475">
        <v>0</v>
      </c>
      <c r="BD34" s="475">
        <v>0</v>
      </c>
      <c r="BE34" s="475"/>
      <c r="BF34" s="475">
        <v>2745</v>
      </c>
      <c r="BG34" s="475">
        <v>205355.95300000001</v>
      </c>
      <c r="BH34" s="475">
        <v>208100.95300000001</v>
      </c>
      <c r="BI34" s="477" t="s">
        <v>546</v>
      </c>
      <c r="BJ34" s="475">
        <v>0</v>
      </c>
      <c r="BK34" s="475">
        <v>0</v>
      </c>
      <c r="BL34" s="475">
        <v>0</v>
      </c>
      <c r="BM34" s="475"/>
      <c r="BN34" s="475">
        <v>15110</v>
      </c>
      <c r="BO34" s="475">
        <v>194404</v>
      </c>
      <c r="BP34" s="475">
        <v>209514</v>
      </c>
      <c r="BQ34" s="475"/>
      <c r="BR34" s="475">
        <v>0</v>
      </c>
      <c r="BS34" s="475">
        <v>0</v>
      </c>
      <c r="BT34" s="475">
        <v>0</v>
      </c>
      <c r="BU34" s="477" t="s">
        <v>546</v>
      </c>
      <c r="BV34" s="475">
        <v>2472972.1670000004</v>
      </c>
      <c r="BW34" s="475">
        <v>16296199.095000003</v>
      </c>
      <c r="BX34" s="475">
        <v>18769171.265000004</v>
      </c>
      <c r="BY34" s="475"/>
      <c r="BZ34" s="475">
        <v>150156.44699999999</v>
      </c>
      <c r="CA34" s="475">
        <v>4148581.2560000001</v>
      </c>
      <c r="CB34" s="475">
        <v>4298737.7039999999</v>
      </c>
      <c r="CC34" s="475"/>
      <c r="CD34" s="475">
        <v>2472972.1670000004</v>
      </c>
      <c r="CE34" s="475">
        <v>16613479.222000003</v>
      </c>
      <c r="CF34" s="475">
        <v>19086451.393000007</v>
      </c>
      <c r="CG34" s="24"/>
      <c r="CH34" s="24"/>
      <c r="CI34" s="24"/>
      <c r="CJ34" s="24"/>
    </row>
    <row r="35" spans="1:88" s="473" customFormat="1" ht="9" customHeight="1">
      <c r="A35" s="477" t="s">
        <v>547</v>
      </c>
      <c r="B35" s="475">
        <v>793.86400000000003</v>
      </c>
      <c r="C35" s="475">
        <v>660.24</v>
      </c>
      <c r="D35" s="475">
        <v>1454.104</v>
      </c>
      <c r="E35" s="475"/>
      <c r="F35" s="475">
        <v>0</v>
      </c>
      <c r="G35" s="475">
        <v>0</v>
      </c>
      <c r="H35" s="475">
        <v>0</v>
      </c>
      <c r="I35" s="475"/>
      <c r="J35" s="475">
        <v>0</v>
      </c>
      <c r="K35" s="475">
        <v>0</v>
      </c>
      <c r="L35" s="475">
        <v>0</v>
      </c>
      <c r="M35" s="477" t="s">
        <v>547</v>
      </c>
      <c r="N35" s="475">
        <v>0</v>
      </c>
      <c r="O35" s="475">
        <v>0</v>
      </c>
      <c r="P35" s="475">
        <v>0</v>
      </c>
      <c r="Q35" s="475"/>
      <c r="R35" s="475">
        <v>0</v>
      </c>
      <c r="S35" s="475">
        <v>0</v>
      </c>
      <c r="T35" s="475">
        <v>0</v>
      </c>
      <c r="U35" s="475"/>
      <c r="V35" s="475">
        <v>0</v>
      </c>
      <c r="W35" s="475">
        <v>0</v>
      </c>
      <c r="X35" s="475">
        <v>0</v>
      </c>
      <c r="Y35" s="477" t="s">
        <v>547</v>
      </c>
      <c r="Z35" s="475">
        <v>0</v>
      </c>
      <c r="AA35" s="475">
        <v>0</v>
      </c>
      <c r="AB35" s="475">
        <v>0</v>
      </c>
      <c r="AC35" s="475"/>
      <c r="AD35" s="475">
        <v>0</v>
      </c>
      <c r="AE35" s="475">
        <v>0</v>
      </c>
      <c r="AF35" s="475">
        <v>0</v>
      </c>
      <c r="AG35" s="475"/>
      <c r="AH35" s="475">
        <v>0</v>
      </c>
      <c r="AI35" s="475">
        <v>0</v>
      </c>
      <c r="AJ35" s="475">
        <v>0</v>
      </c>
      <c r="AK35" s="477" t="s">
        <v>547</v>
      </c>
      <c r="AL35" s="475">
        <v>0</v>
      </c>
      <c r="AM35" s="475">
        <v>14.076000000000001</v>
      </c>
      <c r="AN35" s="475">
        <v>14.076000000000001</v>
      </c>
      <c r="AO35" s="475"/>
      <c r="AP35" s="475">
        <v>0</v>
      </c>
      <c r="AQ35" s="475">
        <v>0</v>
      </c>
      <c r="AR35" s="475">
        <v>0</v>
      </c>
      <c r="AS35" s="475"/>
      <c r="AT35" s="475">
        <v>0</v>
      </c>
      <c r="AU35" s="475">
        <v>0</v>
      </c>
      <c r="AV35" s="475">
        <v>0</v>
      </c>
      <c r="AW35" s="477" t="s">
        <v>547</v>
      </c>
      <c r="AX35" s="475">
        <v>0</v>
      </c>
      <c r="AY35" s="475">
        <v>0</v>
      </c>
      <c r="AZ35" s="475">
        <v>0</v>
      </c>
      <c r="BA35" s="475"/>
      <c r="BB35" s="475">
        <v>0</v>
      </c>
      <c r="BC35" s="475">
        <v>0</v>
      </c>
      <c r="BD35" s="475">
        <v>0</v>
      </c>
      <c r="BE35" s="475"/>
      <c r="BF35" s="475">
        <v>0</v>
      </c>
      <c r="BG35" s="475">
        <v>0</v>
      </c>
      <c r="BH35" s="475">
        <v>0</v>
      </c>
      <c r="BI35" s="477" t="s">
        <v>547</v>
      </c>
      <c r="BJ35" s="475">
        <v>0</v>
      </c>
      <c r="BK35" s="475">
        <v>0</v>
      </c>
      <c r="BL35" s="475">
        <v>0</v>
      </c>
      <c r="BM35" s="475"/>
      <c r="BN35" s="475">
        <v>0</v>
      </c>
      <c r="BO35" s="475">
        <v>0</v>
      </c>
      <c r="BP35" s="475">
        <v>0</v>
      </c>
      <c r="BQ35" s="475"/>
      <c r="BR35" s="475">
        <v>0</v>
      </c>
      <c r="BS35" s="475">
        <v>0</v>
      </c>
      <c r="BT35" s="475">
        <v>0</v>
      </c>
      <c r="BU35" s="477" t="s">
        <v>547</v>
      </c>
      <c r="BV35" s="475">
        <v>793.86400000000003</v>
      </c>
      <c r="BW35" s="475">
        <v>674.31600000000003</v>
      </c>
      <c r="BX35" s="475">
        <v>1468.18</v>
      </c>
      <c r="BY35" s="475"/>
      <c r="BZ35" s="475">
        <v>0</v>
      </c>
      <c r="CA35" s="475">
        <v>0</v>
      </c>
      <c r="CB35" s="475">
        <v>0</v>
      </c>
      <c r="CC35" s="475"/>
      <c r="CD35" s="475">
        <v>793.86400000000003</v>
      </c>
      <c r="CE35" s="475">
        <v>674.31600000000003</v>
      </c>
      <c r="CF35" s="475">
        <v>1468.18</v>
      </c>
      <c r="CG35" s="24"/>
      <c r="CH35" s="24"/>
      <c r="CI35" s="24"/>
      <c r="CJ35" s="24"/>
    </row>
    <row r="36" spans="1:88" s="473" customFormat="1" ht="9" customHeight="1">
      <c r="A36" s="477" t="s">
        <v>548</v>
      </c>
      <c r="B36" s="475">
        <v>1849251.7660000001</v>
      </c>
      <c r="C36" s="475">
        <v>1957344.301</v>
      </c>
      <c r="D36" s="475">
        <v>3806596.0669999998</v>
      </c>
      <c r="E36" s="475"/>
      <c r="F36" s="475">
        <v>344182.109</v>
      </c>
      <c r="G36" s="475">
        <v>0</v>
      </c>
      <c r="H36" s="475">
        <v>344182.109</v>
      </c>
      <c r="I36" s="475"/>
      <c r="J36" s="475">
        <v>3110867.1329999999</v>
      </c>
      <c r="K36" s="475">
        <v>2756749.7059999998</v>
      </c>
      <c r="L36" s="475">
        <v>5867616.8389999997</v>
      </c>
      <c r="M36" s="477" t="s">
        <v>548</v>
      </c>
      <c r="N36" s="475">
        <v>351082.96500000003</v>
      </c>
      <c r="O36" s="475">
        <v>289361.94699999999</v>
      </c>
      <c r="P36" s="475">
        <v>640444.91200000001</v>
      </c>
      <c r="Q36" s="475"/>
      <c r="R36" s="475">
        <v>161118.44399999999</v>
      </c>
      <c r="S36" s="475">
        <v>43950.345000000001</v>
      </c>
      <c r="T36" s="475">
        <v>205068.79</v>
      </c>
      <c r="U36" s="475"/>
      <c r="V36" s="475">
        <v>188797.535</v>
      </c>
      <c r="W36" s="475">
        <v>58348.021999999997</v>
      </c>
      <c r="X36" s="475">
        <v>247145.55799999999</v>
      </c>
      <c r="Y36" s="477" t="s">
        <v>548</v>
      </c>
      <c r="Z36" s="475">
        <v>74330.739000000001</v>
      </c>
      <c r="AA36" s="475">
        <v>0</v>
      </c>
      <c r="AB36" s="475">
        <v>74330.739000000001</v>
      </c>
      <c r="AC36" s="475"/>
      <c r="AD36" s="475">
        <v>448955.734</v>
      </c>
      <c r="AE36" s="475">
        <v>721744.16399999999</v>
      </c>
      <c r="AF36" s="475">
        <v>1170699.899</v>
      </c>
      <c r="AG36" s="475"/>
      <c r="AH36" s="475">
        <v>0</v>
      </c>
      <c r="AI36" s="475">
        <v>0</v>
      </c>
      <c r="AJ36" s="475">
        <v>0</v>
      </c>
      <c r="AK36" s="477" t="s">
        <v>548</v>
      </c>
      <c r="AL36" s="475">
        <v>966</v>
      </c>
      <c r="AM36" s="475">
        <v>913.33199999999999</v>
      </c>
      <c r="AN36" s="475">
        <v>1879.3320000000001</v>
      </c>
      <c r="AO36" s="475"/>
      <c r="AP36" s="475">
        <v>0</v>
      </c>
      <c r="AQ36" s="475">
        <v>0</v>
      </c>
      <c r="AR36" s="475">
        <v>0</v>
      </c>
      <c r="AS36" s="475"/>
      <c r="AT36" s="475">
        <v>282927.49099999998</v>
      </c>
      <c r="AU36" s="475">
        <v>162599.81299999999</v>
      </c>
      <c r="AV36" s="475">
        <v>445527.30499999999</v>
      </c>
      <c r="AW36" s="477" t="s">
        <v>548</v>
      </c>
      <c r="AX36" s="475">
        <v>0</v>
      </c>
      <c r="AY36" s="475">
        <v>0</v>
      </c>
      <c r="AZ36" s="475">
        <v>0</v>
      </c>
      <c r="BA36" s="475"/>
      <c r="BB36" s="475">
        <v>0</v>
      </c>
      <c r="BC36" s="475">
        <v>0</v>
      </c>
      <c r="BD36" s="475">
        <v>0</v>
      </c>
      <c r="BE36" s="475"/>
      <c r="BF36" s="475">
        <v>1147.009</v>
      </c>
      <c r="BG36" s="475">
        <v>32487.999</v>
      </c>
      <c r="BH36" s="475">
        <v>33635.008999999998</v>
      </c>
      <c r="BI36" s="477" t="s">
        <v>548</v>
      </c>
      <c r="BJ36" s="475">
        <v>0</v>
      </c>
      <c r="BK36" s="475">
        <v>0</v>
      </c>
      <c r="BL36" s="475">
        <v>0</v>
      </c>
      <c r="BM36" s="475"/>
      <c r="BN36" s="475">
        <v>28010.25</v>
      </c>
      <c r="BO36" s="475">
        <v>160933.5</v>
      </c>
      <c r="BP36" s="475">
        <v>188943.75</v>
      </c>
      <c r="BQ36" s="475"/>
      <c r="BR36" s="475">
        <v>0</v>
      </c>
      <c r="BS36" s="475">
        <v>0</v>
      </c>
      <c r="BT36" s="475">
        <v>0</v>
      </c>
      <c r="BU36" s="477" t="s">
        <v>548</v>
      </c>
      <c r="BV36" s="475">
        <v>6841637.1749999998</v>
      </c>
      <c r="BW36" s="475">
        <v>6184433.1289999988</v>
      </c>
      <c r="BX36" s="475">
        <v>13026070.309</v>
      </c>
      <c r="BY36" s="475"/>
      <c r="BZ36" s="475">
        <v>3110867.1329999999</v>
      </c>
      <c r="CA36" s="475">
        <v>2756749.5920000002</v>
      </c>
      <c r="CB36" s="475">
        <v>5867616.7249999996</v>
      </c>
      <c r="CC36" s="475"/>
      <c r="CD36" s="475">
        <v>6841637.1749999998</v>
      </c>
      <c r="CE36" s="475">
        <v>6184433.0149999987</v>
      </c>
      <c r="CF36" s="475">
        <v>13026070.195</v>
      </c>
      <c r="CG36" s="24"/>
      <c r="CH36" s="24"/>
      <c r="CI36" s="24"/>
      <c r="CJ36" s="24"/>
    </row>
    <row r="37" spans="1:88" s="473" customFormat="1" ht="9" customHeight="1">
      <c r="A37" s="478" t="s">
        <v>549</v>
      </c>
      <c r="B37" s="478">
        <v>1298755.2819999999</v>
      </c>
      <c r="C37" s="478">
        <v>494534.109</v>
      </c>
      <c r="D37" s="478">
        <v>1793289.3910000001</v>
      </c>
      <c r="E37" s="478"/>
      <c r="F37" s="478">
        <v>57612.563999999998</v>
      </c>
      <c r="G37" s="478">
        <v>0</v>
      </c>
      <c r="H37" s="478">
        <v>57612.563999999998</v>
      </c>
      <c r="I37" s="478"/>
      <c r="J37" s="478">
        <v>1434710.557</v>
      </c>
      <c r="K37" s="478">
        <v>367632.576</v>
      </c>
      <c r="L37" s="478">
        <v>1802343.1329999999</v>
      </c>
      <c r="M37" s="478" t="s">
        <v>549</v>
      </c>
      <c r="N37" s="478">
        <v>226244.49600000001</v>
      </c>
      <c r="O37" s="478">
        <v>27050.797999999999</v>
      </c>
      <c r="P37" s="478">
        <v>253295.29399999999</v>
      </c>
      <c r="Q37" s="479"/>
      <c r="R37" s="478">
        <v>91633.862999999998</v>
      </c>
      <c r="S37" s="478">
        <v>63671.385999999999</v>
      </c>
      <c r="T37" s="478">
        <v>155305.25</v>
      </c>
      <c r="U37" s="479"/>
      <c r="V37" s="478">
        <v>1604704.952</v>
      </c>
      <c r="W37" s="478">
        <v>212014.84899999999</v>
      </c>
      <c r="X37" s="478">
        <v>1816719.8019999999</v>
      </c>
      <c r="Y37" s="478" t="s">
        <v>549</v>
      </c>
      <c r="Z37" s="478">
        <v>0</v>
      </c>
      <c r="AA37" s="478">
        <v>0</v>
      </c>
      <c r="AB37" s="478">
        <v>0</v>
      </c>
      <c r="AC37" s="479"/>
      <c r="AD37" s="478">
        <v>361754.22100000002</v>
      </c>
      <c r="AE37" s="478">
        <v>135836.29300000001</v>
      </c>
      <c r="AF37" s="478">
        <v>497590.51500000001</v>
      </c>
      <c r="AG37" s="479"/>
      <c r="AH37" s="478">
        <v>108885.367</v>
      </c>
      <c r="AI37" s="478">
        <v>64.783000000000001</v>
      </c>
      <c r="AJ37" s="478">
        <v>108950.151</v>
      </c>
      <c r="AK37" s="478" t="s">
        <v>549</v>
      </c>
      <c r="AL37" s="478">
        <v>25035.170999999998</v>
      </c>
      <c r="AM37" s="478">
        <v>6089.0870000000004</v>
      </c>
      <c r="AN37" s="478">
        <v>31124.258999999998</v>
      </c>
      <c r="AO37" s="479"/>
      <c r="AP37" s="478">
        <v>54540.873</v>
      </c>
      <c r="AQ37" s="478">
        <v>0</v>
      </c>
      <c r="AR37" s="478">
        <v>54540.873</v>
      </c>
      <c r="AS37" s="479"/>
      <c r="AT37" s="478">
        <v>15496.62</v>
      </c>
      <c r="AU37" s="478">
        <v>12187.853999999999</v>
      </c>
      <c r="AV37" s="478">
        <v>27684.474999999999</v>
      </c>
      <c r="AW37" s="478" t="s">
        <v>549</v>
      </c>
      <c r="AX37" s="478">
        <v>25197.842000000001</v>
      </c>
      <c r="AY37" s="478">
        <v>0</v>
      </c>
      <c r="AZ37" s="478">
        <v>25197.842000000001</v>
      </c>
      <c r="BA37" s="479"/>
      <c r="BB37" s="478">
        <v>7988.5479999999998</v>
      </c>
      <c r="BC37" s="478">
        <v>0</v>
      </c>
      <c r="BD37" s="478">
        <v>7988.5479999999998</v>
      </c>
      <c r="BE37" s="479"/>
      <c r="BF37" s="478">
        <v>0</v>
      </c>
      <c r="BG37" s="478">
        <v>0</v>
      </c>
      <c r="BH37" s="478">
        <v>0</v>
      </c>
      <c r="BI37" s="478" t="s">
        <v>549</v>
      </c>
      <c r="BJ37" s="478">
        <v>0</v>
      </c>
      <c r="BK37" s="478">
        <v>0</v>
      </c>
      <c r="BL37" s="478">
        <v>0</v>
      </c>
      <c r="BM37" s="478"/>
      <c r="BN37" s="478">
        <v>0</v>
      </c>
      <c r="BO37" s="478">
        <v>0</v>
      </c>
      <c r="BP37" s="478">
        <v>0</v>
      </c>
      <c r="BQ37" s="478"/>
      <c r="BR37" s="478">
        <v>8424.6290000000008</v>
      </c>
      <c r="BS37" s="478">
        <v>0</v>
      </c>
      <c r="BT37" s="478">
        <v>8424.6290000000008</v>
      </c>
      <c r="BU37" s="478" t="s">
        <v>549</v>
      </c>
      <c r="BV37" s="478">
        <v>5320984.9849999994</v>
      </c>
      <c r="BW37" s="478">
        <v>1319081.7350000001</v>
      </c>
      <c r="BX37" s="478">
        <v>6640066.7259999989</v>
      </c>
      <c r="BY37" s="478"/>
      <c r="BZ37" s="478">
        <v>1434710.557</v>
      </c>
      <c r="CA37" s="478">
        <v>367632.57500000001</v>
      </c>
      <c r="CB37" s="478">
        <v>1802343.1329999999</v>
      </c>
      <c r="CC37" s="478"/>
      <c r="CD37" s="478">
        <v>5320984.9849999994</v>
      </c>
      <c r="CE37" s="478">
        <v>1319081.7340000002</v>
      </c>
      <c r="CF37" s="478">
        <v>6640066.7259999979</v>
      </c>
      <c r="CG37" s="24"/>
      <c r="CH37" s="24"/>
      <c r="CI37" s="24"/>
      <c r="CJ37" s="24"/>
    </row>
    <row r="38" spans="1:88" s="473" customFormat="1" ht="9" customHeight="1">
      <c r="A38" s="478" t="s">
        <v>550</v>
      </c>
      <c r="B38" s="479">
        <v>2237126.4449999998</v>
      </c>
      <c r="C38" s="479">
        <v>531919.15700000001</v>
      </c>
      <c r="D38" s="479">
        <v>2769045.602</v>
      </c>
      <c r="E38" s="479"/>
      <c r="F38" s="479">
        <v>66251.801999999996</v>
      </c>
      <c r="G38" s="479">
        <v>11144.543</v>
      </c>
      <c r="H38" s="479">
        <v>77396.346000000005</v>
      </c>
      <c r="I38" s="479"/>
      <c r="J38" s="479">
        <v>3402651.1</v>
      </c>
      <c r="K38" s="479">
        <v>799651.80200000003</v>
      </c>
      <c r="L38" s="479">
        <v>4202302.9019999998</v>
      </c>
      <c r="M38" s="478" t="s">
        <v>550</v>
      </c>
      <c r="N38" s="479">
        <v>468152.647</v>
      </c>
      <c r="O38" s="479">
        <v>107136.87300000001</v>
      </c>
      <c r="P38" s="479">
        <v>575289.52</v>
      </c>
      <c r="Q38" s="479"/>
      <c r="R38" s="479">
        <v>380903.54399999999</v>
      </c>
      <c r="S38" s="479">
        <v>182416.2</v>
      </c>
      <c r="T38" s="479">
        <v>563319.745</v>
      </c>
      <c r="U38" s="479"/>
      <c r="V38" s="479">
        <v>1594134.0290000001</v>
      </c>
      <c r="W38" s="479">
        <v>482994.02</v>
      </c>
      <c r="X38" s="479">
        <v>2077128.05</v>
      </c>
      <c r="Y38" s="478" t="s">
        <v>550</v>
      </c>
      <c r="Z38" s="479">
        <v>0</v>
      </c>
      <c r="AA38" s="479">
        <v>0</v>
      </c>
      <c r="AB38" s="479">
        <v>0</v>
      </c>
      <c r="AC38" s="479"/>
      <c r="AD38" s="479">
        <v>1139000.794</v>
      </c>
      <c r="AE38" s="479">
        <v>195850.15</v>
      </c>
      <c r="AF38" s="479">
        <v>1334850.9439999999</v>
      </c>
      <c r="AG38" s="479"/>
      <c r="AH38" s="479">
        <v>698583.33799999999</v>
      </c>
      <c r="AI38" s="479">
        <v>2436.86</v>
      </c>
      <c r="AJ38" s="479">
        <v>701020.19900000002</v>
      </c>
      <c r="AK38" s="478" t="s">
        <v>550</v>
      </c>
      <c r="AL38" s="479">
        <v>79394.323000000004</v>
      </c>
      <c r="AM38" s="479">
        <v>29290.181</v>
      </c>
      <c r="AN38" s="479">
        <v>108684.504</v>
      </c>
      <c r="AO38" s="479"/>
      <c r="AP38" s="479">
        <v>119243.13800000001</v>
      </c>
      <c r="AQ38" s="479">
        <v>90.006</v>
      </c>
      <c r="AR38" s="479">
        <v>119333.145</v>
      </c>
      <c r="AS38" s="479"/>
      <c r="AT38" s="479">
        <v>30298.575000000001</v>
      </c>
      <c r="AU38" s="479">
        <v>247257.171</v>
      </c>
      <c r="AV38" s="479">
        <v>277555.74699999997</v>
      </c>
      <c r="AW38" s="478" t="s">
        <v>550</v>
      </c>
      <c r="AX38" s="479">
        <v>47016.591</v>
      </c>
      <c r="AY38" s="479">
        <v>0</v>
      </c>
      <c r="AZ38" s="479">
        <v>47016.591</v>
      </c>
      <c r="BA38" s="479"/>
      <c r="BB38" s="479">
        <v>26791.331999999999</v>
      </c>
      <c r="BC38" s="479">
        <v>0</v>
      </c>
      <c r="BD38" s="479">
        <v>26791.331999999999</v>
      </c>
      <c r="BE38" s="479"/>
      <c r="BF38" s="479">
        <v>0</v>
      </c>
      <c r="BG38" s="479">
        <v>13195.655000000001</v>
      </c>
      <c r="BH38" s="479">
        <v>13195.655000000001</v>
      </c>
      <c r="BI38" s="478" t="s">
        <v>550</v>
      </c>
      <c r="BJ38" s="479">
        <v>0</v>
      </c>
      <c r="BK38" s="479">
        <v>0</v>
      </c>
      <c r="BL38" s="479">
        <v>0</v>
      </c>
      <c r="BM38" s="479"/>
      <c r="BN38" s="479">
        <v>0</v>
      </c>
      <c r="BO38" s="479">
        <v>17417.881000000001</v>
      </c>
      <c r="BP38" s="479">
        <v>17417.881000000001</v>
      </c>
      <c r="BQ38" s="479"/>
      <c r="BR38" s="479">
        <v>248856.611</v>
      </c>
      <c r="BS38" s="479">
        <v>0</v>
      </c>
      <c r="BT38" s="479">
        <v>248856.611</v>
      </c>
      <c r="BU38" s="478" t="s">
        <v>550</v>
      </c>
      <c r="BV38" s="479">
        <v>10538404.268999999</v>
      </c>
      <c r="BW38" s="479">
        <v>2620800.4989999994</v>
      </c>
      <c r="BX38" s="479">
        <v>13159204.773999996</v>
      </c>
      <c r="BY38" s="479"/>
      <c r="BZ38" s="479">
        <v>3402651.1</v>
      </c>
      <c r="CA38" s="479">
        <v>799651.80200000003</v>
      </c>
      <c r="CB38" s="479">
        <v>4202302.9019999998</v>
      </c>
      <c r="CC38" s="479"/>
      <c r="CD38" s="479">
        <v>10538404.268999999</v>
      </c>
      <c r="CE38" s="479">
        <v>2620800.4989999994</v>
      </c>
      <c r="CF38" s="479">
        <v>13159204.773999996</v>
      </c>
      <c r="CG38" s="24"/>
      <c r="CH38" s="24"/>
      <c r="CI38" s="24"/>
      <c r="CJ38" s="24"/>
    </row>
    <row r="39" spans="1:88" s="473" customFormat="1" ht="9" customHeight="1">
      <c r="A39" s="477" t="s">
        <v>551</v>
      </c>
      <c r="B39" s="477">
        <v>597440.255</v>
      </c>
      <c r="C39" s="477">
        <v>34365.81</v>
      </c>
      <c r="D39" s="477">
        <v>631806.06499999994</v>
      </c>
      <c r="E39" s="477"/>
      <c r="F39" s="477">
        <v>25254.848000000002</v>
      </c>
      <c r="G39" s="477">
        <v>644.28200000000004</v>
      </c>
      <c r="H39" s="477">
        <v>25899.13</v>
      </c>
      <c r="I39" s="477"/>
      <c r="J39" s="477">
        <v>1708659.341</v>
      </c>
      <c r="K39" s="477">
        <v>183825.77900000001</v>
      </c>
      <c r="L39" s="477">
        <v>1892485.121</v>
      </c>
      <c r="M39" s="477" t="s">
        <v>551</v>
      </c>
      <c r="N39" s="477">
        <v>208996.592</v>
      </c>
      <c r="O39" s="477">
        <v>32772.328000000001</v>
      </c>
      <c r="P39" s="477">
        <v>241768.921</v>
      </c>
      <c r="Q39" s="475"/>
      <c r="R39" s="477">
        <v>76739.494999999995</v>
      </c>
      <c r="S39" s="477">
        <v>46679.78</v>
      </c>
      <c r="T39" s="477">
        <v>123419.276</v>
      </c>
      <c r="U39" s="475"/>
      <c r="V39" s="477">
        <v>664932.924</v>
      </c>
      <c r="W39" s="477">
        <v>144206.633</v>
      </c>
      <c r="X39" s="477">
        <v>809139.55700000003</v>
      </c>
      <c r="Y39" s="477" t="s">
        <v>551</v>
      </c>
      <c r="Z39" s="477">
        <v>0</v>
      </c>
      <c r="AA39" s="477">
        <v>0</v>
      </c>
      <c r="AB39" s="477">
        <v>0</v>
      </c>
      <c r="AC39" s="475"/>
      <c r="AD39" s="477">
        <v>773591.826</v>
      </c>
      <c r="AE39" s="477">
        <v>47367.6</v>
      </c>
      <c r="AF39" s="477">
        <v>820959.42599999998</v>
      </c>
      <c r="AG39" s="475"/>
      <c r="AH39" s="477">
        <v>619994.58600000001</v>
      </c>
      <c r="AI39" s="477">
        <v>398.49</v>
      </c>
      <c r="AJ39" s="477">
        <v>620393.07700000005</v>
      </c>
      <c r="AK39" s="477" t="s">
        <v>551</v>
      </c>
      <c r="AL39" s="477">
        <v>22790.807000000001</v>
      </c>
      <c r="AM39" s="477">
        <v>935.05499999999995</v>
      </c>
      <c r="AN39" s="477">
        <v>23725.862000000001</v>
      </c>
      <c r="AO39" s="475"/>
      <c r="AP39" s="477">
        <v>113525.87300000001</v>
      </c>
      <c r="AQ39" s="477">
        <v>0.60799999999999998</v>
      </c>
      <c r="AR39" s="477">
        <v>113526.482</v>
      </c>
      <c r="AS39" s="475"/>
      <c r="AT39" s="477">
        <v>24735.739000000001</v>
      </c>
      <c r="AU39" s="477">
        <v>195484.28400000001</v>
      </c>
      <c r="AV39" s="477">
        <v>220220.024</v>
      </c>
      <c r="AW39" s="477" t="s">
        <v>551</v>
      </c>
      <c r="AX39" s="477">
        <v>45416.94</v>
      </c>
      <c r="AY39" s="477">
        <v>0</v>
      </c>
      <c r="AZ39" s="477">
        <v>45416.94</v>
      </c>
      <c r="BA39" s="475"/>
      <c r="BB39" s="477">
        <v>25356.488000000001</v>
      </c>
      <c r="BC39" s="477">
        <v>0</v>
      </c>
      <c r="BD39" s="477">
        <v>25356.488000000001</v>
      </c>
      <c r="BE39" s="475"/>
      <c r="BF39" s="477">
        <v>0</v>
      </c>
      <c r="BG39" s="477">
        <v>0</v>
      </c>
      <c r="BH39" s="477">
        <v>0</v>
      </c>
      <c r="BI39" s="477" t="s">
        <v>551</v>
      </c>
      <c r="BJ39" s="477">
        <v>0</v>
      </c>
      <c r="BK39" s="477">
        <v>0</v>
      </c>
      <c r="BL39" s="477">
        <v>0</v>
      </c>
      <c r="BM39" s="477"/>
      <c r="BN39" s="477">
        <v>0</v>
      </c>
      <c r="BO39" s="477">
        <v>17417.881000000001</v>
      </c>
      <c r="BP39" s="477">
        <v>17417.881000000001</v>
      </c>
      <c r="BQ39" s="477"/>
      <c r="BR39" s="477">
        <v>213120.986</v>
      </c>
      <c r="BS39" s="477">
        <v>0</v>
      </c>
      <c r="BT39" s="477">
        <v>213120.986</v>
      </c>
      <c r="BU39" s="477" t="s">
        <v>551</v>
      </c>
      <c r="BV39" s="477">
        <v>5120556.7</v>
      </c>
      <c r="BW39" s="477">
        <v>704098.53000000014</v>
      </c>
      <c r="BX39" s="477">
        <v>5824655.2360000005</v>
      </c>
      <c r="BY39" s="477"/>
      <c r="BZ39" s="477">
        <v>1708659.341</v>
      </c>
      <c r="CA39" s="477">
        <v>183825.77900000001</v>
      </c>
      <c r="CB39" s="477">
        <v>1892485.121</v>
      </c>
      <c r="CC39" s="477"/>
      <c r="CD39" s="477">
        <v>5120556.7</v>
      </c>
      <c r="CE39" s="477">
        <v>704098.53000000014</v>
      </c>
      <c r="CF39" s="477">
        <v>5824655.2360000005</v>
      </c>
      <c r="CG39" s="24"/>
      <c r="CH39" s="24"/>
      <c r="CI39" s="24"/>
      <c r="CJ39" s="24"/>
    </row>
    <row r="40" spans="1:88" s="473" customFormat="1" ht="9" customHeight="1">
      <c r="A40" s="477" t="s">
        <v>552</v>
      </c>
      <c r="B40" s="477">
        <v>1639686.19</v>
      </c>
      <c r="C40" s="477">
        <v>497553.34600000002</v>
      </c>
      <c r="D40" s="477">
        <v>2137239.5359999998</v>
      </c>
      <c r="E40" s="477"/>
      <c r="F40" s="477">
        <v>40996.953999999998</v>
      </c>
      <c r="G40" s="477">
        <v>10500.261</v>
      </c>
      <c r="H40" s="477">
        <v>51497.214999999997</v>
      </c>
      <c r="I40" s="477"/>
      <c r="J40" s="477">
        <v>1693991.7579999999</v>
      </c>
      <c r="K40" s="477">
        <v>615826.022</v>
      </c>
      <c r="L40" s="477">
        <v>2309817.781</v>
      </c>
      <c r="M40" s="477" t="s">
        <v>552</v>
      </c>
      <c r="N40" s="477">
        <v>259156.054</v>
      </c>
      <c r="O40" s="477">
        <v>74364.544999999998</v>
      </c>
      <c r="P40" s="477">
        <v>333520.59899999999</v>
      </c>
      <c r="Q40" s="475"/>
      <c r="R40" s="477">
        <v>304164.04800000001</v>
      </c>
      <c r="S40" s="477">
        <v>135736.42000000001</v>
      </c>
      <c r="T40" s="477">
        <v>439900.46799999999</v>
      </c>
      <c r="U40" s="475"/>
      <c r="V40" s="477">
        <v>929201.10499999998</v>
      </c>
      <c r="W40" s="477">
        <v>338787.386</v>
      </c>
      <c r="X40" s="477">
        <v>1267988.4920000001</v>
      </c>
      <c r="Y40" s="477" t="s">
        <v>552</v>
      </c>
      <c r="Z40" s="477">
        <v>0</v>
      </c>
      <c r="AA40" s="477">
        <v>0</v>
      </c>
      <c r="AB40" s="477">
        <v>0</v>
      </c>
      <c r="AC40" s="475"/>
      <c r="AD40" s="477">
        <v>365408.96799999999</v>
      </c>
      <c r="AE40" s="477">
        <v>148482.54999999999</v>
      </c>
      <c r="AF40" s="477">
        <v>513891.51799999998</v>
      </c>
      <c r="AG40" s="475"/>
      <c r="AH40" s="477">
        <v>78588.751999999993</v>
      </c>
      <c r="AI40" s="477">
        <v>2038.37</v>
      </c>
      <c r="AJ40" s="477">
        <v>80627.122000000003</v>
      </c>
      <c r="AK40" s="477" t="s">
        <v>552</v>
      </c>
      <c r="AL40" s="477">
        <v>56603.516000000003</v>
      </c>
      <c r="AM40" s="477">
        <v>28355.125</v>
      </c>
      <c r="AN40" s="477">
        <v>84958.642000000007</v>
      </c>
      <c r="AO40" s="475"/>
      <c r="AP40" s="477">
        <v>5717.2640000000001</v>
      </c>
      <c r="AQ40" s="477">
        <v>89.397999999999996</v>
      </c>
      <c r="AR40" s="477">
        <v>5806.6620000000003</v>
      </c>
      <c r="AS40" s="475"/>
      <c r="AT40" s="477">
        <v>5562.8360000000002</v>
      </c>
      <c r="AU40" s="477">
        <v>51772.885999999999</v>
      </c>
      <c r="AV40" s="477">
        <v>57335.722000000002</v>
      </c>
      <c r="AW40" s="477" t="s">
        <v>552</v>
      </c>
      <c r="AX40" s="477">
        <v>1599.6510000000001</v>
      </c>
      <c r="AY40" s="477">
        <v>0</v>
      </c>
      <c r="AZ40" s="477">
        <v>1599.6510000000001</v>
      </c>
      <c r="BA40" s="475"/>
      <c r="BB40" s="477">
        <v>1434.8440000000001</v>
      </c>
      <c r="BC40" s="477">
        <v>0</v>
      </c>
      <c r="BD40" s="477">
        <v>1434.8440000000001</v>
      </c>
      <c r="BE40" s="475"/>
      <c r="BF40" s="477">
        <v>0</v>
      </c>
      <c r="BG40" s="477">
        <v>13195.655000000001</v>
      </c>
      <c r="BH40" s="477">
        <v>13195.655000000001</v>
      </c>
      <c r="BI40" s="477" t="s">
        <v>552</v>
      </c>
      <c r="BJ40" s="477">
        <v>0</v>
      </c>
      <c r="BK40" s="477">
        <v>0</v>
      </c>
      <c r="BL40" s="477">
        <v>0</v>
      </c>
      <c r="BM40" s="477"/>
      <c r="BN40" s="477">
        <v>0</v>
      </c>
      <c r="BO40" s="477">
        <v>0</v>
      </c>
      <c r="BP40" s="477">
        <v>0</v>
      </c>
      <c r="BQ40" s="477"/>
      <c r="BR40" s="477">
        <v>35735.625</v>
      </c>
      <c r="BS40" s="477">
        <v>0</v>
      </c>
      <c r="BT40" s="477">
        <v>35735.625</v>
      </c>
      <c r="BU40" s="477" t="s">
        <v>552</v>
      </c>
      <c r="BV40" s="477">
        <v>5417847.5649999995</v>
      </c>
      <c r="BW40" s="477">
        <v>1916701.9639999999</v>
      </c>
      <c r="BX40" s="477">
        <v>7334549.5319999997</v>
      </c>
      <c r="BY40" s="477"/>
      <c r="BZ40" s="477">
        <v>1693991.7579999999</v>
      </c>
      <c r="CA40" s="477">
        <v>615826.022</v>
      </c>
      <c r="CB40" s="477">
        <v>2309817.781</v>
      </c>
      <c r="CC40" s="477"/>
      <c r="CD40" s="477">
        <v>5417847.5649999995</v>
      </c>
      <c r="CE40" s="477">
        <v>1916701.9639999997</v>
      </c>
      <c r="CF40" s="477">
        <v>7334549.5319999997</v>
      </c>
      <c r="CG40" s="24"/>
      <c r="CH40" s="24"/>
      <c r="CI40" s="24"/>
      <c r="CJ40" s="24"/>
    </row>
    <row r="41" spans="1:88" s="473" customFormat="1" ht="9" customHeight="1">
      <c r="A41" s="478" t="s">
        <v>536</v>
      </c>
      <c r="B41" s="479">
        <v>-3189745.9219999998</v>
      </c>
      <c r="C41" s="479">
        <v>-824242.51199999999</v>
      </c>
      <c r="D41" s="479">
        <v>-4013988.4339999999</v>
      </c>
      <c r="E41" s="479"/>
      <c r="F41" s="479">
        <v>-124208.59699999999</v>
      </c>
      <c r="G41" s="479">
        <v>-10804.874</v>
      </c>
      <c r="H41" s="479">
        <v>-135013.47099999999</v>
      </c>
      <c r="I41" s="479"/>
      <c r="J41" s="479">
        <v>-5694430.091</v>
      </c>
      <c r="K41" s="479">
        <v>-1188699.777</v>
      </c>
      <c r="L41" s="479">
        <v>-6883129.8679999998</v>
      </c>
      <c r="M41" s="478" t="s">
        <v>536</v>
      </c>
      <c r="N41" s="479">
        <v>-654483.25399999996</v>
      </c>
      <c r="O41" s="479">
        <v>-127491.78</v>
      </c>
      <c r="P41" s="479">
        <v>-781975.03399999999</v>
      </c>
      <c r="Q41" s="479"/>
      <c r="R41" s="479">
        <v>-545957.33100000001</v>
      </c>
      <c r="S41" s="479">
        <v>-317687.21600000001</v>
      </c>
      <c r="T41" s="479">
        <v>-863644.54799999995</v>
      </c>
      <c r="U41" s="479"/>
      <c r="V41" s="479">
        <v>-3178074.3390000002</v>
      </c>
      <c r="W41" s="479">
        <v>-642501.88100000005</v>
      </c>
      <c r="X41" s="479">
        <v>-3820576.2209999999</v>
      </c>
      <c r="Y41" s="478" t="s">
        <v>536</v>
      </c>
      <c r="Z41" s="479">
        <v>-12445.481</v>
      </c>
      <c r="AA41" s="479">
        <v>-5283.8109999999997</v>
      </c>
      <c r="AB41" s="479">
        <v>-17729.292000000001</v>
      </c>
      <c r="AC41" s="479"/>
      <c r="AD41" s="479">
        <v>-1642477.442</v>
      </c>
      <c r="AE41" s="479">
        <v>-329710.03399999999</v>
      </c>
      <c r="AF41" s="479">
        <v>-1972187.477</v>
      </c>
      <c r="AG41" s="479"/>
      <c r="AH41" s="479">
        <v>-922588.50899999996</v>
      </c>
      <c r="AI41" s="479">
        <v>-5737.0649999999996</v>
      </c>
      <c r="AJ41" s="479">
        <v>-928325.57499999995</v>
      </c>
      <c r="AK41" s="478" t="s">
        <v>536</v>
      </c>
      <c r="AL41" s="479">
        <v>-133499.20300000001</v>
      </c>
      <c r="AM41" s="479">
        <v>-36171.745999999999</v>
      </c>
      <c r="AN41" s="479">
        <v>-169670.94899999999</v>
      </c>
      <c r="AO41" s="479"/>
      <c r="AP41" s="479">
        <v>-262529.32199999999</v>
      </c>
      <c r="AQ41" s="479">
        <v>-90.006</v>
      </c>
      <c r="AR41" s="479">
        <v>-262619.32900000003</v>
      </c>
      <c r="AS41" s="479"/>
      <c r="AT41" s="479">
        <v>-285482.82799999998</v>
      </c>
      <c r="AU41" s="479">
        <v>0</v>
      </c>
      <c r="AV41" s="479">
        <v>-285482.82799999998</v>
      </c>
      <c r="AW41" s="478" t="s">
        <v>536</v>
      </c>
      <c r="AX41" s="479">
        <v>-102282.99</v>
      </c>
      <c r="AY41" s="479">
        <v>0</v>
      </c>
      <c r="AZ41" s="479">
        <v>-102282.99</v>
      </c>
      <c r="BA41" s="479"/>
      <c r="BB41" s="479">
        <v>-46786.584000000003</v>
      </c>
      <c r="BC41" s="479">
        <v>-430.40300000000002</v>
      </c>
      <c r="BD41" s="479">
        <v>-47216.987999999998</v>
      </c>
      <c r="BE41" s="479"/>
      <c r="BF41" s="479">
        <v>-2244.317</v>
      </c>
      <c r="BG41" s="479">
        <v>-12810.151</v>
      </c>
      <c r="BH41" s="479">
        <v>-15054.468000000001</v>
      </c>
      <c r="BI41" s="478" t="s">
        <v>536</v>
      </c>
      <c r="BJ41" s="479">
        <v>-546</v>
      </c>
      <c r="BK41" s="479">
        <v>-590.548</v>
      </c>
      <c r="BL41" s="479">
        <v>-1136.548</v>
      </c>
      <c r="BM41" s="479"/>
      <c r="BN41" s="479">
        <v>-5060.0379999999996</v>
      </c>
      <c r="BO41" s="479">
        <v>-23178.807000000001</v>
      </c>
      <c r="BP41" s="479">
        <v>-28238.845000000001</v>
      </c>
      <c r="BQ41" s="479"/>
      <c r="BR41" s="479">
        <v>-343459.603</v>
      </c>
      <c r="BS41" s="479">
        <v>0</v>
      </c>
      <c r="BT41" s="479">
        <v>-343459.603</v>
      </c>
      <c r="BU41" s="478" t="s">
        <v>536</v>
      </c>
      <c r="BV41" s="479">
        <v>-17146301.851</v>
      </c>
      <c r="BW41" s="479">
        <v>-3525430.611</v>
      </c>
      <c r="BX41" s="479">
        <v>-20671732.467999998</v>
      </c>
      <c r="BY41" s="479"/>
      <c r="BZ41" s="479">
        <v>-5694430.091</v>
      </c>
      <c r="CA41" s="479">
        <v>-1188699.777</v>
      </c>
      <c r="CB41" s="479">
        <v>-6883129.8679999998</v>
      </c>
      <c r="CC41" s="479"/>
      <c r="CD41" s="479">
        <v>-17146301.851</v>
      </c>
      <c r="CE41" s="479">
        <v>-3525430.6109999996</v>
      </c>
      <c r="CF41" s="479">
        <v>-20671732.467999998</v>
      </c>
      <c r="CG41" s="24"/>
      <c r="CH41" s="24"/>
      <c r="CI41" s="24"/>
      <c r="CJ41" s="24"/>
    </row>
    <row r="42" spans="1:88" s="473" customFormat="1" ht="9" customHeight="1">
      <c r="A42" s="478" t="s">
        <v>553</v>
      </c>
      <c r="B42" s="479">
        <v>-57926.101999999999</v>
      </c>
      <c r="C42" s="479">
        <v>-17465.196</v>
      </c>
      <c r="D42" s="479">
        <v>-75391.298999999999</v>
      </c>
      <c r="E42" s="479"/>
      <c r="F42" s="479">
        <v>-603.524</v>
      </c>
      <c r="G42" s="479">
        <v>-396.54199999999997</v>
      </c>
      <c r="H42" s="479">
        <v>-1000.066</v>
      </c>
      <c r="I42" s="479"/>
      <c r="J42" s="479">
        <v>-39913.915000000001</v>
      </c>
      <c r="K42" s="479">
        <v>-25726.197</v>
      </c>
      <c r="L42" s="479">
        <v>-65640.111999999994</v>
      </c>
      <c r="M42" s="478" t="s">
        <v>553</v>
      </c>
      <c r="N42" s="479">
        <v>-7474.1369999999997</v>
      </c>
      <c r="O42" s="479">
        <v>-6785.7560000000003</v>
      </c>
      <c r="P42" s="479">
        <v>-14259.894</v>
      </c>
      <c r="Q42" s="479"/>
      <c r="R42" s="479">
        <v>-12093.88</v>
      </c>
      <c r="S42" s="479">
        <v>-6535.7950000000001</v>
      </c>
      <c r="T42" s="479">
        <v>-18629.674999999999</v>
      </c>
      <c r="U42" s="479"/>
      <c r="V42" s="479">
        <v>-15658.672</v>
      </c>
      <c r="W42" s="479">
        <v>-236882.81899999999</v>
      </c>
      <c r="X42" s="479">
        <v>-252541.49100000001</v>
      </c>
      <c r="Y42" s="478" t="s">
        <v>553</v>
      </c>
      <c r="Z42" s="479">
        <v>0</v>
      </c>
      <c r="AA42" s="479">
        <v>0</v>
      </c>
      <c r="AB42" s="479">
        <v>0</v>
      </c>
      <c r="AC42" s="479"/>
      <c r="AD42" s="479">
        <v>-33868.231</v>
      </c>
      <c r="AE42" s="479">
        <v>-7525.7460000000001</v>
      </c>
      <c r="AF42" s="479">
        <v>-41393.978000000003</v>
      </c>
      <c r="AG42" s="479"/>
      <c r="AH42" s="479">
        <v>-33221.64</v>
      </c>
      <c r="AI42" s="479">
        <v>-75.897999999999996</v>
      </c>
      <c r="AJ42" s="479">
        <v>-33297.538999999997</v>
      </c>
      <c r="AK42" s="478" t="s">
        <v>553</v>
      </c>
      <c r="AL42" s="479">
        <v>-1378.876</v>
      </c>
      <c r="AM42" s="479">
        <v>-825.58100000000002</v>
      </c>
      <c r="AN42" s="479">
        <v>-2204.4569999999999</v>
      </c>
      <c r="AO42" s="479"/>
      <c r="AP42" s="479">
        <v>-8828.3349999999991</v>
      </c>
      <c r="AQ42" s="479">
        <v>0</v>
      </c>
      <c r="AR42" s="479">
        <v>-8828.3349999999991</v>
      </c>
      <c r="AS42" s="479"/>
      <c r="AT42" s="479">
        <v>-2574.203</v>
      </c>
      <c r="AU42" s="479">
        <v>-2901.0740000000001</v>
      </c>
      <c r="AV42" s="479">
        <v>-5475.2780000000002</v>
      </c>
      <c r="AW42" s="478" t="s">
        <v>553</v>
      </c>
      <c r="AX42" s="479">
        <v>-1220.346</v>
      </c>
      <c r="AY42" s="479">
        <v>0</v>
      </c>
      <c r="AZ42" s="479">
        <v>-1220.346</v>
      </c>
      <c r="BA42" s="479"/>
      <c r="BB42" s="479">
        <v>-2077.8820000000001</v>
      </c>
      <c r="BC42" s="479">
        <v>-24.948</v>
      </c>
      <c r="BD42" s="479">
        <v>-2102.83</v>
      </c>
      <c r="BE42" s="479"/>
      <c r="BF42" s="479">
        <v>-27.023</v>
      </c>
      <c r="BG42" s="479">
        <v>-1175.1189999999999</v>
      </c>
      <c r="BH42" s="479">
        <v>-1202.1420000000001</v>
      </c>
      <c r="BI42" s="478" t="s">
        <v>553</v>
      </c>
      <c r="BJ42" s="479">
        <v>0</v>
      </c>
      <c r="BK42" s="479">
        <v>-34.49</v>
      </c>
      <c r="BL42" s="479">
        <v>-34.49</v>
      </c>
      <c r="BM42" s="479"/>
      <c r="BN42" s="479">
        <v>-991.50599999999997</v>
      </c>
      <c r="BO42" s="479">
        <v>-1712.6479999999999</v>
      </c>
      <c r="BP42" s="479">
        <v>-2704.1550000000002</v>
      </c>
      <c r="BQ42" s="479"/>
      <c r="BR42" s="479">
        <v>-12848.716</v>
      </c>
      <c r="BS42" s="479">
        <v>0</v>
      </c>
      <c r="BT42" s="479">
        <v>-12848.716</v>
      </c>
      <c r="BU42" s="478" t="s">
        <v>553</v>
      </c>
      <c r="BV42" s="479">
        <v>-230706.98800000001</v>
      </c>
      <c r="BW42" s="479">
        <v>-308067.80899999995</v>
      </c>
      <c r="BX42" s="479">
        <v>-538774.80300000007</v>
      </c>
      <c r="BY42" s="479"/>
      <c r="BZ42" s="479">
        <v>-39913.915000000001</v>
      </c>
      <c r="CA42" s="479">
        <v>-28227.168000000001</v>
      </c>
      <c r="CB42" s="479">
        <v>-68141.082999999999</v>
      </c>
      <c r="CC42" s="479"/>
      <c r="CD42" s="479">
        <v>-230706.98800000001</v>
      </c>
      <c r="CE42" s="479">
        <v>-310568.77999999997</v>
      </c>
      <c r="CF42" s="479">
        <v>-541275.77400000009</v>
      </c>
      <c r="CG42" s="24"/>
      <c r="CH42" s="24"/>
      <c r="CI42" s="24"/>
      <c r="CJ42" s="24"/>
    </row>
    <row r="43" spans="1:88" s="35" customFormat="1" ht="4.6500000000000004" customHeight="1">
      <c r="A43" s="478"/>
      <c r="B43" s="475"/>
      <c r="C43" s="475"/>
      <c r="D43" s="475"/>
      <c r="E43" s="475"/>
      <c r="F43" s="475"/>
      <c r="G43" s="475"/>
      <c r="H43" s="475"/>
      <c r="I43" s="475"/>
      <c r="J43" s="475"/>
      <c r="K43" s="475"/>
      <c r="L43" s="475"/>
      <c r="M43" s="478"/>
      <c r="N43" s="475"/>
      <c r="O43" s="475"/>
      <c r="P43" s="475"/>
      <c r="Q43" s="475"/>
      <c r="R43" s="475"/>
      <c r="S43" s="475"/>
      <c r="T43" s="475"/>
      <c r="U43" s="475"/>
      <c r="V43" s="475"/>
      <c r="W43" s="475"/>
      <c r="X43" s="475"/>
      <c r="Y43" s="478"/>
      <c r="Z43" s="475"/>
      <c r="AA43" s="475"/>
      <c r="AB43" s="475"/>
      <c r="AC43" s="475"/>
      <c r="AD43" s="475"/>
      <c r="AE43" s="475"/>
      <c r="AF43" s="475"/>
      <c r="AG43" s="475"/>
      <c r="AH43" s="475"/>
      <c r="AI43" s="475"/>
      <c r="AJ43" s="475"/>
      <c r="AK43" s="478"/>
      <c r="AL43" s="475"/>
      <c r="AM43" s="475"/>
      <c r="AN43" s="475"/>
      <c r="AO43" s="475"/>
      <c r="AP43" s="475"/>
      <c r="AQ43" s="475"/>
      <c r="AR43" s="475"/>
      <c r="AS43" s="475"/>
      <c r="AT43" s="475"/>
      <c r="AU43" s="475"/>
      <c r="AV43" s="475"/>
      <c r="AW43" s="478"/>
      <c r="AX43" s="475"/>
      <c r="AY43" s="475"/>
      <c r="AZ43" s="475"/>
      <c r="BA43" s="475"/>
      <c r="BB43" s="475"/>
      <c r="BC43" s="475"/>
      <c r="BD43" s="475"/>
      <c r="BE43" s="475"/>
      <c r="BF43" s="475"/>
      <c r="BG43" s="475"/>
      <c r="BH43" s="475"/>
      <c r="BI43" s="478"/>
      <c r="BJ43" s="475"/>
      <c r="BK43" s="475"/>
      <c r="BL43" s="475"/>
      <c r="BM43" s="475"/>
      <c r="BN43" s="475"/>
      <c r="BO43" s="475"/>
      <c r="BP43" s="475"/>
      <c r="BQ43" s="475"/>
      <c r="BR43" s="475"/>
      <c r="BS43" s="475"/>
      <c r="BT43" s="475"/>
      <c r="BU43" s="478"/>
      <c r="BV43" s="475"/>
      <c r="BW43" s="475"/>
      <c r="BX43" s="475"/>
      <c r="BY43" s="475"/>
      <c r="BZ43" s="475"/>
      <c r="CA43" s="475"/>
      <c r="CB43" s="475"/>
      <c r="CC43" s="475"/>
      <c r="CD43" s="475"/>
      <c r="CE43" s="475"/>
      <c r="CF43" s="475"/>
      <c r="CG43" s="18"/>
      <c r="CH43" s="18"/>
      <c r="CI43" s="18"/>
      <c r="CJ43" s="18"/>
    </row>
    <row r="44" spans="1:88" s="473" customFormat="1" ht="9" customHeight="1">
      <c r="A44" s="478" t="s">
        <v>554</v>
      </c>
      <c r="B44" s="479">
        <v>753916.66200000001</v>
      </c>
      <c r="C44" s="479">
        <v>1591873.327</v>
      </c>
      <c r="D44" s="479">
        <v>2345789.9890000001</v>
      </c>
      <c r="E44" s="479"/>
      <c r="F44" s="479">
        <v>3876.7020000000002</v>
      </c>
      <c r="G44" s="479">
        <v>768.24599999999998</v>
      </c>
      <c r="H44" s="479">
        <v>4644.9489999999996</v>
      </c>
      <c r="I44" s="479"/>
      <c r="J44" s="479">
        <v>2177082.8259999999</v>
      </c>
      <c r="K44" s="479">
        <v>1433505.5460000001</v>
      </c>
      <c r="L44" s="479">
        <v>3610588.372</v>
      </c>
      <c r="M44" s="478" t="s">
        <v>554</v>
      </c>
      <c r="N44" s="479">
        <v>33470.205000000002</v>
      </c>
      <c r="O44" s="479">
        <v>-2660.5459999999998</v>
      </c>
      <c r="P44" s="479">
        <v>30809.657999999999</v>
      </c>
      <c r="Q44" s="479"/>
      <c r="R44" s="479">
        <v>124135.853</v>
      </c>
      <c r="S44" s="479">
        <v>12549.321</v>
      </c>
      <c r="T44" s="479">
        <v>136685.174</v>
      </c>
      <c r="U44" s="479"/>
      <c r="V44" s="479">
        <v>1148775.8289999999</v>
      </c>
      <c r="W44" s="479">
        <v>82462.846000000005</v>
      </c>
      <c r="X44" s="479">
        <v>1231238.675</v>
      </c>
      <c r="Y44" s="478" t="s">
        <v>554</v>
      </c>
      <c r="Z44" s="479">
        <v>77080.513000000006</v>
      </c>
      <c r="AA44" s="479">
        <v>4632.8090000000002</v>
      </c>
      <c r="AB44" s="479">
        <v>81713.322</v>
      </c>
      <c r="AC44" s="479"/>
      <c r="AD44" s="479">
        <v>655113.223</v>
      </c>
      <c r="AE44" s="479">
        <v>280542.78100000002</v>
      </c>
      <c r="AF44" s="479">
        <v>935656.005</v>
      </c>
      <c r="AG44" s="479"/>
      <c r="AH44" s="479">
        <v>46168.892</v>
      </c>
      <c r="AI44" s="479">
        <v>1178.2560000000001</v>
      </c>
      <c r="AJ44" s="479">
        <v>47347.148999999998</v>
      </c>
      <c r="AK44" s="478" t="s">
        <v>554</v>
      </c>
      <c r="AL44" s="479">
        <v>6329.6279999999997</v>
      </c>
      <c r="AM44" s="479">
        <v>908.18</v>
      </c>
      <c r="AN44" s="479">
        <v>7237.8090000000002</v>
      </c>
      <c r="AO44" s="479"/>
      <c r="AP44" s="479">
        <v>144372.304</v>
      </c>
      <c r="AQ44" s="479">
        <v>644.77499999999998</v>
      </c>
      <c r="AR44" s="479">
        <v>145017.079</v>
      </c>
      <c r="AS44" s="479"/>
      <c r="AT44" s="479">
        <v>370300.30300000001</v>
      </c>
      <c r="AU44" s="479">
        <v>352642.74599999998</v>
      </c>
      <c r="AV44" s="479">
        <v>722943.05</v>
      </c>
      <c r="AW44" s="478" t="s">
        <v>554</v>
      </c>
      <c r="AX44" s="479">
        <v>22771.407999999999</v>
      </c>
      <c r="AY44" s="479">
        <v>202.56700000000001</v>
      </c>
      <c r="AZ44" s="479">
        <v>22973.975999999999</v>
      </c>
      <c r="BA44" s="479"/>
      <c r="BB44" s="479">
        <v>21664.671999999999</v>
      </c>
      <c r="BC44" s="479">
        <v>48.277000000000001</v>
      </c>
      <c r="BD44" s="479">
        <v>21712.95</v>
      </c>
      <c r="BE44" s="479"/>
      <c r="BF44" s="479">
        <v>570.73699999999997</v>
      </c>
      <c r="BG44" s="479">
        <v>2032.3969999999999</v>
      </c>
      <c r="BH44" s="479">
        <v>2603.134</v>
      </c>
      <c r="BI44" s="478" t="s">
        <v>554</v>
      </c>
      <c r="BJ44" s="479">
        <v>426.12599999999998</v>
      </c>
      <c r="BK44" s="479">
        <v>457.44900000000001</v>
      </c>
      <c r="BL44" s="479">
        <v>883.57500000000005</v>
      </c>
      <c r="BM44" s="479"/>
      <c r="BN44" s="479">
        <v>56602.567000000003</v>
      </c>
      <c r="BO44" s="479">
        <v>6424.1880000000001</v>
      </c>
      <c r="BP44" s="479">
        <v>63026.756000000001</v>
      </c>
      <c r="BQ44" s="479"/>
      <c r="BR44" s="479">
        <v>22503.348999999998</v>
      </c>
      <c r="BS44" s="479">
        <v>8.8330000000000002</v>
      </c>
      <c r="BT44" s="479">
        <v>22512.183000000001</v>
      </c>
      <c r="BU44" s="478" t="s">
        <v>554</v>
      </c>
      <c r="BV44" s="479">
        <v>5665161.7990000006</v>
      </c>
      <c r="BW44" s="479">
        <v>3768221.9979999992</v>
      </c>
      <c r="BX44" s="479">
        <v>9433383.8049999978</v>
      </c>
      <c r="BY44" s="479"/>
      <c r="BZ44" s="479">
        <v>2177082.8259999999</v>
      </c>
      <c r="CA44" s="479">
        <v>1434380.1850000001</v>
      </c>
      <c r="CB44" s="479">
        <v>3611463.0120000001</v>
      </c>
      <c r="CC44" s="479"/>
      <c r="CD44" s="479">
        <v>5665161.7990000006</v>
      </c>
      <c r="CE44" s="479">
        <v>3769096.6369999992</v>
      </c>
      <c r="CF44" s="479">
        <v>9434258.4449999984</v>
      </c>
      <c r="CG44" s="24"/>
      <c r="CH44" s="24"/>
      <c r="CI44" s="24"/>
      <c r="CJ44" s="24"/>
    </row>
    <row r="45" spans="1:88" s="35" customFormat="1" ht="4.6500000000000004" customHeight="1">
      <c r="A45" s="478"/>
      <c r="B45" s="479"/>
      <c r="C45" s="479"/>
      <c r="D45" s="479"/>
      <c r="E45" s="479"/>
      <c r="F45" s="479"/>
      <c r="G45" s="479"/>
      <c r="H45" s="479"/>
      <c r="I45" s="479"/>
      <c r="J45" s="479"/>
      <c r="K45" s="479"/>
      <c r="L45" s="479"/>
      <c r="M45" s="478"/>
      <c r="N45" s="479"/>
      <c r="O45" s="479"/>
      <c r="P45" s="479"/>
      <c r="Q45" s="475"/>
      <c r="R45" s="479"/>
      <c r="S45" s="479"/>
      <c r="T45" s="479"/>
      <c r="U45" s="475"/>
      <c r="V45" s="479"/>
      <c r="W45" s="479"/>
      <c r="X45" s="479"/>
      <c r="Y45" s="478"/>
      <c r="Z45" s="479"/>
      <c r="AA45" s="479"/>
      <c r="AB45" s="479"/>
      <c r="AC45" s="475"/>
      <c r="AD45" s="479"/>
      <c r="AE45" s="479"/>
      <c r="AF45" s="479"/>
      <c r="AG45" s="475"/>
      <c r="AH45" s="479"/>
      <c r="AI45" s="479"/>
      <c r="AJ45" s="479"/>
      <c r="AK45" s="478"/>
      <c r="AL45" s="479"/>
      <c r="AM45" s="479"/>
      <c r="AN45" s="479"/>
      <c r="AO45" s="475"/>
      <c r="AP45" s="479"/>
      <c r="AQ45" s="479"/>
      <c r="AR45" s="479"/>
      <c r="AS45" s="475"/>
      <c r="AT45" s="479"/>
      <c r="AU45" s="479"/>
      <c r="AV45" s="479"/>
      <c r="AW45" s="478"/>
      <c r="AX45" s="479"/>
      <c r="AY45" s="479"/>
      <c r="AZ45" s="479"/>
      <c r="BA45" s="475"/>
      <c r="BB45" s="479"/>
      <c r="BC45" s="479"/>
      <c r="BD45" s="479"/>
      <c r="BE45" s="475"/>
      <c r="BF45" s="479"/>
      <c r="BG45" s="479"/>
      <c r="BH45" s="479"/>
      <c r="BI45" s="478"/>
      <c r="BJ45" s="479"/>
      <c r="BK45" s="479"/>
      <c r="BL45" s="479"/>
      <c r="BM45" s="479"/>
      <c r="BN45" s="479"/>
      <c r="BO45" s="479"/>
      <c r="BP45" s="479"/>
      <c r="BQ45" s="479"/>
      <c r="BR45" s="479"/>
      <c r="BS45" s="479"/>
      <c r="BT45" s="479"/>
      <c r="BU45" s="478"/>
      <c r="BV45" s="479"/>
      <c r="BW45" s="479"/>
      <c r="BX45" s="479"/>
      <c r="BY45" s="479"/>
      <c r="BZ45" s="479"/>
      <c r="CA45" s="479"/>
      <c r="CB45" s="479"/>
      <c r="CC45" s="479"/>
      <c r="CD45" s="479"/>
      <c r="CE45" s="479"/>
      <c r="CF45" s="479"/>
      <c r="CG45" s="18"/>
      <c r="CH45" s="18"/>
      <c r="CI45" s="18"/>
      <c r="CJ45" s="18"/>
    </row>
    <row r="46" spans="1:88" s="473" customFormat="1" ht="9" customHeight="1">
      <c r="A46" s="470" t="s">
        <v>555</v>
      </c>
      <c r="B46" s="471">
        <v>405604.58299999998</v>
      </c>
      <c r="C46" s="471">
        <v>189486.283</v>
      </c>
      <c r="D46" s="471">
        <v>595090.86600000004</v>
      </c>
      <c r="E46" s="471"/>
      <c r="F46" s="471">
        <v>10408.268</v>
      </c>
      <c r="G46" s="471">
        <v>1906.5170000000001</v>
      </c>
      <c r="H46" s="471">
        <v>12314.786</v>
      </c>
      <c r="I46" s="471"/>
      <c r="J46" s="471">
        <v>601335.17599999998</v>
      </c>
      <c r="K46" s="471">
        <v>440981.03100000002</v>
      </c>
      <c r="L46" s="471">
        <v>1042316.2070000001</v>
      </c>
      <c r="M46" s="470" t="s">
        <v>555</v>
      </c>
      <c r="N46" s="471">
        <v>65357.22</v>
      </c>
      <c r="O46" s="471">
        <v>19459.404999999999</v>
      </c>
      <c r="P46" s="471">
        <v>84816.625</v>
      </c>
      <c r="Q46" s="471"/>
      <c r="R46" s="471">
        <v>93499.153999999995</v>
      </c>
      <c r="S46" s="471">
        <v>51506.404999999999</v>
      </c>
      <c r="T46" s="471">
        <v>145005.55900000001</v>
      </c>
      <c r="U46" s="471"/>
      <c r="V46" s="471">
        <v>210238.15400000001</v>
      </c>
      <c r="W46" s="471">
        <v>116631.274</v>
      </c>
      <c r="X46" s="471">
        <v>326869.429</v>
      </c>
      <c r="Y46" s="470" t="s">
        <v>555</v>
      </c>
      <c r="Z46" s="471">
        <v>12707.423000000001</v>
      </c>
      <c r="AA46" s="471">
        <v>9150.5210000000006</v>
      </c>
      <c r="AB46" s="471">
        <v>21857.944</v>
      </c>
      <c r="AC46" s="471"/>
      <c r="AD46" s="471">
        <v>260218.58300000001</v>
      </c>
      <c r="AE46" s="471">
        <v>170101.01199999999</v>
      </c>
      <c r="AF46" s="471">
        <v>430319.59499999997</v>
      </c>
      <c r="AG46" s="471"/>
      <c r="AH46" s="471">
        <v>145041.58600000001</v>
      </c>
      <c r="AI46" s="471">
        <v>1311.0060000000001</v>
      </c>
      <c r="AJ46" s="471">
        <v>146352.59299999999</v>
      </c>
      <c r="AK46" s="470" t="s">
        <v>555</v>
      </c>
      <c r="AL46" s="471">
        <v>15866.659</v>
      </c>
      <c r="AM46" s="471">
        <v>7145.1750000000002</v>
      </c>
      <c r="AN46" s="471">
        <v>23011.833999999999</v>
      </c>
      <c r="AO46" s="471"/>
      <c r="AP46" s="471">
        <v>44520.718999999997</v>
      </c>
      <c r="AQ46" s="471">
        <v>48.512999999999998</v>
      </c>
      <c r="AR46" s="471">
        <v>44569.233</v>
      </c>
      <c r="AS46" s="471"/>
      <c r="AT46" s="471">
        <v>18892.614000000001</v>
      </c>
      <c r="AU46" s="471">
        <v>45385.192000000003</v>
      </c>
      <c r="AV46" s="471">
        <v>64277.807000000001</v>
      </c>
      <c r="AW46" s="470" t="s">
        <v>555</v>
      </c>
      <c r="AX46" s="471">
        <v>24708.578000000001</v>
      </c>
      <c r="AY46" s="471">
        <v>0.49299999999999999</v>
      </c>
      <c r="AZ46" s="471">
        <v>24709.072</v>
      </c>
      <c r="BA46" s="471"/>
      <c r="BB46" s="471">
        <v>12681.627</v>
      </c>
      <c r="BC46" s="471">
        <v>1416.6590000000001</v>
      </c>
      <c r="BD46" s="471">
        <v>14098.287</v>
      </c>
      <c r="BE46" s="471"/>
      <c r="BF46" s="471">
        <v>5388.3050000000003</v>
      </c>
      <c r="BG46" s="471">
        <v>8129.78</v>
      </c>
      <c r="BH46" s="471">
        <v>13518.084999999999</v>
      </c>
      <c r="BI46" s="470" t="s">
        <v>555</v>
      </c>
      <c r="BJ46" s="471">
        <v>1223.1890000000001</v>
      </c>
      <c r="BK46" s="471">
        <v>1057.1690000000001</v>
      </c>
      <c r="BL46" s="471">
        <v>2280.3589999999999</v>
      </c>
      <c r="BM46" s="471"/>
      <c r="BN46" s="471">
        <v>7638.14</v>
      </c>
      <c r="BO46" s="471">
        <v>8593.2060000000001</v>
      </c>
      <c r="BP46" s="471">
        <v>16231.347</v>
      </c>
      <c r="BQ46" s="471"/>
      <c r="BR46" s="471">
        <v>71749.460999999996</v>
      </c>
      <c r="BS46" s="471">
        <v>0</v>
      </c>
      <c r="BT46" s="471">
        <v>71749.460999999996</v>
      </c>
      <c r="BU46" s="470" t="s">
        <v>555</v>
      </c>
      <c r="BV46" s="471">
        <v>2007079.4390000002</v>
      </c>
      <c r="BW46" s="471">
        <v>1072309.6410000001</v>
      </c>
      <c r="BX46" s="471">
        <v>3079389.0890000002</v>
      </c>
      <c r="BY46" s="471"/>
      <c r="BZ46" s="471">
        <v>601335.20400000003</v>
      </c>
      <c r="CA46" s="471">
        <v>452150.03399999999</v>
      </c>
      <c r="CB46" s="471">
        <v>1053485.2379999999</v>
      </c>
      <c r="CC46" s="471"/>
      <c r="CD46" s="471">
        <v>2007079.4670000002</v>
      </c>
      <c r="CE46" s="471">
        <v>1083478.6440000001</v>
      </c>
      <c r="CF46" s="471">
        <v>3090558.12</v>
      </c>
      <c r="CG46" s="24"/>
      <c r="CH46" s="24"/>
      <c r="CI46" s="24"/>
      <c r="CJ46" s="24"/>
    </row>
    <row r="47" spans="1:88" s="473" customFormat="1" ht="9" customHeight="1">
      <c r="A47" s="482" t="s">
        <v>556</v>
      </c>
      <c r="B47" s="475">
        <v>25.782</v>
      </c>
      <c r="C47" s="475">
        <v>29461.999</v>
      </c>
      <c r="D47" s="475">
        <v>29487.781999999999</v>
      </c>
      <c r="E47" s="475"/>
      <c r="F47" s="475">
        <v>12.12</v>
      </c>
      <c r="G47" s="475">
        <v>269.08499999999998</v>
      </c>
      <c r="H47" s="475">
        <v>281.20600000000002</v>
      </c>
      <c r="I47" s="475"/>
      <c r="J47" s="475">
        <v>238.67699999999999</v>
      </c>
      <c r="K47" s="475">
        <v>52103.938000000002</v>
      </c>
      <c r="L47" s="475">
        <v>52342.614999999998</v>
      </c>
      <c r="M47" s="482" t="s">
        <v>556</v>
      </c>
      <c r="N47" s="475">
        <v>19.733000000000001</v>
      </c>
      <c r="O47" s="475">
        <v>2035.422</v>
      </c>
      <c r="P47" s="475">
        <v>2055.1559999999999</v>
      </c>
      <c r="Q47" s="475"/>
      <c r="R47" s="475">
        <v>7914.8789999999999</v>
      </c>
      <c r="S47" s="475">
        <v>5583.0020000000004</v>
      </c>
      <c r="T47" s="475">
        <v>13497.880999999999</v>
      </c>
      <c r="U47" s="475"/>
      <c r="V47" s="475">
        <v>11.304</v>
      </c>
      <c r="W47" s="475">
        <v>17808.870999999999</v>
      </c>
      <c r="X47" s="475">
        <v>17820.174999999999</v>
      </c>
      <c r="Y47" s="482" t="s">
        <v>556</v>
      </c>
      <c r="Z47" s="475">
        <v>106.88</v>
      </c>
      <c r="AA47" s="475">
        <v>2500.7600000000002</v>
      </c>
      <c r="AB47" s="475">
        <v>2607.6410000000001</v>
      </c>
      <c r="AC47" s="475"/>
      <c r="AD47" s="475">
        <v>0</v>
      </c>
      <c r="AE47" s="475">
        <v>14522.044</v>
      </c>
      <c r="AF47" s="475">
        <v>14522.044</v>
      </c>
      <c r="AG47" s="475"/>
      <c r="AH47" s="475">
        <v>64.177999999999997</v>
      </c>
      <c r="AI47" s="475">
        <v>1277.105</v>
      </c>
      <c r="AJ47" s="475">
        <v>1341.2840000000001</v>
      </c>
      <c r="AK47" s="482" t="s">
        <v>556</v>
      </c>
      <c r="AL47" s="475">
        <v>0</v>
      </c>
      <c r="AM47" s="475">
        <v>756.33299999999997</v>
      </c>
      <c r="AN47" s="475">
        <v>756.33299999999997</v>
      </c>
      <c r="AO47" s="475"/>
      <c r="AP47" s="475">
        <v>6.4450000000000003</v>
      </c>
      <c r="AQ47" s="475">
        <v>48.512999999999998</v>
      </c>
      <c r="AR47" s="475">
        <v>54.959000000000003</v>
      </c>
      <c r="AS47" s="475"/>
      <c r="AT47" s="475">
        <v>11.304</v>
      </c>
      <c r="AU47" s="475">
        <v>8787.0990000000002</v>
      </c>
      <c r="AV47" s="475">
        <v>8798.4030000000002</v>
      </c>
      <c r="AW47" s="482" t="s">
        <v>556</v>
      </c>
      <c r="AX47" s="475">
        <v>0</v>
      </c>
      <c r="AY47" s="475">
        <v>0.49299999999999999</v>
      </c>
      <c r="AZ47" s="475">
        <v>0.49299999999999999</v>
      </c>
      <c r="BA47" s="475"/>
      <c r="BB47" s="475">
        <v>19.731999999999999</v>
      </c>
      <c r="BC47" s="475">
        <v>11.029</v>
      </c>
      <c r="BD47" s="475">
        <v>30.762</v>
      </c>
      <c r="BE47" s="475"/>
      <c r="BF47" s="475">
        <v>0</v>
      </c>
      <c r="BG47" s="475">
        <v>1091.2550000000001</v>
      </c>
      <c r="BH47" s="475">
        <v>1091.2550000000001</v>
      </c>
      <c r="BI47" s="482" t="s">
        <v>556</v>
      </c>
      <c r="BJ47" s="475">
        <v>14.151</v>
      </c>
      <c r="BK47" s="475">
        <v>181.59</v>
      </c>
      <c r="BL47" s="475">
        <v>195.74199999999999</v>
      </c>
      <c r="BM47" s="475"/>
      <c r="BN47" s="475">
        <v>0</v>
      </c>
      <c r="BO47" s="475">
        <v>446.858</v>
      </c>
      <c r="BP47" s="475">
        <v>446.858</v>
      </c>
      <c r="BQ47" s="475"/>
      <c r="BR47" s="475">
        <v>0</v>
      </c>
      <c r="BS47" s="475">
        <v>0</v>
      </c>
      <c r="BT47" s="475">
        <v>0</v>
      </c>
      <c r="BU47" s="482" t="s">
        <v>556</v>
      </c>
      <c r="BV47" s="475">
        <v>8445.1849999999995</v>
      </c>
      <c r="BW47" s="475">
        <v>136885.39599999998</v>
      </c>
      <c r="BX47" s="475">
        <v>145330.58900000001</v>
      </c>
      <c r="BY47" s="475"/>
      <c r="BZ47" s="475">
        <v>238.67699999999999</v>
      </c>
      <c r="CA47" s="475">
        <v>54987.713000000003</v>
      </c>
      <c r="CB47" s="475">
        <v>55226.391000000003</v>
      </c>
      <c r="CC47" s="475"/>
      <c r="CD47" s="475">
        <v>8445.1849999999995</v>
      </c>
      <c r="CE47" s="475">
        <v>139769.17099999997</v>
      </c>
      <c r="CF47" s="475">
        <v>148214.36500000002</v>
      </c>
      <c r="CG47" s="24"/>
      <c r="CH47" s="24"/>
      <c r="CI47" s="24"/>
      <c r="CJ47" s="24"/>
    </row>
    <row r="48" spans="1:88" s="473" customFormat="1" ht="9" customHeight="1">
      <c r="A48" s="477" t="s">
        <v>557</v>
      </c>
      <c r="B48" s="475">
        <v>0</v>
      </c>
      <c r="C48" s="475">
        <v>0</v>
      </c>
      <c r="D48" s="475">
        <v>0</v>
      </c>
      <c r="E48" s="475"/>
      <c r="F48" s="475">
        <v>0</v>
      </c>
      <c r="G48" s="475">
        <v>0</v>
      </c>
      <c r="H48" s="475">
        <v>0</v>
      </c>
      <c r="I48" s="475"/>
      <c r="J48" s="475">
        <v>0</v>
      </c>
      <c r="K48" s="475">
        <v>-8.9999999999999993E-3</v>
      </c>
      <c r="L48" s="475">
        <v>-8.9999999999999993E-3</v>
      </c>
      <c r="M48" s="477" t="s">
        <v>557</v>
      </c>
      <c r="N48" s="475">
        <v>0</v>
      </c>
      <c r="O48" s="475">
        <v>0</v>
      </c>
      <c r="P48" s="475">
        <v>0</v>
      </c>
      <c r="Q48" s="475"/>
      <c r="R48" s="475">
        <v>2.5779999999999998</v>
      </c>
      <c r="S48" s="475">
        <v>0</v>
      </c>
      <c r="T48" s="475">
        <v>2.5779999999999998</v>
      </c>
      <c r="U48" s="475"/>
      <c r="V48" s="475">
        <v>24.751000000000001</v>
      </c>
      <c r="W48" s="475">
        <v>0</v>
      </c>
      <c r="X48" s="475">
        <v>24.751000000000001</v>
      </c>
      <c r="Y48" s="477" t="s">
        <v>557</v>
      </c>
      <c r="Z48" s="475">
        <v>0</v>
      </c>
      <c r="AA48" s="475">
        <v>0</v>
      </c>
      <c r="AB48" s="475">
        <v>0</v>
      </c>
      <c r="AC48" s="475"/>
      <c r="AD48" s="475">
        <v>27.716000000000001</v>
      </c>
      <c r="AE48" s="475">
        <v>0</v>
      </c>
      <c r="AF48" s="475">
        <v>27.716000000000001</v>
      </c>
      <c r="AG48" s="475"/>
      <c r="AH48" s="475">
        <v>3.867</v>
      </c>
      <c r="AI48" s="475">
        <v>0</v>
      </c>
      <c r="AJ48" s="475">
        <v>3.867</v>
      </c>
      <c r="AK48" s="477" t="s">
        <v>557</v>
      </c>
      <c r="AL48" s="475">
        <v>0</v>
      </c>
      <c r="AM48" s="475">
        <v>0</v>
      </c>
      <c r="AN48" s="475">
        <v>0</v>
      </c>
      <c r="AO48" s="475"/>
      <c r="AP48" s="475">
        <v>0</v>
      </c>
      <c r="AQ48" s="475">
        <v>0</v>
      </c>
      <c r="AR48" s="475">
        <v>0</v>
      </c>
      <c r="AS48" s="475"/>
      <c r="AT48" s="475">
        <v>4.6589999999999998</v>
      </c>
      <c r="AU48" s="475">
        <v>0</v>
      </c>
      <c r="AV48" s="475">
        <v>4.6589999999999998</v>
      </c>
      <c r="AW48" s="477" t="s">
        <v>557</v>
      </c>
      <c r="AX48" s="475">
        <v>2.5779999999999998</v>
      </c>
      <c r="AY48" s="475">
        <v>0</v>
      </c>
      <c r="AZ48" s="475">
        <v>2.5779999999999998</v>
      </c>
      <c r="BA48" s="475"/>
      <c r="BB48" s="475">
        <v>0</v>
      </c>
      <c r="BC48" s="475">
        <v>0</v>
      </c>
      <c r="BD48" s="475">
        <v>0</v>
      </c>
      <c r="BE48" s="475"/>
      <c r="BF48" s="475">
        <v>0</v>
      </c>
      <c r="BG48" s="475">
        <v>0</v>
      </c>
      <c r="BH48" s="475">
        <v>0</v>
      </c>
      <c r="BI48" s="477" t="s">
        <v>557</v>
      </c>
      <c r="BJ48" s="475">
        <v>7.09</v>
      </c>
      <c r="BK48" s="475">
        <v>0</v>
      </c>
      <c r="BL48" s="475">
        <v>7.09</v>
      </c>
      <c r="BM48" s="475"/>
      <c r="BN48" s="475">
        <v>6.4450000000000003</v>
      </c>
      <c r="BO48" s="475">
        <v>0</v>
      </c>
      <c r="BP48" s="475">
        <v>6.4450000000000003</v>
      </c>
      <c r="BQ48" s="475"/>
      <c r="BR48" s="475">
        <v>0</v>
      </c>
      <c r="BS48" s="475">
        <v>0</v>
      </c>
      <c r="BT48" s="475">
        <v>0</v>
      </c>
      <c r="BU48" s="477" t="s">
        <v>557</v>
      </c>
      <c r="BV48" s="475">
        <v>79.683999999999997</v>
      </c>
      <c r="BW48" s="475">
        <v>-8.9999999999999993E-3</v>
      </c>
      <c r="BX48" s="475">
        <v>79.675000000000011</v>
      </c>
      <c r="BY48" s="475"/>
      <c r="BZ48" s="475">
        <v>0</v>
      </c>
      <c r="CA48" s="475">
        <v>0</v>
      </c>
      <c r="CB48" s="475">
        <v>0</v>
      </c>
      <c r="CC48" s="475"/>
      <c r="CD48" s="475">
        <v>79.683999999999997</v>
      </c>
      <c r="CE48" s="475">
        <v>0</v>
      </c>
      <c r="CF48" s="475">
        <v>79.684000000000012</v>
      </c>
      <c r="CG48" s="24"/>
      <c r="CH48" s="24"/>
      <c r="CI48" s="24"/>
      <c r="CJ48" s="24"/>
    </row>
    <row r="49" spans="1:88" s="473" customFormat="1" ht="9" customHeight="1">
      <c r="A49" s="477" t="s">
        <v>558</v>
      </c>
      <c r="B49" s="475">
        <v>0</v>
      </c>
      <c r="C49" s="475">
        <v>0</v>
      </c>
      <c r="D49" s="475">
        <v>0</v>
      </c>
      <c r="E49" s="475"/>
      <c r="F49" s="475">
        <v>0</v>
      </c>
      <c r="G49" s="475">
        <v>0</v>
      </c>
      <c r="H49" s="475">
        <v>0</v>
      </c>
      <c r="I49" s="475"/>
      <c r="J49" s="475">
        <v>0</v>
      </c>
      <c r="K49" s="475">
        <v>0</v>
      </c>
      <c r="L49" s="475">
        <v>0</v>
      </c>
      <c r="M49" s="477" t="s">
        <v>558</v>
      </c>
      <c r="N49" s="475">
        <v>0</v>
      </c>
      <c r="O49" s="475">
        <v>0</v>
      </c>
      <c r="P49" s="475">
        <v>0</v>
      </c>
      <c r="Q49" s="475"/>
      <c r="R49" s="475">
        <v>0</v>
      </c>
      <c r="S49" s="475">
        <v>0</v>
      </c>
      <c r="T49" s="475">
        <v>0</v>
      </c>
      <c r="U49" s="475"/>
      <c r="V49" s="475">
        <v>0</v>
      </c>
      <c r="W49" s="475">
        <v>0</v>
      </c>
      <c r="X49" s="475">
        <v>0</v>
      </c>
      <c r="Y49" s="477" t="s">
        <v>558</v>
      </c>
      <c r="Z49" s="475">
        <v>0</v>
      </c>
      <c r="AA49" s="475">
        <v>0</v>
      </c>
      <c r="AB49" s="475">
        <v>0</v>
      </c>
      <c r="AC49" s="475"/>
      <c r="AD49" s="475">
        <v>0</v>
      </c>
      <c r="AE49" s="475">
        <v>0</v>
      </c>
      <c r="AF49" s="475">
        <v>0</v>
      </c>
      <c r="AG49" s="475"/>
      <c r="AH49" s="475">
        <v>0</v>
      </c>
      <c r="AI49" s="475">
        <v>0</v>
      </c>
      <c r="AJ49" s="475">
        <v>0</v>
      </c>
      <c r="AK49" s="477" t="s">
        <v>558</v>
      </c>
      <c r="AL49" s="475">
        <v>0</v>
      </c>
      <c r="AM49" s="475">
        <v>0</v>
      </c>
      <c r="AN49" s="475">
        <v>0</v>
      </c>
      <c r="AO49" s="475"/>
      <c r="AP49" s="475">
        <v>0</v>
      </c>
      <c r="AQ49" s="475">
        <v>0</v>
      </c>
      <c r="AR49" s="475">
        <v>0</v>
      </c>
      <c r="AS49" s="475"/>
      <c r="AT49" s="475">
        <v>0</v>
      </c>
      <c r="AU49" s="475">
        <v>0</v>
      </c>
      <c r="AV49" s="475">
        <v>0</v>
      </c>
      <c r="AW49" s="477" t="s">
        <v>558</v>
      </c>
      <c r="AX49" s="475">
        <v>0</v>
      </c>
      <c r="AY49" s="475">
        <v>0</v>
      </c>
      <c r="AZ49" s="475">
        <v>0</v>
      </c>
      <c r="BA49" s="475"/>
      <c r="BB49" s="475">
        <v>0</v>
      </c>
      <c r="BC49" s="475">
        <v>0</v>
      </c>
      <c r="BD49" s="475">
        <v>0</v>
      </c>
      <c r="BE49" s="475"/>
      <c r="BF49" s="475">
        <v>0</v>
      </c>
      <c r="BG49" s="475">
        <v>0</v>
      </c>
      <c r="BH49" s="475">
        <v>0</v>
      </c>
      <c r="BI49" s="477" t="s">
        <v>558</v>
      </c>
      <c r="BJ49" s="475">
        <v>0</v>
      </c>
      <c r="BK49" s="475">
        <v>0</v>
      </c>
      <c r="BL49" s="475">
        <v>0</v>
      </c>
      <c r="BM49" s="475"/>
      <c r="BN49" s="475">
        <v>0</v>
      </c>
      <c r="BO49" s="475">
        <v>0</v>
      </c>
      <c r="BP49" s="475">
        <v>0</v>
      </c>
      <c r="BQ49" s="475"/>
      <c r="BR49" s="475">
        <v>0</v>
      </c>
      <c r="BS49" s="475">
        <v>0</v>
      </c>
      <c r="BT49" s="475">
        <v>0</v>
      </c>
      <c r="BU49" s="477" t="s">
        <v>558</v>
      </c>
      <c r="BV49" s="475">
        <v>0</v>
      </c>
      <c r="BW49" s="475">
        <v>0</v>
      </c>
      <c r="BX49" s="475">
        <v>0</v>
      </c>
      <c r="BY49" s="475"/>
      <c r="BZ49" s="475">
        <v>0</v>
      </c>
      <c r="CA49" s="475">
        <v>0</v>
      </c>
      <c r="CB49" s="475">
        <v>0</v>
      </c>
      <c r="CC49" s="475"/>
      <c r="CD49" s="475">
        <v>0</v>
      </c>
      <c r="CE49" s="475">
        <v>0</v>
      </c>
      <c r="CF49" s="475">
        <v>0</v>
      </c>
      <c r="CG49" s="24"/>
      <c r="CH49" s="24"/>
      <c r="CI49" s="24"/>
      <c r="CJ49" s="24"/>
    </row>
    <row r="50" spans="1:88" s="473" customFormat="1" ht="9" customHeight="1">
      <c r="A50" s="477" t="s">
        <v>559</v>
      </c>
      <c r="B50" s="475">
        <v>405578.8</v>
      </c>
      <c r="C50" s="475">
        <v>159478.50700000001</v>
      </c>
      <c r="D50" s="475">
        <v>565057.30799999996</v>
      </c>
      <c r="E50" s="475"/>
      <c r="F50" s="475">
        <v>10396.147000000001</v>
      </c>
      <c r="G50" s="475">
        <v>1637.432</v>
      </c>
      <c r="H50" s="475">
        <v>12033.579</v>
      </c>
      <c r="I50" s="475"/>
      <c r="J50" s="475">
        <v>601064.223</v>
      </c>
      <c r="K50" s="475">
        <v>388785.41200000001</v>
      </c>
      <c r="L50" s="475">
        <v>989849.63500000001</v>
      </c>
      <c r="M50" s="477" t="s">
        <v>559</v>
      </c>
      <c r="N50" s="475">
        <v>63847.843000000001</v>
      </c>
      <c r="O50" s="475">
        <v>12789.877</v>
      </c>
      <c r="P50" s="475">
        <v>76637.72</v>
      </c>
      <c r="Q50" s="475"/>
      <c r="R50" s="475">
        <v>85581.695999999996</v>
      </c>
      <c r="S50" s="475">
        <v>45923.402999999998</v>
      </c>
      <c r="T50" s="475">
        <v>131505.09899999999</v>
      </c>
      <c r="U50" s="475"/>
      <c r="V50" s="475">
        <v>210202.09899999999</v>
      </c>
      <c r="W50" s="475">
        <v>98822.402000000002</v>
      </c>
      <c r="X50" s="475">
        <v>309024.50099999999</v>
      </c>
      <c r="Y50" s="477" t="s">
        <v>559</v>
      </c>
      <c r="Z50" s="475">
        <v>12600.541999999999</v>
      </c>
      <c r="AA50" s="475">
        <v>6649.76</v>
      </c>
      <c r="AB50" s="475">
        <v>19250.302</v>
      </c>
      <c r="AC50" s="475"/>
      <c r="AD50" s="475">
        <v>260190.86600000001</v>
      </c>
      <c r="AE50" s="475">
        <v>155578.96799999999</v>
      </c>
      <c r="AF50" s="475">
        <v>415769.83500000002</v>
      </c>
      <c r="AG50" s="475"/>
      <c r="AH50" s="475">
        <v>144973.54</v>
      </c>
      <c r="AI50" s="475">
        <v>33.9</v>
      </c>
      <c r="AJ50" s="475">
        <v>145007.44099999999</v>
      </c>
      <c r="AK50" s="477" t="s">
        <v>559</v>
      </c>
      <c r="AL50" s="475">
        <v>15866.659</v>
      </c>
      <c r="AM50" s="475">
        <v>6388.8419999999996</v>
      </c>
      <c r="AN50" s="475">
        <v>22255.501</v>
      </c>
      <c r="AO50" s="475"/>
      <c r="AP50" s="475">
        <v>44514.273999999998</v>
      </c>
      <c r="AQ50" s="475">
        <v>0</v>
      </c>
      <c r="AR50" s="475">
        <v>44514.273999999998</v>
      </c>
      <c r="AS50" s="475"/>
      <c r="AT50" s="475">
        <v>18850.895</v>
      </c>
      <c r="AU50" s="475">
        <v>36598.093000000001</v>
      </c>
      <c r="AV50" s="475">
        <v>55448.987999999998</v>
      </c>
      <c r="AW50" s="477" t="s">
        <v>559</v>
      </c>
      <c r="AX50" s="475">
        <v>24706</v>
      </c>
      <c r="AY50" s="475">
        <v>0</v>
      </c>
      <c r="AZ50" s="475">
        <v>24706</v>
      </c>
      <c r="BA50" s="475"/>
      <c r="BB50" s="475">
        <v>12661.894</v>
      </c>
      <c r="BC50" s="475">
        <v>1405.6289999999999</v>
      </c>
      <c r="BD50" s="475">
        <v>14067.523999999999</v>
      </c>
      <c r="BE50" s="475"/>
      <c r="BF50" s="475">
        <v>5388.3050000000003</v>
      </c>
      <c r="BG50" s="475">
        <v>7038.5249999999996</v>
      </c>
      <c r="BH50" s="475">
        <v>12426.83</v>
      </c>
      <c r="BI50" s="477" t="s">
        <v>559</v>
      </c>
      <c r="BJ50" s="475">
        <v>1201.9480000000001</v>
      </c>
      <c r="BK50" s="475">
        <v>875.57799999999997</v>
      </c>
      <c r="BL50" s="475">
        <v>2077.5259999999998</v>
      </c>
      <c r="BM50" s="475"/>
      <c r="BN50" s="475">
        <v>7631.6940000000004</v>
      </c>
      <c r="BO50" s="475">
        <v>8146.348</v>
      </c>
      <c r="BP50" s="475">
        <v>15778.043</v>
      </c>
      <c r="BQ50" s="475"/>
      <c r="BR50" s="475">
        <v>71749.460999999996</v>
      </c>
      <c r="BS50" s="475">
        <v>0</v>
      </c>
      <c r="BT50" s="475">
        <v>71749.460999999996</v>
      </c>
      <c r="BU50" s="477" t="s">
        <v>559</v>
      </c>
      <c r="BV50" s="475">
        <v>1997006.8859999997</v>
      </c>
      <c r="BW50" s="475">
        <v>930152.67599999998</v>
      </c>
      <c r="BX50" s="475">
        <v>2927159.5670000007</v>
      </c>
      <c r="BY50" s="475"/>
      <c r="BZ50" s="475">
        <v>601064.25199999998</v>
      </c>
      <c r="CA50" s="475">
        <v>397070.62900000002</v>
      </c>
      <c r="CB50" s="475">
        <v>998134.88100000005</v>
      </c>
      <c r="CC50" s="475"/>
      <c r="CD50" s="475">
        <v>1997006.9149999996</v>
      </c>
      <c r="CE50" s="475">
        <v>938437.89299999992</v>
      </c>
      <c r="CF50" s="475">
        <v>2935444.813000001</v>
      </c>
      <c r="CG50" s="24"/>
      <c r="CH50" s="24"/>
      <c r="CI50" s="24"/>
      <c r="CJ50" s="24"/>
    </row>
    <row r="51" spans="1:88" s="473" customFormat="1" ht="9" customHeight="1">
      <c r="A51" s="477" t="s">
        <v>560</v>
      </c>
      <c r="B51" s="475">
        <v>0</v>
      </c>
      <c r="C51" s="475">
        <v>545.77499999999998</v>
      </c>
      <c r="D51" s="475">
        <v>545.77499999999998</v>
      </c>
      <c r="E51" s="475"/>
      <c r="F51" s="475">
        <v>0</v>
      </c>
      <c r="G51" s="475">
        <v>0</v>
      </c>
      <c r="H51" s="475">
        <v>0</v>
      </c>
      <c r="I51" s="475"/>
      <c r="J51" s="475">
        <v>32.274000000000001</v>
      </c>
      <c r="K51" s="475">
        <v>91.69</v>
      </c>
      <c r="L51" s="475">
        <v>123.965</v>
      </c>
      <c r="M51" s="477" t="s">
        <v>560</v>
      </c>
      <c r="N51" s="475">
        <v>1489.643</v>
      </c>
      <c r="O51" s="475">
        <v>4634.1049999999996</v>
      </c>
      <c r="P51" s="475">
        <v>6123.7489999999998</v>
      </c>
      <c r="Q51" s="475"/>
      <c r="R51" s="475">
        <v>0</v>
      </c>
      <c r="S51" s="475">
        <v>0</v>
      </c>
      <c r="T51" s="475">
        <v>0</v>
      </c>
      <c r="U51" s="475"/>
      <c r="V51" s="475">
        <v>0</v>
      </c>
      <c r="W51" s="475">
        <v>0</v>
      </c>
      <c r="X51" s="475">
        <v>0</v>
      </c>
      <c r="Y51" s="477" t="s">
        <v>560</v>
      </c>
      <c r="Z51" s="475">
        <v>0</v>
      </c>
      <c r="AA51" s="475">
        <v>0</v>
      </c>
      <c r="AB51" s="475">
        <v>0</v>
      </c>
      <c r="AC51" s="475"/>
      <c r="AD51" s="475">
        <v>0</v>
      </c>
      <c r="AE51" s="475">
        <v>0</v>
      </c>
      <c r="AF51" s="475">
        <v>0</v>
      </c>
      <c r="AG51" s="475"/>
      <c r="AH51" s="475">
        <v>0</v>
      </c>
      <c r="AI51" s="475">
        <v>0</v>
      </c>
      <c r="AJ51" s="475">
        <v>0</v>
      </c>
      <c r="AK51" s="477" t="s">
        <v>560</v>
      </c>
      <c r="AL51" s="475">
        <v>0</v>
      </c>
      <c r="AM51" s="475">
        <v>0</v>
      </c>
      <c r="AN51" s="475">
        <v>0</v>
      </c>
      <c r="AO51" s="475"/>
      <c r="AP51" s="475">
        <v>0</v>
      </c>
      <c r="AQ51" s="475">
        <v>0</v>
      </c>
      <c r="AR51" s="475">
        <v>0</v>
      </c>
      <c r="AS51" s="475"/>
      <c r="AT51" s="475">
        <v>25.754999999999999</v>
      </c>
      <c r="AU51" s="475">
        <v>0</v>
      </c>
      <c r="AV51" s="475">
        <v>25.754999999999999</v>
      </c>
      <c r="AW51" s="477" t="s">
        <v>560</v>
      </c>
      <c r="AX51" s="475">
        <v>0</v>
      </c>
      <c r="AY51" s="475">
        <v>0</v>
      </c>
      <c r="AZ51" s="475">
        <v>0</v>
      </c>
      <c r="BA51" s="475"/>
      <c r="BB51" s="475">
        <v>0</v>
      </c>
      <c r="BC51" s="475">
        <v>0</v>
      </c>
      <c r="BD51" s="475">
        <v>0</v>
      </c>
      <c r="BE51" s="475"/>
      <c r="BF51" s="475">
        <v>0</v>
      </c>
      <c r="BG51" s="475">
        <v>0</v>
      </c>
      <c r="BH51" s="475">
        <v>0</v>
      </c>
      <c r="BI51" s="477" t="s">
        <v>560</v>
      </c>
      <c r="BJ51" s="475">
        <v>0</v>
      </c>
      <c r="BK51" s="475">
        <v>0</v>
      </c>
      <c r="BL51" s="475">
        <v>0</v>
      </c>
      <c r="BM51" s="475"/>
      <c r="BN51" s="475">
        <v>0</v>
      </c>
      <c r="BO51" s="475">
        <v>0</v>
      </c>
      <c r="BP51" s="475">
        <v>0</v>
      </c>
      <c r="BQ51" s="475"/>
      <c r="BR51" s="475">
        <v>0</v>
      </c>
      <c r="BS51" s="475">
        <v>0</v>
      </c>
      <c r="BT51" s="475">
        <v>0</v>
      </c>
      <c r="BU51" s="477" t="s">
        <v>560</v>
      </c>
      <c r="BV51" s="475">
        <v>1547.672</v>
      </c>
      <c r="BW51" s="475">
        <v>5271.57</v>
      </c>
      <c r="BX51" s="475">
        <v>6819.2439999999997</v>
      </c>
      <c r="BY51" s="475"/>
      <c r="BZ51" s="475">
        <v>32.274000000000001</v>
      </c>
      <c r="CA51" s="475">
        <v>91.69</v>
      </c>
      <c r="CB51" s="475">
        <v>123.965</v>
      </c>
      <c r="CC51" s="475"/>
      <c r="CD51" s="475">
        <v>1547.672</v>
      </c>
      <c r="CE51" s="475">
        <v>5271.57</v>
      </c>
      <c r="CF51" s="475">
        <v>6819.2439999999997</v>
      </c>
      <c r="CG51" s="24"/>
      <c r="CH51" s="24"/>
      <c r="CI51" s="24"/>
      <c r="CJ51" s="24"/>
    </row>
    <row r="52" spans="1:88" s="35" customFormat="1" ht="4.6500000000000004" customHeight="1">
      <c r="A52" s="477"/>
      <c r="B52" s="475"/>
      <c r="C52" s="475"/>
      <c r="D52" s="475"/>
      <c r="E52" s="475"/>
      <c r="F52" s="475"/>
      <c r="G52" s="475"/>
      <c r="H52" s="475"/>
      <c r="I52" s="475"/>
      <c r="J52" s="475"/>
      <c r="K52" s="475"/>
      <c r="L52" s="475"/>
      <c r="M52" s="477"/>
      <c r="N52" s="475"/>
      <c r="O52" s="475"/>
      <c r="P52" s="475"/>
      <c r="Q52" s="475"/>
      <c r="R52" s="475"/>
      <c r="S52" s="475"/>
      <c r="T52" s="475"/>
      <c r="U52" s="475"/>
      <c r="V52" s="475"/>
      <c r="W52" s="475"/>
      <c r="X52" s="475"/>
      <c r="Y52" s="477"/>
      <c r="Z52" s="475"/>
      <c r="AA52" s="475"/>
      <c r="AB52" s="475"/>
      <c r="AC52" s="475"/>
      <c r="AD52" s="475"/>
      <c r="AE52" s="475"/>
      <c r="AF52" s="475"/>
      <c r="AG52" s="475"/>
      <c r="AH52" s="475"/>
      <c r="AI52" s="475"/>
      <c r="AJ52" s="475"/>
      <c r="AK52" s="477"/>
      <c r="AL52" s="475"/>
      <c r="AM52" s="475"/>
      <c r="AN52" s="475"/>
      <c r="AO52" s="475"/>
      <c r="AP52" s="475"/>
      <c r="AQ52" s="475"/>
      <c r="AR52" s="475"/>
      <c r="AS52" s="475"/>
      <c r="AT52" s="475"/>
      <c r="AU52" s="475"/>
      <c r="AV52" s="475"/>
      <c r="AW52" s="477"/>
      <c r="AX52" s="475"/>
      <c r="AY52" s="475"/>
      <c r="AZ52" s="475"/>
      <c r="BA52" s="475"/>
      <c r="BB52" s="475"/>
      <c r="BC52" s="475"/>
      <c r="BD52" s="475"/>
      <c r="BE52" s="475"/>
      <c r="BF52" s="475"/>
      <c r="BG52" s="475"/>
      <c r="BH52" s="475"/>
      <c r="BI52" s="477"/>
      <c r="BJ52" s="475"/>
      <c r="BK52" s="475"/>
      <c r="BL52" s="475"/>
      <c r="BM52" s="475"/>
      <c r="BN52" s="475"/>
      <c r="BO52" s="475"/>
      <c r="BP52" s="475"/>
      <c r="BQ52" s="475"/>
      <c r="BR52" s="475"/>
      <c r="BS52" s="475"/>
      <c r="BT52" s="475"/>
      <c r="BU52" s="477"/>
      <c r="BV52" s="475"/>
      <c r="BW52" s="475"/>
      <c r="BX52" s="475"/>
      <c r="BY52" s="475"/>
      <c r="BZ52" s="475"/>
      <c r="CA52" s="475"/>
      <c r="CB52" s="475"/>
      <c r="CC52" s="475"/>
      <c r="CD52" s="475"/>
      <c r="CE52" s="475"/>
      <c r="CF52" s="475"/>
      <c r="CG52" s="18"/>
      <c r="CH52" s="18"/>
      <c r="CI52" s="18"/>
      <c r="CJ52" s="18"/>
    </row>
    <row r="53" spans="1:88" s="473" customFormat="1" ht="9" customHeight="1">
      <c r="A53" s="483" t="s">
        <v>561</v>
      </c>
      <c r="B53" s="479">
        <v>41032.267999999996</v>
      </c>
      <c r="C53" s="479">
        <v>0</v>
      </c>
      <c r="D53" s="479">
        <v>41032.267999999996</v>
      </c>
      <c r="E53" s="479"/>
      <c r="F53" s="479">
        <v>6010.4840000000004</v>
      </c>
      <c r="G53" s="479">
        <v>0</v>
      </c>
      <c r="H53" s="479">
        <v>6010.4840000000004</v>
      </c>
      <c r="I53" s="479"/>
      <c r="J53" s="479">
        <v>22779.092000000001</v>
      </c>
      <c r="K53" s="479">
        <v>0</v>
      </c>
      <c r="L53" s="479">
        <v>22779.092000000001</v>
      </c>
      <c r="M53" s="483" t="s">
        <v>561</v>
      </c>
      <c r="N53" s="479">
        <v>7007.1869999999999</v>
      </c>
      <c r="O53" s="479">
        <v>0</v>
      </c>
      <c r="P53" s="479">
        <v>7007.1869999999999</v>
      </c>
      <c r="Q53" s="479"/>
      <c r="R53" s="479">
        <v>23995.044999999998</v>
      </c>
      <c r="S53" s="479">
        <v>9.8000000000000004E-2</v>
      </c>
      <c r="T53" s="479">
        <v>23995.143</v>
      </c>
      <c r="U53" s="479"/>
      <c r="V53" s="479">
        <v>28753.085999999999</v>
      </c>
      <c r="W53" s="479">
        <v>0</v>
      </c>
      <c r="X53" s="479">
        <v>28753.085999999999</v>
      </c>
      <c r="Y53" s="483" t="s">
        <v>561</v>
      </c>
      <c r="Z53" s="479">
        <v>0</v>
      </c>
      <c r="AA53" s="479">
        <v>0</v>
      </c>
      <c r="AB53" s="479">
        <v>0</v>
      </c>
      <c r="AC53" s="479"/>
      <c r="AD53" s="479">
        <v>5381.8450000000003</v>
      </c>
      <c r="AE53" s="479">
        <v>0</v>
      </c>
      <c r="AF53" s="479">
        <v>5381.8450000000003</v>
      </c>
      <c r="AG53" s="479"/>
      <c r="AH53" s="479">
        <v>0</v>
      </c>
      <c r="AI53" s="479">
        <v>0</v>
      </c>
      <c r="AJ53" s="479">
        <v>0</v>
      </c>
      <c r="AK53" s="483" t="s">
        <v>561</v>
      </c>
      <c r="AL53" s="479">
        <v>84.215999999999994</v>
      </c>
      <c r="AM53" s="479">
        <v>899.10900000000004</v>
      </c>
      <c r="AN53" s="479">
        <v>983.32500000000005</v>
      </c>
      <c r="AO53" s="479"/>
      <c r="AP53" s="479">
        <v>0</v>
      </c>
      <c r="AQ53" s="479">
        <v>0</v>
      </c>
      <c r="AR53" s="479">
        <v>0</v>
      </c>
      <c r="AS53" s="479"/>
      <c r="AT53" s="479">
        <v>6444.0020000000004</v>
      </c>
      <c r="AU53" s="479">
        <v>0</v>
      </c>
      <c r="AV53" s="479">
        <v>6444.0020000000004</v>
      </c>
      <c r="AW53" s="483" t="s">
        <v>561</v>
      </c>
      <c r="AX53" s="479">
        <v>0</v>
      </c>
      <c r="AY53" s="479">
        <v>0</v>
      </c>
      <c r="AZ53" s="479">
        <v>0</v>
      </c>
      <c r="BA53" s="479"/>
      <c r="BB53" s="479">
        <v>0</v>
      </c>
      <c r="BC53" s="479">
        <v>0</v>
      </c>
      <c r="BD53" s="479">
        <v>0</v>
      </c>
      <c r="BE53" s="479"/>
      <c r="BF53" s="479">
        <v>0</v>
      </c>
      <c r="BG53" s="479">
        <v>0</v>
      </c>
      <c r="BH53" s="479">
        <v>0</v>
      </c>
      <c r="BI53" s="483" t="s">
        <v>561</v>
      </c>
      <c r="BJ53" s="479">
        <v>0</v>
      </c>
      <c r="BK53" s="479">
        <v>0</v>
      </c>
      <c r="BL53" s="479">
        <v>0</v>
      </c>
      <c r="BM53" s="479"/>
      <c r="BN53" s="479">
        <v>0</v>
      </c>
      <c r="BO53" s="479">
        <v>0</v>
      </c>
      <c r="BP53" s="479">
        <v>0</v>
      </c>
      <c r="BQ53" s="479"/>
      <c r="BR53" s="479">
        <v>0</v>
      </c>
      <c r="BS53" s="479">
        <v>0</v>
      </c>
      <c r="BT53" s="479">
        <v>0</v>
      </c>
      <c r="BU53" s="483" t="s">
        <v>561</v>
      </c>
      <c r="BV53" s="479">
        <v>141487.22499999998</v>
      </c>
      <c r="BW53" s="479">
        <v>899.20699999999999</v>
      </c>
      <c r="BX53" s="479">
        <v>142386.432</v>
      </c>
      <c r="BY53" s="479"/>
      <c r="BZ53" s="479">
        <v>22779.092000000001</v>
      </c>
      <c r="CA53" s="479">
        <v>0</v>
      </c>
      <c r="CB53" s="479">
        <v>22779.092000000001</v>
      </c>
      <c r="CC53" s="479"/>
      <c r="CD53" s="479">
        <v>141487.22499999998</v>
      </c>
      <c r="CE53" s="479">
        <v>899.20699999999999</v>
      </c>
      <c r="CF53" s="479">
        <v>142386.432</v>
      </c>
      <c r="CG53" s="24"/>
      <c r="CH53" s="24"/>
      <c r="CI53" s="24"/>
      <c r="CJ53" s="24"/>
    </row>
    <row r="54" spans="1:88" s="35" customFormat="1" ht="4.6500000000000004" customHeight="1">
      <c r="A54" s="478"/>
      <c r="B54" s="479"/>
      <c r="C54" s="479"/>
      <c r="D54" s="479"/>
      <c r="E54" s="479"/>
      <c r="F54" s="479"/>
      <c r="G54" s="479"/>
      <c r="H54" s="479"/>
      <c r="I54" s="479"/>
      <c r="J54" s="479"/>
      <c r="K54" s="479"/>
      <c r="L54" s="479"/>
      <c r="M54" s="478"/>
      <c r="N54" s="479"/>
      <c r="O54" s="479"/>
      <c r="P54" s="479"/>
      <c r="Q54" s="479"/>
      <c r="R54" s="479"/>
      <c r="S54" s="479"/>
      <c r="T54" s="479"/>
      <c r="U54" s="479"/>
      <c r="V54" s="479"/>
      <c r="W54" s="479"/>
      <c r="X54" s="479"/>
      <c r="Y54" s="478"/>
      <c r="Z54" s="479"/>
      <c r="AA54" s="479"/>
      <c r="AB54" s="479"/>
      <c r="AC54" s="479"/>
      <c r="AD54" s="479"/>
      <c r="AE54" s="479"/>
      <c r="AF54" s="479"/>
      <c r="AG54" s="479"/>
      <c r="AH54" s="479"/>
      <c r="AI54" s="479"/>
      <c r="AJ54" s="479"/>
      <c r="AK54" s="478"/>
      <c r="AL54" s="479"/>
      <c r="AM54" s="479"/>
      <c r="AN54" s="479"/>
      <c r="AO54" s="479"/>
      <c r="AP54" s="479"/>
      <c r="AQ54" s="479"/>
      <c r="AR54" s="479"/>
      <c r="AS54" s="479"/>
      <c r="AT54" s="479"/>
      <c r="AU54" s="479"/>
      <c r="AV54" s="479"/>
      <c r="AW54" s="478"/>
      <c r="AX54" s="479"/>
      <c r="AY54" s="479"/>
      <c r="AZ54" s="479"/>
      <c r="BA54" s="479"/>
      <c r="BB54" s="479"/>
      <c r="BC54" s="479"/>
      <c r="BD54" s="479"/>
      <c r="BE54" s="479"/>
      <c r="BF54" s="479"/>
      <c r="BG54" s="479"/>
      <c r="BH54" s="479"/>
      <c r="BI54" s="478"/>
      <c r="BJ54" s="479"/>
      <c r="BK54" s="479"/>
      <c r="BL54" s="479"/>
      <c r="BM54" s="479"/>
      <c r="BN54" s="479"/>
      <c r="BO54" s="479"/>
      <c r="BP54" s="479"/>
      <c r="BQ54" s="479"/>
      <c r="BR54" s="479"/>
      <c r="BS54" s="479"/>
      <c r="BT54" s="479"/>
      <c r="BU54" s="478"/>
      <c r="BV54" s="479"/>
      <c r="BW54" s="479"/>
      <c r="BX54" s="479"/>
      <c r="BY54" s="479"/>
      <c r="BZ54" s="479"/>
      <c r="CA54" s="479"/>
      <c r="CB54" s="479"/>
      <c r="CC54" s="479"/>
      <c r="CD54" s="479"/>
      <c r="CE54" s="479"/>
      <c r="CF54" s="479"/>
      <c r="CG54" s="18"/>
      <c r="CH54" s="18"/>
      <c r="CI54" s="18"/>
      <c r="CJ54" s="18"/>
    </row>
    <row r="55" spans="1:88" s="473" customFormat="1" ht="9" customHeight="1">
      <c r="A55" s="478" t="s">
        <v>562</v>
      </c>
      <c r="B55" s="479">
        <v>1159753.5460000001</v>
      </c>
      <c r="C55" s="479">
        <v>0</v>
      </c>
      <c r="D55" s="479">
        <v>1159753.5460000001</v>
      </c>
      <c r="E55" s="479"/>
      <c r="F55" s="479">
        <v>27547.275000000001</v>
      </c>
      <c r="G55" s="479">
        <v>0</v>
      </c>
      <c r="H55" s="479">
        <v>27547.275000000001</v>
      </c>
      <c r="I55" s="479"/>
      <c r="J55" s="479">
        <v>1128366.996</v>
      </c>
      <c r="K55" s="479">
        <v>0</v>
      </c>
      <c r="L55" s="479">
        <v>1128366.996</v>
      </c>
      <c r="M55" s="478" t="s">
        <v>562</v>
      </c>
      <c r="N55" s="479">
        <v>73611.164999999994</v>
      </c>
      <c r="O55" s="479">
        <v>0</v>
      </c>
      <c r="P55" s="479">
        <v>73611.164999999994</v>
      </c>
      <c r="Q55" s="479"/>
      <c r="R55" s="479">
        <v>127330.27099999999</v>
      </c>
      <c r="S55" s="479">
        <v>0</v>
      </c>
      <c r="T55" s="479">
        <v>127330.27099999999</v>
      </c>
      <c r="U55" s="479"/>
      <c r="V55" s="479">
        <v>271197.34100000001</v>
      </c>
      <c r="W55" s="479">
        <v>0</v>
      </c>
      <c r="X55" s="479">
        <v>271197.34100000001</v>
      </c>
      <c r="Y55" s="478" t="s">
        <v>562</v>
      </c>
      <c r="Z55" s="479">
        <v>29686.232</v>
      </c>
      <c r="AA55" s="479">
        <v>0</v>
      </c>
      <c r="AB55" s="479">
        <v>29686.232</v>
      </c>
      <c r="AC55" s="479"/>
      <c r="AD55" s="479">
        <v>360966.11200000002</v>
      </c>
      <c r="AE55" s="479">
        <v>0</v>
      </c>
      <c r="AF55" s="479">
        <v>360966.11200000002</v>
      </c>
      <c r="AG55" s="479"/>
      <c r="AH55" s="479">
        <v>108652.83900000001</v>
      </c>
      <c r="AI55" s="479">
        <v>0</v>
      </c>
      <c r="AJ55" s="479">
        <v>108652.83900000001</v>
      </c>
      <c r="AK55" s="478" t="s">
        <v>562</v>
      </c>
      <c r="AL55" s="479">
        <v>9013.5650000000005</v>
      </c>
      <c r="AM55" s="479">
        <v>0</v>
      </c>
      <c r="AN55" s="479">
        <v>9013.5650000000005</v>
      </c>
      <c r="AO55" s="479"/>
      <c r="AP55" s="479">
        <v>31109.973999999998</v>
      </c>
      <c r="AQ55" s="479">
        <v>0</v>
      </c>
      <c r="AR55" s="479">
        <v>31109.973999999998</v>
      </c>
      <c r="AS55" s="479"/>
      <c r="AT55" s="479">
        <v>11031.374</v>
      </c>
      <c r="AU55" s="479">
        <v>0</v>
      </c>
      <c r="AV55" s="479">
        <v>11031.374</v>
      </c>
      <c r="AW55" s="478" t="s">
        <v>562</v>
      </c>
      <c r="AX55" s="479">
        <v>6636.5680000000002</v>
      </c>
      <c r="AY55" s="479">
        <v>0</v>
      </c>
      <c r="AZ55" s="479">
        <v>6636.5680000000002</v>
      </c>
      <c r="BA55" s="479"/>
      <c r="BB55" s="479">
        <v>38420.605000000003</v>
      </c>
      <c r="BC55" s="479">
        <v>0</v>
      </c>
      <c r="BD55" s="479">
        <v>38420.605000000003</v>
      </c>
      <c r="BE55" s="479"/>
      <c r="BF55" s="479">
        <v>2264.5349999999999</v>
      </c>
      <c r="BG55" s="479">
        <v>0</v>
      </c>
      <c r="BH55" s="479">
        <v>2264.5349999999999</v>
      </c>
      <c r="BI55" s="478" t="s">
        <v>562</v>
      </c>
      <c r="BJ55" s="479">
        <v>4493.2460000000001</v>
      </c>
      <c r="BK55" s="479">
        <v>0</v>
      </c>
      <c r="BL55" s="479">
        <v>4493.2460000000001</v>
      </c>
      <c r="BM55" s="479"/>
      <c r="BN55" s="479">
        <v>5474.9549999999999</v>
      </c>
      <c r="BO55" s="479">
        <v>0</v>
      </c>
      <c r="BP55" s="479">
        <v>5474.9549999999999</v>
      </c>
      <c r="BQ55" s="479"/>
      <c r="BR55" s="479">
        <v>55251.976999999999</v>
      </c>
      <c r="BS55" s="479">
        <v>0</v>
      </c>
      <c r="BT55" s="479">
        <v>55251.976999999999</v>
      </c>
      <c r="BU55" s="478" t="s">
        <v>562</v>
      </c>
      <c r="BV55" s="479">
        <v>3450808.5759999999</v>
      </c>
      <c r="BW55" s="479">
        <v>0</v>
      </c>
      <c r="BX55" s="479">
        <v>3450808.5759999999</v>
      </c>
      <c r="BY55" s="479"/>
      <c r="BZ55" s="479">
        <v>1128366.996</v>
      </c>
      <c r="CA55" s="479">
        <v>4601.3999999999996</v>
      </c>
      <c r="CB55" s="479">
        <v>1132968.3970000001</v>
      </c>
      <c r="CC55" s="479"/>
      <c r="CD55" s="479">
        <v>3450808.5760000004</v>
      </c>
      <c r="CE55" s="479">
        <v>4601.3999999999996</v>
      </c>
      <c r="CF55" s="479">
        <v>3455409.977</v>
      </c>
      <c r="CG55" s="24"/>
      <c r="CH55" s="24"/>
      <c r="CI55" s="24"/>
      <c r="CJ55" s="24"/>
    </row>
    <row r="56" spans="1:88" s="35" customFormat="1" ht="4.6500000000000004" customHeight="1">
      <c r="A56" s="484"/>
      <c r="B56" s="479"/>
      <c r="C56" s="479"/>
      <c r="D56" s="479"/>
      <c r="E56" s="479"/>
      <c r="F56" s="479"/>
      <c r="G56" s="479"/>
      <c r="H56" s="479"/>
      <c r="I56" s="479"/>
      <c r="J56" s="479"/>
      <c r="K56" s="479"/>
      <c r="L56" s="479"/>
      <c r="M56" s="484"/>
      <c r="N56" s="479"/>
      <c r="O56" s="479"/>
      <c r="P56" s="479"/>
      <c r="Q56" s="479"/>
      <c r="R56" s="479"/>
      <c r="S56" s="479"/>
      <c r="T56" s="479"/>
      <c r="U56" s="479"/>
      <c r="V56" s="479"/>
      <c r="W56" s="479"/>
      <c r="X56" s="479"/>
      <c r="Y56" s="484"/>
      <c r="Z56" s="479"/>
      <c r="AA56" s="479"/>
      <c r="AB56" s="479"/>
      <c r="AC56" s="479"/>
      <c r="AD56" s="479"/>
      <c r="AE56" s="479"/>
      <c r="AF56" s="479"/>
      <c r="AG56" s="479"/>
      <c r="AH56" s="479"/>
      <c r="AI56" s="479"/>
      <c r="AJ56" s="479"/>
      <c r="AK56" s="484"/>
      <c r="AL56" s="479"/>
      <c r="AM56" s="479"/>
      <c r="AN56" s="479"/>
      <c r="AO56" s="479"/>
      <c r="AP56" s="479"/>
      <c r="AQ56" s="479"/>
      <c r="AR56" s="479"/>
      <c r="AS56" s="479"/>
      <c r="AT56" s="479"/>
      <c r="AU56" s="479"/>
      <c r="AV56" s="479"/>
      <c r="AW56" s="484"/>
      <c r="AX56" s="479"/>
      <c r="AY56" s="479"/>
      <c r="AZ56" s="479"/>
      <c r="BA56" s="479"/>
      <c r="BB56" s="479"/>
      <c r="BC56" s="479"/>
      <c r="BD56" s="479"/>
      <c r="BE56" s="479"/>
      <c r="BF56" s="479"/>
      <c r="BG56" s="479"/>
      <c r="BH56" s="479"/>
      <c r="BI56" s="484"/>
      <c r="BJ56" s="479"/>
      <c r="BK56" s="479"/>
      <c r="BL56" s="479"/>
      <c r="BM56" s="479"/>
      <c r="BN56" s="479"/>
      <c r="BO56" s="479"/>
      <c r="BP56" s="479"/>
      <c r="BQ56" s="479"/>
      <c r="BR56" s="479"/>
      <c r="BS56" s="479"/>
      <c r="BT56" s="479"/>
      <c r="BU56" s="484"/>
      <c r="BV56" s="479"/>
      <c r="BW56" s="479"/>
      <c r="BX56" s="479"/>
      <c r="BY56" s="479"/>
      <c r="BZ56" s="479"/>
      <c r="CA56" s="479"/>
      <c r="CB56" s="479"/>
      <c r="CC56" s="479"/>
      <c r="CD56" s="479"/>
      <c r="CE56" s="479"/>
      <c r="CF56" s="479"/>
      <c r="CG56" s="18"/>
      <c r="CH56" s="18"/>
      <c r="CI56" s="18"/>
      <c r="CJ56" s="18"/>
    </row>
    <row r="57" spans="1:88" s="473" customFormat="1" ht="9" customHeight="1">
      <c r="A57" s="478" t="s">
        <v>563</v>
      </c>
      <c r="B57" s="479">
        <v>2814965.193</v>
      </c>
      <c r="C57" s="479">
        <v>1054870.223</v>
      </c>
      <c r="D57" s="479">
        <v>3869835.4160000002</v>
      </c>
      <c r="E57" s="479"/>
      <c r="F57" s="479">
        <v>54204.777000000002</v>
      </c>
      <c r="G57" s="479">
        <v>670.43899999999996</v>
      </c>
      <c r="H57" s="479">
        <v>54875.216999999997</v>
      </c>
      <c r="I57" s="479"/>
      <c r="J57" s="479">
        <v>3856376.2969999998</v>
      </c>
      <c r="K57" s="479">
        <v>589673.63800000004</v>
      </c>
      <c r="L57" s="479">
        <v>4446049.9359999998</v>
      </c>
      <c r="M57" s="478" t="s">
        <v>563</v>
      </c>
      <c r="N57" s="479">
        <v>282739.09000000003</v>
      </c>
      <c r="O57" s="479">
        <v>6085.1289999999999</v>
      </c>
      <c r="P57" s="479">
        <v>288824.21899999998</v>
      </c>
      <c r="Q57" s="479"/>
      <c r="R57" s="479">
        <v>508448.13199999998</v>
      </c>
      <c r="S57" s="479">
        <v>509790.91600000003</v>
      </c>
      <c r="T57" s="479">
        <v>1018239.048</v>
      </c>
      <c r="U57" s="479"/>
      <c r="V57" s="479">
        <v>1564581.5249999999</v>
      </c>
      <c r="W57" s="479">
        <v>135444.23300000001</v>
      </c>
      <c r="X57" s="479">
        <v>1700025.7590000001</v>
      </c>
      <c r="Y57" s="478" t="s">
        <v>563</v>
      </c>
      <c r="Z57" s="479">
        <v>2059284.8529999999</v>
      </c>
      <c r="AA57" s="479">
        <v>1068192.3770000001</v>
      </c>
      <c r="AB57" s="479">
        <v>3127477.2310000001</v>
      </c>
      <c r="AC57" s="479"/>
      <c r="AD57" s="479">
        <v>1506942.395</v>
      </c>
      <c r="AE57" s="479">
        <v>35403.004000000001</v>
      </c>
      <c r="AF57" s="479">
        <v>1542345.4</v>
      </c>
      <c r="AG57" s="479"/>
      <c r="AH57" s="479">
        <v>498479.85700000002</v>
      </c>
      <c r="AI57" s="479">
        <v>5956.8320000000003</v>
      </c>
      <c r="AJ57" s="479">
        <v>504436.68900000001</v>
      </c>
      <c r="AK57" s="478" t="s">
        <v>563</v>
      </c>
      <c r="AL57" s="479">
        <v>90098.457999999999</v>
      </c>
      <c r="AM57" s="479">
        <v>2348.931</v>
      </c>
      <c r="AN57" s="479">
        <v>92447.388999999996</v>
      </c>
      <c r="AO57" s="479"/>
      <c r="AP57" s="479">
        <v>216358.723</v>
      </c>
      <c r="AQ57" s="479">
        <v>1341.646</v>
      </c>
      <c r="AR57" s="479">
        <v>217700.37</v>
      </c>
      <c r="AS57" s="479"/>
      <c r="AT57" s="479">
        <v>515412.723</v>
      </c>
      <c r="AU57" s="479">
        <v>12.627000000000001</v>
      </c>
      <c r="AV57" s="479">
        <v>515425.35</v>
      </c>
      <c r="AW57" s="478" t="s">
        <v>563</v>
      </c>
      <c r="AX57" s="479">
        <v>140550.87299999999</v>
      </c>
      <c r="AY57" s="479">
        <v>1888.03</v>
      </c>
      <c r="AZ57" s="479">
        <v>142438.90400000001</v>
      </c>
      <c r="BA57" s="479"/>
      <c r="BB57" s="479">
        <v>88623.236999999994</v>
      </c>
      <c r="BC57" s="479">
        <v>1866.029</v>
      </c>
      <c r="BD57" s="479">
        <v>90489.267000000007</v>
      </c>
      <c r="BE57" s="479"/>
      <c r="BF57" s="479">
        <v>17456.39</v>
      </c>
      <c r="BG57" s="479">
        <v>7841.25</v>
      </c>
      <c r="BH57" s="479">
        <v>25297.641</v>
      </c>
      <c r="BI57" s="478" t="s">
        <v>563</v>
      </c>
      <c r="BJ57" s="479">
        <v>11058.523999999999</v>
      </c>
      <c r="BK57" s="479">
        <v>3133.5509999999999</v>
      </c>
      <c r="BL57" s="479">
        <v>14192.075000000001</v>
      </c>
      <c r="BM57" s="479"/>
      <c r="BN57" s="479">
        <v>134610.49600000001</v>
      </c>
      <c r="BO57" s="479">
        <v>169.37100000000001</v>
      </c>
      <c r="BP57" s="479">
        <v>134779.867</v>
      </c>
      <c r="BQ57" s="479"/>
      <c r="BR57" s="479">
        <v>144356.91399999999</v>
      </c>
      <c r="BS57" s="479">
        <v>0</v>
      </c>
      <c r="BT57" s="479">
        <v>144356.91399999999</v>
      </c>
      <c r="BU57" s="478" t="s">
        <v>563</v>
      </c>
      <c r="BV57" s="479">
        <v>14504548.456999999</v>
      </c>
      <c r="BW57" s="479">
        <v>3424688.2259999998</v>
      </c>
      <c r="BX57" s="479">
        <v>17929236.692000002</v>
      </c>
      <c r="BY57" s="479"/>
      <c r="BZ57" s="479">
        <v>3856376.3110000002</v>
      </c>
      <c r="CA57" s="479">
        <v>618101.51100000006</v>
      </c>
      <c r="CB57" s="479">
        <v>4474477.8229999999</v>
      </c>
      <c r="CC57" s="479"/>
      <c r="CD57" s="479">
        <v>14504548.470999999</v>
      </c>
      <c r="CE57" s="479">
        <v>3453116.0989999995</v>
      </c>
      <c r="CF57" s="479">
        <v>17957664.579</v>
      </c>
      <c r="CG57" s="24"/>
      <c r="CH57" s="24"/>
      <c r="CI57" s="24"/>
      <c r="CJ57" s="24"/>
    </row>
    <row r="58" spans="1:88" s="35" customFormat="1" ht="4.6500000000000004" customHeight="1">
      <c r="A58" s="478"/>
      <c r="B58" s="479"/>
      <c r="C58" s="479"/>
      <c r="D58" s="479"/>
      <c r="E58" s="479"/>
      <c r="F58" s="479"/>
      <c r="G58" s="479"/>
      <c r="H58" s="479"/>
      <c r="I58" s="479"/>
      <c r="J58" s="479"/>
      <c r="K58" s="479"/>
      <c r="L58" s="479"/>
      <c r="M58" s="478"/>
      <c r="N58" s="479"/>
      <c r="O58" s="479"/>
      <c r="P58" s="479"/>
      <c r="Q58" s="479"/>
      <c r="R58" s="479"/>
      <c r="S58" s="479"/>
      <c r="T58" s="479"/>
      <c r="U58" s="479"/>
      <c r="V58" s="479"/>
      <c r="W58" s="479"/>
      <c r="X58" s="479"/>
      <c r="Y58" s="478"/>
      <c r="Z58" s="479"/>
      <c r="AA58" s="479"/>
      <c r="AB58" s="479"/>
      <c r="AC58" s="479"/>
      <c r="AD58" s="479"/>
      <c r="AE58" s="479"/>
      <c r="AF58" s="479"/>
      <c r="AG58" s="479"/>
      <c r="AH58" s="479"/>
      <c r="AI58" s="479"/>
      <c r="AJ58" s="479"/>
      <c r="AK58" s="478"/>
      <c r="AL58" s="479"/>
      <c r="AM58" s="479"/>
      <c r="AN58" s="479"/>
      <c r="AO58" s="479"/>
      <c r="AP58" s="479"/>
      <c r="AQ58" s="479"/>
      <c r="AR58" s="479"/>
      <c r="AS58" s="479"/>
      <c r="AT58" s="479"/>
      <c r="AU58" s="479"/>
      <c r="AV58" s="479"/>
      <c r="AW58" s="478"/>
      <c r="AX58" s="479"/>
      <c r="AY58" s="479"/>
      <c r="AZ58" s="479"/>
      <c r="BA58" s="479"/>
      <c r="BB58" s="479"/>
      <c r="BC58" s="479"/>
      <c r="BD58" s="479"/>
      <c r="BE58" s="479"/>
      <c r="BF58" s="479"/>
      <c r="BG58" s="479"/>
      <c r="BH58" s="479"/>
      <c r="BI58" s="478"/>
      <c r="BJ58" s="479"/>
      <c r="BK58" s="479"/>
      <c r="BL58" s="479"/>
      <c r="BM58" s="479"/>
      <c r="BN58" s="479"/>
      <c r="BO58" s="479"/>
      <c r="BP58" s="479"/>
      <c r="BQ58" s="479"/>
      <c r="BR58" s="479"/>
      <c r="BS58" s="479"/>
      <c r="BT58" s="479"/>
      <c r="BU58" s="478"/>
      <c r="BV58" s="479"/>
      <c r="BW58" s="479"/>
      <c r="BX58" s="479"/>
      <c r="BY58" s="479"/>
      <c r="BZ58" s="479"/>
      <c r="CA58" s="479"/>
      <c r="CB58" s="479"/>
      <c r="CC58" s="479"/>
      <c r="CD58" s="479"/>
      <c r="CE58" s="479"/>
      <c r="CF58" s="479"/>
      <c r="CG58" s="18"/>
      <c r="CH58" s="18"/>
      <c r="CI58" s="18"/>
      <c r="CJ58" s="18"/>
    </row>
    <row r="59" spans="1:88" s="473" customFormat="1" ht="9" customHeight="1">
      <c r="A59" s="478" t="s">
        <v>564</v>
      </c>
      <c r="B59" s="479">
        <v>71218487.407000005</v>
      </c>
      <c r="C59" s="479">
        <v>36911188.783</v>
      </c>
      <c r="D59" s="479">
        <v>108129676.19</v>
      </c>
      <c r="E59" s="479"/>
      <c r="F59" s="479">
        <v>1848968.4369999999</v>
      </c>
      <c r="G59" s="479">
        <v>291429.61900000001</v>
      </c>
      <c r="H59" s="479">
        <v>2140398.057</v>
      </c>
      <c r="I59" s="479"/>
      <c r="J59" s="479">
        <v>113884953.05400001</v>
      </c>
      <c r="K59" s="479">
        <v>78889098.357999995</v>
      </c>
      <c r="L59" s="479">
        <v>192774051.412</v>
      </c>
      <c r="M59" s="478" t="s">
        <v>564</v>
      </c>
      <c r="N59" s="479">
        <v>7758736.8969999999</v>
      </c>
      <c r="O59" s="479">
        <v>2762408.1660000002</v>
      </c>
      <c r="P59" s="479">
        <v>10521145.062999999</v>
      </c>
      <c r="Q59" s="479"/>
      <c r="R59" s="479">
        <v>14107394.739</v>
      </c>
      <c r="S59" s="479">
        <v>8667132.1329999994</v>
      </c>
      <c r="T59" s="479">
        <v>22774526.873</v>
      </c>
      <c r="U59" s="479"/>
      <c r="V59" s="479">
        <v>48209798.133000001</v>
      </c>
      <c r="W59" s="479">
        <v>23206863.943</v>
      </c>
      <c r="X59" s="479">
        <v>71416662.077000007</v>
      </c>
      <c r="Y59" s="478" t="s">
        <v>564</v>
      </c>
      <c r="Z59" s="479">
        <v>7340216.1500000004</v>
      </c>
      <c r="AA59" s="479">
        <v>3362970.6850000001</v>
      </c>
      <c r="AB59" s="479">
        <v>10703186.835000001</v>
      </c>
      <c r="AC59" s="479"/>
      <c r="AD59" s="479">
        <v>49854388.347000003</v>
      </c>
      <c r="AE59" s="479">
        <v>24182652.537999999</v>
      </c>
      <c r="AF59" s="479">
        <v>74037040.886000007</v>
      </c>
      <c r="AG59" s="479"/>
      <c r="AH59" s="479">
        <v>16276922.338</v>
      </c>
      <c r="AI59" s="479">
        <v>1028240.009</v>
      </c>
      <c r="AJ59" s="479">
        <v>17305162.348000001</v>
      </c>
      <c r="AK59" s="478" t="s">
        <v>564</v>
      </c>
      <c r="AL59" s="479">
        <v>4614500.7029999997</v>
      </c>
      <c r="AM59" s="479">
        <v>1303207.933</v>
      </c>
      <c r="AN59" s="479">
        <v>5917708.6359999999</v>
      </c>
      <c r="AO59" s="479"/>
      <c r="AP59" s="479">
        <v>4312583.5959999999</v>
      </c>
      <c r="AQ59" s="479">
        <v>601271.98600000003</v>
      </c>
      <c r="AR59" s="479">
        <v>4913855.5829999996</v>
      </c>
      <c r="AS59" s="479"/>
      <c r="AT59" s="479">
        <v>3542697.9240000001</v>
      </c>
      <c r="AU59" s="479">
        <v>7270567.1809999999</v>
      </c>
      <c r="AV59" s="479">
        <v>10813265.105</v>
      </c>
      <c r="AW59" s="478" t="s">
        <v>564</v>
      </c>
      <c r="AX59" s="479">
        <v>1796446.9850000001</v>
      </c>
      <c r="AY59" s="479">
        <v>18535.685000000001</v>
      </c>
      <c r="AZ59" s="479">
        <v>1814982.67</v>
      </c>
      <c r="BA59" s="479"/>
      <c r="BB59" s="479">
        <v>1094308.314</v>
      </c>
      <c r="BC59" s="479">
        <v>159634.86199999999</v>
      </c>
      <c r="BD59" s="479">
        <v>1253943.176</v>
      </c>
      <c r="BE59" s="479"/>
      <c r="BF59" s="479">
        <v>724340.97199999995</v>
      </c>
      <c r="BG59" s="479">
        <v>1698177.6540000001</v>
      </c>
      <c r="BH59" s="479">
        <v>2422518.6260000002</v>
      </c>
      <c r="BI59" s="478" t="s">
        <v>564</v>
      </c>
      <c r="BJ59" s="479">
        <v>473444.28399999999</v>
      </c>
      <c r="BK59" s="479">
        <v>2566500.9509999999</v>
      </c>
      <c r="BL59" s="479">
        <v>3039945.236</v>
      </c>
      <c r="BM59" s="479"/>
      <c r="BN59" s="479">
        <v>1721323.764</v>
      </c>
      <c r="BO59" s="479">
        <v>2083982.996</v>
      </c>
      <c r="BP59" s="479">
        <v>3805306.76</v>
      </c>
      <c r="BQ59" s="479"/>
      <c r="BR59" s="479">
        <v>4874721.0750000002</v>
      </c>
      <c r="BS59" s="479">
        <v>34009.442999999999</v>
      </c>
      <c r="BT59" s="479">
        <v>4908730.5190000003</v>
      </c>
      <c r="BU59" s="478" t="s">
        <v>564</v>
      </c>
      <c r="BV59" s="479">
        <v>353654233.11900008</v>
      </c>
      <c r="BW59" s="479">
        <v>195037872.92499995</v>
      </c>
      <c r="BX59" s="479">
        <v>548692106.05200005</v>
      </c>
      <c r="BY59" s="479"/>
      <c r="BZ59" s="479">
        <v>113884953.097</v>
      </c>
      <c r="CA59" s="479">
        <v>80610543.149000004</v>
      </c>
      <c r="CB59" s="479">
        <v>194495496.24599999</v>
      </c>
      <c r="CC59" s="479"/>
      <c r="CD59" s="479">
        <v>353654233.16200006</v>
      </c>
      <c r="CE59" s="479">
        <v>196759317.71599996</v>
      </c>
      <c r="CF59" s="479">
        <v>550413550.88600004</v>
      </c>
      <c r="CG59" s="24"/>
      <c r="CH59" s="472"/>
      <c r="CI59" s="24"/>
      <c r="CJ59" s="24"/>
    </row>
    <row r="60" spans="1:88" s="473" customFormat="1" ht="2.25" customHeight="1">
      <c r="A60" s="485"/>
      <c r="B60" s="486"/>
      <c r="C60" s="486"/>
      <c r="D60" s="486"/>
      <c r="E60" s="486"/>
      <c r="F60" s="486"/>
      <c r="G60" s="486"/>
      <c r="H60" s="486"/>
      <c r="I60" s="486"/>
      <c r="J60" s="486"/>
      <c r="K60" s="486"/>
      <c r="L60" s="486"/>
      <c r="M60" s="485"/>
      <c r="N60" s="486"/>
      <c r="O60" s="486"/>
      <c r="P60" s="486"/>
      <c r="Q60" s="486"/>
      <c r="R60" s="486"/>
      <c r="S60" s="486"/>
      <c r="T60" s="486"/>
      <c r="U60" s="486"/>
      <c r="V60" s="486"/>
      <c r="W60" s="486"/>
      <c r="X60" s="486"/>
      <c r="Y60" s="485"/>
      <c r="Z60" s="486"/>
      <c r="AA60" s="486"/>
      <c r="AB60" s="486"/>
      <c r="AC60" s="486"/>
      <c r="AD60" s="486"/>
      <c r="AE60" s="486"/>
      <c r="AF60" s="486"/>
      <c r="AG60" s="486"/>
      <c r="AH60" s="486"/>
      <c r="AI60" s="486"/>
      <c r="AJ60" s="486"/>
      <c r="AK60" s="485"/>
      <c r="AL60" s="486"/>
      <c r="AM60" s="486"/>
      <c r="AN60" s="486"/>
      <c r="AO60" s="486"/>
      <c r="AP60" s="486"/>
      <c r="AQ60" s="486"/>
      <c r="AR60" s="486"/>
      <c r="AS60" s="486"/>
      <c r="AT60" s="486"/>
      <c r="AU60" s="486"/>
      <c r="AV60" s="486"/>
      <c r="AW60" s="485"/>
      <c r="AX60" s="486"/>
      <c r="AY60" s="486"/>
      <c r="AZ60" s="486"/>
      <c r="BA60" s="486"/>
      <c r="BB60" s="486"/>
      <c r="BC60" s="486"/>
      <c r="BD60" s="486"/>
      <c r="BE60" s="486"/>
      <c r="BF60" s="486"/>
      <c r="BG60" s="486"/>
      <c r="BH60" s="486"/>
      <c r="BI60" s="485"/>
      <c r="BJ60" s="486"/>
      <c r="BK60" s="486"/>
      <c r="BL60" s="486"/>
      <c r="BM60" s="486"/>
      <c r="BN60" s="486"/>
      <c r="BO60" s="486"/>
      <c r="BP60" s="486"/>
      <c r="BQ60" s="486"/>
      <c r="BR60" s="486"/>
      <c r="BS60" s="486"/>
      <c r="BT60" s="486"/>
      <c r="BU60" s="485"/>
      <c r="BV60" s="486"/>
      <c r="BW60" s="486"/>
      <c r="BX60" s="486"/>
      <c r="BY60" s="486"/>
      <c r="BZ60" s="486"/>
      <c r="CA60" s="486"/>
      <c r="CB60" s="486"/>
      <c r="CC60" s="486"/>
      <c r="CD60" s="486"/>
      <c r="CE60" s="486"/>
      <c r="CF60" s="486"/>
      <c r="CG60" s="24"/>
      <c r="CH60" s="472"/>
      <c r="CI60" s="24"/>
      <c r="CJ60" s="24"/>
    </row>
    <row r="61" spans="1:88" s="7" customFormat="1" ht="10.5" customHeight="1" thickBot="1">
      <c r="A61" s="487"/>
      <c r="B61" s="488"/>
      <c r="C61" s="488"/>
      <c r="D61" s="488"/>
      <c r="E61" s="488"/>
      <c r="F61" s="488"/>
      <c r="G61" s="488"/>
      <c r="H61" s="488"/>
      <c r="I61" s="488"/>
      <c r="J61" s="488"/>
      <c r="K61" s="488"/>
      <c r="L61" s="488"/>
      <c r="M61" s="489"/>
      <c r="N61" s="488"/>
      <c r="O61" s="488"/>
      <c r="P61" s="488"/>
      <c r="Q61" s="490"/>
      <c r="R61" s="488"/>
      <c r="S61" s="488"/>
      <c r="T61" s="488"/>
      <c r="U61" s="490"/>
      <c r="V61" s="488"/>
      <c r="W61" s="488"/>
      <c r="X61" s="488"/>
      <c r="Y61" s="489"/>
      <c r="Z61" s="488"/>
      <c r="AA61" s="488"/>
      <c r="AB61" s="488"/>
      <c r="AC61" s="490"/>
      <c r="AD61" s="488"/>
      <c r="AE61" s="488"/>
      <c r="AF61" s="488"/>
      <c r="AG61" s="490"/>
      <c r="AH61" s="488"/>
      <c r="AI61" s="488"/>
      <c r="AJ61" s="488"/>
      <c r="AK61" s="489"/>
      <c r="AL61" s="488"/>
      <c r="AM61" s="488"/>
      <c r="AN61" s="488"/>
      <c r="AO61" s="490"/>
      <c r="AP61" s="488"/>
      <c r="AQ61" s="488"/>
      <c r="AR61" s="488"/>
      <c r="AS61" s="490"/>
      <c r="AT61" s="488"/>
      <c r="AU61" s="488"/>
      <c r="AV61" s="488"/>
      <c r="AW61" s="489"/>
      <c r="AX61" s="489"/>
      <c r="AY61" s="489"/>
      <c r="AZ61" s="489"/>
      <c r="BA61" s="489"/>
      <c r="BB61" s="489"/>
      <c r="BC61" s="489"/>
      <c r="BD61" s="489"/>
      <c r="BE61" s="490"/>
      <c r="BF61" s="488"/>
      <c r="BG61" s="488"/>
      <c r="BH61" s="488"/>
      <c r="BI61" s="489"/>
      <c r="BJ61" s="488"/>
      <c r="BK61" s="488"/>
      <c r="BL61" s="488"/>
      <c r="BM61" s="488"/>
      <c r="BN61" s="488"/>
      <c r="BO61" s="488"/>
      <c r="BP61" s="488"/>
      <c r="BQ61" s="488"/>
      <c r="BR61" s="489"/>
      <c r="BS61" s="489"/>
      <c r="BT61" s="489"/>
      <c r="BU61" s="489"/>
      <c r="BV61" s="489"/>
      <c r="BW61" s="489"/>
      <c r="BX61" s="489"/>
      <c r="BY61" s="489"/>
      <c r="BZ61" s="489"/>
      <c r="CA61" s="489"/>
      <c r="CB61" s="489"/>
      <c r="CC61" s="489"/>
      <c r="CD61" s="489"/>
      <c r="CE61" s="489"/>
      <c r="CF61" s="489"/>
      <c r="CG61" s="18"/>
      <c r="CH61" s="18"/>
      <c r="CI61" s="18"/>
      <c r="CJ61" s="18"/>
    </row>
    <row r="62" spans="1:88" s="496" customFormat="1" ht="15.75" customHeight="1" thickTop="1">
      <c r="A62" s="491" t="s">
        <v>565</v>
      </c>
      <c r="B62" s="479"/>
      <c r="C62" s="479"/>
      <c r="D62" s="479"/>
      <c r="E62" s="492"/>
      <c r="F62" s="479"/>
      <c r="G62" s="479"/>
      <c r="H62" s="479"/>
      <c r="I62" s="492"/>
      <c r="J62" s="479"/>
      <c r="K62" s="479"/>
      <c r="L62" s="479"/>
      <c r="M62" s="493" t="s">
        <v>565</v>
      </c>
      <c r="N62" s="479"/>
      <c r="O62" s="479"/>
      <c r="P62" s="479"/>
      <c r="Q62" s="494"/>
      <c r="R62" s="479"/>
      <c r="S62" s="479"/>
      <c r="T62" s="479"/>
      <c r="U62" s="494"/>
      <c r="V62" s="479"/>
      <c r="W62" s="479"/>
      <c r="X62" s="479"/>
      <c r="Y62" s="493" t="s">
        <v>565</v>
      </c>
      <c r="Z62" s="479"/>
      <c r="AA62" s="479"/>
      <c r="AB62" s="479"/>
      <c r="AC62" s="495"/>
      <c r="AD62" s="479"/>
      <c r="AE62" s="479"/>
      <c r="AF62" s="479"/>
      <c r="AG62" s="495"/>
      <c r="AH62" s="479"/>
      <c r="AI62" s="479"/>
      <c r="AJ62" s="479"/>
      <c r="AK62" s="493" t="s">
        <v>565</v>
      </c>
      <c r="AL62" s="479"/>
      <c r="AM62" s="479"/>
      <c r="AN62" s="479"/>
      <c r="AO62" s="495"/>
      <c r="AP62" s="479"/>
      <c r="AQ62" s="479"/>
      <c r="AR62" s="479"/>
      <c r="AS62" s="495"/>
      <c r="AT62" s="479"/>
      <c r="AU62" s="479"/>
      <c r="AV62" s="479"/>
      <c r="AW62" s="493" t="s">
        <v>565</v>
      </c>
      <c r="AX62" s="493"/>
      <c r="AY62" s="493"/>
      <c r="AZ62" s="493"/>
      <c r="BA62" s="493"/>
      <c r="BB62" s="479"/>
      <c r="BC62" s="479"/>
      <c r="BD62" s="479"/>
      <c r="BE62" s="495"/>
      <c r="BF62" s="479"/>
      <c r="BG62" s="479"/>
      <c r="BH62" s="479"/>
      <c r="BI62" s="493" t="s">
        <v>565</v>
      </c>
      <c r="BJ62" s="479"/>
      <c r="BK62" s="479"/>
      <c r="BL62" s="479"/>
      <c r="BM62" s="479"/>
      <c r="BN62" s="479"/>
      <c r="BO62" s="479"/>
      <c r="BP62" s="479"/>
      <c r="BQ62" s="479"/>
      <c r="BR62" s="493"/>
      <c r="BS62" s="493"/>
      <c r="BT62" s="493"/>
      <c r="BU62" s="493" t="s">
        <v>565</v>
      </c>
      <c r="BV62" s="493"/>
      <c r="BW62" s="493"/>
      <c r="BX62" s="493"/>
      <c r="BY62" s="493"/>
      <c r="BZ62" s="493"/>
      <c r="CA62" s="493"/>
      <c r="CB62" s="493"/>
      <c r="CC62" s="493"/>
      <c r="CD62" s="493"/>
      <c r="CE62" s="493"/>
      <c r="CF62" s="493"/>
    </row>
    <row r="63" spans="1:88" s="496" customFormat="1" ht="11.25" customHeight="1">
      <c r="A63" s="18"/>
      <c r="B63" s="479"/>
      <c r="C63" s="479"/>
      <c r="D63" s="479"/>
      <c r="E63" s="492"/>
      <c r="F63" s="492"/>
      <c r="G63" s="492"/>
      <c r="H63" s="492"/>
      <c r="I63" s="492"/>
      <c r="J63" s="492"/>
      <c r="K63" s="492"/>
      <c r="L63" s="492"/>
      <c r="M63" s="493"/>
      <c r="N63" s="494"/>
      <c r="O63" s="494"/>
      <c r="P63" s="494"/>
      <c r="Q63" s="494"/>
      <c r="R63" s="494"/>
      <c r="S63" s="494"/>
      <c r="T63" s="494"/>
      <c r="U63" s="494"/>
      <c r="V63" s="494"/>
      <c r="W63" s="494"/>
      <c r="X63" s="494"/>
      <c r="Y63" s="18"/>
      <c r="Z63" s="495"/>
      <c r="AA63" s="495"/>
      <c r="AB63" s="495"/>
      <c r="AC63" s="495"/>
      <c r="AD63" s="495"/>
      <c r="AE63" s="495"/>
      <c r="AF63" s="495"/>
      <c r="AG63" s="495"/>
      <c r="AH63" s="495"/>
      <c r="AI63" s="495"/>
      <c r="AJ63" s="495"/>
      <c r="AK63" s="18"/>
      <c r="AL63" s="495"/>
      <c r="AM63" s="495"/>
      <c r="AN63" s="495"/>
      <c r="AO63" s="495"/>
      <c r="AP63" s="495"/>
      <c r="AQ63" s="495"/>
      <c r="AR63" s="495"/>
      <c r="AS63" s="495"/>
      <c r="AT63" s="495"/>
      <c r="AU63" s="495"/>
      <c r="AV63" s="495"/>
      <c r="AW63" s="18"/>
      <c r="AX63" s="497"/>
      <c r="AY63" s="497"/>
      <c r="AZ63" s="497"/>
      <c r="BA63" s="497"/>
      <c r="BB63" s="495"/>
      <c r="BC63" s="495"/>
      <c r="BD63" s="495"/>
      <c r="BE63" s="495"/>
      <c r="BF63" s="495"/>
      <c r="BG63" s="495"/>
      <c r="BH63" s="495"/>
      <c r="BI63" s="18"/>
      <c r="BJ63" s="495"/>
      <c r="BK63" s="495"/>
      <c r="BL63" s="495"/>
      <c r="BM63" s="495"/>
      <c r="BN63" s="495"/>
      <c r="BO63" s="495"/>
      <c r="BP63" s="495"/>
      <c r="BQ63" s="495"/>
      <c r="BR63" s="497"/>
      <c r="BS63" s="497"/>
      <c r="BT63" s="497"/>
      <c r="BU63" s="18"/>
      <c r="BV63" s="497"/>
      <c r="BW63" s="497"/>
      <c r="BX63" s="497"/>
      <c r="BY63" s="497"/>
      <c r="BZ63" s="497"/>
      <c r="CA63" s="497"/>
      <c r="CB63" s="497"/>
      <c r="CC63" s="497"/>
      <c r="CD63" s="497"/>
      <c r="CE63" s="497"/>
      <c r="CF63" s="497"/>
    </row>
    <row r="64" spans="1:88" s="73" customFormat="1" ht="11.25" customHeight="1">
      <c r="A64" s="498"/>
      <c r="B64" s="499"/>
      <c r="C64" s="499"/>
      <c r="D64" s="499"/>
      <c r="E64" s="499"/>
      <c r="F64" s="499"/>
      <c r="G64" s="499"/>
      <c r="H64" s="499"/>
      <c r="I64" s="499"/>
      <c r="J64" s="499"/>
      <c r="K64" s="499"/>
      <c r="L64" s="499"/>
      <c r="M64" s="493"/>
      <c r="N64" s="500"/>
      <c r="O64" s="500"/>
      <c r="P64" s="500"/>
      <c r="Q64" s="500"/>
      <c r="R64" s="500"/>
      <c r="S64" s="500"/>
      <c r="T64" s="500"/>
      <c r="U64" s="500"/>
      <c r="V64" s="500"/>
      <c r="W64" s="500"/>
      <c r="X64" s="500"/>
      <c r="Y64" s="497"/>
      <c r="Z64" s="501"/>
      <c r="AA64" s="502"/>
      <c r="AB64" s="501"/>
      <c r="AC64" s="501"/>
      <c r="AD64" s="502"/>
      <c r="AE64" s="502"/>
      <c r="AF64" s="502"/>
      <c r="AG64" s="502"/>
      <c r="AH64" s="502"/>
      <c r="AI64" s="502"/>
      <c r="AJ64" s="502"/>
      <c r="AK64" s="501"/>
      <c r="AL64" s="502"/>
      <c r="AM64" s="502"/>
      <c r="AN64" s="502"/>
      <c r="AO64" s="502"/>
      <c r="AP64" s="502"/>
      <c r="AQ64" s="502"/>
      <c r="AR64" s="502"/>
      <c r="AS64" s="502"/>
      <c r="AT64" s="502"/>
      <c r="AU64" s="502"/>
      <c r="AV64" s="502"/>
      <c r="AW64" s="503"/>
      <c r="AX64" s="503"/>
      <c r="AY64" s="503"/>
      <c r="AZ64" s="503"/>
      <c r="BA64" s="503"/>
      <c r="BB64" s="502"/>
      <c r="BC64" s="502"/>
      <c r="BD64" s="502"/>
      <c r="BE64" s="502"/>
      <c r="BF64" s="502"/>
      <c r="BG64" s="502"/>
      <c r="BH64" s="502"/>
      <c r="BJ64" s="502"/>
      <c r="BK64" s="502"/>
      <c r="BL64" s="502"/>
      <c r="BM64" s="502"/>
      <c r="BN64" s="502"/>
      <c r="BO64" s="502"/>
      <c r="BP64" s="502"/>
      <c r="BQ64" s="502"/>
      <c r="BR64" s="503"/>
      <c r="BS64" s="503"/>
      <c r="BT64" s="503"/>
      <c r="BV64" s="503"/>
      <c r="BW64" s="503"/>
      <c r="BX64" s="503"/>
      <c r="BY64" s="503"/>
      <c r="BZ64" s="503"/>
      <c r="CA64" s="503"/>
      <c r="CB64" s="503"/>
      <c r="CC64" s="503"/>
      <c r="CD64" s="503"/>
      <c r="CE64" s="503"/>
      <c r="CF64" s="503"/>
    </row>
    <row r="65" spans="1:92" s="7" customFormat="1" ht="0.75" hidden="1" customHeight="1">
      <c r="A65" s="504"/>
      <c r="B65" s="504"/>
      <c r="C65" s="504"/>
      <c r="D65" s="504"/>
      <c r="E65" s="504"/>
      <c r="F65" s="504"/>
      <c r="G65" s="504"/>
      <c r="H65" s="504"/>
      <c r="I65" s="504"/>
      <c r="J65" s="504"/>
      <c r="K65" s="504"/>
      <c r="L65" s="504"/>
      <c r="M65" s="505"/>
      <c r="N65" s="506"/>
      <c r="O65" s="506"/>
      <c r="P65" s="506"/>
      <c r="Q65" s="506"/>
      <c r="R65" s="506"/>
      <c r="S65" s="506"/>
      <c r="T65" s="506"/>
      <c r="U65" s="506"/>
      <c r="V65" s="506"/>
      <c r="W65" s="506"/>
      <c r="X65" s="506"/>
      <c r="Y65" s="505"/>
      <c r="Z65" s="507"/>
      <c r="AA65" s="507"/>
      <c r="AB65" s="507"/>
      <c r="AC65" s="507"/>
      <c r="AD65" s="507"/>
      <c r="AE65" s="507"/>
      <c r="AF65" s="507"/>
      <c r="AG65" s="507"/>
      <c r="AH65" s="507"/>
      <c r="AI65" s="507"/>
      <c r="AJ65" s="507"/>
      <c r="AK65" s="508"/>
      <c r="AL65" s="507"/>
      <c r="AM65" s="507"/>
      <c r="AN65" s="507"/>
      <c r="AO65" s="507"/>
      <c r="AP65" s="507"/>
      <c r="AQ65" s="507"/>
      <c r="AR65" s="507"/>
      <c r="AS65" s="507"/>
      <c r="AT65" s="507"/>
      <c r="AU65" s="507"/>
      <c r="AV65" s="507"/>
      <c r="AW65" s="508"/>
      <c r="AX65" s="508"/>
      <c r="AY65" s="508"/>
      <c r="AZ65" s="508"/>
      <c r="BA65" s="508"/>
      <c r="BB65" s="507"/>
      <c r="BC65" s="507"/>
      <c r="BD65" s="507"/>
      <c r="BE65" s="507"/>
      <c r="BF65" s="507"/>
      <c r="BG65" s="507"/>
      <c r="BH65" s="507"/>
      <c r="BI65" s="508"/>
      <c r="BJ65" s="507"/>
      <c r="BK65" s="507"/>
      <c r="BL65" s="507"/>
      <c r="BM65" s="507"/>
      <c r="BN65" s="507"/>
      <c r="BO65" s="507"/>
      <c r="BP65" s="507"/>
      <c r="BQ65" s="507"/>
      <c r="BR65" s="508"/>
      <c r="BS65" s="508"/>
      <c r="BT65" s="508"/>
      <c r="BU65" s="508"/>
      <c r="BV65" s="508"/>
      <c r="BW65" s="508"/>
      <c r="BX65" s="508"/>
      <c r="BY65" s="508"/>
      <c r="BZ65" s="508"/>
      <c r="CA65" s="508"/>
      <c r="CB65" s="508"/>
      <c r="CC65" s="508"/>
      <c r="CD65" s="508"/>
      <c r="CE65" s="508"/>
      <c r="CF65" s="508"/>
    </row>
    <row r="66" spans="1:92" s="7" customFormat="1" ht="0.75" customHeight="1">
      <c r="A66" s="504"/>
      <c r="B66" s="504"/>
      <c r="C66" s="504"/>
      <c r="D66" s="504"/>
      <c r="E66" s="504"/>
      <c r="F66" s="504"/>
      <c r="G66" s="504"/>
      <c r="H66" s="504"/>
      <c r="I66" s="504"/>
      <c r="J66" s="504"/>
      <c r="K66" s="504"/>
      <c r="L66" s="504"/>
      <c r="M66" s="508"/>
      <c r="N66" s="506"/>
      <c r="O66" s="506"/>
      <c r="P66" s="506"/>
      <c r="Q66" s="506"/>
      <c r="R66" s="506"/>
      <c r="S66" s="506"/>
      <c r="T66" s="506"/>
      <c r="U66" s="506"/>
      <c r="V66" s="506"/>
      <c r="W66" s="506"/>
      <c r="X66" s="506"/>
      <c r="Y66" s="505"/>
      <c r="Z66" s="507"/>
      <c r="AA66" s="507"/>
      <c r="AB66" s="507"/>
      <c r="AC66" s="507"/>
      <c r="AD66" s="507"/>
      <c r="AE66" s="507"/>
      <c r="AF66" s="508"/>
      <c r="AG66" s="508"/>
      <c r="AH66" s="507"/>
      <c r="AI66" s="507"/>
      <c r="AJ66" s="507"/>
      <c r="AK66" s="508"/>
      <c r="AL66" s="507"/>
      <c r="AM66" s="507"/>
      <c r="AN66" s="508"/>
      <c r="AO66" s="508"/>
      <c r="AP66" s="507"/>
      <c r="AQ66" s="507"/>
      <c r="AR66" s="507"/>
      <c r="AS66" s="507"/>
      <c r="AT66" s="507"/>
      <c r="AU66" s="507"/>
      <c r="AV66" s="507"/>
      <c r="AW66" s="508"/>
      <c r="AX66" s="508"/>
      <c r="AY66" s="508"/>
      <c r="AZ66" s="508"/>
      <c r="BA66" s="508"/>
      <c r="BB66" s="507"/>
      <c r="BC66" s="507"/>
      <c r="BD66" s="508"/>
      <c r="BE66" s="508"/>
      <c r="BF66" s="507"/>
      <c r="BG66" s="507"/>
      <c r="BH66" s="507"/>
      <c r="BI66" s="508"/>
      <c r="BJ66" s="507"/>
      <c r="BK66" s="507"/>
      <c r="BL66" s="507"/>
      <c r="BM66" s="507"/>
      <c r="BN66" s="507"/>
      <c r="BO66" s="507"/>
      <c r="BP66" s="507"/>
      <c r="BQ66" s="507"/>
      <c r="BR66" s="508"/>
      <c r="BS66" s="508"/>
      <c r="BT66" s="508"/>
      <c r="BU66" s="508"/>
      <c r="BV66" s="508"/>
      <c r="BW66" s="508"/>
      <c r="BX66" s="508"/>
      <c r="BY66" s="508"/>
      <c r="BZ66" s="508"/>
      <c r="CA66" s="508"/>
      <c r="CB66" s="508"/>
      <c r="CC66" s="508"/>
      <c r="CD66" s="508"/>
      <c r="CE66" s="508"/>
      <c r="CF66" s="508"/>
    </row>
    <row r="67" spans="1:92" s="7" customFormat="1" ht="4.6500000000000004" customHeight="1">
      <c r="A67" s="509"/>
      <c r="B67" s="510"/>
      <c r="C67" s="510"/>
      <c r="D67" s="509"/>
      <c r="E67" s="509"/>
      <c r="F67" s="510"/>
      <c r="G67" s="510"/>
      <c r="H67" s="510"/>
      <c r="I67" s="510"/>
      <c r="J67" s="509"/>
      <c r="K67" s="509"/>
      <c r="L67" s="509"/>
      <c r="M67" s="449"/>
      <c r="N67" s="511"/>
      <c r="O67" s="512"/>
      <c r="P67" s="511"/>
      <c r="Q67" s="511"/>
      <c r="R67" s="511"/>
      <c r="S67" s="511"/>
      <c r="T67" s="511"/>
      <c r="U67" s="511"/>
      <c r="V67" s="511"/>
      <c r="W67" s="511"/>
      <c r="X67" s="511"/>
      <c r="Y67" s="449"/>
      <c r="Z67" s="513"/>
      <c r="AA67" s="513"/>
      <c r="AB67" s="513"/>
      <c r="AC67" s="513"/>
      <c r="AD67" s="513"/>
      <c r="AE67" s="513"/>
      <c r="AF67" s="514"/>
      <c r="AG67" s="514"/>
      <c r="AH67" s="514"/>
      <c r="AI67" s="514"/>
      <c r="AJ67" s="514"/>
      <c r="AK67" s="449"/>
      <c r="AL67" s="513"/>
      <c r="AM67" s="513"/>
      <c r="AN67" s="514"/>
      <c r="AO67" s="514"/>
      <c r="AP67" s="514"/>
      <c r="AQ67" s="514"/>
      <c r="AR67" s="514"/>
      <c r="AS67" s="514"/>
      <c r="AT67" s="513"/>
      <c r="AU67" s="513"/>
      <c r="AV67" s="513"/>
      <c r="AW67" s="449"/>
      <c r="AX67" s="449"/>
      <c r="AY67" s="449"/>
      <c r="AZ67" s="449"/>
      <c r="BA67" s="449"/>
      <c r="BB67" s="513"/>
      <c r="BC67" s="513"/>
      <c r="BD67" s="514"/>
      <c r="BE67" s="514"/>
      <c r="BF67" s="513"/>
      <c r="BG67" s="513"/>
      <c r="BH67" s="513"/>
      <c r="BI67" s="449"/>
      <c r="BJ67" s="513"/>
      <c r="BK67" s="513"/>
      <c r="BL67" s="513"/>
      <c r="BM67" s="513"/>
      <c r="BN67" s="513"/>
      <c r="BO67" s="513"/>
      <c r="BP67" s="513"/>
      <c r="BQ67" s="513"/>
      <c r="BR67" s="449"/>
      <c r="BS67" s="449"/>
      <c r="BT67" s="449"/>
      <c r="BU67" s="449"/>
      <c r="BV67" s="449"/>
      <c r="BW67" s="449"/>
      <c r="BX67" s="449"/>
      <c r="BY67" s="449"/>
      <c r="BZ67" s="449"/>
      <c r="CA67" s="449"/>
      <c r="CB67" s="449"/>
      <c r="CC67" s="449"/>
      <c r="CD67" s="449"/>
      <c r="CE67" s="449"/>
      <c r="CF67" s="449"/>
    </row>
    <row r="68" spans="1:92" s="7" customFormat="1" ht="0.75" customHeight="1">
      <c r="A68" s="509"/>
      <c r="B68" s="510"/>
      <c r="C68" s="510"/>
      <c r="D68" s="509"/>
      <c r="E68" s="509"/>
      <c r="F68" s="510"/>
      <c r="G68" s="510"/>
      <c r="H68" s="510"/>
      <c r="I68" s="510"/>
      <c r="J68" s="509"/>
      <c r="K68" s="509"/>
      <c r="L68" s="509"/>
      <c r="M68" s="449"/>
      <c r="N68" s="511"/>
      <c r="O68" s="512"/>
      <c r="P68" s="511"/>
      <c r="Q68" s="511"/>
      <c r="R68" s="511"/>
      <c r="S68" s="511"/>
      <c r="T68" s="511"/>
      <c r="U68" s="511"/>
      <c r="V68" s="511"/>
      <c r="W68" s="511"/>
      <c r="X68" s="511"/>
      <c r="Y68" s="449"/>
      <c r="Z68" s="513"/>
      <c r="AA68" s="513"/>
      <c r="AB68" s="513"/>
      <c r="AC68" s="513"/>
      <c r="AD68" s="513"/>
      <c r="AE68" s="513"/>
      <c r="AF68" s="514"/>
      <c r="AG68" s="514"/>
      <c r="AH68" s="514"/>
      <c r="AI68" s="514"/>
      <c r="AJ68" s="514"/>
      <c r="AK68" s="449"/>
      <c r="AL68" s="513"/>
      <c r="AM68" s="513"/>
      <c r="AN68" s="514"/>
      <c r="AO68" s="514"/>
      <c r="AP68" s="514"/>
      <c r="AQ68" s="514"/>
      <c r="AR68" s="514"/>
      <c r="AS68" s="514"/>
      <c r="AT68" s="513"/>
      <c r="AU68" s="513"/>
      <c r="AV68" s="513"/>
      <c r="AW68" s="449"/>
      <c r="AX68" s="449"/>
      <c r="AY68" s="449"/>
      <c r="AZ68" s="449"/>
      <c r="BA68" s="449"/>
      <c r="BB68" s="513"/>
      <c r="BC68" s="513"/>
      <c r="BD68" s="514"/>
      <c r="BE68" s="514"/>
      <c r="BF68" s="513"/>
      <c r="BG68" s="513"/>
      <c r="BH68" s="513"/>
      <c r="BI68" s="449"/>
      <c r="BJ68" s="513"/>
      <c r="BK68" s="513"/>
      <c r="BL68" s="513"/>
      <c r="BM68" s="513"/>
      <c r="BN68" s="513"/>
      <c r="BO68" s="513"/>
      <c r="BP68" s="513"/>
      <c r="BQ68" s="513"/>
      <c r="BR68" s="449"/>
      <c r="BS68" s="449"/>
      <c r="BT68" s="449"/>
      <c r="BU68" s="449"/>
      <c r="BV68" s="449"/>
      <c r="BW68" s="449"/>
      <c r="BX68" s="449"/>
      <c r="BY68" s="449"/>
      <c r="BZ68" s="449"/>
      <c r="CA68" s="449"/>
      <c r="CB68" s="449"/>
      <c r="CC68" s="449"/>
      <c r="CD68" s="449"/>
      <c r="CE68" s="449"/>
      <c r="CF68" s="449"/>
    </row>
    <row r="69" spans="1:92" s="41" customFormat="1" ht="24" customHeight="1">
      <c r="A69" s="515" t="s">
        <v>504</v>
      </c>
      <c r="B69" s="515"/>
      <c r="C69" s="515"/>
      <c r="D69" s="515"/>
      <c r="E69" s="515"/>
      <c r="F69" s="515"/>
      <c r="G69" s="515"/>
      <c r="H69" s="515"/>
      <c r="I69" s="515"/>
      <c r="J69" s="515"/>
      <c r="K69" s="515"/>
      <c r="L69" s="515"/>
      <c r="M69" s="436" t="s">
        <v>504</v>
      </c>
      <c r="N69" s="436"/>
      <c r="O69" s="436"/>
      <c r="P69" s="436"/>
      <c r="Q69" s="436"/>
      <c r="R69" s="436"/>
      <c r="S69" s="436"/>
      <c r="T69" s="436"/>
      <c r="U69" s="436"/>
      <c r="V69" s="436"/>
      <c r="W69" s="436"/>
      <c r="X69" s="436"/>
      <c r="Y69" s="436" t="s">
        <v>504</v>
      </c>
      <c r="Z69" s="436"/>
      <c r="AA69" s="436"/>
      <c r="AB69" s="436"/>
      <c r="AC69" s="436"/>
      <c r="AD69" s="436"/>
      <c r="AE69" s="436"/>
      <c r="AF69" s="436"/>
      <c r="AG69" s="436"/>
      <c r="AH69" s="436"/>
      <c r="AI69" s="436"/>
      <c r="AJ69" s="436"/>
      <c r="AK69" s="436" t="s">
        <v>504</v>
      </c>
      <c r="AL69" s="436"/>
      <c r="AM69" s="436"/>
      <c r="AN69" s="436"/>
      <c r="AO69" s="436"/>
      <c r="AP69" s="436"/>
      <c r="AQ69" s="436"/>
      <c r="AR69" s="436"/>
      <c r="AS69" s="436"/>
      <c r="AT69" s="436"/>
      <c r="AU69" s="436"/>
      <c r="AV69" s="436"/>
      <c r="AW69" s="436" t="s">
        <v>504</v>
      </c>
      <c r="AX69" s="436"/>
      <c r="AY69" s="436"/>
      <c r="AZ69" s="436"/>
      <c r="BA69" s="436"/>
      <c r="BB69" s="436"/>
      <c r="BC69" s="436"/>
      <c r="BD69" s="436"/>
      <c r="BE69" s="436"/>
      <c r="BF69" s="436"/>
      <c r="BG69" s="436"/>
      <c r="BH69" s="436"/>
      <c r="BI69" s="435" t="s">
        <v>504</v>
      </c>
      <c r="BJ69" s="435"/>
      <c r="BK69" s="435"/>
      <c r="BL69" s="435"/>
      <c r="BM69" s="435"/>
      <c r="BN69" s="435"/>
      <c r="BO69" s="435"/>
      <c r="BP69" s="435"/>
      <c r="BQ69" s="435"/>
      <c r="BR69" s="435"/>
      <c r="BS69" s="435"/>
      <c r="BT69" s="435"/>
      <c r="BU69" s="436" t="s">
        <v>504</v>
      </c>
      <c r="BV69" s="436"/>
      <c r="BW69" s="436"/>
      <c r="BX69" s="436"/>
      <c r="BY69" s="436"/>
      <c r="BZ69" s="436"/>
      <c r="CA69" s="436"/>
      <c r="CB69" s="436"/>
      <c r="CC69" s="436"/>
      <c r="CD69" s="436"/>
      <c r="CE69" s="436"/>
      <c r="CF69" s="436"/>
      <c r="CG69" s="516"/>
      <c r="CH69" s="437"/>
      <c r="CI69" s="437"/>
      <c r="CJ69" s="437"/>
      <c r="CK69" s="437"/>
      <c r="CL69" s="437"/>
      <c r="CM69" s="437"/>
      <c r="CN69" s="437"/>
    </row>
    <row r="70" spans="1:92" s="302" customFormat="1" ht="15" customHeight="1">
      <c r="A70" s="517">
        <v>45747</v>
      </c>
      <c r="B70" s="517"/>
      <c r="C70" s="517"/>
      <c r="D70" s="517"/>
      <c r="E70" s="517"/>
      <c r="F70" s="517"/>
      <c r="G70" s="517"/>
      <c r="H70" s="517"/>
      <c r="I70" s="517"/>
      <c r="J70" s="517"/>
      <c r="K70" s="517"/>
      <c r="L70" s="517"/>
      <c r="M70" s="439">
        <v>45747</v>
      </c>
      <c r="N70" s="439"/>
      <c r="O70" s="439"/>
      <c r="P70" s="439"/>
      <c r="Q70" s="439"/>
      <c r="R70" s="439"/>
      <c r="S70" s="439"/>
      <c r="T70" s="439"/>
      <c r="U70" s="439"/>
      <c r="V70" s="439"/>
      <c r="W70" s="439"/>
      <c r="X70" s="439"/>
      <c r="Y70" s="439">
        <v>45747</v>
      </c>
      <c r="Z70" s="439"/>
      <c r="AA70" s="439"/>
      <c r="AB70" s="439"/>
      <c r="AC70" s="439"/>
      <c r="AD70" s="439"/>
      <c r="AE70" s="439"/>
      <c r="AF70" s="439"/>
      <c r="AG70" s="439"/>
      <c r="AH70" s="439"/>
      <c r="AI70" s="439"/>
      <c r="AJ70" s="439"/>
      <c r="AK70" s="439">
        <v>45747</v>
      </c>
      <c r="AL70" s="439"/>
      <c r="AM70" s="439"/>
      <c r="AN70" s="439"/>
      <c r="AO70" s="439"/>
      <c r="AP70" s="439"/>
      <c r="AQ70" s="439"/>
      <c r="AR70" s="439"/>
      <c r="AS70" s="439"/>
      <c r="AT70" s="439"/>
      <c r="AU70" s="439"/>
      <c r="AV70" s="439"/>
      <c r="AW70" s="439">
        <v>45747</v>
      </c>
      <c r="AX70" s="439"/>
      <c r="AY70" s="439"/>
      <c r="AZ70" s="439"/>
      <c r="BA70" s="439"/>
      <c r="BB70" s="439"/>
      <c r="BC70" s="439"/>
      <c r="BD70" s="439"/>
      <c r="BE70" s="439"/>
      <c r="BF70" s="439"/>
      <c r="BG70" s="439"/>
      <c r="BH70" s="439"/>
      <c r="BI70" s="438">
        <v>45747</v>
      </c>
      <c r="BJ70" s="438"/>
      <c r="BK70" s="438"/>
      <c r="BL70" s="438"/>
      <c r="BM70" s="438"/>
      <c r="BN70" s="438"/>
      <c r="BO70" s="438"/>
      <c r="BP70" s="438"/>
      <c r="BQ70" s="438"/>
      <c r="BR70" s="438"/>
      <c r="BS70" s="438"/>
      <c r="BT70" s="438"/>
      <c r="BU70" s="439">
        <v>45747</v>
      </c>
      <c r="BV70" s="439"/>
      <c r="BW70" s="439"/>
      <c r="BX70" s="439"/>
      <c r="BY70" s="439"/>
      <c r="BZ70" s="439"/>
      <c r="CA70" s="439"/>
      <c r="CB70" s="439"/>
      <c r="CC70" s="439"/>
      <c r="CD70" s="439"/>
      <c r="CE70" s="439"/>
      <c r="CF70" s="439"/>
      <c r="CG70" s="518"/>
      <c r="CH70" s="440"/>
      <c r="CI70" s="440"/>
      <c r="CJ70" s="440"/>
      <c r="CK70" s="440"/>
      <c r="CL70" s="440"/>
      <c r="CM70" s="440"/>
      <c r="CN70" s="440"/>
    </row>
    <row r="71" spans="1:92" s="303" customFormat="1" ht="15" customHeight="1">
      <c r="A71" s="442" t="s">
        <v>506</v>
      </c>
      <c r="B71" s="443"/>
      <c r="C71" s="443"/>
      <c r="D71" s="443"/>
      <c r="E71" s="443"/>
      <c r="F71" s="443"/>
      <c r="G71" s="443"/>
      <c r="H71" s="443"/>
      <c r="I71" s="443"/>
      <c r="J71" s="443"/>
      <c r="K71" s="443"/>
      <c r="L71" s="443"/>
      <c r="M71" s="442" t="s">
        <v>506</v>
      </c>
      <c r="N71" s="443"/>
      <c r="O71" s="443"/>
      <c r="P71" s="443"/>
      <c r="Q71" s="443"/>
      <c r="R71" s="443"/>
      <c r="S71" s="443"/>
      <c r="T71" s="443"/>
      <c r="U71" s="443"/>
      <c r="V71" s="443"/>
      <c r="W71" s="443"/>
      <c r="X71" s="443"/>
      <c r="Y71" s="442" t="s">
        <v>506</v>
      </c>
      <c r="Z71" s="443"/>
      <c r="AA71" s="443"/>
      <c r="AB71" s="443"/>
      <c r="AC71" s="443"/>
      <c r="AD71" s="443"/>
      <c r="AE71" s="443"/>
      <c r="AF71" s="443"/>
      <c r="AG71" s="443"/>
      <c r="AH71" s="443"/>
      <c r="AI71" s="443"/>
      <c r="AJ71" s="443"/>
      <c r="AK71" s="442" t="s">
        <v>506</v>
      </c>
      <c r="AL71" s="443"/>
      <c r="AM71" s="443"/>
      <c r="AN71" s="443"/>
      <c r="AO71" s="443"/>
      <c r="AP71" s="443"/>
      <c r="AQ71" s="443"/>
      <c r="AR71" s="443"/>
      <c r="AS71" s="443"/>
      <c r="AT71" s="443"/>
      <c r="AU71" s="443"/>
      <c r="AV71" s="443"/>
      <c r="AW71" s="442" t="s">
        <v>506</v>
      </c>
      <c r="AX71" s="443"/>
      <c r="AY71" s="443"/>
      <c r="AZ71" s="443"/>
      <c r="BA71" s="443"/>
      <c r="BB71" s="443"/>
      <c r="BC71" s="443"/>
      <c r="BD71" s="443"/>
      <c r="BE71" s="443"/>
      <c r="BF71" s="443"/>
      <c r="BG71" s="443"/>
      <c r="BH71" s="443"/>
      <c r="BI71" s="442" t="s">
        <v>505</v>
      </c>
      <c r="BJ71" s="442"/>
      <c r="BK71" s="442"/>
      <c r="BL71" s="442"/>
      <c r="BM71" s="442"/>
      <c r="BN71" s="442"/>
      <c r="BO71" s="442"/>
      <c r="BP71" s="442"/>
      <c r="BQ71" s="442"/>
      <c r="BR71" s="442"/>
      <c r="BS71" s="442"/>
      <c r="BT71" s="442"/>
      <c r="BU71" s="442" t="s">
        <v>506</v>
      </c>
      <c r="BV71" s="442"/>
      <c r="BW71" s="442"/>
      <c r="BX71" s="442"/>
      <c r="BY71" s="442"/>
      <c r="BZ71" s="442"/>
      <c r="CA71" s="442"/>
      <c r="CB71" s="442"/>
      <c r="CC71" s="442"/>
      <c r="CD71" s="442"/>
      <c r="CE71" s="442"/>
      <c r="CF71" s="442"/>
      <c r="CG71" s="519"/>
      <c r="CH71" s="444"/>
      <c r="CI71" s="444"/>
      <c r="CJ71" s="444"/>
      <c r="CK71" s="444"/>
      <c r="CL71" s="444"/>
      <c r="CM71" s="444"/>
      <c r="CN71" s="444"/>
    </row>
    <row r="72" spans="1:92" s="7" customFormat="1" ht="4.6500000000000004" customHeight="1" thickBot="1">
      <c r="A72" s="520"/>
      <c r="B72" s="520"/>
      <c r="C72" s="520"/>
      <c r="D72" s="520"/>
      <c r="E72" s="520"/>
      <c r="F72" s="520"/>
      <c r="G72" s="520"/>
      <c r="H72" s="509"/>
      <c r="I72" s="509"/>
      <c r="J72" s="520"/>
      <c r="K72" s="520"/>
      <c r="L72" s="520"/>
      <c r="M72" s="450"/>
      <c r="N72" s="521"/>
      <c r="O72" s="521"/>
      <c r="P72" s="522"/>
      <c r="Q72" s="522"/>
      <c r="R72" s="521"/>
      <c r="S72" s="521"/>
      <c r="T72" s="521"/>
      <c r="U72" s="521"/>
      <c r="V72" s="521"/>
      <c r="W72" s="521"/>
      <c r="X72" s="521"/>
      <c r="Y72" s="450"/>
      <c r="Z72" s="450"/>
      <c r="AA72" s="450"/>
      <c r="AB72" s="450"/>
      <c r="AC72" s="450"/>
      <c r="AD72" s="450"/>
      <c r="AE72" s="451"/>
      <c r="AF72" s="452"/>
      <c r="AG72" s="452"/>
      <c r="AH72" s="450"/>
      <c r="AI72" s="450"/>
      <c r="AJ72" s="450"/>
      <c r="AK72" s="450"/>
      <c r="AL72" s="450"/>
      <c r="AM72" s="451"/>
      <c r="AN72" s="452"/>
      <c r="AO72" s="452"/>
      <c r="AP72" s="450"/>
      <c r="AQ72" s="450"/>
      <c r="AR72" s="450"/>
      <c r="AS72" s="450"/>
      <c r="AT72" s="450"/>
      <c r="AU72" s="450"/>
      <c r="AV72" s="449"/>
      <c r="AW72" s="450"/>
      <c r="AX72" s="450"/>
      <c r="AY72" s="450"/>
      <c r="AZ72" s="450"/>
      <c r="BA72" s="450"/>
      <c r="BB72" s="450"/>
      <c r="BC72" s="451"/>
      <c r="BD72" s="452"/>
      <c r="BE72" s="452"/>
      <c r="BF72" s="450"/>
      <c r="BG72" s="450"/>
      <c r="BH72" s="449"/>
      <c r="BI72" s="450"/>
      <c r="BJ72" s="450"/>
      <c r="BK72" s="450"/>
      <c r="BL72" s="449"/>
      <c r="BM72" s="449"/>
      <c r="BN72" s="450"/>
      <c r="BO72" s="450"/>
      <c r="BP72" s="449"/>
      <c r="BQ72" s="449"/>
      <c r="BR72" s="450"/>
      <c r="BS72" s="450"/>
      <c r="BT72" s="450"/>
      <c r="BU72" s="450"/>
      <c r="BV72" s="450"/>
      <c r="BW72" s="450"/>
      <c r="BX72" s="450"/>
      <c r="BY72" s="450"/>
      <c r="BZ72" s="450"/>
      <c r="CA72" s="450"/>
      <c r="CB72" s="450"/>
      <c r="CC72" s="450"/>
      <c r="CD72" s="450"/>
      <c r="CE72" s="450"/>
      <c r="CF72" s="450"/>
    </row>
    <row r="73" spans="1:92" s="7" customFormat="1" ht="29.25" customHeight="1" thickTop="1">
      <c r="A73" s="523" t="s">
        <v>566</v>
      </c>
      <c r="B73" s="524" t="s">
        <v>508</v>
      </c>
      <c r="C73" s="524"/>
      <c r="D73" s="524"/>
      <c r="E73" s="525"/>
      <c r="F73" s="524" t="s">
        <v>567</v>
      </c>
      <c r="G73" s="524"/>
      <c r="H73" s="524"/>
      <c r="I73" s="525"/>
      <c r="J73" s="454" t="s">
        <v>509</v>
      </c>
      <c r="K73" s="454"/>
      <c r="L73" s="454"/>
      <c r="M73" s="523" t="s">
        <v>566</v>
      </c>
      <c r="N73" s="456" t="s">
        <v>510</v>
      </c>
      <c r="O73" s="456"/>
      <c r="P73" s="456"/>
      <c r="Q73" s="526"/>
      <c r="R73" s="456" t="s">
        <v>511</v>
      </c>
      <c r="S73" s="456"/>
      <c r="T73" s="456"/>
      <c r="U73" s="526"/>
      <c r="V73" s="456" t="s">
        <v>115</v>
      </c>
      <c r="W73" s="456"/>
      <c r="X73" s="456"/>
      <c r="Y73" s="523" t="s">
        <v>566</v>
      </c>
      <c r="Z73" s="456" t="s">
        <v>35</v>
      </c>
      <c r="AA73" s="456"/>
      <c r="AB73" s="456"/>
      <c r="AC73" s="457"/>
      <c r="AD73" s="456" t="s">
        <v>512</v>
      </c>
      <c r="AE73" s="456"/>
      <c r="AF73" s="456"/>
      <c r="AG73" s="457"/>
      <c r="AH73" s="456" t="s">
        <v>37</v>
      </c>
      <c r="AI73" s="456"/>
      <c r="AJ73" s="456"/>
      <c r="AK73" s="523" t="s">
        <v>566</v>
      </c>
      <c r="AL73" s="456" t="s">
        <v>513</v>
      </c>
      <c r="AM73" s="456"/>
      <c r="AN73" s="456"/>
      <c r="AO73" s="457"/>
      <c r="AP73" s="456" t="s">
        <v>514</v>
      </c>
      <c r="AQ73" s="456"/>
      <c r="AR73" s="456"/>
      <c r="AS73" s="457"/>
      <c r="AT73" s="456" t="s">
        <v>515</v>
      </c>
      <c r="AU73" s="456"/>
      <c r="AV73" s="456"/>
      <c r="AW73" s="523" t="s">
        <v>566</v>
      </c>
      <c r="AX73" s="456" t="s">
        <v>516</v>
      </c>
      <c r="AY73" s="456"/>
      <c r="AZ73" s="456"/>
      <c r="BA73" s="458"/>
      <c r="BB73" s="459" t="s">
        <v>42</v>
      </c>
      <c r="BC73" s="459"/>
      <c r="BD73" s="459"/>
      <c r="BE73" s="457"/>
      <c r="BF73" s="456" t="s">
        <v>517</v>
      </c>
      <c r="BG73" s="456"/>
      <c r="BH73" s="456"/>
      <c r="BI73" s="527" t="s">
        <v>566</v>
      </c>
      <c r="BJ73" s="456" t="s">
        <v>44</v>
      </c>
      <c r="BK73" s="456"/>
      <c r="BL73" s="456"/>
      <c r="BM73" s="460"/>
      <c r="BN73" s="456" t="s">
        <v>45</v>
      </c>
      <c r="BO73" s="456"/>
      <c r="BP73" s="456"/>
      <c r="BQ73" s="460"/>
      <c r="BR73" s="456" t="s">
        <v>46</v>
      </c>
      <c r="BS73" s="456"/>
      <c r="BT73" s="456"/>
      <c r="BU73" s="527" t="s">
        <v>566</v>
      </c>
      <c r="BV73" s="456" t="s">
        <v>518</v>
      </c>
      <c r="BW73" s="456"/>
      <c r="BX73" s="456"/>
      <c r="BY73" s="460"/>
      <c r="BZ73" s="456" t="s">
        <v>519</v>
      </c>
      <c r="CA73" s="456"/>
      <c r="CB73" s="456"/>
      <c r="CC73" s="460"/>
      <c r="CD73" s="456" t="s">
        <v>520</v>
      </c>
      <c r="CE73" s="456"/>
      <c r="CF73" s="456"/>
    </row>
    <row r="74" spans="1:92" s="7" customFormat="1" ht="12.15" customHeight="1">
      <c r="A74" s="528"/>
      <c r="B74" s="529" t="s">
        <v>521</v>
      </c>
      <c r="C74" s="530" t="s">
        <v>522</v>
      </c>
      <c r="D74" s="530" t="s">
        <v>523</v>
      </c>
      <c r="E74" s="529"/>
      <c r="F74" s="529" t="s">
        <v>521</v>
      </c>
      <c r="G74" s="530" t="s">
        <v>522</v>
      </c>
      <c r="H74" s="529" t="s">
        <v>523</v>
      </c>
      <c r="I74" s="529"/>
      <c r="J74" s="530" t="s">
        <v>521</v>
      </c>
      <c r="K74" s="530" t="s">
        <v>522</v>
      </c>
      <c r="L74" s="530" t="s">
        <v>523</v>
      </c>
      <c r="M74" s="528"/>
      <c r="N74" s="464" t="s">
        <v>521</v>
      </c>
      <c r="O74" s="465" t="s">
        <v>522</v>
      </c>
      <c r="P74" s="464" t="s">
        <v>523</v>
      </c>
      <c r="Q74" s="464"/>
      <c r="R74" s="464" t="s">
        <v>521</v>
      </c>
      <c r="S74" s="465" t="s">
        <v>522</v>
      </c>
      <c r="T74" s="464" t="s">
        <v>523</v>
      </c>
      <c r="U74" s="464"/>
      <c r="V74" s="464" t="s">
        <v>521</v>
      </c>
      <c r="W74" s="465" t="s">
        <v>522</v>
      </c>
      <c r="X74" s="464" t="s">
        <v>523</v>
      </c>
      <c r="Y74" s="528"/>
      <c r="Z74" s="465" t="s">
        <v>521</v>
      </c>
      <c r="AA74" s="465" t="s">
        <v>522</v>
      </c>
      <c r="AB74" s="465" t="s">
        <v>523</v>
      </c>
      <c r="AC74" s="464"/>
      <c r="AD74" s="464" t="s">
        <v>521</v>
      </c>
      <c r="AE74" s="465" t="s">
        <v>522</v>
      </c>
      <c r="AF74" s="464" t="s">
        <v>523</v>
      </c>
      <c r="AG74" s="464"/>
      <c r="AH74" s="465" t="s">
        <v>521</v>
      </c>
      <c r="AI74" s="465" t="s">
        <v>522</v>
      </c>
      <c r="AJ74" s="465" t="s">
        <v>523</v>
      </c>
      <c r="AK74" s="528"/>
      <c r="AL74" s="464" t="s">
        <v>521</v>
      </c>
      <c r="AM74" s="465" t="s">
        <v>522</v>
      </c>
      <c r="AN74" s="465" t="s">
        <v>523</v>
      </c>
      <c r="AO74" s="464"/>
      <c r="AP74" s="465" t="s">
        <v>521</v>
      </c>
      <c r="AQ74" s="465" t="s">
        <v>522</v>
      </c>
      <c r="AR74" s="465" t="s">
        <v>523</v>
      </c>
      <c r="AS74" s="464"/>
      <c r="AT74" s="464" t="s">
        <v>521</v>
      </c>
      <c r="AU74" s="465" t="s">
        <v>522</v>
      </c>
      <c r="AV74" s="464" t="s">
        <v>523</v>
      </c>
      <c r="AW74" s="528"/>
      <c r="AX74" s="464" t="s">
        <v>521</v>
      </c>
      <c r="AY74" s="465" t="s">
        <v>522</v>
      </c>
      <c r="AZ74" s="464" t="s">
        <v>523</v>
      </c>
      <c r="BA74" s="531"/>
      <c r="BB74" s="464" t="s">
        <v>521</v>
      </c>
      <c r="BC74" s="465" t="s">
        <v>522</v>
      </c>
      <c r="BD74" s="464" t="s">
        <v>523</v>
      </c>
      <c r="BE74" s="464"/>
      <c r="BF74" s="464" t="s">
        <v>521</v>
      </c>
      <c r="BG74" s="465" t="s">
        <v>522</v>
      </c>
      <c r="BH74" s="464" t="s">
        <v>523</v>
      </c>
      <c r="BI74" s="532"/>
      <c r="BJ74" s="464" t="s">
        <v>521</v>
      </c>
      <c r="BK74" s="465" t="s">
        <v>522</v>
      </c>
      <c r="BL74" s="464" t="s">
        <v>523</v>
      </c>
      <c r="BM74" s="464"/>
      <c r="BN74" s="464" t="s">
        <v>521</v>
      </c>
      <c r="BO74" s="465" t="s">
        <v>522</v>
      </c>
      <c r="BP74" s="464" t="s">
        <v>523</v>
      </c>
      <c r="BQ74" s="464"/>
      <c r="BR74" s="464" t="s">
        <v>521</v>
      </c>
      <c r="BS74" s="465" t="s">
        <v>522</v>
      </c>
      <c r="BT74" s="465" t="s">
        <v>523</v>
      </c>
      <c r="BU74" s="532"/>
      <c r="BV74" s="464" t="s">
        <v>521</v>
      </c>
      <c r="BW74" s="465" t="s">
        <v>522</v>
      </c>
      <c r="BX74" s="465" t="s">
        <v>523</v>
      </c>
      <c r="BY74" s="464"/>
      <c r="BZ74" s="464" t="s">
        <v>521</v>
      </c>
      <c r="CA74" s="465" t="s">
        <v>522</v>
      </c>
      <c r="CB74" s="465" t="s">
        <v>523</v>
      </c>
      <c r="CC74" s="464"/>
      <c r="CD74" s="464" t="s">
        <v>521</v>
      </c>
      <c r="CE74" s="465" t="s">
        <v>522</v>
      </c>
      <c r="CF74" s="464" t="s">
        <v>523</v>
      </c>
    </row>
    <row r="75" spans="1:92" s="7" customFormat="1" ht="3.15" customHeight="1">
      <c r="A75" s="533"/>
      <c r="B75" s="534"/>
      <c r="C75" s="534"/>
      <c r="D75" s="534"/>
      <c r="E75" s="534"/>
      <c r="F75" s="534"/>
      <c r="G75" s="534"/>
      <c r="H75" s="534"/>
      <c r="I75" s="534"/>
      <c r="J75" s="534"/>
      <c r="K75" s="534"/>
      <c r="L75" s="534"/>
      <c r="M75" s="469"/>
      <c r="N75" s="535"/>
      <c r="O75" s="535"/>
      <c r="P75" s="535"/>
      <c r="Q75" s="535"/>
      <c r="R75" s="535"/>
      <c r="S75" s="535"/>
      <c r="T75" s="535"/>
      <c r="U75" s="535"/>
      <c r="V75" s="535"/>
      <c r="W75" s="535"/>
      <c r="X75" s="535"/>
      <c r="Y75" s="469"/>
      <c r="Z75" s="535"/>
      <c r="AA75" s="535"/>
      <c r="AB75" s="535"/>
      <c r="AC75" s="535"/>
      <c r="AD75" s="535"/>
      <c r="AE75" s="535"/>
      <c r="AF75" s="535"/>
      <c r="AG75" s="535"/>
      <c r="AH75" s="535"/>
      <c r="AI75" s="535"/>
      <c r="AJ75" s="535"/>
      <c r="AK75" s="469"/>
      <c r="AL75" s="535"/>
      <c r="AM75" s="535"/>
      <c r="AN75" s="535"/>
      <c r="AO75" s="535"/>
      <c r="AP75" s="535"/>
      <c r="AQ75" s="535"/>
      <c r="AR75" s="535"/>
      <c r="AS75" s="535"/>
      <c r="AT75" s="535"/>
      <c r="AU75" s="535"/>
      <c r="AV75" s="535"/>
      <c r="AW75" s="469"/>
      <c r="AX75" s="469"/>
      <c r="AY75" s="469"/>
      <c r="AZ75" s="469"/>
      <c r="BA75" s="469"/>
      <c r="BB75" s="535"/>
      <c r="BC75" s="535"/>
      <c r="BD75" s="535"/>
      <c r="BE75" s="535"/>
      <c r="BF75" s="535"/>
      <c r="BG75" s="535"/>
      <c r="BH75" s="535"/>
      <c r="BI75" s="469"/>
      <c r="BJ75" s="535"/>
      <c r="BK75" s="535"/>
      <c r="BL75" s="535"/>
      <c r="BM75" s="535"/>
      <c r="BN75" s="535"/>
      <c r="BO75" s="535"/>
      <c r="BP75" s="535"/>
      <c r="BQ75" s="535"/>
      <c r="BR75" s="469"/>
      <c r="BS75" s="469"/>
      <c r="BT75" s="469"/>
      <c r="BU75" s="469"/>
      <c r="BV75" s="469"/>
      <c r="BW75" s="469"/>
      <c r="BX75" s="469"/>
      <c r="BY75" s="469"/>
      <c r="BZ75" s="469"/>
      <c r="CA75" s="469"/>
      <c r="CB75" s="469"/>
      <c r="CC75" s="469"/>
      <c r="CD75" s="469"/>
      <c r="CE75" s="469"/>
      <c r="CF75" s="469"/>
    </row>
    <row r="76" spans="1:92" s="473" customFormat="1" ht="8.4" customHeight="1">
      <c r="A76" s="470" t="s">
        <v>568</v>
      </c>
      <c r="B76" s="471">
        <v>44839250.869999997</v>
      </c>
      <c r="C76" s="471">
        <v>31871378.949999999</v>
      </c>
      <c r="D76" s="471">
        <v>76710629.819999993</v>
      </c>
      <c r="E76" s="471"/>
      <c r="F76" s="471">
        <v>1201133.635</v>
      </c>
      <c r="G76" s="471">
        <v>287189.76799999998</v>
      </c>
      <c r="H76" s="471">
        <v>1488323.4040000001</v>
      </c>
      <c r="I76" s="471"/>
      <c r="J76" s="471">
        <v>76984251.988000005</v>
      </c>
      <c r="K76" s="471">
        <v>55790578.612999998</v>
      </c>
      <c r="L76" s="471">
        <v>132774830.601</v>
      </c>
      <c r="M76" s="470" t="s">
        <v>568</v>
      </c>
      <c r="N76" s="471">
        <v>5359096.66</v>
      </c>
      <c r="O76" s="471">
        <v>2338597.6529999999</v>
      </c>
      <c r="P76" s="471">
        <v>7697694.3130000001</v>
      </c>
      <c r="Q76" s="471"/>
      <c r="R76" s="471">
        <v>10418470.457</v>
      </c>
      <c r="S76" s="471">
        <v>5813312.9210000001</v>
      </c>
      <c r="T76" s="471">
        <v>16231783.378</v>
      </c>
      <c r="U76" s="471"/>
      <c r="V76" s="471">
        <v>28899173.315000001</v>
      </c>
      <c r="W76" s="471">
        <v>19313059.519000001</v>
      </c>
      <c r="X76" s="471">
        <v>48212232.835000001</v>
      </c>
      <c r="Y76" s="470" t="s">
        <v>568</v>
      </c>
      <c r="Z76" s="471">
        <v>2266115.6039999998</v>
      </c>
      <c r="AA76" s="471">
        <v>2433040.7050000001</v>
      </c>
      <c r="AB76" s="471">
        <v>4699156.3099999996</v>
      </c>
      <c r="AC76" s="471"/>
      <c r="AD76" s="471">
        <v>32646412.157000002</v>
      </c>
      <c r="AE76" s="471">
        <v>17007003.416000001</v>
      </c>
      <c r="AF76" s="471">
        <v>49653415.572999999</v>
      </c>
      <c r="AG76" s="471"/>
      <c r="AH76" s="471">
        <v>10560179.028000001</v>
      </c>
      <c r="AI76" s="471">
        <v>469829.20299999998</v>
      </c>
      <c r="AJ76" s="471">
        <v>11030008.232000001</v>
      </c>
      <c r="AK76" s="470" t="s">
        <v>568</v>
      </c>
      <c r="AL76" s="471">
        <v>3452849.7540000002</v>
      </c>
      <c r="AM76" s="471">
        <v>845701.81700000004</v>
      </c>
      <c r="AN76" s="471">
        <v>4298551.5710000005</v>
      </c>
      <c r="AO76" s="471"/>
      <c r="AP76" s="471">
        <v>2950888.327</v>
      </c>
      <c r="AQ76" s="471">
        <v>348031.21399999998</v>
      </c>
      <c r="AR76" s="471">
        <v>3298919.5410000002</v>
      </c>
      <c r="AS76" s="471"/>
      <c r="AT76" s="471">
        <v>1895821.4669999999</v>
      </c>
      <c r="AU76" s="471">
        <v>5464671.1859999998</v>
      </c>
      <c r="AV76" s="471">
        <v>7360492.6540000001</v>
      </c>
      <c r="AW76" s="470" t="s">
        <v>568</v>
      </c>
      <c r="AX76" s="471">
        <v>1335562.1189999999</v>
      </c>
      <c r="AY76" s="471">
        <v>5494.1229999999996</v>
      </c>
      <c r="AZ76" s="471">
        <v>1341056.2420000001</v>
      </c>
      <c r="BA76" s="471"/>
      <c r="BB76" s="471">
        <v>815421.67599999998</v>
      </c>
      <c r="BC76" s="471">
        <v>157166.375</v>
      </c>
      <c r="BD76" s="471">
        <v>972588.05200000003</v>
      </c>
      <c r="BE76" s="471"/>
      <c r="BF76" s="536">
        <v>183504.35699999999</v>
      </c>
      <c r="BG76" s="471">
        <v>1173269.254</v>
      </c>
      <c r="BH76" s="471">
        <v>1356773.611</v>
      </c>
      <c r="BI76" s="470" t="s">
        <v>568</v>
      </c>
      <c r="BJ76" s="536">
        <v>160077.74299999999</v>
      </c>
      <c r="BK76" s="471">
        <v>2536283.4780000001</v>
      </c>
      <c r="BL76" s="471">
        <v>2696361.2220000001</v>
      </c>
      <c r="BM76" s="471"/>
      <c r="BN76" s="536">
        <v>709415.19499999995</v>
      </c>
      <c r="BO76" s="471">
        <v>1318712.598</v>
      </c>
      <c r="BP76" s="471">
        <v>2028127.7930000001</v>
      </c>
      <c r="BQ76" s="471"/>
      <c r="BR76" s="471">
        <v>2858290.7740000002</v>
      </c>
      <c r="BS76" s="471">
        <v>33145.589999999997</v>
      </c>
      <c r="BT76" s="471">
        <v>2891436.3650000002</v>
      </c>
      <c r="BU76" s="470" t="s">
        <v>568</v>
      </c>
      <c r="BV76" s="471">
        <v>227535915.12599996</v>
      </c>
      <c r="BW76" s="471">
        <v>147206466.38299999</v>
      </c>
      <c r="BX76" s="471">
        <v>374742381.5169999</v>
      </c>
      <c r="BY76" s="471"/>
      <c r="BZ76" s="471">
        <v>76984251.988000005</v>
      </c>
      <c r="CA76" s="471">
        <v>57325713.420999996</v>
      </c>
      <c r="CB76" s="471">
        <v>134309965.41</v>
      </c>
      <c r="CC76" s="471"/>
      <c r="CD76" s="471">
        <v>227535915.12599996</v>
      </c>
      <c r="CE76" s="471">
        <v>148741601.19099998</v>
      </c>
      <c r="CF76" s="471">
        <v>376277516.32599986</v>
      </c>
      <c r="CG76" s="537"/>
    </row>
    <row r="77" spans="1:92" s="473" customFormat="1" ht="8.4" customHeight="1">
      <c r="A77" s="478"/>
      <c r="B77" s="479"/>
      <c r="C77" s="479"/>
      <c r="D77" s="479"/>
      <c r="E77" s="479"/>
      <c r="F77" s="479"/>
      <c r="G77" s="479"/>
      <c r="H77" s="479"/>
      <c r="I77" s="479"/>
      <c r="J77" s="479"/>
      <c r="K77" s="479"/>
      <c r="L77" s="479"/>
      <c r="M77" s="478"/>
      <c r="N77" s="479"/>
      <c r="O77" s="479"/>
      <c r="P77" s="479"/>
      <c r="Q77" s="479"/>
      <c r="R77" s="479"/>
      <c r="S77" s="479"/>
      <c r="T77" s="479"/>
      <c r="U77" s="479"/>
      <c r="V77" s="479"/>
      <c r="W77" s="479"/>
      <c r="X77" s="479"/>
      <c r="Y77" s="478"/>
      <c r="Z77" s="479"/>
      <c r="AA77" s="479"/>
      <c r="AB77" s="479"/>
      <c r="AC77" s="479"/>
      <c r="AD77" s="479"/>
      <c r="AE77" s="479"/>
      <c r="AF77" s="479"/>
      <c r="AG77" s="479"/>
      <c r="AH77" s="479"/>
      <c r="AI77" s="479"/>
      <c r="AJ77" s="479"/>
      <c r="AK77" s="478"/>
      <c r="AL77" s="479"/>
      <c r="AM77" s="479"/>
      <c r="AN77" s="479"/>
      <c r="AO77" s="479"/>
      <c r="AP77" s="479"/>
      <c r="AQ77" s="479"/>
      <c r="AR77" s="479"/>
      <c r="AS77" s="479"/>
      <c r="AT77" s="479"/>
      <c r="AU77" s="479"/>
      <c r="AV77" s="479"/>
      <c r="AW77" s="478"/>
      <c r="AX77" s="479"/>
      <c r="AY77" s="479"/>
      <c r="AZ77" s="479"/>
      <c r="BA77" s="479"/>
      <c r="BB77" s="479"/>
      <c r="BC77" s="479"/>
      <c r="BD77" s="479"/>
      <c r="BE77" s="479"/>
      <c r="BF77" s="479"/>
      <c r="BG77" s="479"/>
      <c r="BH77" s="479"/>
      <c r="BI77" s="478"/>
      <c r="BJ77" s="479"/>
      <c r="BK77" s="479"/>
      <c r="BL77" s="479"/>
      <c r="BM77" s="479"/>
      <c r="BN77" s="479"/>
      <c r="BO77" s="479"/>
      <c r="BP77" s="479"/>
      <c r="BQ77" s="479"/>
      <c r="BR77" s="479"/>
      <c r="BS77" s="479"/>
      <c r="BT77" s="479"/>
      <c r="BU77" s="478"/>
      <c r="BV77" s="479"/>
      <c r="BW77" s="479"/>
      <c r="BX77" s="479"/>
      <c r="BY77" s="479"/>
      <c r="BZ77" s="479"/>
      <c r="CA77" s="479"/>
      <c r="CB77" s="479"/>
      <c r="CC77" s="479"/>
      <c r="CD77" s="479"/>
      <c r="CE77" s="479"/>
      <c r="CF77" s="479"/>
    </row>
    <row r="78" spans="1:92" s="473" customFormat="1" ht="8.4" customHeight="1">
      <c r="A78" s="478" t="s">
        <v>569</v>
      </c>
      <c r="B78" s="479">
        <v>14887161.029999999</v>
      </c>
      <c r="C78" s="479">
        <v>10326864.668</v>
      </c>
      <c r="D78" s="479">
        <v>25214025.699000001</v>
      </c>
      <c r="E78" s="479"/>
      <c r="F78" s="479">
        <v>233744.44200000001</v>
      </c>
      <c r="G78" s="479">
        <v>23701.937999999998</v>
      </c>
      <c r="H78" s="479">
        <v>257446.38</v>
      </c>
      <c r="I78" s="479"/>
      <c r="J78" s="479">
        <v>26418462.649999999</v>
      </c>
      <c r="K78" s="479">
        <v>19635620.067000002</v>
      </c>
      <c r="L78" s="479">
        <v>46054082.718000002</v>
      </c>
      <c r="M78" s="478" t="s">
        <v>569</v>
      </c>
      <c r="N78" s="479">
        <v>372824.59700000001</v>
      </c>
      <c r="O78" s="479">
        <v>215798.20499999999</v>
      </c>
      <c r="P78" s="479">
        <v>588622.80299999996</v>
      </c>
      <c r="Q78" s="479"/>
      <c r="R78" s="479">
        <v>2638174.1039999998</v>
      </c>
      <c r="S78" s="479">
        <v>1497674.6170000001</v>
      </c>
      <c r="T78" s="479">
        <v>4135848.7209999999</v>
      </c>
      <c r="U78" s="479"/>
      <c r="V78" s="479">
        <v>9865294.9879999999</v>
      </c>
      <c r="W78" s="479">
        <v>6333900.2520000003</v>
      </c>
      <c r="X78" s="479">
        <v>16199195.24</v>
      </c>
      <c r="Y78" s="478" t="s">
        <v>569</v>
      </c>
      <c r="Z78" s="479">
        <v>2160241.3659999999</v>
      </c>
      <c r="AA78" s="479">
        <v>2377552.7850000001</v>
      </c>
      <c r="AB78" s="479">
        <v>4537794.1519999998</v>
      </c>
      <c r="AC78" s="479"/>
      <c r="AD78" s="479">
        <v>7371053.449</v>
      </c>
      <c r="AE78" s="479">
        <v>4221333.3430000003</v>
      </c>
      <c r="AF78" s="479">
        <v>11592386.791999999</v>
      </c>
      <c r="AG78" s="479"/>
      <c r="AH78" s="479">
        <v>16251.201999999999</v>
      </c>
      <c r="AI78" s="479">
        <v>6030.9989999999998</v>
      </c>
      <c r="AJ78" s="479">
        <v>22282.202000000001</v>
      </c>
      <c r="AK78" s="478" t="s">
        <v>569</v>
      </c>
      <c r="AL78" s="479">
        <v>269358.07400000002</v>
      </c>
      <c r="AM78" s="479">
        <v>52036.500999999997</v>
      </c>
      <c r="AN78" s="479">
        <v>321394.576</v>
      </c>
      <c r="AO78" s="479"/>
      <c r="AP78" s="479">
        <v>0</v>
      </c>
      <c r="AQ78" s="479">
        <v>0</v>
      </c>
      <c r="AR78" s="479">
        <v>0</v>
      </c>
      <c r="AS78" s="479"/>
      <c r="AT78" s="479">
        <v>1081221.581</v>
      </c>
      <c r="AU78" s="479">
        <v>3342482.673</v>
      </c>
      <c r="AV78" s="479">
        <v>4423704.2539999997</v>
      </c>
      <c r="AW78" s="478" t="s">
        <v>569</v>
      </c>
      <c r="AX78" s="479">
        <v>0</v>
      </c>
      <c r="AY78" s="479">
        <v>0</v>
      </c>
      <c r="AZ78" s="479">
        <v>0</v>
      </c>
      <c r="BA78" s="479"/>
      <c r="BB78" s="479">
        <v>22172.969000000001</v>
      </c>
      <c r="BC78" s="479">
        <v>52173.857000000004</v>
      </c>
      <c r="BD78" s="479">
        <v>74346.826000000001</v>
      </c>
      <c r="BE78" s="479"/>
      <c r="BF78" s="479">
        <v>82850.675000000003</v>
      </c>
      <c r="BG78" s="479">
        <v>138541.584</v>
      </c>
      <c r="BH78" s="479">
        <v>221392.25899999999</v>
      </c>
      <c r="BI78" s="478" t="s">
        <v>569</v>
      </c>
      <c r="BJ78" s="479">
        <v>75569.75</v>
      </c>
      <c r="BK78" s="479">
        <v>311843.89500000002</v>
      </c>
      <c r="BL78" s="479">
        <v>387413.64500000002</v>
      </c>
      <c r="BM78" s="479"/>
      <c r="BN78" s="479">
        <v>205158.70499999999</v>
      </c>
      <c r="BO78" s="479">
        <v>477809.95400000003</v>
      </c>
      <c r="BP78" s="479">
        <v>682968.66</v>
      </c>
      <c r="BQ78" s="479"/>
      <c r="BR78" s="479">
        <v>0</v>
      </c>
      <c r="BS78" s="479">
        <v>0</v>
      </c>
      <c r="BT78" s="479">
        <v>0</v>
      </c>
      <c r="BU78" s="478" t="s">
        <v>569</v>
      </c>
      <c r="BV78" s="479">
        <v>65699539.581999987</v>
      </c>
      <c r="BW78" s="479">
        <v>49013365.338</v>
      </c>
      <c r="BX78" s="479">
        <v>114712904.927</v>
      </c>
      <c r="BY78" s="479"/>
      <c r="BZ78" s="479">
        <v>26418462.649999999</v>
      </c>
      <c r="CA78" s="479">
        <v>20778731.423999999</v>
      </c>
      <c r="CB78" s="479">
        <v>47197194.075000003</v>
      </c>
      <c r="CC78" s="479"/>
      <c r="CD78" s="479">
        <v>65699539.581999987</v>
      </c>
      <c r="CE78" s="479">
        <v>50156476.694999993</v>
      </c>
      <c r="CF78" s="479">
        <v>115856016.28399999</v>
      </c>
    </row>
    <row r="79" spans="1:92" s="473" customFormat="1" ht="8.4" customHeight="1">
      <c r="A79" s="478" t="s">
        <v>570</v>
      </c>
      <c r="B79" s="479">
        <v>16683802.564999999</v>
      </c>
      <c r="C79" s="479">
        <v>9193565.3629999999</v>
      </c>
      <c r="D79" s="479">
        <v>25877367.927999999</v>
      </c>
      <c r="E79" s="479"/>
      <c r="F79" s="479">
        <v>175259.19200000001</v>
      </c>
      <c r="G79" s="479">
        <v>45583.548000000003</v>
      </c>
      <c r="H79" s="479">
        <v>220842.74100000001</v>
      </c>
      <c r="I79" s="479"/>
      <c r="J79" s="479">
        <v>35149758.947999999</v>
      </c>
      <c r="K79" s="479">
        <v>20942143.875</v>
      </c>
      <c r="L79" s="479">
        <v>56091902.822999999</v>
      </c>
      <c r="M79" s="478" t="s">
        <v>570</v>
      </c>
      <c r="N79" s="479">
        <v>2912177.213</v>
      </c>
      <c r="O79" s="479">
        <v>979252.48100000003</v>
      </c>
      <c r="P79" s="479">
        <v>3891429.6940000001</v>
      </c>
      <c r="Q79" s="479"/>
      <c r="R79" s="479">
        <v>2127866.9840000002</v>
      </c>
      <c r="S79" s="479">
        <v>851925.00800000003</v>
      </c>
      <c r="T79" s="479">
        <v>2979791.9929999998</v>
      </c>
      <c r="U79" s="479"/>
      <c r="V79" s="479">
        <v>7687858.2719999999</v>
      </c>
      <c r="W79" s="479">
        <v>4351382.1619999995</v>
      </c>
      <c r="X79" s="479">
        <v>12039240.434</v>
      </c>
      <c r="Y79" s="478" t="s">
        <v>570</v>
      </c>
      <c r="Z79" s="479">
        <v>45392.944000000003</v>
      </c>
      <c r="AA79" s="479">
        <v>36807.756999999998</v>
      </c>
      <c r="AB79" s="479">
        <v>82200.702000000005</v>
      </c>
      <c r="AC79" s="479"/>
      <c r="AD79" s="479">
        <v>12306421.947000001</v>
      </c>
      <c r="AE79" s="479">
        <v>6901421.5259999996</v>
      </c>
      <c r="AF79" s="479">
        <v>19207843.473999999</v>
      </c>
      <c r="AG79" s="479"/>
      <c r="AH79" s="479">
        <v>1688277.51</v>
      </c>
      <c r="AI79" s="479">
        <v>187164.41899999999</v>
      </c>
      <c r="AJ79" s="479">
        <v>1875441.929</v>
      </c>
      <c r="AK79" s="478" t="s">
        <v>570</v>
      </c>
      <c r="AL79" s="479">
        <v>802287.495</v>
      </c>
      <c r="AM79" s="479">
        <v>259670.34099999999</v>
      </c>
      <c r="AN79" s="479">
        <v>1061957.8359999999</v>
      </c>
      <c r="AO79" s="479"/>
      <c r="AP79" s="479">
        <v>809977.8</v>
      </c>
      <c r="AQ79" s="479">
        <v>83406.637000000002</v>
      </c>
      <c r="AR79" s="479">
        <v>893384.43799999997</v>
      </c>
      <c r="AS79" s="479"/>
      <c r="AT79" s="479">
        <v>12382.447</v>
      </c>
      <c r="AU79" s="479">
        <v>256.13799999999998</v>
      </c>
      <c r="AV79" s="479">
        <v>12638.584999999999</v>
      </c>
      <c r="AW79" s="478" t="s">
        <v>570</v>
      </c>
      <c r="AX79" s="479">
        <v>611339.84900000005</v>
      </c>
      <c r="AY79" s="479">
        <v>1051.654</v>
      </c>
      <c r="AZ79" s="479">
        <v>612391.50399999996</v>
      </c>
      <c r="BA79" s="479"/>
      <c r="BB79" s="479">
        <v>142140.37599999999</v>
      </c>
      <c r="BC79" s="479">
        <v>33722.968000000001</v>
      </c>
      <c r="BD79" s="479">
        <v>175863.345</v>
      </c>
      <c r="BE79" s="479"/>
      <c r="BF79" s="479">
        <v>0</v>
      </c>
      <c r="BG79" s="479">
        <v>0</v>
      </c>
      <c r="BH79" s="479">
        <v>0</v>
      </c>
      <c r="BI79" s="478" t="s">
        <v>570</v>
      </c>
      <c r="BJ79" s="479">
        <v>144.27500000000001</v>
      </c>
      <c r="BK79" s="479">
        <v>862.69399999999996</v>
      </c>
      <c r="BL79" s="479">
        <v>1006.9690000000001</v>
      </c>
      <c r="BM79" s="479"/>
      <c r="BN79" s="479">
        <v>0</v>
      </c>
      <c r="BO79" s="479">
        <v>0</v>
      </c>
      <c r="BP79" s="479">
        <v>0</v>
      </c>
      <c r="BQ79" s="479"/>
      <c r="BR79" s="479">
        <v>781365.59199999995</v>
      </c>
      <c r="BS79" s="479">
        <v>5075.7950000000001</v>
      </c>
      <c r="BT79" s="479">
        <v>786441.38699999999</v>
      </c>
      <c r="BU79" s="478" t="s">
        <v>570</v>
      </c>
      <c r="BV79" s="479">
        <v>81936453.409000009</v>
      </c>
      <c r="BW79" s="479">
        <v>43873292.365999997</v>
      </c>
      <c r="BX79" s="479">
        <v>125809745.78199998</v>
      </c>
      <c r="BY79" s="479"/>
      <c r="BZ79" s="479">
        <v>35149758.947999999</v>
      </c>
      <c r="CA79" s="479">
        <v>20942143.875</v>
      </c>
      <c r="CB79" s="479">
        <v>56091902.822999999</v>
      </c>
      <c r="CC79" s="479"/>
      <c r="CD79" s="479">
        <v>81936453.409000009</v>
      </c>
      <c r="CE79" s="479">
        <v>43873292.365999997</v>
      </c>
      <c r="CF79" s="479">
        <v>125809745.78199998</v>
      </c>
    </row>
    <row r="80" spans="1:92" s="473" customFormat="1" ht="8.4" customHeight="1">
      <c r="A80" s="478" t="s">
        <v>571</v>
      </c>
      <c r="B80" s="479">
        <v>12650160.098999999</v>
      </c>
      <c r="C80" s="479">
        <v>11371446.975</v>
      </c>
      <c r="D80" s="479">
        <v>24021607.074000001</v>
      </c>
      <c r="E80" s="479"/>
      <c r="F80" s="479">
        <v>733944.38399999996</v>
      </c>
      <c r="G80" s="479">
        <v>204105.245</v>
      </c>
      <c r="H80" s="479">
        <v>938049.62899999996</v>
      </c>
      <c r="I80" s="479"/>
      <c r="J80" s="479">
        <v>14398176.901000001</v>
      </c>
      <c r="K80" s="479">
        <v>13751286.557</v>
      </c>
      <c r="L80" s="479">
        <v>28149463.458999999</v>
      </c>
      <c r="M80" s="478" t="s">
        <v>571</v>
      </c>
      <c r="N80" s="479">
        <v>1815789.3810000001</v>
      </c>
      <c r="O80" s="479">
        <v>1040649.9939999999</v>
      </c>
      <c r="P80" s="479">
        <v>2856439.375</v>
      </c>
      <c r="Q80" s="479"/>
      <c r="R80" s="479">
        <v>5464724.6880000001</v>
      </c>
      <c r="S80" s="479">
        <v>3401054.8059999999</v>
      </c>
      <c r="T80" s="479">
        <v>8865779.4949999992</v>
      </c>
      <c r="U80" s="479"/>
      <c r="V80" s="479">
        <v>9753466.0079999994</v>
      </c>
      <c r="W80" s="479">
        <v>6201017.3540000003</v>
      </c>
      <c r="X80" s="479">
        <v>15954483.362</v>
      </c>
      <c r="Y80" s="478" t="s">
        <v>571</v>
      </c>
      <c r="Z80" s="479">
        <v>20832.567999999999</v>
      </c>
      <c r="AA80" s="479">
        <v>12379.5</v>
      </c>
      <c r="AB80" s="479">
        <v>33212.067999999999</v>
      </c>
      <c r="AC80" s="479"/>
      <c r="AD80" s="479">
        <v>12029003.333000001</v>
      </c>
      <c r="AE80" s="479">
        <v>5480520.7829999998</v>
      </c>
      <c r="AF80" s="479">
        <v>17509524.116999999</v>
      </c>
      <c r="AG80" s="479"/>
      <c r="AH80" s="479">
        <v>8825951.0859999992</v>
      </c>
      <c r="AI80" s="479">
        <v>256522.27100000001</v>
      </c>
      <c r="AJ80" s="479">
        <v>9082473.3570000008</v>
      </c>
      <c r="AK80" s="478" t="s">
        <v>571</v>
      </c>
      <c r="AL80" s="479">
        <v>2351460.2590000001</v>
      </c>
      <c r="AM80" s="479">
        <v>509407.28</v>
      </c>
      <c r="AN80" s="479">
        <v>2860867.54</v>
      </c>
      <c r="AO80" s="479"/>
      <c r="AP80" s="479">
        <v>2122468.6230000001</v>
      </c>
      <c r="AQ80" s="479">
        <v>260932.09899999999</v>
      </c>
      <c r="AR80" s="479">
        <v>2383400.7230000002</v>
      </c>
      <c r="AS80" s="479"/>
      <c r="AT80" s="479">
        <v>757589.57900000003</v>
      </c>
      <c r="AU80" s="479">
        <v>1935172.452</v>
      </c>
      <c r="AV80" s="479">
        <v>2692762.031</v>
      </c>
      <c r="AW80" s="478" t="s">
        <v>571</v>
      </c>
      <c r="AX80" s="479">
        <v>699983.69499999995</v>
      </c>
      <c r="AY80" s="479">
        <v>4429.7870000000003</v>
      </c>
      <c r="AZ80" s="479">
        <v>704413.48300000001</v>
      </c>
      <c r="BA80" s="479"/>
      <c r="BB80" s="479">
        <v>650826.28200000001</v>
      </c>
      <c r="BC80" s="479">
        <v>59932.3</v>
      </c>
      <c r="BD80" s="479">
        <v>710758.58200000005</v>
      </c>
      <c r="BE80" s="479"/>
      <c r="BF80" s="479">
        <v>85215.237999999998</v>
      </c>
      <c r="BG80" s="479">
        <v>1013036.211</v>
      </c>
      <c r="BH80" s="479">
        <v>1098251.449</v>
      </c>
      <c r="BI80" s="478" t="s">
        <v>571</v>
      </c>
      <c r="BJ80" s="479">
        <v>82203.437000000005</v>
      </c>
      <c r="BK80" s="479">
        <v>2223576.889</v>
      </c>
      <c r="BL80" s="479">
        <v>2305780.3259999999</v>
      </c>
      <c r="BM80" s="479"/>
      <c r="BN80" s="479">
        <v>504256.489</v>
      </c>
      <c r="BO80" s="479">
        <v>836867.84299999999</v>
      </c>
      <c r="BP80" s="479">
        <v>1341124.3319999999</v>
      </c>
      <c r="BQ80" s="479"/>
      <c r="BR80" s="479">
        <v>2023615.08</v>
      </c>
      <c r="BS80" s="479">
        <v>27641.095000000001</v>
      </c>
      <c r="BT80" s="479">
        <v>2051256.176</v>
      </c>
      <c r="BU80" s="478" t="s">
        <v>571</v>
      </c>
      <c r="BV80" s="479">
        <v>74969667.129999995</v>
      </c>
      <c r="BW80" s="479">
        <v>48589979.441</v>
      </c>
      <c r="BX80" s="479">
        <v>123559646.57800001</v>
      </c>
      <c r="BY80" s="479"/>
      <c r="BZ80" s="479">
        <v>14398176.901000001</v>
      </c>
      <c r="CA80" s="479">
        <v>14140050.471999999</v>
      </c>
      <c r="CB80" s="479">
        <v>28538227.374000002</v>
      </c>
      <c r="CC80" s="479"/>
      <c r="CD80" s="479">
        <v>74969667.129999995</v>
      </c>
      <c r="CE80" s="479">
        <v>48978743.356000006</v>
      </c>
      <c r="CF80" s="479">
        <v>123948410.49300002</v>
      </c>
    </row>
    <row r="81" spans="1:84" s="473" customFormat="1" ht="8.4" customHeight="1">
      <c r="A81" s="477" t="s">
        <v>572</v>
      </c>
      <c r="B81" s="475">
        <v>221069.53700000001</v>
      </c>
      <c r="C81" s="475">
        <v>8245.232</v>
      </c>
      <c r="D81" s="475">
        <v>229314.769</v>
      </c>
      <c r="E81" s="475"/>
      <c r="F81" s="475">
        <v>0</v>
      </c>
      <c r="G81" s="475">
        <v>48.85</v>
      </c>
      <c r="H81" s="475">
        <v>48.85</v>
      </c>
      <c r="I81" s="475"/>
      <c r="J81" s="475">
        <v>453777.777</v>
      </c>
      <c r="K81" s="475">
        <v>557218.43200000003</v>
      </c>
      <c r="L81" s="475">
        <v>1010996.209</v>
      </c>
      <c r="M81" s="477" t="s">
        <v>572</v>
      </c>
      <c r="N81" s="475">
        <v>0</v>
      </c>
      <c r="O81" s="475">
        <v>70.180999999999997</v>
      </c>
      <c r="P81" s="475">
        <v>70.180999999999997</v>
      </c>
      <c r="Q81" s="475"/>
      <c r="R81" s="475">
        <v>0</v>
      </c>
      <c r="S81" s="475">
        <v>1476.3109999999999</v>
      </c>
      <c r="T81" s="475">
        <v>1476.3109999999999</v>
      </c>
      <c r="U81" s="475"/>
      <c r="V81" s="475">
        <v>0</v>
      </c>
      <c r="W81" s="475">
        <v>12222.39</v>
      </c>
      <c r="X81" s="475">
        <v>12222.39</v>
      </c>
      <c r="Y81" s="477" t="s">
        <v>572</v>
      </c>
      <c r="Z81" s="475">
        <v>0</v>
      </c>
      <c r="AA81" s="475">
        <v>0</v>
      </c>
      <c r="AB81" s="475">
        <v>0</v>
      </c>
      <c r="AC81" s="475"/>
      <c r="AD81" s="475">
        <v>24060</v>
      </c>
      <c r="AE81" s="475">
        <v>11378.165000000001</v>
      </c>
      <c r="AF81" s="475">
        <v>35438.165000000001</v>
      </c>
      <c r="AG81" s="475"/>
      <c r="AH81" s="475">
        <v>0</v>
      </c>
      <c r="AI81" s="475">
        <v>0</v>
      </c>
      <c r="AJ81" s="475">
        <v>0</v>
      </c>
      <c r="AK81" s="477" t="s">
        <v>572</v>
      </c>
      <c r="AL81" s="475">
        <v>0</v>
      </c>
      <c r="AM81" s="475">
        <v>0</v>
      </c>
      <c r="AN81" s="475">
        <v>0</v>
      </c>
      <c r="AO81" s="475"/>
      <c r="AP81" s="475">
        <v>0</v>
      </c>
      <c r="AQ81" s="475">
        <v>0</v>
      </c>
      <c r="AR81" s="475">
        <v>0</v>
      </c>
      <c r="AS81" s="475"/>
      <c r="AT81" s="475">
        <v>0</v>
      </c>
      <c r="AU81" s="475">
        <v>0</v>
      </c>
      <c r="AV81" s="475">
        <v>0</v>
      </c>
      <c r="AW81" s="477" t="s">
        <v>572</v>
      </c>
      <c r="AX81" s="475">
        <v>0</v>
      </c>
      <c r="AY81" s="475">
        <v>0</v>
      </c>
      <c r="AZ81" s="475">
        <v>0</v>
      </c>
      <c r="BA81" s="475"/>
      <c r="BB81" s="475">
        <v>0</v>
      </c>
      <c r="BC81" s="475">
        <v>0</v>
      </c>
      <c r="BD81" s="475">
        <v>0</v>
      </c>
      <c r="BE81" s="475"/>
      <c r="BF81" s="475">
        <v>0</v>
      </c>
      <c r="BG81" s="475">
        <v>0</v>
      </c>
      <c r="BH81" s="475">
        <v>0</v>
      </c>
      <c r="BI81" s="477" t="s">
        <v>572</v>
      </c>
      <c r="BJ81" s="475">
        <v>0</v>
      </c>
      <c r="BK81" s="475">
        <v>0</v>
      </c>
      <c r="BL81" s="475">
        <v>0</v>
      </c>
      <c r="BM81" s="475"/>
      <c r="BN81" s="475">
        <v>0</v>
      </c>
      <c r="BO81" s="475">
        <v>0</v>
      </c>
      <c r="BP81" s="475">
        <v>0</v>
      </c>
      <c r="BQ81" s="475"/>
      <c r="BR81" s="475">
        <v>0</v>
      </c>
      <c r="BS81" s="475">
        <v>0</v>
      </c>
      <c r="BT81" s="475">
        <v>0</v>
      </c>
      <c r="BU81" s="477" t="s">
        <v>572</v>
      </c>
      <c r="BV81" s="475">
        <v>698907.31400000001</v>
      </c>
      <c r="BW81" s="475">
        <v>590659.5610000001</v>
      </c>
      <c r="BX81" s="475">
        <v>1289566.875</v>
      </c>
      <c r="BY81" s="475"/>
      <c r="BZ81" s="475">
        <v>453777.777</v>
      </c>
      <c r="CA81" s="475">
        <v>557218.43200000003</v>
      </c>
      <c r="CB81" s="475">
        <v>1010996.209</v>
      </c>
      <c r="CC81" s="475"/>
      <c r="CD81" s="475">
        <v>698907.31400000001</v>
      </c>
      <c r="CE81" s="475">
        <v>590659.5610000001</v>
      </c>
      <c r="CF81" s="475">
        <v>1289566.875</v>
      </c>
    </row>
    <row r="82" spans="1:84" s="473" customFormat="1" ht="8.4" customHeight="1">
      <c r="A82" s="477" t="s">
        <v>573</v>
      </c>
      <c r="B82" s="475">
        <v>11729597.66</v>
      </c>
      <c r="C82" s="475">
        <v>10915722.267999999</v>
      </c>
      <c r="D82" s="475">
        <v>22645319.927999999</v>
      </c>
      <c r="E82" s="475"/>
      <c r="F82" s="475">
        <v>649721.00300000003</v>
      </c>
      <c r="G82" s="475">
        <v>155839.01999999999</v>
      </c>
      <c r="H82" s="475">
        <v>805560.02300000004</v>
      </c>
      <c r="I82" s="475"/>
      <c r="J82" s="475">
        <v>11719700.159</v>
      </c>
      <c r="K82" s="475">
        <v>12379889.164000001</v>
      </c>
      <c r="L82" s="475">
        <v>24099589.324000001</v>
      </c>
      <c r="M82" s="477" t="s">
        <v>573</v>
      </c>
      <c r="N82" s="475">
        <v>1769469.848</v>
      </c>
      <c r="O82" s="475">
        <v>1030779.246</v>
      </c>
      <c r="P82" s="475">
        <v>2800249.094</v>
      </c>
      <c r="Q82" s="475"/>
      <c r="R82" s="475">
        <v>5303205.2479999997</v>
      </c>
      <c r="S82" s="475">
        <v>3350617.6749999998</v>
      </c>
      <c r="T82" s="475">
        <v>8653822.9230000004</v>
      </c>
      <c r="U82" s="475"/>
      <c r="V82" s="475">
        <v>9416633.6190000009</v>
      </c>
      <c r="W82" s="475">
        <v>6083597.1299999999</v>
      </c>
      <c r="X82" s="475">
        <v>15500230.75</v>
      </c>
      <c r="Y82" s="477" t="s">
        <v>573</v>
      </c>
      <c r="Z82" s="475">
        <v>20832.567999999999</v>
      </c>
      <c r="AA82" s="475">
        <v>12379.5</v>
      </c>
      <c r="AB82" s="475">
        <v>33212.067999999999</v>
      </c>
      <c r="AC82" s="475"/>
      <c r="AD82" s="475">
        <v>11458853.686000001</v>
      </c>
      <c r="AE82" s="475">
        <v>5327196.0259999996</v>
      </c>
      <c r="AF82" s="475">
        <v>16786049.712000001</v>
      </c>
      <c r="AG82" s="475"/>
      <c r="AH82" s="475">
        <v>8732167.4509999994</v>
      </c>
      <c r="AI82" s="475">
        <v>249618.783</v>
      </c>
      <c r="AJ82" s="475">
        <v>8981786.2339999992</v>
      </c>
      <c r="AK82" s="477" t="s">
        <v>573</v>
      </c>
      <c r="AL82" s="475">
        <v>2341811.4049999998</v>
      </c>
      <c r="AM82" s="475">
        <v>501085.10499999998</v>
      </c>
      <c r="AN82" s="475">
        <v>2842896.5109999999</v>
      </c>
      <c r="AO82" s="475"/>
      <c r="AP82" s="475">
        <v>1983982.9010000001</v>
      </c>
      <c r="AQ82" s="475">
        <v>242419.35399999999</v>
      </c>
      <c r="AR82" s="475">
        <v>2226402.2549999999</v>
      </c>
      <c r="AS82" s="475"/>
      <c r="AT82" s="475">
        <v>757589.57900000003</v>
      </c>
      <c r="AU82" s="475">
        <v>1935172.452</v>
      </c>
      <c r="AV82" s="475">
        <v>2692762.031</v>
      </c>
      <c r="AW82" s="477" t="s">
        <v>573</v>
      </c>
      <c r="AX82" s="475">
        <v>544209.83299999998</v>
      </c>
      <c r="AY82" s="475">
        <v>994.23</v>
      </c>
      <c r="AZ82" s="475">
        <v>545204.06400000001</v>
      </c>
      <c r="BA82" s="475"/>
      <c r="BB82" s="475">
        <v>648217.01899999997</v>
      </c>
      <c r="BC82" s="475">
        <v>59932.3</v>
      </c>
      <c r="BD82" s="475">
        <v>708149.31900000002</v>
      </c>
      <c r="BE82" s="475"/>
      <c r="BF82" s="475">
        <v>85215.237999999998</v>
      </c>
      <c r="BG82" s="475">
        <v>1013036.211</v>
      </c>
      <c r="BH82" s="475">
        <v>1098251.449</v>
      </c>
      <c r="BI82" s="477" t="s">
        <v>573</v>
      </c>
      <c r="BJ82" s="475">
        <v>82203.437000000005</v>
      </c>
      <c r="BK82" s="475">
        <v>2223576.889</v>
      </c>
      <c r="BL82" s="475">
        <v>2305780.3259999999</v>
      </c>
      <c r="BM82" s="475"/>
      <c r="BN82" s="475">
        <v>504256.489</v>
      </c>
      <c r="BO82" s="475">
        <v>836867.84299999999</v>
      </c>
      <c r="BP82" s="475">
        <v>1341124.3319999999</v>
      </c>
      <c r="BQ82" s="475"/>
      <c r="BR82" s="475">
        <v>1990805.7439999999</v>
      </c>
      <c r="BS82" s="475">
        <v>27519.493999999999</v>
      </c>
      <c r="BT82" s="475">
        <v>2018325.2379999999</v>
      </c>
      <c r="BU82" s="477" t="s">
        <v>573</v>
      </c>
      <c r="BV82" s="475">
        <v>69738472.887000009</v>
      </c>
      <c r="BW82" s="475">
        <v>46346242.689999998</v>
      </c>
      <c r="BX82" s="475">
        <v>116084715.58100002</v>
      </c>
      <c r="BY82" s="475"/>
      <c r="BZ82" s="475">
        <v>11719700.159</v>
      </c>
      <c r="CA82" s="475">
        <v>12768653.08</v>
      </c>
      <c r="CB82" s="475">
        <v>24488353.239</v>
      </c>
      <c r="CC82" s="475"/>
      <c r="CD82" s="475">
        <v>69738472.887000009</v>
      </c>
      <c r="CE82" s="475">
        <v>46735006.605999991</v>
      </c>
      <c r="CF82" s="475">
        <v>116473479.49600002</v>
      </c>
    </row>
    <row r="83" spans="1:84" s="473" customFormat="1" ht="8.4" customHeight="1">
      <c r="A83" s="477" t="s">
        <v>574</v>
      </c>
      <c r="B83" s="475">
        <v>698039.05</v>
      </c>
      <c r="C83" s="475">
        <v>441863.50799999997</v>
      </c>
      <c r="D83" s="475">
        <v>1139902.5589999999</v>
      </c>
      <c r="E83" s="475"/>
      <c r="F83" s="475">
        <v>84018.698999999993</v>
      </c>
      <c r="G83" s="475">
        <v>48209.726000000002</v>
      </c>
      <c r="H83" s="475">
        <v>132228.42600000001</v>
      </c>
      <c r="I83" s="475"/>
      <c r="J83" s="475">
        <v>2099171.125</v>
      </c>
      <c r="K83" s="475">
        <v>721337.32499999995</v>
      </c>
      <c r="L83" s="475">
        <v>2820508.4509999999</v>
      </c>
      <c r="M83" s="477" t="s">
        <v>574</v>
      </c>
      <c r="N83" s="475">
        <v>46319.533000000003</v>
      </c>
      <c r="O83" s="475">
        <v>9800.5660000000007</v>
      </c>
      <c r="P83" s="475">
        <v>56120.1</v>
      </c>
      <c r="Q83" s="475"/>
      <c r="R83" s="475">
        <v>161519.44</v>
      </c>
      <c r="S83" s="475">
        <v>48960.82</v>
      </c>
      <c r="T83" s="475">
        <v>210480.26</v>
      </c>
      <c r="U83" s="475"/>
      <c r="V83" s="475">
        <v>336412.386</v>
      </c>
      <c r="W83" s="475">
        <v>104185.49800000001</v>
      </c>
      <c r="X83" s="475">
        <v>440597.88400000002</v>
      </c>
      <c r="Y83" s="477" t="s">
        <v>574</v>
      </c>
      <c r="Z83" s="475">
        <v>0</v>
      </c>
      <c r="AA83" s="475">
        <v>0</v>
      </c>
      <c r="AB83" s="475">
        <v>0</v>
      </c>
      <c r="AC83" s="475"/>
      <c r="AD83" s="475">
        <v>542674.05700000003</v>
      </c>
      <c r="AE83" s="475">
        <v>140914.78899999999</v>
      </c>
      <c r="AF83" s="475">
        <v>683588.84600000002</v>
      </c>
      <c r="AG83" s="475"/>
      <c r="AH83" s="475">
        <v>93783.634000000005</v>
      </c>
      <c r="AI83" s="475">
        <v>6903.4870000000001</v>
      </c>
      <c r="AJ83" s="475">
        <v>100687.122</v>
      </c>
      <c r="AK83" s="477" t="s">
        <v>574</v>
      </c>
      <c r="AL83" s="475">
        <v>9648.8539999999994</v>
      </c>
      <c r="AM83" s="475">
        <v>8322.1740000000009</v>
      </c>
      <c r="AN83" s="475">
        <v>17971.027999999998</v>
      </c>
      <c r="AO83" s="475"/>
      <c r="AP83" s="475">
        <v>138485.72200000001</v>
      </c>
      <c r="AQ83" s="475">
        <v>18512.744999999999</v>
      </c>
      <c r="AR83" s="475">
        <v>156998.46799999999</v>
      </c>
      <c r="AS83" s="475"/>
      <c r="AT83" s="475">
        <v>0</v>
      </c>
      <c r="AU83" s="475">
        <v>0</v>
      </c>
      <c r="AV83" s="475">
        <v>0</v>
      </c>
      <c r="AW83" s="477" t="s">
        <v>574</v>
      </c>
      <c r="AX83" s="475">
        <v>155773.861</v>
      </c>
      <c r="AY83" s="475">
        <v>3435.556</v>
      </c>
      <c r="AZ83" s="475">
        <v>159209.41800000001</v>
      </c>
      <c r="BA83" s="475"/>
      <c r="BB83" s="475">
        <v>2609.2620000000002</v>
      </c>
      <c r="BC83" s="475">
        <v>0</v>
      </c>
      <c r="BD83" s="475">
        <v>2609.2620000000002</v>
      </c>
      <c r="BE83" s="475"/>
      <c r="BF83" s="475">
        <v>0</v>
      </c>
      <c r="BG83" s="475">
        <v>0</v>
      </c>
      <c r="BH83" s="475">
        <v>0</v>
      </c>
      <c r="BI83" s="477" t="s">
        <v>574</v>
      </c>
      <c r="BJ83" s="475">
        <v>0</v>
      </c>
      <c r="BK83" s="475">
        <v>0</v>
      </c>
      <c r="BL83" s="475">
        <v>0</v>
      </c>
      <c r="BM83" s="475"/>
      <c r="BN83" s="475">
        <v>0</v>
      </c>
      <c r="BO83" s="475">
        <v>0</v>
      </c>
      <c r="BP83" s="475">
        <v>0</v>
      </c>
      <c r="BQ83" s="475"/>
      <c r="BR83" s="475">
        <v>32809.334999999999</v>
      </c>
      <c r="BS83" s="475">
        <v>121.601</v>
      </c>
      <c r="BT83" s="475">
        <v>32930.936999999998</v>
      </c>
      <c r="BU83" s="477" t="s">
        <v>574</v>
      </c>
      <c r="BV83" s="475">
        <v>4401264.9579999987</v>
      </c>
      <c r="BW83" s="475">
        <v>1552567.7950000002</v>
      </c>
      <c r="BX83" s="475">
        <v>5953832.7609999999</v>
      </c>
      <c r="BY83" s="475"/>
      <c r="BZ83" s="475">
        <v>2099171.125</v>
      </c>
      <c r="CA83" s="475">
        <v>721337.32499999995</v>
      </c>
      <c r="CB83" s="475">
        <v>2820508.4509999999</v>
      </c>
      <c r="CC83" s="475"/>
      <c r="CD83" s="475">
        <v>4401264.9579999987</v>
      </c>
      <c r="CE83" s="475">
        <v>1552567.7950000002</v>
      </c>
      <c r="CF83" s="475">
        <v>5953832.7609999999</v>
      </c>
    </row>
    <row r="84" spans="1:84" s="473" customFormat="1" ht="8.4" customHeight="1">
      <c r="A84" s="477" t="s">
        <v>575</v>
      </c>
      <c r="B84" s="475">
        <v>1453.85</v>
      </c>
      <c r="C84" s="475">
        <v>5615.9650000000001</v>
      </c>
      <c r="D84" s="475">
        <v>7069.8159999999998</v>
      </c>
      <c r="E84" s="475"/>
      <c r="F84" s="475">
        <v>204.68100000000001</v>
      </c>
      <c r="G84" s="475">
        <v>7.6479999999999997</v>
      </c>
      <c r="H84" s="475">
        <v>212.32900000000001</v>
      </c>
      <c r="I84" s="475"/>
      <c r="J84" s="475">
        <v>125527.83900000001</v>
      </c>
      <c r="K84" s="475">
        <v>92841.634000000005</v>
      </c>
      <c r="L84" s="475">
        <v>218369.47399999999</v>
      </c>
      <c r="M84" s="477" t="s">
        <v>575</v>
      </c>
      <c r="N84" s="475">
        <v>0</v>
      </c>
      <c r="O84" s="475">
        <v>0</v>
      </c>
      <c r="P84" s="475">
        <v>0</v>
      </c>
      <c r="Q84" s="475"/>
      <c r="R84" s="475">
        <v>0</v>
      </c>
      <c r="S84" s="475">
        <v>0</v>
      </c>
      <c r="T84" s="475">
        <v>0</v>
      </c>
      <c r="U84" s="475"/>
      <c r="V84" s="475">
        <v>420.00200000000001</v>
      </c>
      <c r="W84" s="475">
        <v>1012.335</v>
      </c>
      <c r="X84" s="475">
        <v>1432.338</v>
      </c>
      <c r="Y84" s="477" t="s">
        <v>575</v>
      </c>
      <c r="Z84" s="475">
        <v>0</v>
      </c>
      <c r="AA84" s="475">
        <v>0</v>
      </c>
      <c r="AB84" s="475">
        <v>0</v>
      </c>
      <c r="AC84" s="475"/>
      <c r="AD84" s="475">
        <v>3415.59</v>
      </c>
      <c r="AE84" s="475">
        <v>1031.8019999999999</v>
      </c>
      <c r="AF84" s="475">
        <v>4447.3919999999998</v>
      </c>
      <c r="AG84" s="475"/>
      <c r="AH84" s="475">
        <v>0</v>
      </c>
      <c r="AI84" s="475">
        <v>0</v>
      </c>
      <c r="AJ84" s="475">
        <v>0</v>
      </c>
      <c r="AK84" s="477" t="s">
        <v>575</v>
      </c>
      <c r="AL84" s="475">
        <v>0</v>
      </c>
      <c r="AM84" s="475">
        <v>0</v>
      </c>
      <c r="AN84" s="475">
        <v>0</v>
      </c>
      <c r="AO84" s="475"/>
      <c r="AP84" s="475">
        <v>0</v>
      </c>
      <c r="AQ84" s="475">
        <v>0</v>
      </c>
      <c r="AR84" s="475">
        <v>0</v>
      </c>
      <c r="AS84" s="475"/>
      <c r="AT84" s="475">
        <v>0</v>
      </c>
      <c r="AU84" s="475">
        <v>0</v>
      </c>
      <c r="AV84" s="475">
        <v>0</v>
      </c>
      <c r="AW84" s="477" t="s">
        <v>575</v>
      </c>
      <c r="AX84" s="475">
        <v>0</v>
      </c>
      <c r="AY84" s="475">
        <v>0</v>
      </c>
      <c r="AZ84" s="475">
        <v>0</v>
      </c>
      <c r="BA84" s="475"/>
      <c r="BB84" s="475">
        <v>0</v>
      </c>
      <c r="BC84" s="475">
        <v>0</v>
      </c>
      <c r="BD84" s="475">
        <v>0</v>
      </c>
      <c r="BE84" s="475"/>
      <c r="BF84" s="475">
        <v>0</v>
      </c>
      <c r="BG84" s="475">
        <v>0</v>
      </c>
      <c r="BH84" s="475">
        <v>0</v>
      </c>
      <c r="BI84" s="477" t="s">
        <v>575</v>
      </c>
      <c r="BJ84" s="475">
        <v>0</v>
      </c>
      <c r="BK84" s="475">
        <v>0</v>
      </c>
      <c r="BL84" s="475">
        <v>0</v>
      </c>
      <c r="BM84" s="475"/>
      <c r="BN84" s="475">
        <v>0</v>
      </c>
      <c r="BO84" s="475">
        <v>0</v>
      </c>
      <c r="BP84" s="475">
        <v>0</v>
      </c>
      <c r="BQ84" s="475"/>
      <c r="BR84" s="475">
        <v>0</v>
      </c>
      <c r="BS84" s="475">
        <v>0</v>
      </c>
      <c r="BT84" s="475">
        <v>0</v>
      </c>
      <c r="BU84" s="477" t="s">
        <v>575</v>
      </c>
      <c r="BV84" s="475">
        <v>131021.962</v>
      </c>
      <c r="BW84" s="475">
        <v>100509.38400000001</v>
      </c>
      <c r="BX84" s="475">
        <v>231531.34899999996</v>
      </c>
      <c r="BY84" s="475"/>
      <c r="BZ84" s="475">
        <v>125527.83900000001</v>
      </c>
      <c r="CA84" s="475">
        <v>92841.634000000005</v>
      </c>
      <c r="CB84" s="475">
        <v>218369.47399999999</v>
      </c>
      <c r="CC84" s="475"/>
      <c r="CD84" s="475">
        <v>131021.962</v>
      </c>
      <c r="CE84" s="475">
        <v>100509.38400000001</v>
      </c>
      <c r="CF84" s="475">
        <v>231531.34899999996</v>
      </c>
    </row>
    <row r="85" spans="1:84" s="473" customFormat="1" ht="8.4" customHeight="1">
      <c r="A85" s="478" t="s">
        <v>576</v>
      </c>
      <c r="B85" s="479">
        <v>84060.357999999993</v>
      </c>
      <c r="C85" s="479">
        <v>145019.99400000001</v>
      </c>
      <c r="D85" s="479">
        <v>229080.353</v>
      </c>
      <c r="E85" s="479"/>
      <c r="F85" s="479">
        <v>50413.951999999997</v>
      </c>
      <c r="G85" s="479">
        <v>12728.620999999999</v>
      </c>
      <c r="H85" s="479">
        <v>63142.574000000001</v>
      </c>
      <c r="I85" s="479"/>
      <c r="J85" s="479">
        <v>0</v>
      </c>
      <c r="K85" s="479">
        <v>155945.66</v>
      </c>
      <c r="L85" s="479">
        <v>155945.66</v>
      </c>
      <c r="M85" s="478" t="s">
        <v>576</v>
      </c>
      <c r="N85" s="479">
        <v>224897.56</v>
      </c>
      <c r="O85" s="479">
        <v>84438.724000000002</v>
      </c>
      <c r="P85" s="479">
        <v>309336.28499999997</v>
      </c>
      <c r="Q85" s="479"/>
      <c r="R85" s="479">
        <v>129307.29300000001</v>
      </c>
      <c r="S85" s="479">
        <v>6303.2809999999999</v>
      </c>
      <c r="T85" s="479">
        <v>135610.57500000001</v>
      </c>
      <c r="U85" s="479"/>
      <c r="V85" s="479">
        <v>295441.82400000002</v>
      </c>
      <c r="W85" s="479">
        <v>365905.712</v>
      </c>
      <c r="X85" s="479">
        <v>661347.53700000001</v>
      </c>
      <c r="Y85" s="478" t="s">
        <v>576</v>
      </c>
      <c r="Z85" s="479">
        <v>26405.544999999998</v>
      </c>
      <c r="AA85" s="479">
        <v>3606.614</v>
      </c>
      <c r="AB85" s="479">
        <v>30012.16</v>
      </c>
      <c r="AC85" s="479"/>
      <c r="AD85" s="479">
        <v>604383.36100000003</v>
      </c>
      <c r="AE85" s="479">
        <v>221232.15299999999</v>
      </c>
      <c r="AF85" s="479">
        <v>825615.51399999997</v>
      </c>
      <c r="AG85" s="479"/>
      <c r="AH85" s="479">
        <v>2226.741</v>
      </c>
      <c r="AI85" s="479">
        <v>519.57600000000002</v>
      </c>
      <c r="AJ85" s="479">
        <v>2746.317</v>
      </c>
      <c r="AK85" s="478" t="s">
        <v>576</v>
      </c>
      <c r="AL85" s="479">
        <v>18532.848000000002</v>
      </c>
      <c r="AM85" s="479">
        <v>21965.178</v>
      </c>
      <c r="AN85" s="479">
        <v>40498.025999999998</v>
      </c>
      <c r="AO85" s="479"/>
      <c r="AP85" s="479">
        <v>17604.308000000001</v>
      </c>
      <c r="AQ85" s="479">
        <v>3575.8910000000001</v>
      </c>
      <c r="AR85" s="479">
        <v>21180.2</v>
      </c>
      <c r="AS85" s="479"/>
      <c r="AT85" s="479">
        <v>38229.726000000002</v>
      </c>
      <c r="AU85" s="479">
        <v>173434.42199999999</v>
      </c>
      <c r="AV85" s="479">
        <v>211664.14799999999</v>
      </c>
      <c r="AW85" s="478" t="s">
        <v>576</v>
      </c>
      <c r="AX85" s="479">
        <v>684.96600000000001</v>
      </c>
      <c r="AY85" s="479">
        <v>12.68</v>
      </c>
      <c r="AZ85" s="479">
        <v>697.64599999999996</v>
      </c>
      <c r="BA85" s="479"/>
      <c r="BB85" s="479">
        <v>282.048</v>
      </c>
      <c r="BC85" s="479">
        <v>11336.226000000001</v>
      </c>
      <c r="BD85" s="479">
        <v>11618.273999999999</v>
      </c>
      <c r="BE85" s="479"/>
      <c r="BF85" s="479">
        <v>15438.441999999999</v>
      </c>
      <c r="BG85" s="479">
        <v>21691.458999999999</v>
      </c>
      <c r="BH85" s="479">
        <v>37129.902000000002</v>
      </c>
      <c r="BI85" s="478" t="s">
        <v>576</v>
      </c>
      <c r="BJ85" s="479">
        <v>2160.2809999999999</v>
      </c>
      <c r="BK85" s="479">
        <v>0</v>
      </c>
      <c r="BL85" s="479">
        <v>2160.2809999999999</v>
      </c>
      <c r="BM85" s="479"/>
      <c r="BN85" s="479">
        <v>0</v>
      </c>
      <c r="BO85" s="479">
        <v>4034.8</v>
      </c>
      <c r="BP85" s="479">
        <v>4034.8</v>
      </c>
      <c r="BQ85" s="479"/>
      <c r="BR85" s="479">
        <v>5937.0150000000003</v>
      </c>
      <c r="BS85" s="479">
        <v>245.29900000000001</v>
      </c>
      <c r="BT85" s="479">
        <v>6182.3149999999996</v>
      </c>
      <c r="BU85" s="478" t="s">
        <v>576</v>
      </c>
      <c r="BV85" s="479">
        <v>1516006.2679999999</v>
      </c>
      <c r="BW85" s="479">
        <v>1231996.29</v>
      </c>
      <c r="BX85" s="479">
        <v>2748002.5669999998</v>
      </c>
      <c r="BY85" s="479"/>
      <c r="BZ85" s="479">
        <v>0</v>
      </c>
      <c r="CA85" s="479">
        <v>158917.98499999999</v>
      </c>
      <c r="CB85" s="479">
        <v>158917.98499999999</v>
      </c>
      <c r="CC85" s="479"/>
      <c r="CD85" s="479">
        <v>1516006.2679999999</v>
      </c>
      <c r="CE85" s="479">
        <v>1234968.6150000002</v>
      </c>
      <c r="CF85" s="479">
        <v>2750974.8919999995</v>
      </c>
    </row>
    <row r="86" spans="1:84" s="473" customFormat="1" ht="8.4" customHeight="1">
      <c r="A86" s="478" t="s">
        <v>577</v>
      </c>
      <c r="B86" s="479">
        <v>534066.81599999999</v>
      </c>
      <c r="C86" s="479">
        <v>834481.94799999997</v>
      </c>
      <c r="D86" s="479">
        <v>1368548.764</v>
      </c>
      <c r="E86" s="479"/>
      <c r="F86" s="479">
        <v>7771.6629999999996</v>
      </c>
      <c r="G86" s="479">
        <v>1070.413</v>
      </c>
      <c r="H86" s="479">
        <v>8842.0769999999993</v>
      </c>
      <c r="I86" s="479"/>
      <c r="J86" s="479">
        <v>1017853.487</v>
      </c>
      <c r="K86" s="479">
        <v>1305582.452</v>
      </c>
      <c r="L86" s="479">
        <v>2323435.9389999998</v>
      </c>
      <c r="M86" s="478" t="s">
        <v>577</v>
      </c>
      <c r="N86" s="479">
        <v>33407.906000000003</v>
      </c>
      <c r="O86" s="479">
        <v>18458.246999999999</v>
      </c>
      <c r="P86" s="479">
        <v>51866.154000000002</v>
      </c>
      <c r="Q86" s="479"/>
      <c r="R86" s="479">
        <v>58397.385000000002</v>
      </c>
      <c r="S86" s="479">
        <v>56355.207000000002</v>
      </c>
      <c r="T86" s="479">
        <v>114752.59299999999</v>
      </c>
      <c r="U86" s="479"/>
      <c r="V86" s="479">
        <v>1297112.2220000001</v>
      </c>
      <c r="W86" s="479">
        <v>2060854.037</v>
      </c>
      <c r="X86" s="479">
        <v>3357966.2590000001</v>
      </c>
      <c r="Y86" s="478" t="s">
        <v>577</v>
      </c>
      <c r="Z86" s="479">
        <v>13243.179</v>
      </c>
      <c r="AA86" s="479">
        <v>2694.047</v>
      </c>
      <c r="AB86" s="479">
        <v>15937.227000000001</v>
      </c>
      <c r="AC86" s="479"/>
      <c r="AD86" s="479">
        <v>335550.065</v>
      </c>
      <c r="AE86" s="479">
        <v>182495.60800000001</v>
      </c>
      <c r="AF86" s="479">
        <v>518045.674</v>
      </c>
      <c r="AG86" s="479"/>
      <c r="AH86" s="479">
        <v>27472.488000000001</v>
      </c>
      <c r="AI86" s="479">
        <v>19591.937000000002</v>
      </c>
      <c r="AJ86" s="479">
        <v>47064.425000000003</v>
      </c>
      <c r="AK86" s="478" t="s">
        <v>577</v>
      </c>
      <c r="AL86" s="479">
        <v>11211.075999999999</v>
      </c>
      <c r="AM86" s="479">
        <v>2622.5149999999999</v>
      </c>
      <c r="AN86" s="479">
        <v>13833.592000000001</v>
      </c>
      <c r="AO86" s="479"/>
      <c r="AP86" s="479">
        <v>837.59400000000005</v>
      </c>
      <c r="AQ86" s="479">
        <v>116.58499999999999</v>
      </c>
      <c r="AR86" s="479">
        <v>954.17899999999997</v>
      </c>
      <c r="AS86" s="479"/>
      <c r="AT86" s="479">
        <v>6398.1329999999998</v>
      </c>
      <c r="AU86" s="479">
        <v>13325.5</v>
      </c>
      <c r="AV86" s="479">
        <v>19723.633999999998</v>
      </c>
      <c r="AW86" s="478" t="s">
        <v>577</v>
      </c>
      <c r="AX86" s="479">
        <v>23553.607</v>
      </c>
      <c r="AY86" s="479">
        <v>0</v>
      </c>
      <c r="AZ86" s="479">
        <v>23553.608</v>
      </c>
      <c r="BA86" s="479"/>
      <c r="BB86" s="479">
        <v>0</v>
      </c>
      <c r="BC86" s="479">
        <v>1.0229999999999999</v>
      </c>
      <c r="BD86" s="479">
        <v>1.0229999999999999</v>
      </c>
      <c r="BE86" s="479"/>
      <c r="BF86" s="479">
        <v>0</v>
      </c>
      <c r="BG86" s="479">
        <v>0</v>
      </c>
      <c r="BH86" s="479">
        <v>0</v>
      </c>
      <c r="BI86" s="478" t="s">
        <v>577</v>
      </c>
      <c r="BJ86" s="479">
        <v>0</v>
      </c>
      <c r="BK86" s="479">
        <v>0</v>
      </c>
      <c r="BL86" s="479">
        <v>0</v>
      </c>
      <c r="BM86" s="479"/>
      <c r="BN86" s="479">
        <v>0</v>
      </c>
      <c r="BO86" s="479">
        <v>0</v>
      </c>
      <c r="BP86" s="479">
        <v>0</v>
      </c>
      <c r="BQ86" s="479"/>
      <c r="BR86" s="479">
        <v>47373.086000000003</v>
      </c>
      <c r="BS86" s="479">
        <v>183.4</v>
      </c>
      <c r="BT86" s="479">
        <v>47556.485999999997</v>
      </c>
      <c r="BU86" s="478" t="s">
        <v>577</v>
      </c>
      <c r="BV86" s="479">
        <v>3414248.7069999999</v>
      </c>
      <c r="BW86" s="479">
        <v>4497832.9189999998</v>
      </c>
      <c r="BX86" s="479">
        <v>7912081.6339999987</v>
      </c>
      <c r="BY86" s="479"/>
      <c r="BZ86" s="479">
        <v>1017853.487</v>
      </c>
      <c r="CA86" s="479">
        <v>1305869.6640000001</v>
      </c>
      <c r="CB86" s="479">
        <v>2323723.1510000001</v>
      </c>
      <c r="CC86" s="479"/>
      <c r="CD86" s="479">
        <v>3414248.7069999995</v>
      </c>
      <c r="CE86" s="479">
        <v>4498120.1310000001</v>
      </c>
      <c r="CF86" s="479">
        <v>7912368.845999999</v>
      </c>
    </row>
    <row r="87" spans="1:84" s="473" customFormat="1" ht="8.4" customHeight="1">
      <c r="A87" s="477" t="s">
        <v>578</v>
      </c>
      <c r="B87" s="475">
        <v>534066.81599999999</v>
      </c>
      <c r="C87" s="475">
        <v>834481.94799999997</v>
      </c>
      <c r="D87" s="475">
        <v>1368548.764</v>
      </c>
      <c r="E87" s="475"/>
      <c r="F87" s="475">
        <v>7771.6629999999996</v>
      </c>
      <c r="G87" s="475">
        <v>1070.413</v>
      </c>
      <c r="H87" s="475">
        <v>8842.0769999999993</v>
      </c>
      <c r="I87" s="475"/>
      <c r="J87" s="475">
        <v>1017853.487</v>
      </c>
      <c r="K87" s="475">
        <v>1305582.452</v>
      </c>
      <c r="L87" s="475">
        <v>2323435.9389999998</v>
      </c>
      <c r="M87" s="477" t="s">
        <v>578</v>
      </c>
      <c r="N87" s="475">
        <v>33407.906000000003</v>
      </c>
      <c r="O87" s="475">
        <v>18458.246999999999</v>
      </c>
      <c r="P87" s="475">
        <v>51866.154000000002</v>
      </c>
      <c r="Q87" s="475"/>
      <c r="R87" s="475">
        <v>58397.385000000002</v>
      </c>
      <c r="S87" s="475">
        <v>56355.207000000002</v>
      </c>
      <c r="T87" s="475">
        <v>114752.59299999999</v>
      </c>
      <c r="U87" s="475"/>
      <c r="V87" s="475">
        <v>1297112.2220000001</v>
      </c>
      <c r="W87" s="475">
        <v>2060854.037</v>
      </c>
      <c r="X87" s="475">
        <v>3357966.2590000001</v>
      </c>
      <c r="Y87" s="477" t="s">
        <v>578</v>
      </c>
      <c r="Z87" s="475">
        <v>13243.179</v>
      </c>
      <c r="AA87" s="475">
        <v>2694.047</v>
      </c>
      <c r="AB87" s="475">
        <v>15937.227000000001</v>
      </c>
      <c r="AC87" s="475"/>
      <c r="AD87" s="475">
        <v>335550.065</v>
      </c>
      <c r="AE87" s="475">
        <v>182495.60800000001</v>
      </c>
      <c r="AF87" s="475">
        <v>518045.674</v>
      </c>
      <c r="AG87" s="475"/>
      <c r="AH87" s="475">
        <v>27472.488000000001</v>
      </c>
      <c r="AI87" s="475">
        <v>19591.937000000002</v>
      </c>
      <c r="AJ87" s="475">
        <v>47064.425000000003</v>
      </c>
      <c r="AK87" s="477" t="s">
        <v>578</v>
      </c>
      <c r="AL87" s="475">
        <v>11211.075999999999</v>
      </c>
      <c r="AM87" s="475">
        <v>2622.5149999999999</v>
      </c>
      <c r="AN87" s="475">
        <v>13833.592000000001</v>
      </c>
      <c r="AO87" s="475"/>
      <c r="AP87" s="475">
        <v>837.59400000000005</v>
      </c>
      <c r="AQ87" s="475">
        <v>116.58499999999999</v>
      </c>
      <c r="AR87" s="475">
        <v>954.17899999999997</v>
      </c>
      <c r="AS87" s="475"/>
      <c r="AT87" s="475">
        <v>6398.1329999999998</v>
      </c>
      <c r="AU87" s="475">
        <v>13325.5</v>
      </c>
      <c r="AV87" s="475">
        <v>19723.633999999998</v>
      </c>
      <c r="AW87" s="477" t="s">
        <v>578</v>
      </c>
      <c r="AX87" s="475">
        <v>23553.607</v>
      </c>
      <c r="AY87" s="475">
        <v>0</v>
      </c>
      <c r="AZ87" s="475">
        <v>23553.608</v>
      </c>
      <c r="BA87" s="475"/>
      <c r="BB87" s="475">
        <v>0</v>
      </c>
      <c r="BC87" s="475">
        <v>1.0229999999999999</v>
      </c>
      <c r="BD87" s="475">
        <v>1.0229999999999999</v>
      </c>
      <c r="BE87" s="475"/>
      <c r="BF87" s="475">
        <v>0</v>
      </c>
      <c r="BG87" s="475">
        <v>0</v>
      </c>
      <c r="BH87" s="475">
        <v>0</v>
      </c>
      <c r="BI87" s="477" t="s">
        <v>578</v>
      </c>
      <c r="BJ87" s="475">
        <v>0</v>
      </c>
      <c r="BK87" s="475">
        <v>0</v>
      </c>
      <c r="BL87" s="475">
        <v>0</v>
      </c>
      <c r="BM87" s="475"/>
      <c r="BN87" s="475">
        <v>0</v>
      </c>
      <c r="BO87" s="475">
        <v>0</v>
      </c>
      <c r="BP87" s="475">
        <v>0</v>
      </c>
      <c r="BQ87" s="475"/>
      <c r="BR87" s="475">
        <v>47373.086000000003</v>
      </c>
      <c r="BS87" s="475">
        <v>183.4</v>
      </c>
      <c r="BT87" s="475">
        <v>47556.485999999997</v>
      </c>
      <c r="BU87" s="477" t="s">
        <v>578</v>
      </c>
      <c r="BV87" s="475">
        <v>3414248.7069999999</v>
      </c>
      <c r="BW87" s="475">
        <v>4497832.9189999998</v>
      </c>
      <c r="BX87" s="475">
        <v>7912081.6339999987</v>
      </c>
      <c r="BY87" s="475"/>
      <c r="BZ87" s="475">
        <v>1017853.487</v>
      </c>
      <c r="CA87" s="475">
        <v>1305869.6640000001</v>
      </c>
      <c r="CB87" s="475">
        <v>2323723.1510000001</v>
      </c>
      <c r="CC87" s="475"/>
      <c r="CD87" s="475">
        <v>3414248.7069999995</v>
      </c>
      <c r="CE87" s="475">
        <v>4498120.1310000001</v>
      </c>
      <c r="CF87" s="475">
        <v>7912368.845999999</v>
      </c>
    </row>
    <row r="88" spans="1:84" s="473" customFormat="1" ht="8.4" customHeight="1">
      <c r="A88" s="477" t="s">
        <v>579</v>
      </c>
      <c r="B88" s="475">
        <v>0</v>
      </c>
      <c r="C88" s="475">
        <v>0</v>
      </c>
      <c r="D88" s="475">
        <v>0</v>
      </c>
      <c r="E88" s="475"/>
      <c r="F88" s="475">
        <v>0</v>
      </c>
      <c r="G88" s="475">
        <v>0</v>
      </c>
      <c r="H88" s="475">
        <v>0</v>
      </c>
      <c r="I88" s="475"/>
      <c r="J88" s="475">
        <v>0</v>
      </c>
      <c r="K88" s="475">
        <v>0</v>
      </c>
      <c r="L88" s="475">
        <v>0</v>
      </c>
      <c r="M88" s="477" t="s">
        <v>579</v>
      </c>
      <c r="N88" s="475">
        <v>0</v>
      </c>
      <c r="O88" s="475">
        <v>0</v>
      </c>
      <c r="P88" s="475">
        <v>0</v>
      </c>
      <c r="Q88" s="475"/>
      <c r="R88" s="475">
        <v>0</v>
      </c>
      <c r="S88" s="475">
        <v>0</v>
      </c>
      <c r="T88" s="475">
        <v>0</v>
      </c>
      <c r="U88" s="475"/>
      <c r="V88" s="475">
        <v>0</v>
      </c>
      <c r="W88" s="475">
        <v>0</v>
      </c>
      <c r="X88" s="475">
        <v>0</v>
      </c>
      <c r="Y88" s="477" t="s">
        <v>579</v>
      </c>
      <c r="Z88" s="475">
        <v>0</v>
      </c>
      <c r="AA88" s="475">
        <v>0</v>
      </c>
      <c r="AB88" s="475">
        <v>0</v>
      </c>
      <c r="AC88" s="475"/>
      <c r="AD88" s="475">
        <v>0</v>
      </c>
      <c r="AE88" s="475">
        <v>0</v>
      </c>
      <c r="AF88" s="475">
        <v>0</v>
      </c>
      <c r="AG88" s="475"/>
      <c r="AH88" s="475">
        <v>0</v>
      </c>
      <c r="AI88" s="475">
        <v>0</v>
      </c>
      <c r="AJ88" s="475">
        <v>0</v>
      </c>
      <c r="AK88" s="477" t="s">
        <v>579</v>
      </c>
      <c r="AL88" s="475">
        <v>0</v>
      </c>
      <c r="AM88" s="475">
        <v>0</v>
      </c>
      <c r="AN88" s="475">
        <v>0</v>
      </c>
      <c r="AO88" s="475"/>
      <c r="AP88" s="475">
        <v>0</v>
      </c>
      <c r="AQ88" s="475">
        <v>0</v>
      </c>
      <c r="AR88" s="475">
        <v>0</v>
      </c>
      <c r="AS88" s="475"/>
      <c r="AT88" s="475">
        <v>0</v>
      </c>
      <c r="AU88" s="475">
        <v>0</v>
      </c>
      <c r="AV88" s="475">
        <v>0</v>
      </c>
      <c r="AW88" s="477" t="s">
        <v>579</v>
      </c>
      <c r="AX88" s="475">
        <v>0</v>
      </c>
      <c r="AY88" s="475">
        <v>0</v>
      </c>
      <c r="AZ88" s="475">
        <v>0</v>
      </c>
      <c r="BA88" s="475"/>
      <c r="BB88" s="475">
        <v>0</v>
      </c>
      <c r="BC88" s="475">
        <v>0</v>
      </c>
      <c r="BD88" s="475">
        <v>0</v>
      </c>
      <c r="BE88" s="475"/>
      <c r="BF88" s="475">
        <v>0</v>
      </c>
      <c r="BG88" s="475">
        <v>0</v>
      </c>
      <c r="BH88" s="475">
        <v>0</v>
      </c>
      <c r="BI88" s="477" t="s">
        <v>579</v>
      </c>
      <c r="BJ88" s="475">
        <v>0</v>
      </c>
      <c r="BK88" s="475">
        <v>0</v>
      </c>
      <c r="BL88" s="475">
        <v>0</v>
      </c>
      <c r="BM88" s="475"/>
      <c r="BN88" s="475">
        <v>0</v>
      </c>
      <c r="BO88" s="475">
        <v>0</v>
      </c>
      <c r="BP88" s="475">
        <v>0</v>
      </c>
      <c r="BQ88" s="475"/>
      <c r="BR88" s="475">
        <v>0</v>
      </c>
      <c r="BS88" s="475">
        <v>0</v>
      </c>
      <c r="BT88" s="475">
        <v>0</v>
      </c>
      <c r="BU88" s="477" t="s">
        <v>579</v>
      </c>
      <c r="BV88" s="475">
        <v>0</v>
      </c>
      <c r="BW88" s="475">
        <v>0</v>
      </c>
      <c r="BX88" s="475">
        <v>0</v>
      </c>
      <c r="BY88" s="475"/>
      <c r="BZ88" s="475">
        <v>0</v>
      </c>
      <c r="CA88" s="475">
        <v>0</v>
      </c>
      <c r="CB88" s="475">
        <v>0</v>
      </c>
      <c r="CC88" s="475"/>
      <c r="CD88" s="475">
        <v>0</v>
      </c>
      <c r="CE88" s="475">
        <v>0</v>
      </c>
      <c r="CF88" s="475">
        <v>0</v>
      </c>
    </row>
    <row r="89" spans="1:84" s="35" customFormat="1" ht="3.15" customHeight="1">
      <c r="A89" s="477"/>
      <c r="B89" s="475"/>
      <c r="C89" s="475"/>
      <c r="D89" s="475"/>
      <c r="E89" s="475"/>
      <c r="F89" s="475"/>
      <c r="G89" s="475"/>
      <c r="H89" s="475"/>
      <c r="I89" s="475"/>
      <c r="J89" s="475"/>
      <c r="K89" s="475"/>
      <c r="L89" s="475"/>
      <c r="M89" s="477"/>
      <c r="N89" s="475"/>
      <c r="O89" s="475"/>
      <c r="P89" s="475"/>
      <c r="Q89" s="475"/>
      <c r="R89" s="475"/>
      <c r="S89" s="475"/>
      <c r="T89" s="475"/>
      <c r="U89" s="475"/>
      <c r="V89" s="475"/>
      <c r="W89" s="475"/>
      <c r="X89" s="475"/>
      <c r="Y89" s="477"/>
      <c r="Z89" s="475"/>
      <c r="AA89" s="475"/>
      <c r="AB89" s="475"/>
      <c r="AC89" s="475"/>
      <c r="AD89" s="475"/>
      <c r="AE89" s="475"/>
      <c r="AF89" s="475"/>
      <c r="AG89" s="475"/>
      <c r="AH89" s="475"/>
      <c r="AI89" s="475"/>
      <c r="AJ89" s="475"/>
      <c r="AK89" s="477"/>
      <c r="AL89" s="475"/>
      <c r="AM89" s="475"/>
      <c r="AN89" s="475"/>
      <c r="AO89" s="475"/>
      <c r="AP89" s="475"/>
      <c r="AQ89" s="475"/>
      <c r="AR89" s="475"/>
      <c r="AS89" s="475"/>
      <c r="AT89" s="475"/>
      <c r="AU89" s="475"/>
      <c r="AV89" s="475"/>
      <c r="AW89" s="477"/>
      <c r="AX89" s="475"/>
      <c r="AY89" s="475"/>
      <c r="AZ89" s="475"/>
      <c r="BA89" s="475"/>
      <c r="BB89" s="475"/>
      <c r="BC89" s="475"/>
      <c r="BD89" s="475"/>
      <c r="BE89" s="475"/>
      <c r="BF89" s="475"/>
      <c r="BG89" s="475"/>
      <c r="BH89" s="475"/>
      <c r="BI89" s="477"/>
      <c r="BJ89" s="475"/>
      <c r="BK89" s="475"/>
      <c r="BL89" s="475"/>
      <c r="BM89" s="475"/>
      <c r="BN89" s="475"/>
      <c r="BO89" s="475"/>
      <c r="BP89" s="475"/>
      <c r="BQ89" s="475"/>
      <c r="BR89" s="475"/>
      <c r="BS89" s="475"/>
      <c r="BT89" s="475"/>
      <c r="BU89" s="477"/>
      <c r="BV89" s="475"/>
      <c r="BW89" s="475"/>
      <c r="BX89" s="475"/>
      <c r="BY89" s="475"/>
      <c r="BZ89" s="475"/>
      <c r="CA89" s="475"/>
      <c r="CB89" s="475"/>
      <c r="CC89" s="475"/>
      <c r="CD89" s="475"/>
      <c r="CE89" s="475"/>
      <c r="CF89" s="475"/>
    </row>
    <row r="90" spans="1:84" s="473" customFormat="1" ht="8.4" customHeight="1">
      <c r="A90" s="538" t="s">
        <v>580</v>
      </c>
      <c r="B90" s="471">
        <v>977638.73800000001</v>
      </c>
      <c r="C90" s="471">
        <v>158414.74100000001</v>
      </c>
      <c r="D90" s="471">
        <v>1136053.4790000001</v>
      </c>
      <c r="E90" s="471"/>
      <c r="F90" s="471">
        <v>46.728999999999999</v>
      </c>
      <c r="G90" s="471">
        <v>0</v>
      </c>
      <c r="H90" s="471">
        <v>46.728999999999999</v>
      </c>
      <c r="I90" s="471"/>
      <c r="J90" s="471">
        <v>473423.10700000002</v>
      </c>
      <c r="K90" s="471">
        <v>207644.53099999999</v>
      </c>
      <c r="L90" s="471">
        <v>681067.63800000004</v>
      </c>
      <c r="M90" s="538" t="s">
        <v>580</v>
      </c>
      <c r="N90" s="471">
        <v>4813.6319999999996</v>
      </c>
      <c r="O90" s="471">
        <v>3434.7919999999999</v>
      </c>
      <c r="P90" s="471">
        <v>8248.4240000000009</v>
      </c>
      <c r="Q90" s="471"/>
      <c r="R90" s="471">
        <v>95976.16</v>
      </c>
      <c r="S90" s="471">
        <v>20628.84</v>
      </c>
      <c r="T90" s="471">
        <v>116605.001</v>
      </c>
      <c r="U90" s="471"/>
      <c r="V90" s="471">
        <v>207903.66500000001</v>
      </c>
      <c r="W90" s="471">
        <v>102576.492</v>
      </c>
      <c r="X90" s="471">
        <v>310480.158</v>
      </c>
      <c r="Y90" s="538" t="s">
        <v>580</v>
      </c>
      <c r="Z90" s="471">
        <v>1422896.51</v>
      </c>
      <c r="AA90" s="471">
        <v>4117.6610000000001</v>
      </c>
      <c r="AB90" s="471">
        <v>1427014.172</v>
      </c>
      <c r="AC90" s="471"/>
      <c r="AD90" s="471">
        <v>761484.85199999996</v>
      </c>
      <c r="AE90" s="471">
        <v>88869.906000000003</v>
      </c>
      <c r="AF90" s="471">
        <v>850354.75800000003</v>
      </c>
      <c r="AG90" s="471"/>
      <c r="AH90" s="471">
        <v>122850.22100000001</v>
      </c>
      <c r="AI90" s="471">
        <v>50.11</v>
      </c>
      <c r="AJ90" s="471">
        <v>122900.33100000001</v>
      </c>
      <c r="AK90" s="538" t="s">
        <v>580</v>
      </c>
      <c r="AL90" s="471">
        <v>245642.56099999999</v>
      </c>
      <c r="AM90" s="471">
        <v>1427.1510000000001</v>
      </c>
      <c r="AN90" s="471">
        <v>247069.71299999999</v>
      </c>
      <c r="AO90" s="471"/>
      <c r="AP90" s="471">
        <v>32052.098999999998</v>
      </c>
      <c r="AQ90" s="471">
        <v>0</v>
      </c>
      <c r="AR90" s="471">
        <v>32052.098999999998</v>
      </c>
      <c r="AS90" s="471"/>
      <c r="AT90" s="471">
        <v>10991.007</v>
      </c>
      <c r="AU90" s="471">
        <v>1205.817</v>
      </c>
      <c r="AV90" s="471">
        <v>12196.824000000001</v>
      </c>
      <c r="AW90" s="538" t="s">
        <v>580</v>
      </c>
      <c r="AX90" s="471">
        <v>7500</v>
      </c>
      <c r="AY90" s="471">
        <v>0</v>
      </c>
      <c r="AZ90" s="471">
        <v>7500</v>
      </c>
      <c r="BA90" s="471"/>
      <c r="BB90" s="471">
        <v>5529.8869999999997</v>
      </c>
      <c r="BC90" s="471">
        <v>0</v>
      </c>
      <c r="BD90" s="471">
        <v>5529.8869999999997</v>
      </c>
      <c r="BE90" s="471"/>
      <c r="BF90" s="471">
        <v>0</v>
      </c>
      <c r="BG90" s="471">
        <v>0</v>
      </c>
      <c r="BH90" s="471">
        <v>0</v>
      </c>
      <c r="BI90" s="538" t="s">
        <v>580</v>
      </c>
      <c r="BJ90" s="471">
        <v>0</v>
      </c>
      <c r="BK90" s="471">
        <v>0</v>
      </c>
      <c r="BL90" s="471">
        <v>0</v>
      </c>
      <c r="BM90" s="471"/>
      <c r="BN90" s="471">
        <v>214192.22899999999</v>
      </c>
      <c r="BO90" s="471">
        <v>65.513000000000005</v>
      </c>
      <c r="BP90" s="471">
        <v>214257.74299999999</v>
      </c>
      <c r="BQ90" s="471"/>
      <c r="BR90" s="471">
        <v>7.0309999999999997</v>
      </c>
      <c r="BS90" s="471">
        <v>2.4E-2</v>
      </c>
      <c r="BT90" s="471">
        <v>7.0549999999999997</v>
      </c>
      <c r="BU90" s="538" t="s">
        <v>580</v>
      </c>
      <c r="BV90" s="471">
        <v>4582948.4280000012</v>
      </c>
      <c r="BW90" s="471">
        <v>588435.5780000001</v>
      </c>
      <c r="BX90" s="471">
        <v>5171384.0110000009</v>
      </c>
      <c r="BY90" s="471"/>
      <c r="BZ90" s="471">
        <v>473423.10700000002</v>
      </c>
      <c r="CA90" s="471">
        <v>370519.19900000002</v>
      </c>
      <c r="CB90" s="471">
        <v>843942.30700000003</v>
      </c>
      <c r="CC90" s="471"/>
      <c r="CD90" s="471">
        <v>4582948.4280000012</v>
      </c>
      <c r="CE90" s="471">
        <v>751310.24600000016</v>
      </c>
      <c r="CF90" s="471">
        <v>5334258.6800000006</v>
      </c>
    </row>
    <row r="91" spans="1:84" s="473" customFormat="1" ht="8.4" customHeight="1">
      <c r="A91" s="477" t="s">
        <v>581</v>
      </c>
      <c r="B91" s="475">
        <v>689803.48199999996</v>
      </c>
      <c r="C91" s="475">
        <v>124380.85799999999</v>
      </c>
      <c r="D91" s="475">
        <v>814184.34100000001</v>
      </c>
      <c r="E91" s="475"/>
      <c r="F91" s="475">
        <v>46.728999999999999</v>
      </c>
      <c r="G91" s="475">
        <v>0</v>
      </c>
      <c r="H91" s="475">
        <v>46.728999999999999</v>
      </c>
      <c r="I91" s="475"/>
      <c r="J91" s="475">
        <v>420837.49800000002</v>
      </c>
      <c r="K91" s="475">
        <v>109344.56</v>
      </c>
      <c r="L91" s="475">
        <v>530182.05900000001</v>
      </c>
      <c r="M91" s="477" t="s">
        <v>581</v>
      </c>
      <c r="N91" s="475">
        <v>4007.9850000000001</v>
      </c>
      <c r="O91" s="475">
        <v>2994.2339999999999</v>
      </c>
      <c r="P91" s="475">
        <v>7002.22</v>
      </c>
      <c r="Q91" s="475"/>
      <c r="R91" s="475">
        <v>35904.866000000002</v>
      </c>
      <c r="S91" s="475">
        <v>11638.126</v>
      </c>
      <c r="T91" s="475">
        <v>47542.991999999998</v>
      </c>
      <c r="U91" s="475"/>
      <c r="V91" s="475">
        <v>197712.087</v>
      </c>
      <c r="W91" s="475">
        <v>81932.225999999995</v>
      </c>
      <c r="X91" s="475">
        <v>279644.31400000001</v>
      </c>
      <c r="Y91" s="477" t="s">
        <v>581</v>
      </c>
      <c r="Z91" s="475">
        <v>1422896.138</v>
      </c>
      <c r="AA91" s="475">
        <v>4115.4449999999997</v>
      </c>
      <c r="AB91" s="475">
        <v>1427011.5830000001</v>
      </c>
      <c r="AC91" s="475"/>
      <c r="AD91" s="475">
        <v>369226.26799999998</v>
      </c>
      <c r="AE91" s="475">
        <v>74110.767999999996</v>
      </c>
      <c r="AF91" s="475">
        <v>443337.03700000001</v>
      </c>
      <c r="AG91" s="475"/>
      <c r="AH91" s="475">
        <v>684.26900000000001</v>
      </c>
      <c r="AI91" s="475">
        <v>0</v>
      </c>
      <c r="AJ91" s="475">
        <v>684.26900000000001</v>
      </c>
      <c r="AK91" s="477" t="s">
        <v>581</v>
      </c>
      <c r="AL91" s="475">
        <v>3485.7779999999998</v>
      </c>
      <c r="AM91" s="475">
        <v>1427.1510000000001</v>
      </c>
      <c r="AN91" s="475">
        <v>4912.93</v>
      </c>
      <c r="AO91" s="475"/>
      <c r="AP91" s="475">
        <v>0</v>
      </c>
      <c r="AQ91" s="475">
        <v>0</v>
      </c>
      <c r="AR91" s="475">
        <v>0</v>
      </c>
      <c r="AS91" s="475"/>
      <c r="AT91" s="475">
        <v>6991.0069999999996</v>
      </c>
      <c r="AU91" s="475">
        <v>1205.817</v>
      </c>
      <c r="AV91" s="475">
        <v>8196.8240000000005</v>
      </c>
      <c r="AW91" s="477" t="s">
        <v>581</v>
      </c>
      <c r="AX91" s="475">
        <v>0</v>
      </c>
      <c r="AY91" s="475">
        <v>0</v>
      </c>
      <c r="AZ91" s="475">
        <v>0</v>
      </c>
      <c r="BA91" s="475"/>
      <c r="BB91" s="475">
        <v>0</v>
      </c>
      <c r="BC91" s="475">
        <v>0</v>
      </c>
      <c r="BD91" s="475">
        <v>0</v>
      </c>
      <c r="BE91" s="475"/>
      <c r="BF91" s="475">
        <v>0</v>
      </c>
      <c r="BG91" s="475">
        <v>0</v>
      </c>
      <c r="BH91" s="475">
        <v>0</v>
      </c>
      <c r="BI91" s="477" t="s">
        <v>581</v>
      </c>
      <c r="BJ91" s="475">
        <v>0</v>
      </c>
      <c r="BK91" s="475">
        <v>0</v>
      </c>
      <c r="BL91" s="475">
        <v>0</v>
      </c>
      <c r="BM91" s="475"/>
      <c r="BN91" s="475">
        <v>101692.22900000001</v>
      </c>
      <c r="BO91" s="475">
        <v>65.513000000000005</v>
      </c>
      <c r="BP91" s="475">
        <v>101757.743</v>
      </c>
      <c r="BQ91" s="475"/>
      <c r="BR91" s="475">
        <v>0</v>
      </c>
      <c r="BS91" s="475">
        <v>0</v>
      </c>
      <c r="BT91" s="475">
        <v>0</v>
      </c>
      <c r="BU91" s="477" t="s">
        <v>581</v>
      </c>
      <c r="BV91" s="475">
        <v>3253288.3360000001</v>
      </c>
      <c r="BW91" s="475">
        <v>411214.69799999992</v>
      </c>
      <c r="BX91" s="475">
        <v>3664503.0410000002</v>
      </c>
      <c r="BY91" s="475"/>
      <c r="BZ91" s="475">
        <v>420837.49800000002</v>
      </c>
      <c r="CA91" s="475">
        <v>272219.22899999999</v>
      </c>
      <c r="CB91" s="475">
        <v>693056.728</v>
      </c>
      <c r="CC91" s="475"/>
      <c r="CD91" s="475">
        <v>3253288.3360000001</v>
      </c>
      <c r="CE91" s="475">
        <v>574089.36699999985</v>
      </c>
      <c r="CF91" s="475">
        <v>3827377.7100000004</v>
      </c>
    </row>
    <row r="92" spans="1:84" s="473" customFormat="1" ht="8.4" customHeight="1">
      <c r="A92" s="477" t="s">
        <v>582</v>
      </c>
      <c r="B92" s="475">
        <v>40865.076000000001</v>
      </c>
      <c r="C92" s="475">
        <v>23079.835999999999</v>
      </c>
      <c r="D92" s="475">
        <v>63944.913</v>
      </c>
      <c r="E92" s="475"/>
      <c r="F92" s="475">
        <v>0</v>
      </c>
      <c r="G92" s="475">
        <v>0</v>
      </c>
      <c r="H92" s="475">
        <v>0</v>
      </c>
      <c r="I92" s="475"/>
      <c r="J92" s="475">
        <v>36445.608</v>
      </c>
      <c r="K92" s="475">
        <v>90263.381999999998</v>
      </c>
      <c r="L92" s="475">
        <v>126708.99</v>
      </c>
      <c r="M92" s="477" t="s">
        <v>582</v>
      </c>
      <c r="N92" s="475">
        <v>88.869</v>
      </c>
      <c r="O92" s="475">
        <v>12.792999999999999</v>
      </c>
      <c r="P92" s="475">
        <v>101.66200000000001</v>
      </c>
      <c r="Q92" s="475"/>
      <c r="R92" s="475">
        <v>819.38800000000003</v>
      </c>
      <c r="S92" s="475">
        <v>69.295000000000002</v>
      </c>
      <c r="T92" s="475">
        <v>888.68299999999999</v>
      </c>
      <c r="U92" s="475"/>
      <c r="V92" s="475">
        <v>6952.3270000000002</v>
      </c>
      <c r="W92" s="475">
        <v>15603.788</v>
      </c>
      <c r="X92" s="475">
        <v>22556.116000000002</v>
      </c>
      <c r="Y92" s="477" t="s">
        <v>582</v>
      </c>
      <c r="Z92" s="475">
        <v>0.372</v>
      </c>
      <c r="AA92" s="475">
        <v>2.2149999999999999</v>
      </c>
      <c r="AB92" s="475">
        <v>2.5880000000000001</v>
      </c>
      <c r="AC92" s="475"/>
      <c r="AD92" s="475">
        <v>7515.3869999999997</v>
      </c>
      <c r="AE92" s="475">
        <v>10362.603999999999</v>
      </c>
      <c r="AF92" s="475">
        <v>17877.991000000002</v>
      </c>
      <c r="AG92" s="475"/>
      <c r="AH92" s="475">
        <v>7231.1549999999997</v>
      </c>
      <c r="AI92" s="475">
        <v>4.2430000000000003</v>
      </c>
      <c r="AJ92" s="475">
        <v>7235.3990000000003</v>
      </c>
      <c r="AK92" s="477" t="s">
        <v>582</v>
      </c>
      <c r="AL92" s="475">
        <v>0</v>
      </c>
      <c r="AM92" s="475">
        <v>0</v>
      </c>
      <c r="AN92" s="475">
        <v>0</v>
      </c>
      <c r="AO92" s="475"/>
      <c r="AP92" s="475">
        <v>0</v>
      </c>
      <c r="AQ92" s="475">
        <v>0</v>
      </c>
      <c r="AR92" s="475">
        <v>0</v>
      </c>
      <c r="AS92" s="475"/>
      <c r="AT92" s="475">
        <v>0</v>
      </c>
      <c r="AU92" s="475">
        <v>0</v>
      </c>
      <c r="AV92" s="475">
        <v>0</v>
      </c>
      <c r="AW92" s="477" t="s">
        <v>582</v>
      </c>
      <c r="AX92" s="475">
        <v>0</v>
      </c>
      <c r="AY92" s="475">
        <v>0</v>
      </c>
      <c r="AZ92" s="475">
        <v>0</v>
      </c>
      <c r="BA92" s="475"/>
      <c r="BB92" s="475">
        <v>29.887</v>
      </c>
      <c r="BC92" s="475">
        <v>0</v>
      </c>
      <c r="BD92" s="475">
        <v>29.887</v>
      </c>
      <c r="BE92" s="475"/>
      <c r="BF92" s="475">
        <v>0</v>
      </c>
      <c r="BG92" s="475">
        <v>0</v>
      </c>
      <c r="BH92" s="475">
        <v>0</v>
      </c>
      <c r="BI92" s="477" t="s">
        <v>582</v>
      </c>
      <c r="BJ92" s="475">
        <v>0</v>
      </c>
      <c r="BK92" s="475">
        <v>0</v>
      </c>
      <c r="BL92" s="475">
        <v>0</v>
      </c>
      <c r="BM92" s="475"/>
      <c r="BN92" s="475">
        <v>0</v>
      </c>
      <c r="BO92" s="475">
        <v>0</v>
      </c>
      <c r="BP92" s="475">
        <v>0</v>
      </c>
      <c r="BQ92" s="475"/>
      <c r="BR92" s="475">
        <v>7.0309999999999997</v>
      </c>
      <c r="BS92" s="475">
        <v>2.4E-2</v>
      </c>
      <c r="BT92" s="475">
        <v>7.0549999999999997</v>
      </c>
      <c r="BU92" s="477" t="s">
        <v>582</v>
      </c>
      <c r="BV92" s="475">
        <v>99955.100000000035</v>
      </c>
      <c r="BW92" s="475">
        <v>139398.18</v>
      </c>
      <c r="BX92" s="475">
        <v>239353.28399999999</v>
      </c>
      <c r="BY92" s="475"/>
      <c r="BZ92" s="475">
        <v>36445.608</v>
      </c>
      <c r="CA92" s="475">
        <v>90263.381999999998</v>
      </c>
      <c r="CB92" s="475">
        <v>126708.99</v>
      </c>
      <c r="CC92" s="475"/>
      <c r="CD92" s="475">
        <v>99955.100000000035</v>
      </c>
      <c r="CE92" s="475">
        <v>139398.18</v>
      </c>
      <c r="CF92" s="475">
        <v>239353.28399999999</v>
      </c>
    </row>
    <row r="93" spans="1:84" s="473" customFormat="1" ht="8.4" customHeight="1">
      <c r="A93" s="477" t="s">
        <v>583</v>
      </c>
      <c r="B93" s="475">
        <v>246970.179</v>
      </c>
      <c r="C93" s="475">
        <v>10954.045</v>
      </c>
      <c r="D93" s="475">
        <v>257924.22500000001</v>
      </c>
      <c r="E93" s="475"/>
      <c r="F93" s="475">
        <v>0</v>
      </c>
      <c r="G93" s="475">
        <v>0</v>
      </c>
      <c r="H93" s="475">
        <v>0</v>
      </c>
      <c r="I93" s="475"/>
      <c r="J93" s="475">
        <v>16140</v>
      </c>
      <c r="K93" s="475">
        <v>8036.5879999999997</v>
      </c>
      <c r="L93" s="475">
        <v>24176.588</v>
      </c>
      <c r="M93" s="477" t="s">
        <v>583</v>
      </c>
      <c r="N93" s="475">
        <v>716.77700000000004</v>
      </c>
      <c r="O93" s="475">
        <v>427.76299999999998</v>
      </c>
      <c r="P93" s="475">
        <v>1144.5409999999999</v>
      </c>
      <c r="Q93" s="475"/>
      <c r="R93" s="475">
        <v>59251.906000000003</v>
      </c>
      <c r="S93" s="475">
        <v>8921.4189999999999</v>
      </c>
      <c r="T93" s="475">
        <v>68173.324999999997</v>
      </c>
      <c r="U93" s="475"/>
      <c r="V93" s="475">
        <v>3239.25</v>
      </c>
      <c r="W93" s="475">
        <v>5040.4769999999999</v>
      </c>
      <c r="X93" s="475">
        <v>8279.7279999999992</v>
      </c>
      <c r="Y93" s="477" t="s">
        <v>583</v>
      </c>
      <c r="Z93" s="475">
        <v>0</v>
      </c>
      <c r="AA93" s="475">
        <v>0</v>
      </c>
      <c r="AB93" s="475">
        <v>0</v>
      </c>
      <c r="AC93" s="475"/>
      <c r="AD93" s="475">
        <v>384743.196</v>
      </c>
      <c r="AE93" s="475">
        <v>4396.5330000000004</v>
      </c>
      <c r="AF93" s="475">
        <v>389139.72899999999</v>
      </c>
      <c r="AG93" s="475"/>
      <c r="AH93" s="475">
        <v>114934.795</v>
      </c>
      <c r="AI93" s="475">
        <v>45.866</v>
      </c>
      <c r="AJ93" s="475">
        <v>114980.662</v>
      </c>
      <c r="AK93" s="477" t="s">
        <v>583</v>
      </c>
      <c r="AL93" s="475">
        <v>242156.783</v>
      </c>
      <c r="AM93" s="475">
        <v>0</v>
      </c>
      <c r="AN93" s="475">
        <v>242156.783</v>
      </c>
      <c r="AO93" s="475"/>
      <c r="AP93" s="475">
        <v>32052.098999999998</v>
      </c>
      <c r="AQ93" s="475">
        <v>0</v>
      </c>
      <c r="AR93" s="475">
        <v>32052.098999999998</v>
      </c>
      <c r="AS93" s="475"/>
      <c r="AT93" s="475">
        <v>4000</v>
      </c>
      <c r="AU93" s="475">
        <v>0</v>
      </c>
      <c r="AV93" s="475">
        <v>4000</v>
      </c>
      <c r="AW93" s="477" t="s">
        <v>583</v>
      </c>
      <c r="AX93" s="475">
        <v>7500</v>
      </c>
      <c r="AY93" s="475">
        <v>0</v>
      </c>
      <c r="AZ93" s="475">
        <v>7500</v>
      </c>
      <c r="BA93" s="475"/>
      <c r="BB93" s="475">
        <v>5500</v>
      </c>
      <c r="BC93" s="475">
        <v>0</v>
      </c>
      <c r="BD93" s="475">
        <v>5500</v>
      </c>
      <c r="BE93" s="475"/>
      <c r="BF93" s="475">
        <v>0</v>
      </c>
      <c r="BG93" s="475">
        <v>0</v>
      </c>
      <c r="BH93" s="475">
        <v>0</v>
      </c>
      <c r="BI93" s="477" t="s">
        <v>583</v>
      </c>
      <c r="BJ93" s="475">
        <v>0</v>
      </c>
      <c r="BK93" s="475">
        <v>0</v>
      </c>
      <c r="BL93" s="475">
        <v>0</v>
      </c>
      <c r="BM93" s="475"/>
      <c r="BN93" s="475">
        <v>112500</v>
      </c>
      <c r="BO93" s="475">
        <v>0</v>
      </c>
      <c r="BP93" s="475">
        <v>112500</v>
      </c>
      <c r="BQ93" s="475"/>
      <c r="BR93" s="475">
        <v>0</v>
      </c>
      <c r="BS93" s="475">
        <v>0</v>
      </c>
      <c r="BT93" s="475">
        <v>0</v>
      </c>
      <c r="BU93" s="477" t="s">
        <v>583</v>
      </c>
      <c r="BV93" s="475">
        <v>1229704.9849999999</v>
      </c>
      <c r="BW93" s="475">
        <v>37822.691000000006</v>
      </c>
      <c r="BX93" s="475">
        <v>1267527.6799999999</v>
      </c>
      <c r="BY93" s="475"/>
      <c r="BZ93" s="475">
        <v>16140</v>
      </c>
      <c r="CA93" s="475">
        <v>8036.5879999999997</v>
      </c>
      <c r="CB93" s="475">
        <v>24176.588</v>
      </c>
      <c r="CC93" s="475"/>
      <c r="CD93" s="475">
        <v>1229704.9849999999</v>
      </c>
      <c r="CE93" s="475">
        <v>37822.691000000006</v>
      </c>
      <c r="CF93" s="475">
        <v>1267527.6799999999</v>
      </c>
    </row>
    <row r="94" spans="1:84" s="35" customFormat="1" ht="3.15" customHeight="1">
      <c r="A94" s="477"/>
      <c r="B94" s="475"/>
      <c r="C94" s="475"/>
      <c r="D94" s="475"/>
      <c r="E94" s="475"/>
      <c r="F94" s="475"/>
      <c r="G94" s="475"/>
      <c r="H94" s="475"/>
      <c r="I94" s="475"/>
      <c r="J94" s="475"/>
      <c r="K94" s="475"/>
      <c r="L94" s="475"/>
      <c r="M94" s="477"/>
      <c r="N94" s="475"/>
      <c r="O94" s="475"/>
      <c r="P94" s="475"/>
      <c r="Q94" s="475"/>
      <c r="R94" s="475"/>
      <c r="S94" s="475"/>
      <c r="T94" s="475"/>
      <c r="U94" s="475"/>
      <c r="V94" s="475"/>
      <c r="W94" s="475"/>
      <c r="X94" s="475"/>
      <c r="Y94" s="477"/>
      <c r="Z94" s="475"/>
      <c r="AA94" s="475"/>
      <c r="AB94" s="475"/>
      <c r="AC94" s="475"/>
      <c r="AD94" s="475"/>
      <c r="AE94" s="475"/>
      <c r="AF94" s="475"/>
      <c r="AG94" s="475"/>
      <c r="AH94" s="475"/>
      <c r="AI94" s="475"/>
      <c r="AJ94" s="475"/>
      <c r="AK94" s="477"/>
      <c r="AL94" s="475"/>
      <c r="AM94" s="475"/>
      <c r="AN94" s="475"/>
      <c r="AO94" s="475"/>
      <c r="AP94" s="475"/>
      <c r="AQ94" s="475"/>
      <c r="AR94" s="475"/>
      <c r="AS94" s="475"/>
      <c r="AT94" s="475"/>
      <c r="AU94" s="475"/>
      <c r="AV94" s="475"/>
      <c r="AW94" s="477"/>
      <c r="AX94" s="475"/>
      <c r="AY94" s="475"/>
      <c r="AZ94" s="475"/>
      <c r="BA94" s="475"/>
      <c r="BB94" s="475">
        <v>0</v>
      </c>
      <c r="BC94" s="475">
        <v>0</v>
      </c>
      <c r="BD94" s="475">
        <v>0</v>
      </c>
      <c r="BE94" s="475"/>
      <c r="BF94" s="475">
        <v>0</v>
      </c>
      <c r="BG94" s="475">
        <v>0</v>
      </c>
      <c r="BH94" s="475">
        <v>0</v>
      </c>
      <c r="BI94" s="477"/>
      <c r="BJ94" s="475">
        <v>0</v>
      </c>
      <c r="BK94" s="475">
        <v>0</v>
      </c>
      <c r="BL94" s="475">
        <v>0</v>
      </c>
      <c r="BM94" s="475"/>
      <c r="BN94" s="475">
        <v>0</v>
      </c>
      <c r="BO94" s="475">
        <v>0</v>
      </c>
      <c r="BP94" s="475">
        <v>0</v>
      </c>
      <c r="BQ94" s="475"/>
      <c r="BR94" s="475"/>
      <c r="BS94" s="475"/>
      <c r="BT94" s="475"/>
      <c r="BU94" s="477"/>
      <c r="BV94" s="475"/>
      <c r="BW94" s="475"/>
      <c r="BX94" s="475"/>
      <c r="BY94" s="475"/>
      <c r="BZ94" s="475"/>
      <c r="CA94" s="475"/>
      <c r="CB94" s="475"/>
      <c r="CC94" s="475"/>
      <c r="CD94" s="475"/>
      <c r="CE94" s="475"/>
      <c r="CF94" s="475"/>
    </row>
    <row r="95" spans="1:84" s="473" customFormat="1" ht="8.4" customHeight="1">
      <c r="A95" s="478" t="s">
        <v>529</v>
      </c>
      <c r="B95" s="479">
        <v>0</v>
      </c>
      <c r="C95" s="479">
        <v>0</v>
      </c>
      <c r="D95" s="479">
        <v>0</v>
      </c>
      <c r="E95" s="479"/>
      <c r="F95" s="479">
        <v>0</v>
      </c>
      <c r="G95" s="479">
        <v>0</v>
      </c>
      <c r="H95" s="479">
        <v>0</v>
      </c>
      <c r="I95" s="479"/>
      <c r="J95" s="479">
        <v>55000</v>
      </c>
      <c r="K95" s="479">
        <v>0</v>
      </c>
      <c r="L95" s="479">
        <v>55000</v>
      </c>
      <c r="M95" s="478" t="s">
        <v>529</v>
      </c>
      <c r="N95" s="479">
        <v>0</v>
      </c>
      <c r="O95" s="479">
        <v>0</v>
      </c>
      <c r="P95" s="479">
        <v>0</v>
      </c>
      <c r="Q95" s="479"/>
      <c r="R95" s="479">
        <v>0</v>
      </c>
      <c r="S95" s="479">
        <v>0</v>
      </c>
      <c r="T95" s="479">
        <v>0</v>
      </c>
      <c r="U95" s="479"/>
      <c r="V95" s="479">
        <v>201700</v>
      </c>
      <c r="W95" s="479">
        <v>0</v>
      </c>
      <c r="X95" s="479">
        <v>201700</v>
      </c>
      <c r="Y95" s="478" t="s">
        <v>529</v>
      </c>
      <c r="Z95" s="479">
        <v>0</v>
      </c>
      <c r="AA95" s="479">
        <v>0</v>
      </c>
      <c r="AB95" s="479">
        <v>0</v>
      </c>
      <c r="AC95" s="479"/>
      <c r="AD95" s="479">
        <v>151100</v>
      </c>
      <c r="AE95" s="479">
        <v>0</v>
      </c>
      <c r="AF95" s="479">
        <v>151100</v>
      </c>
      <c r="AG95" s="479"/>
      <c r="AH95" s="479">
        <v>15000</v>
      </c>
      <c r="AI95" s="479">
        <v>0</v>
      </c>
      <c r="AJ95" s="479">
        <v>15000</v>
      </c>
      <c r="AK95" s="478" t="s">
        <v>529</v>
      </c>
      <c r="AL95" s="479">
        <v>0</v>
      </c>
      <c r="AM95" s="479">
        <v>0</v>
      </c>
      <c r="AN95" s="479">
        <v>0</v>
      </c>
      <c r="AO95" s="479"/>
      <c r="AP95" s="479">
        <v>47000</v>
      </c>
      <c r="AQ95" s="479">
        <v>0</v>
      </c>
      <c r="AR95" s="479">
        <v>47000</v>
      </c>
      <c r="AS95" s="479"/>
      <c r="AT95" s="479">
        <v>0</v>
      </c>
      <c r="AU95" s="479">
        <v>0</v>
      </c>
      <c r="AV95" s="479">
        <v>0</v>
      </c>
      <c r="AW95" s="478" t="s">
        <v>529</v>
      </c>
      <c r="AX95" s="479">
        <v>0</v>
      </c>
      <c r="AY95" s="479">
        <v>0</v>
      </c>
      <c r="AZ95" s="479">
        <v>0</v>
      </c>
      <c r="BA95" s="479"/>
      <c r="BB95" s="479">
        <v>0</v>
      </c>
      <c r="BC95" s="479">
        <v>0</v>
      </c>
      <c r="BD95" s="479">
        <v>0</v>
      </c>
      <c r="BE95" s="479"/>
      <c r="BF95" s="479">
        <v>0</v>
      </c>
      <c r="BG95" s="479">
        <v>0</v>
      </c>
      <c r="BH95" s="479">
        <v>0</v>
      </c>
      <c r="BI95" s="478" t="s">
        <v>529</v>
      </c>
      <c r="BJ95" s="479">
        <v>0</v>
      </c>
      <c r="BK95" s="479">
        <v>0</v>
      </c>
      <c r="BL95" s="479">
        <v>0</v>
      </c>
      <c r="BM95" s="479"/>
      <c r="BN95" s="479">
        <v>168000</v>
      </c>
      <c r="BO95" s="479">
        <v>0</v>
      </c>
      <c r="BP95" s="479">
        <v>168000</v>
      </c>
      <c r="BQ95" s="479"/>
      <c r="BR95" s="479">
        <v>0</v>
      </c>
      <c r="BS95" s="479">
        <v>0</v>
      </c>
      <c r="BT95" s="479">
        <v>0</v>
      </c>
      <c r="BU95" s="478" t="s">
        <v>529</v>
      </c>
      <c r="BV95" s="479">
        <v>637800</v>
      </c>
      <c r="BW95" s="479">
        <v>0</v>
      </c>
      <c r="BX95" s="479">
        <v>637800</v>
      </c>
      <c r="BY95" s="479"/>
      <c r="BZ95" s="479">
        <v>55000</v>
      </c>
      <c r="CA95" s="479">
        <v>0</v>
      </c>
      <c r="CB95" s="479">
        <v>55000</v>
      </c>
      <c r="CC95" s="479"/>
      <c r="CD95" s="479">
        <v>637800</v>
      </c>
      <c r="CE95" s="479">
        <v>0</v>
      </c>
      <c r="CF95" s="479">
        <v>637800</v>
      </c>
    </row>
    <row r="96" spans="1:84" s="35" customFormat="1" ht="3.15" customHeight="1">
      <c r="A96" s="478"/>
      <c r="B96" s="479"/>
      <c r="C96" s="479"/>
      <c r="D96" s="479"/>
      <c r="E96" s="479"/>
      <c r="F96" s="479"/>
      <c r="G96" s="479"/>
      <c r="H96" s="479"/>
      <c r="I96" s="479"/>
      <c r="J96" s="479"/>
      <c r="K96" s="479"/>
      <c r="L96" s="479"/>
      <c r="M96" s="478"/>
      <c r="N96" s="479"/>
      <c r="O96" s="479"/>
      <c r="P96" s="479"/>
      <c r="Q96" s="479"/>
      <c r="R96" s="479"/>
      <c r="S96" s="479"/>
      <c r="T96" s="479"/>
      <c r="U96" s="479"/>
      <c r="V96" s="479"/>
      <c r="W96" s="479"/>
      <c r="X96" s="479"/>
      <c r="Y96" s="478"/>
      <c r="Z96" s="479"/>
      <c r="AA96" s="479"/>
      <c r="AB96" s="479"/>
      <c r="AC96" s="479"/>
      <c r="AD96" s="479"/>
      <c r="AE96" s="479"/>
      <c r="AF96" s="479"/>
      <c r="AG96" s="479"/>
      <c r="AH96" s="479"/>
      <c r="AI96" s="479"/>
      <c r="AJ96" s="479"/>
      <c r="AK96" s="478"/>
      <c r="AL96" s="479"/>
      <c r="AM96" s="479"/>
      <c r="AN96" s="479"/>
      <c r="AO96" s="479"/>
      <c r="AP96" s="479"/>
      <c r="AQ96" s="479"/>
      <c r="AR96" s="479"/>
      <c r="AS96" s="479"/>
      <c r="AT96" s="479"/>
      <c r="AU96" s="479"/>
      <c r="AV96" s="479"/>
      <c r="AW96" s="478"/>
      <c r="AX96" s="479"/>
      <c r="AY96" s="479"/>
      <c r="AZ96" s="479"/>
      <c r="BA96" s="479"/>
      <c r="BB96" s="479">
        <v>0</v>
      </c>
      <c r="BC96" s="479">
        <v>0</v>
      </c>
      <c r="BD96" s="479">
        <v>0</v>
      </c>
      <c r="BE96" s="479"/>
      <c r="BF96" s="479">
        <v>0</v>
      </c>
      <c r="BG96" s="479">
        <v>0</v>
      </c>
      <c r="BH96" s="479">
        <v>0</v>
      </c>
      <c r="BI96" s="478"/>
      <c r="BJ96" s="479">
        <v>0</v>
      </c>
      <c r="BK96" s="479">
        <v>0</v>
      </c>
      <c r="BL96" s="479">
        <v>0</v>
      </c>
      <c r="BM96" s="479"/>
      <c r="BN96" s="479">
        <v>0</v>
      </c>
      <c r="BO96" s="479">
        <v>0</v>
      </c>
      <c r="BP96" s="479">
        <v>0</v>
      </c>
      <c r="BQ96" s="479"/>
      <c r="BR96" s="479"/>
      <c r="BS96" s="479"/>
      <c r="BT96" s="479"/>
      <c r="BU96" s="478"/>
      <c r="BV96" s="479"/>
      <c r="BW96" s="479"/>
      <c r="BX96" s="479"/>
      <c r="BY96" s="479"/>
      <c r="BZ96" s="479"/>
      <c r="CA96" s="479"/>
      <c r="CB96" s="479"/>
      <c r="CC96" s="479"/>
      <c r="CD96" s="479"/>
      <c r="CE96" s="479"/>
      <c r="CF96" s="479"/>
    </row>
    <row r="97" spans="1:84" s="473" customFormat="1" ht="8.4" customHeight="1">
      <c r="A97" s="470" t="s">
        <v>584</v>
      </c>
      <c r="B97" s="471">
        <v>2419545.932</v>
      </c>
      <c r="C97" s="471">
        <v>3542724.656</v>
      </c>
      <c r="D97" s="471">
        <v>5962270.5880000005</v>
      </c>
      <c r="E97" s="471"/>
      <c r="F97" s="471">
        <v>130638.83100000001</v>
      </c>
      <c r="G97" s="471">
        <v>18.318999999999999</v>
      </c>
      <c r="H97" s="471">
        <v>130657.151</v>
      </c>
      <c r="I97" s="471"/>
      <c r="J97" s="471">
        <v>4551195.8550000004</v>
      </c>
      <c r="K97" s="471">
        <v>4354316.8020000001</v>
      </c>
      <c r="L97" s="471">
        <v>8905512.6579999998</v>
      </c>
      <c r="M97" s="470" t="s">
        <v>584</v>
      </c>
      <c r="N97" s="471">
        <v>902750.929</v>
      </c>
      <c r="O97" s="471">
        <v>110572.9</v>
      </c>
      <c r="P97" s="471">
        <v>1013323.829</v>
      </c>
      <c r="Q97" s="471"/>
      <c r="R97" s="471">
        <v>768169.61699999997</v>
      </c>
      <c r="S97" s="471">
        <v>1122447.727</v>
      </c>
      <c r="T97" s="471">
        <v>1890617.345</v>
      </c>
      <c r="U97" s="471"/>
      <c r="V97" s="471">
        <v>766355.67599999998</v>
      </c>
      <c r="W97" s="471">
        <v>5448776.6270000003</v>
      </c>
      <c r="X97" s="471">
        <v>6215132.3030000003</v>
      </c>
      <c r="Y97" s="470" t="s">
        <v>584</v>
      </c>
      <c r="Z97" s="471">
        <v>0</v>
      </c>
      <c r="AA97" s="471">
        <v>118364.13099999999</v>
      </c>
      <c r="AB97" s="471">
        <v>118364.13099999999</v>
      </c>
      <c r="AC97" s="471"/>
      <c r="AD97" s="471">
        <v>1933139.23</v>
      </c>
      <c r="AE97" s="471">
        <v>1490134.1089999999</v>
      </c>
      <c r="AF97" s="471">
        <v>3423273.3390000002</v>
      </c>
      <c r="AG97" s="471"/>
      <c r="AH97" s="471">
        <v>1489801.7990000001</v>
      </c>
      <c r="AI97" s="471">
        <v>220080</v>
      </c>
      <c r="AJ97" s="471">
        <v>1709881.7990000001</v>
      </c>
      <c r="AK97" s="470" t="s">
        <v>584</v>
      </c>
      <c r="AL97" s="471">
        <v>193661.196</v>
      </c>
      <c r="AM97" s="471">
        <v>24876.483</v>
      </c>
      <c r="AN97" s="471">
        <v>218537.679</v>
      </c>
      <c r="AO97" s="471"/>
      <c r="AP97" s="471">
        <v>0</v>
      </c>
      <c r="AQ97" s="471">
        <v>32.54</v>
      </c>
      <c r="AR97" s="471">
        <v>32.54</v>
      </c>
      <c r="AS97" s="471"/>
      <c r="AT97" s="471">
        <v>0</v>
      </c>
      <c r="AU97" s="471">
        <v>680826.65</v>
      </c>
      <c r="AV97" s="471">
        <v>680826.65</v>
      </c>
      <c r="AW97" s="470" t="s">
        <v>584</v>
      </c>
      <c r="AX97" s="471">
        <v>0</v>
      </c>
      <c r="AY97" s="471">
        <v>0</v>
      </c>
      <c r="AZ97" s="471">
        <v>0</v>
      </c>
      <c r="BA97" s="471"/>
      <c r="BB97" s="471">
        <v>33089.620000000003</v>
      </c>
      <c r="BC97" s="471">
        <v>0</v>
      </c>
      <c r="BD97" s="471">
        <v>33089.620000000003</v>
      </c>
      <c r="BE97" s="471"/>
      <c r="BF97" s="471">
        <v>0</v>
      </c>
      <c r="BG97" s="471">
        <v>491512</v>
      </c>
      <c r="BH97" s="471">
        <v>491512</v>
      </c>
      <c r="BI97" s="470" t="s">
        <v>584</v>
      </c>
      <c r="BJ97" s="471">
        <v>0</v>
      </c>
      <c r="BK97" s="471">
        <v>0</v>
      </c>
      <c r="BL97" s="471">
        <v>0</v>
      </c>
      <c r="BM97" s="471"/>
      <c r="BN97" s="471">
        <v>0</v>
      </c>
      <c r="BO97" s="471">
        <v>135716</v>
      </c>
      <c r="BP97" s="471">
        <v>135716</v>
      </c>
      <c r="BQ97" s="471"/>
      <c r="BR97" s="471">
        <v>674136.70499999996</v>
      </c>
      <c r="BS97" s="471">
        <v>0</v>
      </c>
      <c r="BT97" s="471">
        <v>674136.70499999996</v>
      </c>
      <c r="BU97" s="470" t="s">
        <v>584</v>
      </c>
      <c r="BV97" s="471">
        <v>13862485.390000001</v>
      </c>
      <c r="BW97" s="471">
        <v>17740398.943999998</v>
      </c>
      <c r="BX97" s="471">
        <v>31602884.336999997</v>
      </c>
      <c r="BY97" s="471"/>
      <c r="BZ97" s="471">
        <v>4551195.8550000004</v>
      </c>
      <c r="CA97" s="471">
        <v>4354316.8020000001</v>
      </c>
      <c r="CB97" s="471">
        <v>8905512.6579999998</v>
      </c>
      <c r="CC97" s="471"/>
      <c r="CD97" s="471">
        <v>13862485.390000001</v>
      </c>
      <c r="CE97" s="471">
        <v>17740398.943999998</v>
      </c>
      <c r="CF97" s="471">
        <v>31602884.336999997</v>
      </c>
    </row>
    <row r="98" spans="1:84" s="473" customFormat="1" ht="8.4" customHeight="1">
      <c r="A98" s="477" t="s">
        <v>585</v>
      </c>
      <c r="B98" s="475">
        <v>2419545.932</v>
      </c>
      <c r="C98" s="475">
        <v>23.536000000000001</v>
      </c>
      <c r="D98" s="475">
        <v>2419569.4679999999</v>
      </c>
      <c r="E98" s="475"/>
      <c r="F98" s="475">
        <v>130638.83100000001</v>
      </c>
      <c r="G98" s="475">
        <v>18.318999999999999</v>
      </c>
      <c r="H98" s="475">
        <v>130657.151</v>
      </c>
      <c r="I98" s="475"/>
      <c r="J98" s="475">
        <v>4551195.8550000004</v>
      </c>
      <c r="K98" s="475">
        <v>110440.799</v>
      </c>
      <c r="L98" s="475">
        <v>4661636.6550000003</v>
      </c>
      <c r="M98" s="477" t="s">
        <v>585</v>
      </c>
      <c r="N98" s="475">
        <v>902750.929</v>
      </c>
      <c r="O98" s="475">
        <v>532.9</v>
      </c>
      <c r="P98" s="475">
        <v>903283.82900000003</v>
      </c>
      <c r="Q98" s="475"/>
      <c r="R98" s="475">
        <v>768169.61699999997</v>
      </c>
      <c r="S98" s="475">
        <v>39.726999999999997</v>
      </c>
      <c r="T98" s="475">
        <v>768209.34499999997</v>
      </c>
      <c r="U98" s="475"/>
      <c r="V98" s="475">
        <v>766355.67599999998</v>
      </c>
      <c r="W98" s="475">
        <v>1796.627</v>
      </c>
      <c r="X98" s="475">
        <v>768152.30299999996</v>
      </c>
      <c r="Y98" s="477" t="s">
        <v>585</v>
      </c>
      <c r="Z98" s="475">
        <v>0</v>
      </c>
      <c r="AA98" s="475">
        <v>0</v>
      </c>
      <c r="AB98" s="475">
        <v>0</v>
      </c>
      <c r="AC98" s="475"/>
      <c r="AD98" s="475">
        <v>1933139.23</v>
      </c>
      <c r="AE98" s="475">
        <v>151314.109</v>
      </c>
      <c r="AF98" s="475">
        <v>2084453.3389999999</v>
      </c>
      <c r="AG98" s="475"/>
      <c r="AH98" s="475">
        <v>1145101.7990000001</v>
      </c>
      <c r="AI98" s="475">
        <v>0</v>
      </c>
      <c r="AJ98" s="475">
        <v>1145101.7990000001</v>
      </c>
      <c r="AK98" s="477" t="s">
        <v>585</v>
      </c>
      <c r="AL98" s="475">
        <v>193661.196</v>
      </c>
      <c r="AM98" s="475">
        <v>24876.483</v>
      </c>
      <c r="AN98" s="475">
        <v>218537.679</v>
      </c>
      <c r="AO98" s="475"/>
      <c r="AP98" s="475">
        <v>0</v>
      </c>
      <c r="AQ98" s="475">
        <v>32.54</v>
      </c>
      <c r="AR98" s="475">
        <v>32.54</v>
      </c>
      <c r="AS98" s="475"/>
      <c r="AT98" s="475">
        <v>0</v>
      </c>
      <c r="AU98" s="475">
        <v>0</v>
      </c>
      <c r="AV98" s="475">
        <v>0</v>
      </c>
      <c r="AW98" s="477" t="s">
        <v>585</v>
      </c>
      <c r="AX98" s="475">
        <v>0</v>
      </c>
      <c r="AY98" s="475">
        <v>0</v>
      </c>
      <c r="AZ98" s="475">
        <v>0</v>
      </c>
      <c r="BA98" s="475"/>
      <c r="BB98" s="475">
        <v>33089.620000000003</v>
      </c>
      <c r="BC98" s="475">
        <v>0</v>
      </c>
      <c r="BD98" s="475">
        <v>33089.620000000003</v>
      </c>
      <c r="BE98" s="475"/>
      <c r="BF98" s="475">
        <v>0</v>
      </c>
      <c r="BG98" s="475">
        <v>0</v>
      </c>
      <c r="BH98" s="475">
        <v>0</v>
      </c>
      <c r="BI98" s="477" t="s">
        <v>585</v>
      </c>
      <c r="BJ98" s="475">
        <v>0</v>
      </c>
      <c r="BK98" s="475">
        <v>0</v>
      </c>
      <c r="BL98" s="475">
        <v>0</v>
      </c>
      <c r="BM98" s="475"/>
      <c r="BN98" s="475">
        <v>0</v>
      </c>
      <c r="BO98" s="475">
        <v>0</v>
      </c>
      <c r="BP98" s="475">
        <v>0</v>
      </c>
      <c r="BQ98" s="475"/>
      <c r="BR98" s="475">
        <v>674136.70499999996</v>
      </c>
      <c r="BS98" s="475">
        <v>0</v>
      </c>
      <c r="BT98" s="475">
        <v>674136.70499999996</v>
      </c>
      <c r="BU98" s="477" t="s">
        <v>585</v>
      </c>
      <c r="BV98" s="475">
        <v>13517785.390000001</v>
      </c>
      <c r="BW98" s="475">
        <v>289075.03999999998</v>
      </c>
      <c r="BX98" s="475">
        <v>13806860.432999998</v>
      </c>
      <c r="BY98" s="475"/>
      <c r="BZ98" s="475">
        <v>4551195.8550000004</v>
      </c>
      <c r="CA98" s="475">
        <v>110440.799</v>
      </c>
      <c r="CB98" s="475">
        <v>4661636.6550000003</v>
      </c>
      <c r="CC98" s="475"/>
      <c r="CD98" s="475">
        <v>13517785.390000001</v>
      </c>
      <c r="CE98" s="475">
        <v>289075.03999999998</v>
      </c>
      <c r="CF98" s="475">
        <v>13806860.432999998</v>
      </c>
    </row>
    <row r="99" spans="1:84" s="473" customFormat="1" ht="8.4" customHeight="1">
      <c r="A99" s="477" t="s">
        <v>586</v>
      </c>
      <c r="B99" s="475">
        <v>0</v>
      </c>
      <c r="C99" s="475">
        <v>3542701.12</v>
      </c>
      <c r="D99" s="475">
        <v>3542701.12</v>
      </c>
      <c r="E99" s="475"/>
      <c r="F99" s="475">
        <v>0</v>
      </c>
      <c r="G99" s="475">
        <v>0</v>
      </c>
      <c r="H99" s="475">
        <v>0</v>
      </c>
      <c r="I99" s="475"/>
      <c r="J99" s="475">
        <v>0</v>
      </c>
      <c r="K99" s="475">
        <v>4243876.0020000003</v>
      </c>
      <c r="L99" s="475">
        <v>4243876.0020000003</v>
      </c>
      <c r="M99" s="477" t="s">
        <v>586</v>
      </c>
      <c r="N99" s="475">
        <v>0</v>
      </c>
      <c r="O99" s="475">
        <v>110040</v>
      </c>
      <c r="P99" s="475">
        <v>110040</v>
      </c>
      <c r="Q99" s="475"/>
      <c r="R99" s="475">
        <v>0</v>
      </c>
      <c r="S99" s="475">
        <v>1122408</v>
      </c>
      <c r="T99" s="475">
        <v>1122408</v>
      </c>
      <c r="U99" s="475"/>
      <c r="V99" s="475">
        <v>0</v>
      </c>
      <c r="W99" s="475">
        <v>5446980</v>
      </c>
      <c r="X99" s="475">
        <v>5446980</v>
      </c>
      <c r="Y99" s="477" t="s">
        <v>586</v>
      </c>
      <c r="Z99" s="475">
        <v>0</v>
      </c>
      <c r="AA99" s="475">
        <v>118364.13099999999</v>
      </c>
      <c r="AB99" s="475">
        <v>118364.13099999999</v>
      </c>
      <c r="AC99" s="475"/>
      <c r="AD99" s="475">
        <v>0</v>
      </c>
      <c r="AE99" s="475">
        <v>1338820</v>
      </c>
      <c r="AF99" s="475">
        <v>1338820</v>
      </c>
      <c r="AG99" s="475"/>
      <c r="AH99" s="475">
        <v>344700</v>
      </c>
      <c r="AI99" s="475">
        <v>220080</v>
      </c>
      <c r="AJ99" s="475">
        <v>564780</v>
      </c>
      <c r="AK99" s="477" t="s">
        <v>586</v>
      </c>
      <c r="AL99" s="475">
        <v>0</v>
      </c>
      <c r="AM99" s="475">
        <v>0</v>
      </c>
      <c r="AN99" s="475">
        <v>0</v>
      </c>
      <c r="AO99" s="475"/>
      <c r="AP99" s="475">
        <v>0</v>
      </c>
      <c r="AQ99" s="475">
        <v>0</v>
      </c>
      <c r="AR99" s="475">
        <v>0</v>
      </c>
      <c r="AS99" s="475"/>
      <c r="AT99" s="475">
        <v>0</v>
      </c>
      <c r="AU99" s="475">
        <v>680826.65</v>
      </c>
      <c r="AV99" s="475">
        <v>680826.65</v>
      </c>
      <c r="AW99" s="477" t="s">
        <v>586</v>
      </c>
      <c r="AX99" s="475">
        <v>0</v>
      </c>
      <c r="AY99" s="475">
        <v>0</v>
      </c>
      <c r="AZ99" s="475">
        <v>0</v>
      </c>
      <c r="BA99" s="475"/>
      <c r="BB99" s="475">
        <v>0</v>
      </c>
      <c r="BC99" s="475">
        <v>0</v>
      </c>
      <c r="BD99" s="475">
        <v>0</v>
      </c>
      <c r="BE99" s="475"/>
      <c r="BF99" s="475">
        <v>0</v>
      </c>
      <c r="BG99" s="475">
        <v>491512</v>
      </c>
      <c r="BH99" s="475">
        <v>491512</v>
      </c>
      <c r="BI99" s="477" t="s">
        <v>586</v>
      </c>
      <c r="BJ99" s="475">
        <v>0</v>
      </c>
      <c r="BK99" s="475">
        <v>0</v>
      </c>
      <c r="BL99" s="475">
        <v>0</v>
      </c>
      <c r="BM99" s="475"/>
      <c r="BN99" s="475">
        <v>0</v>
      </c>
      <c r="BO99" s="475">
        <v>135716</v>
      </c>
      <c r="BP99" s="475">
        <v>135716</v>
      </c>
      <c r="BQ99" s="475"/>
      <c r="BR99" s="475">
        <v>0</v>
      </c>
      <c r="BS99" s="475">
        <v>0</v>
      </c>
      <c r="BT99" s="475">
        <v>0</v>
      </c>
      <c r="BU99" s="477" t="s">
        <v>586</v>
      </c>
      <c r="BV99" s="475">
        <v>344700</v>
      </c>
      <c r="BW99" s="475">
        <v>17451323.903000001</v>
      </c>
      <c r="BX99" s="475">
        <v>17796023.903000001</v>
      </c>
      <c r="BY99" s="475"/>
      <c r="BZ99" s="475">
        <v>0</v>
      </c>
      <c r="CA99" s="475">
        <v>4243876.0020000003</v>
      </c>
      <c r="CB99" s="475">
        <v>4243876.0020000003</v>
      </c>
      <c r="CC99" s="475"/>
      <c r="CD99" s="475">
        <v>344700</v>
      </c>
      <c r="CE99" s="475">
        <v>17451323.903000001</v>
      </c>
      <c r="CF99" s="475">
        <v>17796023.903000001</v>
      </c>
    </row>
    <row r="100" spans="1:84" s="35" customFormat="1" ht="3.15" customHeight="1">
      <c r="A100" s="477"/>
      <c r="B100" s="475"/>
      <c r="C100" s="475"/>
      <c r="D100" s="475"/>
      <c r="E100" s="475"/>
      <c r="F100" s="475"/>
      <c r="G100" s="475"/>
      <c r="H100" s="475"/>
      <c r="I100" s="475"/>
      <c r="J100" s="475"/>
      <c r="K100" s="475"/>
      <c r="L100" s="475"/>
      <c r="M100" s="477"/>
      <c r="N100" s="475"/>
      <c r="O100" s="475"/>
      <c r="P100" s="475"/>
      <c r="Q100" s="475"/>
      <c r="R100" s="475"/>
      <c r="S100" s="475"/>
      <c r="T100" s="475"/>
      <c r="U100" s="475"/>
      <c r="V100" s="475"/>
      <c r="W100" s="475"/>
      <c r="X100" s="475"/>
      <c r="Y100" s="477"/>
      <c r="Z100" s="475"/>
      <c r="AA100" s="475"/>
      <c r="AB100" s="475"/>
      <c r="AC100" s="475"/>
      <c r="AD100" s="475"/>
      <c r="AE100" s="475"/>
      <c r="AF100" s="475"/>
      <c r="AG100" s="475"/>
      <c r="AH100" s="475"/>
      <c r="AI100" s="475"/>
      <c r="AJ100" s="475"/>
      <c r="AK100" s="477"/>
      <c r="AL100" s="475"/>
      <c r="AM100" s="475"/>
      <c r="AN100" s="475"/>
      <c r="AO100" s="475"/>
      <c r="AP100" s="475"/>
      <c r="AQ100" s="475"/>
      <c r="AR100" s="475"/>
      <c r="AS100" s="475"/>
      <c r="AT100" s="475"/>
      <c r="AU100" s="475"/>
      <c r="AV100" s="475"/>
      <c r="AW100" s="477"/>
      <c r="AX100" s="475"/>
      <c r="AY100" s="475"/>
      <c r="AZ100" s="475"/>
      <c r="BA100" s="475"/>
      <c r="BB100" s="475"/>
      <c r="BC100" s="475"/>
      <c r="BD100" s="475"/>
      <c r="BE100" s="475"/>
      <c r="BF100" s="475"/>
      <c r="BG100" s="475"/>
      <c r="BH100" s="475"/>
      <c r="BI100" s="477"/>
      <c r="BJ100" s="475"/>
      <c r="BK100" s="475"/>
      <c r="BL100" s="475"/>
      <c r="BM100" s="475"/>
      <c r="BN100" s="475"/>
      <c r="BO100" s="475"/>
      <c r="BP100" s="475"/>
      <c r="BQ100" s="475"/>
      <c r="BR100" s="475"/>
      <c r="BS100" s="475"/>
      <c r="BT100" s="475"/>
      <c r="BU100" s="477"/>
      <c r="BV100" s="475"/>
      <c r="BW100" s="475"/>
      <c r="BX100" s="475"/>
      <c r="BY100" s="475"/>
      <c r="BZ100" s="475"/>
      <c r="CA100" s="475"/>
      <c r="CB100" s="475"/>
      <c r="CC100" s="475"/>
      <c r="CD100" s="475"/>
      <c r="CE100" s="475"/>
      <c r="CF100" s="475"/>
    </row>
    <row r="101" spans="1:84" s="473" customFormat="1" ht="8.4" customHeight="1">
      <c r="A101" s="470" t="s">
        <v>587</v>
      </c>
      <c r="B101" s="471">
        <v>150000</v>
      </c>
      <c r="C101" s="471">
        <v>366800</v>
      </c>
      <c r="D101" s="471">
        <v>516800</v>
      </c>
      <c r="E101" s="471"/>
      <c r="F101" s="471">
        <v>0</v>
      </c>
      <c r="G101" s="471">
        <v>0</v>
      </c>
      <c r="H101" s="471">
        <v>0</v>
      </c>
      <c r="I101" s="471"/>
      <c r="J101" s="471">
        <v>1150000.0020000001</v>
      </c>
      <c r="K101" s="471">
        <v>1998890.8419999999</v>
      </c>
      <c r="L101" s="471">
        <v>3148890.844</v>
      </c>
      <c r="M101" s="470" t="s">
        <v>587</v>
      </c>
      <c r="N101" s="471">
        <v>86422</v>
      </c>
      <c r="O101" s="471">
        <v>29329.328000000001</v>
      </c>
      <c r="P101" s="471">
        <v>115751.32799999999</v>
      </c>
      <c r="Q101" s="471"/>
      <c r="R101" s="471">
        <v>456055.48</v>
      </c>
      <c r="S101" s="471">
        <v>0</v>
      </c>
      <c r="T101" s="471">
        <v>456055.48</v>
      </c>
      <c r="U101" s="471"/>
      <c r="V101" s="471">
        <v>2406.8270000000002</v>
      </c>
      <c r="W101" s="471">
        <v>1092.943</v>
      </c>
      <c r="X101" s="471">
        <v>3499.77</v>
      </c>
      <c r="Y101" s="470" t="s">
        <v>587</v>
      </c>
      <c r="Z101" s="471">
        <v>0</v>
      </c>
      <c r="AA101" s="471">
        <v>0</v>
      </c>
      <c r="AB101" s="471">
        <v>0</v>
      </c>
      <c r="AC101" s="471"/>
      <c r="AD101" s="471">
        <v>854651.65800000005</v>
      </c>
      <c r="AE101" s="471">
        <v>1467200</v>
      </c>
      <c r="AF101" s="471">
        <v>2321851.6579999998</v>
      </c>
      <c r="AG101" s="471"/>
      <c r="AH101" s="471">
        <v>118718.577</v>
      </c>
      <c r="AI101" s="471">
        <v>0</v>
      </c>
      <c r="AJ101" s="471">
        <v>118718.577</v>
      </c>
      <c r="AK101" s="470" t="s">
        <v>587</v>
      </c>
      <c r="AL101" s="471">
        <v>177342.73</v>
      </c>
      <c r="AM101" s="471">
        <v>0</v>
      </c>
      <c r="AN101" s="471">
        <v>177342.73</v>
      </c>
      <c r="AO101" s="471"/>
      <c r="AP101" s="471">
        <v>152736.03099999999</v>
      </c>
      <c r="AQ101" s="471">
        <v>0</v>
      </c>
      <c r="AR101" s="471">
        <v>152736.03099999999</v>
      </c>
      <c r="AS101" s="471"/>
      <c r="AT101" s="471">
        <v>148600</v>
      </c>
      <c r="AU101" s="471">
        <v>0</v>
      </c>
      <c r="AV101" s="471">
        <v>148600</v>
      </c>
      <c r="AW101" s="470" t="s">
        <v>587</v>
      </c>
      <c r="AX101" s="471">
        <v>0</v>
      </c>
      <c r="AY101" s="471">
        <v>0</v>
      </c>
      <c r="AZ101" s="471">
        <v>0</v>
      </c>
      <c r="BA101" s="471"/>
      <c r="BB101" s="471">
        <v>0</v>
      </c>
      <c r="BC101" s="471">
        <v>0</v>
      </c>
      <c r="BD101" s="471">
        <v>0</v>
      </c>
      <c r="BE101" s="471"/>
      <c r="BF101" s="471">
        <v>0</v>
      </c>
      <c r="BG101" s="471">
        <v>0</v>
      </c>
      <c r="BH101" s="471">
        <v>0</v>
      </c>
      <c r="BI101" s="470" t="s">
        <v>587</v>
      </c>
      <c r="BJ101" s="471">
        <v>0</v>
      </c>
      <c r="BK101" s="471">
        <v>0</v>
      </c>
      <c r="BL101" s="471">
        <v>0</v>
      </c>
      <c r="BM101" s="471"/>
      <c r="BN101" s="471">
        <v>236832.516</v>
      </c>
      <c r="BO101" s="471">
        <v>0</v>
      </c>
      <c r="BP101" s="471">
        <v>236832.516</v>
      </c>
      <c r="BQ101" s="471"/>
      <c r="BR101" s="471">
        <v>120051.647</v>
      </c>
      <c r="BS101" s="471">
        <v>0</v>
      </c>
      <c r="BT101" s="471">
        <v>120051.647</v>
      </c>
      <c r="BU101" s="470" t="s">
        <v>587</v>
      </c>
      <c r="BV101" s="471">
        <v>3653817.4679999999</v>
      </c>
      <c r="BW101" s="471">
        <v>3863313.1130000004</v>
      </c>
      <c r="BX101" s="471">
        <v>7517130.5810000002</v>
      </c>
      <c r="BY101" s="471"/>
      <c r="BZ101" s="471">
        <v>1150000.0020000001</v>
      </c>
      <c r="CA101" s="471">
        <v>1998890.8419999999</v>
      </c>
      <c r="CB101" s="471">
        <v>3148890.844</v>
      </c>
      <c r="CC101" s="471"/>
      <c r="CD101" s="471">
        <v>3653817.4680000003</v>
      </c>
      <c r="CE101" s="471">
        <v>3863313.1130000004</v>
      </c>
      <c r="CF101" s="471">
        <v>7517130.5810000002</v>
      </c>
    </row>
    <row r="102" spans="1:84" s="473" customFormat="1" ht="8.4" customHeight="1">
      <c r="A102" s="477" t="s">
        <v>588</v>
      </c>
      <c r="B102" s="475">
        <v>0</v>
      </c>
      <c r="C102" s="475">
        <v>0</v>
      </c>
      <c r="D102" s="475">
        <v>0</v>
      </c>
      <c r="E102" s="475"/>
      <c r="F102" s="475">
        <v>0</v>
      </c>
      <c r="G102" s="475">
        <v>0</v>
      </c>
      <c r="H102" s="475">
        <v>0</v>
      </c>
      <c r="I102" s="475"/>
      <c r="J102" s="475">
        <v>0</v>
      </c>
      <c r="K102" s="475">
        <v>0</v>
      </c>
      <c r="L102" s="475">
        <v>0</v>
      </c>
      <c r="M102" s="477" t="s">
        <v>588</v>
      </c>
      <c r="N102" s="475">
        <v>0</v>
      </c>
      <c r="O102" s="475">
        <v>0</v>
      </c>
      <c r="P102" s="475">
        <v>0</v>
      </c>
      <c r="Q102" s="475"/>
      <c r="R102" s="475">
        <v>0</v>
      </c>
      <c r="S102" s="475">
        <v>0</v>
      </c>
      <c r="T102" s="475">
        <v>0</v>
      </c>
      <c r="U102" s="475"/>
      <c r="V102" s="475">
        <v>0</v>
      </c>
      <c r="W102" s="475">
        <v>0</v>
      </c>
      <c r="X102" s="475">
        <v>0</v>
      </c>
      <c r="Y102" s="477" t="s">
        <v>588</v>
      </c>
      <c r="Z102" s="475">
        <v>0</v>
      </c>
      <c r="AA102" s="475">
        <v>0</v>
      </c>
      <c r="AB102" s="475">
        <v>0</v>
      </c>
      <c r="AC102" s="475"/>
      <c r="AD102" s="475">
        <v>0</v>
      </c>
      <c r="AE102" s="475">
        <v>0</v>
      </c>
      <c r="AF102" s="475">
        <v>0</v>
      </c>
      <c r="AG102" s="475"/>
      <c r="AH102" s="475">
        <v>0</v>
      </c>
      <c r="AI102" s="475">
        <v>0</v>
      </c>
      <c r="AJ102" s="475">
        <v>0</v>
      </c>
      <c r="AK102" s="477" t="s">
        <v>588</v>
      </c>
      <c r="AL102" s="475">
        <v>0</v>
      </c>
      <c r="AM102" s="475">
        <v>0</v>
      </c>
      <c r="AN102" s="475">
        <v>0</v>
      </c>
      <c r="AO102" s="475"/>
      <c r="AP102" s="475">
        <v>0</v>
      </c>
      <c r="AQ102" s="475">
        <v>0</v>
      </c>
      <c r="AR102" s="475">
        <v>0</v>
      </c>
      <c r="AS102" s="475"/>
      <c r="AT102" s="475">
        <v>0</v>
      </c>
      <c r="AU102" s="475">
        <v>0</v>
      </c>
      <c r="AV102" s="475">
        <v>0</v>
      </c>
      <c r="AW102" s="477" t="s">
        <v>588</v>
      </c>
      <c r="AX102" s="475">
        <v>0</v>
      </c>
      <c r="AY102" s="475">
        <v>0</v>
      </c>
      <c r="AZ102" s="475">
        <v>0</v>
      </c>
      <c r="BA102" s="475"/>
      <c r="BB102" s="475">
        <v>0</v>
      </c>
      <c r="BC102" s="475">
        <v>0</v>
      </c>
      <c r="BD102" s="475">
        <v>0</v>
      </c>
      <c r="BE102" s="475"/>
      <c r="BF102" s="475">
        <v>0</v>
      </c>
      <c r="BG102" s="475">
        <v>0</v>
      </c>
      <c r="BH102" s="475">
        <v>0</v>
      </c>
      <c r="BI102" s="477" t="s">
        <v>588</v>
      </c>
      <c r="BJ102" s="475">
        <v>0</v>
      </c>
      <c r="BK102" s="475">
        <v>0</v>
      </c>
      <c r="BL102" s="475">
        <v>0</v>
      </c>
      <c r="BM102" s="475"/>
      <c r="BN102" s="475">
        <v>0</v>
      </c>
      <c r="BO102" s="475">
        <v>0</v>
      </c>
      <c r="BP102" s="475">
        <v>0</v>
      </c>
      <c r="BQ102" s="475"/>
      <c r="BR102" s="475">
        <v>0</v>
      </c>
      <c r="BS102" s="475">
        <v>0</v>
      </c>
      <c r="BT102" s="475">
        <v>0</v>
      </c>
      <c r="BU102" s="477" t="s">
        <v>588</v>
      </c>
      <c r="BV102" s="475">
        <v>0</v>
      </c>
      <c r="BW102" s="475">
        <v>0</v>
      </c>
      <c r="BX102" s="475">
        <v>0</v>
      </c>
      <c r="BY102" s="475"/>
      <c r="BZ102" s="475">
        <v>0</v>
      </c>
      <c r="CA102" s="475">
        <v>0</v>
      </c>
      <c r="CB102" s="475">
        <v>0</v>
      </c>
      <c r="CC102" s="475"/>
      <c r="CD102" s="475">
        <v>0</v>
      </c>
      <c r="CE102" s="475">
        <v>0</v>
      </c>
      <c r="CF102" s="475">
        <v>0</v>
      </c>
    </row>
    <row r="103" spans="1:84" s="473" customFormat="1" ht="8.4" customHeight="1">
      <c r="A103" s="477" t="s">
        <v>589</v>
      </c>
      <c r="B103" s="475">
        <v>0</v>
      </c>
      <c r="C103" s="475">
        <v>0</v>
      </c>
      <c r="D103" s="475">
        <v>0</v>
      </c>
      <c r="E103" s="475"/>
      <c r="F103" s="475">
        <v>0</v>
      </c>
      <c r="G103" s="475">
        <v>0</v>
      </c>
      <c r="H103" s="475">
        <v>0</v>
      </c>
      <c r="I103" s="475"/>
      <c r="J103" s="475">
        <v>0</v>
      </c>
      <c r="K103" s="475">
        <v>0</v>
      </c>
      <c r="L103" s="475">
        <v>0</v>
      </c>
      <c r="M103" s="477" t="s">
        <v>589</v>
      </c>
      <c r="N103" s="475">
        <v>0</v>
      </c>
      <c r="O103" s="475">
        <v>0</v>
      </c>
      <c r="P103" s="475">
        <v>0</v>
      </c>
      <c r="Q103" s="475"/>
      <c r="R103" s="475">
        <v>0</v>
      </c>
      <c r="S103" s="475">
        <v>0</v>
      </c>
      <c r="T103" s="475">
        <v>0</v>
      </c>
      <c r="U103" s="475"/>
      <c r="V103" s="475">
        <v>0</v>
      </c>
      <c r="W103" s="475">
        <v>0</v>
      </c>
      <c r="X103" s="475">
        <v>0</v>
      </c>
      <c r="Y103" s="477" t="s">
        <v>589</v>
      </c>
      <c r="Z103" s="475">
        <v>0</v>
      </c>
      <c r="AA103" s="475">
        <v>0</v>
      </c>
      <c r="AB103" s="475">
        <v>0</v>
      </c>
      <c r="AC103" s="475"/>
      <c r="AD103" s="475">
        <v>0</v>
      </c>
      <c r="AE103" s="475">
        <v>0</v>
      </c>
      <c r="AF103" s="475">
        <v>0</v>
      </c>
      <c r="AG103" s="475"/>
      <c r="AH103" s="475">
        <v>0</v>
      </c>
      <c r="AI103" s="475">
        <v>0</v>
      </c>
      <c r="AJ103" s="475">
        <v>0</v>
      </c>
      <c r="AK103" s="477" t="s">
        <v>589</v>
      </c>
      <c r="AL103" s="475">
        <v>0</v>
      </c>
      <c r="AM103" s="475">
        <v>0</v>
      </c>
      <c r="AN103" s="475">
        <v>0</v>
      </c>
      <c r="AO103" s="475"/>
      <c r="AP103" s="475">
        <v>0</v>
      </c>
      <c r="AQ103" s="475">
        <v>0</v>
      </c>
      <c r="AR103" s="475">
        <v>0</v>
      </c>
      <c r="AS103" s="475"/>
      <c r="AT103" s="475">
        <v>0</v>
      </c>
      <c r="AU103" s="475">
        <v>0</v>
      </c>
      <c r="AV103" s="475">
        <v>0</v>
      </c>
      <c r="AW103" s="477" t="s">
        <v>589</v>
      </c>
      <c r="AX103" s="475">
        <v>0</v>
      </c>
      <c r="AY103" s="475">
        <v>0</v>
      </c>
      <c r="AZ103" s="475">
        <v>0</v>
      </c>
      <c r="BA103" s="475"/>
      <c r="BB103" s="475">
        <v>0</v>
      </c>
      <c r="BC103" s="475">
        <v>0</v>
      </c>
      <c r="BD103" s="475">
        <v>0</v>
      </c>
      <c r="BE103" s="475"/>
      <c r="BF103" s="475">
        <v>0</v>
      </c>
      <c r="BG103" s="475">
        <v>0</v>
      </c>
      <c r="BH103" s="475">
        <v>0</v>
      </c>
      <c r="BI103" s="477" t="s">
        <v>589</v>
      </c>
      <c r="BJ103" s="475">
        <v>0</v>
      </c>
      <c r="BK103" s="475">
        <v>0</v>
      </c>
      <c r="BL103" s="475">
        <v>0</v>
      </c>
      <c r="BM103" s="475"/>
      <c r="BN103" s="475">
        <v>0</v>
      </c>
      <c r="BO103" s="475">
        <v>0</v>
      </c>
      <c r="BP103" s="475">
        <v>0</v>
      </c>
      <c r="BQ103" s="475"/>
      <c r="BR103" s="475">
        <v>0</v>
      </c>
      <c r="BS103" s="475">
        <v>0</v>
      </c>
      <c r="BT103" s="475">
        <v>0</v>
      </c>
      <c r="BU103" s="477" t="s">
        <v>589</v>
      </c>
      <c r="BV103" s="475">
        <v>0</v>
      </c>
      <c r="BW103" s="475">
        <v>0</v>
      </c>
      <c r="BX103" s="475">
        <v>0</v>
      </c>
      <c r="BY103" s="475"/>
      <c r="BZ103" s="475">
        <v>0</v>
      </c>
      <c r="CA103" s="475">
        <v>0</v>
      </c>
      <c r="CB103" s="475">
        <v>0</v>
      </c>
      <c r="CC103" s="475"/>
      <c r="CD103" s="475">
        <v>0</v>
      </c>
      <c r="CE103" s="475">
        <v>0</v>
      </c>
      <c r="CF103" s="475">
        <v>0</v>
      </c>
    </row>
    <row r="104" spans="1:84" s="473" customFormat="1" ht="8.4" customHeight="1">
      <c r="A104" s="477" t="s">
        <v>590</v>
      </c>
      <c r="B104" s="475">
        <v>150000</v>
      </c>
      <c r="C104" s="475">
        <v>366800</v>
      </c>
      <c r="D104" s="475">
        <v>516800</v>
      </c>
      <c r="E104" s="475"/>
      <c r="F104" s="475">
        <v>0</v>
      </c>
      <c r="G104" s="475">
        <v>0</v>
      </c>
      <c r="H104" s="475">
        <v>0</v>
      </c>
      <c r="I104" s="475"/>
      <c r="J104" s="475">
        <v>1150000.0020000001</v>
      </c>
      <c r="K104" s="475">
        <v>1998890.8419999999</v>
      </c>
      <c r="L104" s="475">
        <v>3148890.844</v>
      </c>
      <c r="M104" s="477" t="s">
        <v>590</v>
      </c>
      <c r="N104" s="475">
        <v>86422</v>
      </c>
      <c r="O104" s="475">
        <v>29329.328000000001</v>
      </c>
      <c r="P104" s="475">
        <v>115751.32799999999</v>
      </c>
      <c r="Q104" s="475"/>
      <c r="R104" s="475">
        <v>456055.48</v>
      </c>
      <c r="S104" s="475">
        <v>0</v>
      </c>
      <c r="T104" s="475">
        <v>456055.48</v>
      </c>
      <c r="U104" s="475"/>
      <c r="V104" s="475">
        <v>2406.8270000000002</v>
      </c>
      <c r="W104" s="475">
        <v>1092.943</v>
      </c>
      <c r="X104" s="475">
        <v>3499.77</v>
      </c>
      <c r="Y104" s="477" t="s">
        <v>590</v>
      </c>
      <c r="Z104" s="475">
        <v>0</v>
      </c>
      <c r="AA104" s="475">
        <v>0</v>
      </c>
      <c r="AB104" s="475">
        <v>0</v>
      </c>
      <c r="AC104" s="475"/>
      <c r="AD104" s="475">
        <v>854651.65800000005</v>
      </c>
      <c r="AE104" s="475">
        <v>1467200</v>
      </c>
      <c r="AF104" s="475">
        <v>2321851.6579999998</v>
      </c>
      <c r="AG104" s="475"/>
      <c r="AH104" s="475">
        <v>118718.577</v>
      </c>
      <c r="AI104" s="475">
        <v>0</v>
      </c>
      <c r="AJ104" s="475">
        <v>118718.577</v>
      </c>
      <c r="AK104" s="477" t="s">
        <v>590</v>
      </c>
      <c r="AL104" s="475">
        <v>177342.73</v>
      </c>
      <c r="AM104" s="475">
        <v>0</v>
      </c>
      <c r="AN104" s="475">
        <v>177342.73</v>
      </c>
      <c r="AO104" s="475"/>
      <c r="AP104" s="475">
        <v>152736.03099999999</v>
      </c>
      <c r="AQ104" s="475">
        <v>0</v>
      </c>
      <c r="AR104" s="475">
        <v>152736.03099999999</v>
      </c>
      <c r="AS104" s="475"/>
      <c r="AT104" s="475">
        <v>148600</v>
      </c>
      <c r="AU104" s="475">
        <v>0</v>
      </c>
      <c r="AV104" s="475">
        <v>148600</v>
      </c>
      <c r="AW104" s="477" t="s">
        <v>590</v>
      </c>
      <c r="AX104" s="475">
        <v>0</v>
      </c>
      <c r="AY104" s="475">
        <v>0</v>
      </c>
      <c r="AZ104" s="475">
        <v>0</v>
      </c>
      <c r="BA104" s="475"/>
      <c r="BB104" s="475">
        <v>0</v>
      </c>
      <c r="BC104" s="475">
        <v>0</v>
      </c>
      <c r="BD104" s="475">
        <v>0</v>
      </c>
      <c r="BE104" s="475"/>
      <c r="BF104" s="475">
        <v>0</v>
      </c>
      <c r="BG104" s="475">
        <v>0</v>
      </c>
      <c r="BH104" s="475">
        <v>0</v>
      </c>
      <c r="BI104" s="477" t="s">
        <v>590</v>
      </c>
      <c r="BJ104" s="475">
        <v>0</v>
      </c>
      <c r="BK104" s="475">
        <v>0</v>
      </c>
      <c r="BL104" s="475">
        <v>0</v>
      </c>
      <c r="BM104" s="475"/>
      <c r="BN104" s="475">
        <v>236832.516</v>
      </c>
      <c r="BO104" s="475">
        <v>0</v>
      </c>
      <c r="BP104" s="475">
        <v>236832.516</v>
      </c>
      <c r="BQ104" s="475"/>
      <c r="BR104" s="475">
        <v>120051.647</v>
      </c>
      <c r="BS104" s="475">
        <v>0</v>
      </c>
      <c r="BT104" s="475">
        <v>120051.647</v>
      </c>
      <c r="BU104" s="477" t="s">
        <v>590</v>
      </c>
      <c r="BV104" s="475">
        <v>3653817.4679999999</v>
      </c>
      <c r="BW104" s="475">
        <v>3863313.1130000004</v>
      </c>
      <c r="BX104" s="475">
        <v>7517130.5810000002</v>
      </c>
      <c r="BY104" s="475"/>
      <c r="BZ104" s="475">
        <v>1150000.0020000001</v>
      </c>
      <c r="CA104" s="475">
        <v>1998890.8419999999</v>
      </c>
      <c r="CB104" s="475">
        <v>3148890.844</v>
      </c>
      <c r="CC104" s="475"/>
      <c r="CD104" s="475">
        <v>3653817.4680000003</v>
      </c>
      <c r="CE104" s="475">
        <v>3863313.1130000004</v>
      </c>
      <c r="CF104" s="475">
        <v>7517130.5810000002</v>
      </c>
    </row>
    <row r="105" spans="1:84" s="35" customFormat="1" ht="3.15" customHeight="1">
      <c r="A105" s="477"/>
      <c r="B105" s="475"/>
      <c r="C105" s="475"/>
      <c r="D105" s="475"/>
      <c r="E105" s="475"/>
      <c r="F105" s="475"/>
      <c r="G105" s="475"/>
      <c r="H105" s="475"/>
      <c r="I105" s="475"/>
      <c r="J105" s="475"/>
      <c r="K105" s="475"/>
      <c r="L105" s="475"/>
      <c r="M105" s="477"/>
      <c r="N105" s="475"/>
      <c r="O105" s="475"/>
      <c r="P105" s="475"/>
      <c r="Q105" s="475"/>
      <c r="R105" s="475"/>
      <c r="S105" s="475"/>
      <c r="T105" s="475"/>
      <c r="U105" s="475"/>
      <c r="V105" s="475"/>
      <c r="W105" s="475"/>
      <c r="X105" s="475"/>
      <c r="Y105" s="477"/>
      <c r="Z105" s="475"/>
      <c r="AA105" s="475"/>
      <c r="AB105" s="475"/>
      <c r="AC105" s="475"/>
      <c r="AD105" s="475"/>
      <c r="AE105" s="475"/>
      <c r="AF105" s="475"/>
      <c r="AG105" s="475"/>
      <c r="AH105" s="475"/>
      <c r="AI105" s="475"/>
      <c r="AJ105" s="475"/>
      <c r="AK105" s="477"/>
      <c r="AL105" s="475"/>
      <c r="AM105" s="475"/>
      <c r="AN105" s="475"/>
      <c r="AO105" s="475"/>
      <c r="AP105" s="475"/>
      <c r="AQ105" s="475"/>
      <c r="AR105" s="475"/>
      <c r="AS105" s="475"/>
      <c r="AT105" s="475"/>
      <c r="AU105" s="475"/>
      <c r="AV105" s="475"/>
      <c r="AW105" s="477"/>
      <c r="AX105" s="475"/>
      <c r="AY105" s="475"/>
      <c r="AZ105" s="475"/>
      <c r="BA105" s="475"/>
      <c r="BB105" s="475"/>
      <c r="BC105" s="475"/>
      <c r="BD105" s="475"/>
      <c r="BE105" s="475"/>
      <c r="BF105" s="475"/>
      <c r="BG105" s="475"/>
      <c r="BH105" s="475"/>
      <c r="BI105" s="477"/>
      <c r="BJ105" s="475"/>
      <c r="BK105" s="475"/>
      <c r="BL105" s="475"/>
      <c r="BM105" s="475"/>
      <c r="BN105" s="475"/>
      <c r="BO105" s="475"/>
      <c r="BP105" s="475"/>
      <c r="BQ105" s="475"/>
      <c r="BR105" s="475"/>
      <c r="BS105" s="475"/>
      <c r="BT105" s="475"/>
      <c r="BU105" s="477"/>
      <c r="BV105" s="475"/>
      <c r="BW105" s="475"/>
      <c r="BX105" s="475"/>
      <c r="BY105" s="475"/>
      <c r="BZ105" s="475"/>
      <c r="CA105" s="475"/>
      <c r="CB105" s="475"/>
      <c r="CC105" s="475"/>
      <c r="CD105" s="475"/>
      <c r="CE105" s="475"/>
      <c r="CF105" s="475"/>
    </row>
    <row r="106" spans="1:84" s="473" customFormat="1" ht="8.4" customHeight="1">
      <c r="A106" s="478" t="s">
        <v>591</v>
      </c>
      <c r="B106" s="479">
        <v>5055417.8130000001</v>
      </c>
      <c r="C106" s="479">
        <v>303934.99699999997</v>
      </c>
      <c r="D106" s="479">
        <v>5359352.8109999998</v>
      </c>
      <c r="E106" s="479"/>
      <c r="F106" s="479">
        <v>13179.174999999999</v>
      </c>
      <c r="G106" s="479">
        <v>1150.9770000000001</v>
      </c>
      <c r="H106" s="479">
        <v>14330.152</v>
      </c>
      <c r="I106" s="479"/>
      <c r="J106" s="479">
        <v>13545243.818</v>
      </c>
      <c r="K106" s="479">
        <v>1644512.102</v>
      </c>
      <c r="L106" s="479">
        <v>15189755.92</v>
      </c>
      <c r="M106" s="478" t="s">
        <v>591</v>
      </c>
      <c r="N106" s="479">
        <v>51374.154000000002</v>
      </c>
      <c r="O106" s="479">
        <v>4887.1719999999996</v>
      </c>
      <c r="P106" s="479">
        <v>56261.326000000001</v>
      </c>
      <c r="Q106" s="479"/>
      <c r="R106" s="479">
        <v>217258.715</v>
      </c>
      <c r="S106" s="479">
        <v>364548.53100000002</v>
      </c>
      <c r="T106" s="479">
        <v>581807.24600000004</v>
      </c>
      <c r="U106" s="479"/>
      <c r="V106" s="479">
        <v>3465196.568</v>
      </c>
      <c r="W106" s="479">
        <v>88310.947</v>
      </c>
      <c r="X106" s="479">
        <v>3553507.5159999998</v>
      </c>
      <c r="Y106" s="478" t="s">
        <v>591</v>
      </c>
      <c r="Z106" s="479">
        <v>179657.739</v>
      </c>
      <c r="AA106" s="479">
        <v>4094.78</v>
      </c>
      <c r="AB106" s="479">
        <v>183752.519</v>
      </c>
      <c r="AC106" s="479"/>
      <c r="AD106" s="479">
        <v>4123882.5830000001</v>
      </c>
      <c r="AE106" s="479">
        <v>600882.80700000003</v>
      </c>
      <c r="AF106" s="479">
        <v>4724765.3909999998</v>
      </c>
      <c r="AG106" s="479"/>
      <c r="AH106" s="479">
        <v>1326189.3829999999</v>
      </c>
      <c r="AI106" s="479">
        <v>23726.811000000002</v>
      </c>
      <c r="AJ106" s="479">
        <v>1349916.1939999999</v>
      </c>
      <c r="AK106" s="478" t="s">
        <v>591</v>
      </c>
      <c r="AL106" s="479">
        <v>22879.755000000001</v>
      </c>
      <c r="AM106" s="479">
        <v>2222.7150000000001</v>
      </c>
      <c r="AN106" s="479">
        <v>25102.471000000001</v>
      </c>
      <c r="AO106" s="479"/>
      <c r="AP106" s="479">
        <v>165873.80100000001</v>
      </c>
      <c r="AQ106" s="479">
        <v>17387.34</v>
      </c>
      <c r="AR106" s="479">
        <v>183261.141</v>
      </c>
      <c r="AS106" s="479"/>
      <c r="AT106" s="479">
        <v>616609.19900000002</v>
      </c>
      <c r="AU106" s="479">
        <v>219030.97500000001</v>
      </c>
      <c r="AV106" s="479">
        <v>835640.17500000005</v>
      </c>
      <c r="AW106" s="478" t="s">
        <v>591</v>
      </c>
      <c r="AX106" s="479">
        <v>34845.235000000001</v>
      </c>
      <c r="AY106" s="479">
        <v>10709.857</v>
      </c>
      <c r="AZ106" s="479">
        <v>45555.093000000001</v>
      </c>
      <c r="BA106" s="479"/>
      <c r="BB106" s="479">
        <v>21187.159</v>
      </c>
      <c r="BC106" s="479">
        <v>1337.5319999999999</v>
      </c>
      <c r="BD106" s="479">
        <v>22524.690999999999</v>
      </c>
      <c r="BE106" s="479"/>
      <c r="BF106" s="479">
        <v>3659.58</v>
      </c>
      <c r="BG106" s="479">
        <v>27.16</v>
      </c>
      <c r="BH106" s="479">
        <v>3686.74</v>
      </c>
      <c r="BI106" s="478" t="s">
        <v>591</v>
      </c>
      <c r="BJ106" s="479">
        <v>5010.4350000000004</v>
      </c>
      <c r="BK106" s="479">
        <v>0</v>
      </c>
      <c r="BL106" s="479">
        <v>5010.4350000000004</v>
      </c>
      <c r="BM106" s="479"/>
      <c r="BN106" s="479">
        <v>44811.762999999999</v>
      </c>
      <c r="BO106" s="479">
        <v>7236.5569999999998</v>
      </c>
      <c r="BP106" s="479">
        <v>52048.32</v>
      </c>
      <c r="BQ106" s="479"/>
      <c r="BR106" s="479">
        <v>114475.10799999999</v>
      </c>
      <c r="BS106" s="479">
        <v>1500.047</v>
      </c>
      <c r="BT106" s="479">
        <v>115975.156</v>
      </c>
      <c r="BU106" s="478" t="s">
        <v>591</v>
      </c>
      <c r="BV106" s="479">
        <v>29006751.982999999</v>
      </c>
      <c r="BW106" s="479">
        <v>3295501.307</v>
      </c>
      <c r="BX106" s="479">
        <v>32302253.296999995</v>
      </c>
      <c r="BY106" s="479"/>
      <c r="BZ106" s="479">
        <v>13545243.818</v>
      </c>
      <c r="CA106" s="479">
        <v>1658614.6310000001</v>
      </c>
      <c r="CB106" s="479">
        <v>15203858.448999999</v>
      </c>
      <c r="CC106" s="479"/>
      <c r="CD106" s="479">
        <v>29006751.982999999</v>
      </c>
      <c r="CE106" s="479">
        <v>3309603.8360000001</v>
      </c>
      <c r="CF106" s="479">
        <v>32316355.825999998</v>
      </c>
    </row>
    <row r="107" spans="1:84" s="35" customFormat="1" ht="3.15" customHeight="1">
      <c r="A107" s="477"/>
      <c r="B107" s="479"/>
      <c r="C107" s="479"/>
      <c r="D107" s="479"/>
      <c r="E107" s="479"/>
      <c r="F107" s="479"/>
      <c r="G107" s="479"/>
      <c r="H107" s="479"/>
      <c r="I107" s="479"/>
      <c r="J107" s="479"/>
      <c r="K107" s="479"/>
      <c r="L107" s="479"/>
      <c r="M107" s="477"/>
      <c r="N107" s="479"/>
      <c r="O107" s="479"/>
      <c r="P107" s="479"/>
      <c r="Q107" s="479"/>
      <c r="R107" s="479"/>
      <c r="S107" s="479"/>
      <c r="T107" s="479"/>
      <c r="U107" s="479"/>
      <c r="V107" s="479"/>
      <c r="W107" s="479"/>
      <c r="X107" s="479"/>
      <c r="Y107" s="477"/>
      <c r="Z107" s="479"/>
      <c r="AA107" s="479"/>
      <c r="AB107" s="479"/>
      <c r="AC107" s="479"/>
      <c r="AD107" s="479"/>
      <c r="AE107" s="479"/>
      <c r="AF107" s="479"/>
      <c r="AG107" s="479"/>
      <c r="AH107" s="479"/>
      <c r="AI107" s="479"/>
      <c r="AJ107" s="479"/>
      <c r="AK107" s="477"/>
      <c r="AL107" s="479"/>
      <c r="AM107" s="479"/>
      <c r="AN107" s="479"/>
      <c r="AO107" s="479"/>
      <c r="AP107" s="479"/>
      <c r="AQ107" s="479"/>
      <c r="AR107" s="479"/>
      <c r="AS107" s="479"/>
      <c r="AT107" s="479"/>
      <c r="AU107" s="479"/>
      <c r="AV107" s="479"/>
      <c r="AW107" s="477"/>
      <c r="AX107" s="479"/>
      <c r="AY107" s="479"/>
      <c r="AZ107" s="479"/>
      <c r="BA107" s="479"/>
      <c r="BB107" s="479"/>
      <c r="BC107" s="479"/>
      <c r="BD107" s="479"/>
      <c r="BE107" s="479"/>
      <c r="BF107" s="479"/>
      <c r="BG107" s="479"/>
      <c r="BH107" s="479"/>
      <c r="BI107" s="477"/>
      <c r="BJ107" s="479"/>
      <c r="BK107" s="479"/>
      <c r="BL107" s="479"/>
      <c r="BM107" s="479"/>
      <c r="BN107" s="479"/>
      <c r="BO107" s="479"/>
      <c r="BP107" s="479"/>
      <c r="BQ107" s="479"/>
      <c r="BR107" s="479"/>
      <c r="BS107" s="479"/>
      <c r="BT107" s="479"/>
      <c r="BU107" s="477"/>
      <c r="BV107" s="479"/>
      <c r="BW107" s="479"/>
      <c r="BX107" s="479"/>
      <c r="BY107" s="479"/>
      <c r="BZ107" s="479"/>
      <c r="CA107" s="479"/>
      <c r="CB107" s="479"/>
      <c r="CC107" s="479"/>
      <c r="CD107" s="479"/>
      <c r="CE107" s="479"/>
      <c r="CF107" s="479"/>
    </row>
    <row r="108" spans="1:84" s="473" customFormat="1" ht="8.4" customHeight="1">
      <c r="A108" s="470" t="s">
        <v>592</v>
      </c>
      <c r="B108" s="471">
        <v>340901.81599999999</v>
      </c>
      <c r="C108" s="471">
        <v>130974.139</v>
      </c>
      <c r="D108" s="471">
        <v>471875.95600000001</v>
      </c>
      <c r="E108" s="471"/>
      <c r="F108" s="471">
        <v>32319.164000000001</v>
      </c>
      <c r="G108" s="471">
        <v>1514.9649999999999</v>
      </c>
      <c r="H108" s="471">
        <v>33834.129999999997</v>
      </c>
      <c r="I108" s="471"/>
      <c r="J108" s="471">
        <v>186432.91800000001</v>
      </c>
      <c r="K108" s="471">
        <v>178844.65299999999</v>
      </c>
      <c r="L108" s="471">
        <v>365277.57199999999</v>
      </c>
      <c r="M108" s="470" t="s">
        <v>592</v>
      </c>
      <c r="N108" s="471">
        <v>37534.627</v>
      </c>
      <c r="O108" s="471">
        <v>13508.164000000001</v>
      </c>
      <c r="P108" s="471">
        <v>51042.792000000001</v>
      </c>
      <c r="Q108" s="471"/>
      <c r="R108" s="471">
        <v>98743.356</v>
      </c>
      <c r="S108" s="471">
        <v>80887.997000000003</v>
      </c>
      <c r="T108" s="471">
        <v>179631.35399999999</v>
      </c>
      <c r="U108" s="471"/>
      <c r="V108" s="471">
        <v>170585.48</v>
      </c>
      <c r="W108" s="471">
        <v>65575.293999999994</v>
      </c>
      <c r="X108" s="471">
        <v>236160.77499999999</v>
      </c>
      <c r="Y108" s="470" t="s">
        <v>592</v>
      </c>
      <c r="Z108" s="471">
        <v>9.2970000000000006</v>
      </c>
      <c r="AA108" s="471">
        <v>18.600999999999999</v>
      </c>
      <c r="AB108" s="471">
        <v>27.898</v>
      </c>
      <c r="AC108" s="471"/>
      <c r="AD108" s="471">
        <v>185819.087</v>
      </c>
      <c r="AE108" s="471">
        <v>77167.562000000005</v>
      </c>
      <c r="AF108" s="471">
        <v>262986.65000000002</v>
      </c>
      <c r="AG108" s="471"/>
      <c r="AH108" s="471">
        <v>220487.802</v>
      </c>
      <c r="AI108" s="471">
        <v>5413.5950000000003</v>
      </c>
      <c r="AJ108" s="471">
        <v>225901.397</v>
      </c>
      <c r="AK108" s="470" t="s">
        <v>592</v>
      </c>
      <c r="AL108" s="471">
        <v>37288.942000000003</v>
      </c>
      <c r="AM108" s="471">
        <v>4667.3450000000003</v>
      </c>
      <c r="AN108" s="471">
        <v>41956.286999999997</v>
      </c>
      <c r="AO108" s="471"/>
      <c r="AP108" s="471">
        <v>49574.447</v>
      </c>
      <c r="AQ108" s="471">
        <v>4194.5889999999999</v>
      </c>
      <c r="AR108" s="471">
        <v>53769.036</v>
      </c>
      <c r="AS108" s="471"/>
      <c r="AT108" s="471">
        <v>28931.314999999999</v>
      </c>
      <c r="AU108" s="471">
        <v>22447.945</v>
      </c>
      <c r="AV108" s="471">
        <v>51379.26</v>
      </c>
      <c r="AW108" s="470" t="s">
        <v>592</v>
      </c>
      <c r="AX108" s="471">
        <v>14107.915999999999</v>
      </c>
      <c r="AY108" s="471">
        <v>2.3849999999999998</v>
      </c>
      <c r="AZ108" s="471">
        <v>14110.300999999999</v>
      </c>
      <c r="BA108" s="471"/>
      <c r="BB108" s="471">
        <v>47919.446000000004</v>
      </c>
      <c r="BC108" s="471">
        <v>415.61700000000002</v>
      </c>
      <c r="BD108" s="471">
        <v>48335.063000000002</v>
      </c>
      <c r="BE108" s="471"/>
      <c r="BF108" s="471">
        <v>401.79</v>
      </c>
      <c r="BG108" s="471">
        <v>5635.759</v>
      </c>
      <c r="BH108" s="471">
        <v>6037.55</v>
      </c>
      <c r="BI108" s="470" t="s">
        <v>592</v>
      </c>
      <c r="BJ108" s="471">
        <v>154.69200000000001</v>
      </c>
      <c r="BK108" s="471">
        <v>7112.6450000000004</v>
      </c>
      <c r="BL108" s="471">
        <v>7267.3370000000004</v>
      </c>
      <c r="BM108" s="471"/>
      <c r="BN108" s="471">
        <v>15120.227000000001</v>
      </c>
      <c r="BO108" s="471">
        <v>3158.529</v>
      </c>
      <c r="BP108" s="471">
        <v>18278.756000000001</v>
      </c>
      <c r="BQ108" s="471"/>
      <c r="BR108" s="471">
        <v>78878.857000000004</v>
      </c>
      <c r="BS108" s="471">
        <v>179.25299999999999</v>
      </c>
      <c r="BT108" s="471">
        <v>79058.11</v>
      </c>
      <c r="BU108" s="470" t="s">
        <v>592</v>
      </c>
      <c r="BV108" s="471">
        <v>1545211.179</v>
      </c>
      <c r="BW108" s="471">
        <v>601719.03699999989</v>
      </c>
      <c r="BX108" s="471">
        <v>2146930.2239999999</v>
      </c>
      <c r="BY108" s="471"/>
      <c r="BZ108" s="471">
        <v>186432.91800000001</v>
      </c>
      <c r="CA108" s="471">
        <v>181416.08799999999</v>
      </c>
      <c r="CB108" s="471">
        <v>367849.00699999998</v>
      </c>
      <c r="CC108" s="471"/>
      <c r="CD108" s="471">
        <v>1545211.179</v>
      </c>
      <c r="CE108" s="471">
        <v>604290.47199999983</v>
      </c>
      <c r="CF108" s="471">
        <v>2149501.659</v>
      </c>
    </row>
    <row r="109" spans="1:84" s="473" customFormat="1" ht="8.4" customHeight="1">
      <c r="A109" s="477" t="s">
        <v>593</v>
      </c>
      <c r="B109" s="475">
        <v>277746.31199999998</v>
      </c>
      <c r="C109" s="475">
        <v>89810.903999999995</v>
      </c>
      <c r="D109" s="475">
        <v>367557.217</v>
      </c>
      <c r="E109" s="475"/>
      <c r="F109" s="475">
        <v>31535.928</v>
      </c>
      <c r="G109" s="475">
        <v>1514.9649999999999</v>
      </c>
      <c r="H109" s="475">
        <v>33050.892999999996</v>
      </c>
      <c r="I109" s="475"/>
      <c r="J109" s="475">
        <v>105511.955</v>
      </c>
      <c r="K109" s="475">
        <v>102501.69</v>
      </c>
      <c r="L109" s="475">
        <v>208013.64600000001</v>
      </c>
      <c r="M109" s="477" t="s">
        <v>593</v>
      </c>
      <c r="N109" s="475">
        <v>34262.057999999997</v>
      </c>
      <c r="O109" s="475">
        <v>11871.837</v>
      </c>
      <c r="P109" s="475">
        <v>46133.896000000001</v>
      </c>
      <c r="Q109" s="475"/>
      <c r="R109" s="475">
        <v>76350.123000000007</v>
      </c>
      <c r="S109" s="475">
        <v>50088.665999999997</v>
      </c>
      <c r="T109" s="475">
        <v>126438.789</v>
      </c>
      <c r="U109" s="475"/>
      <c r="V109" s="475">
        <v>165580.49100000001</v>
      </c>
      <c r="W109" s="475">
        <v>42018.858999999997</v>
      </c>
      <c r="X109" s="475">
        <v>207599.35</v>
      </c>
      <c r="Y109" s="477" t="s">
        <v>593</v>
      </c>
      <c r="Z109" s="475">
        <v>9.2970000000000006</v>
      </c>
      <c r="AA109" s="475">
        <v>18.600999999999999</v>
      </c>
      <c r="AB109" s="475">
        <v>27.898</v>
      </c>
      <c r="AC109" s="475"/>
      <c r="AD109" s="475">
        <v>157737.04500000001</v>
      </c>
      <c r="AE109" s="475">
        <v>28313.963</v>
      </c>
      <c r="AF109" s="475">
        <v>186051.00899999999</v>
      </c>
      <c r="AG109" s="475"/>
      <c r="AH109" s="475">
        <v>172457.356</v>
      </c>
      <c r="AI109" s="475">
        <v>1470.0350000000001</v>
      </c>
      <c r="AJ109" s="475">
        <v>173927.391</v>
      </c>
      <c r="AK109" s="477" t="s">
        <v>593</v>
      </c>
      <c r="AL109" s="475">
        <v>35079.192000000003</v>
      </c>
      <c r="AM109" s="475">
        <v>4666.3950000000004</v>
      </c>
      <c r="AN109" s="475">
        <v>39745.587</v>
      </c>
      <c r="AO109" s="475"/>
      <c r="AP109" s="475">
        <v>43499.470999999998</v>
      </c>
      <c r="AQ109" s="475">
        <v>4194.5889999999999</v>
      </c>
      <c r="AR109" s="475">
        <v>47694.06</v>
      </c>
      <c r="AS109" s="475"/>
      <c r="AT109" s="475">
        <v>25508.937000000002</v>
      </c>
      <c r="AU109" s="475">
        <v>13986.866</v>
      </c>
      <c r="AV109" s="475">
        <v>39495.803</v>
      </c>
      <c r="AW109" s="477" t="s">
        <v>593</v>
      </c>
      <c r="AX109" s="475">
        <v>14084.607</v>
      </c>
      <c r="AY109" s="475">
        <v>2.3849999999999998</v>
      </c>
      <c r="AZ109" s="475">
        <v>14086.993</v>
      </c>
      <c r="BA109" s="475"/>
      <c r="BB109" s="475">
        <v>47220.661999999997</v>
      </c>
      <c r="BC109" s="475">
        <v>415.61700000000002</v>
      </c>
      <c r="BD109" s="475">
        <v>47636.279000000002</v>
      </c>
      <c r="BE109" s="475"/>
      <c r="BF109" s="475">
        <v>401.79</v>
      </c>
      <c r="BG109" s="475">
        <v>1439.2260000000001</v>
      </c>
      <c r="BH109" s="475">
        <v>1841.0170000000001</v>
      </c>
      <c r="BI109" s="477" t="s">
        <v>593</v>
      </c>
      <c r="BJ109" s="475">
        <v>23.670999999999999</v>
      </c>
      <c r="BK109" s="475">
        <v>6144.0050000000001</v>
      </c>
      <c r="BL109" s="475">
        <v>6167.6760000000004</v>
      </c>
      <c r="BM109" s="475"/>
      <c r="BN109" s="475">
        <v>3678.942</v>
      </c>
      <c r="BO109" s="475">
        <v>2118.2049999999999</v>
      </c>
      <c r="BP109" s="475">
        <v>5797.1480000000001</v>
      </c>
      <c r="BQ109" s="475"/>
      <c r="BR109" s="475">
        <v>70351.078999999998</v>
      </c>
      <c r="BS109" s="475">
        <v>179.25299999999999</v>
      </c>
      <c r="BT109" s="475">
        <v>70530.331999999995</v>
      </c>
      <c r="BU109" s="477" t="s">
        <v>593</v>
      </c>
      <c r="BV109" s="475">
        <v>1261038.9160000002</v>
      </c>
      <c r="BW109" s="475">
        <v>360756.06100000005</v>
      </c>
      <c r="BX109" s="475">
        <v>1621794.9840000004</v>
      </c>
      <c r="BY109" s="475"/>
      <c r="BZ109" s="475">
        <v>105511.955</v>
      </c>
      <c r="CA109" s="475">
        <v>105073.126</v>
      </c>
      <c r="CB109" s="475">
        <v>210585.08199999999</v>
      </c>
      <c r="CC109" s="475"/>
      <c r="CD109" s="475">
        <v>1261038.9160000002</v>
      </c>
      <c r="CE109" s="475">
        <v>363327.49700000003</v>
      </c>
      <c r="CF109" s="475">
        <v>1624366.4200000004</v>
      </c>
    </row>
    <row r="110" spans="1:84" s="473" customFormat="1" ht="8.4" customHeight="1">
      <c r="A110" s="477" t="s">
        <v>594</v>
      </c>
      <c r="B110" s="475">
        <v>11444.968000000001</v>
      </c>
      <c r="C110" s="475">
        <v>28.122</v>
      </c>
      <c r="D110" s="475">
        <v>11473.09</v>
      </c>
      <c r="E110" s="475"/>
      <c r="F110" s="475">
        <v>0</v>
      </c>
      <c r="G110" s="475">
        <v>0</v>
      </c>
      <c r="H110" s="475">
        <v>0</v>
      </c>
      <c r="I110" s="475"/>
      <c r="J110" s="475">
        <v>0</v>
      </c>
      <c r="K110" s="475">
        <v>0</v>
      </c>
      <c r="L110" s="475">
        <v>0</v>
      </c>
      <c r="M110" s="477" t="s">
        <v>594</v>
      </c>
      <c r="N110" s="475">
        <v>13.141</v>
      </c>
      <c r="O110" s="475">
        <v>4.2670000000000003</v>
      </c>
      <c r="P110" s="475">
        <v>17.408000000000001</v>
      </c>
      <c r="Q110" s="475"/>
      <c r="R110" s="475">
        <v>478.36799999999999</v>
      </c>
      <c r="S110" s="475">
        <v>5.367</v>
      </c>
      <c r="T110" s="475">
        <v>483.73500000000001</v>
      </c>
      <c r="U110" s="475"/>
      <c r="V110" s="475">
        <v>85.813000000000002</v>
      </c>
      <c r="W110" s="475">
        <v>35.237000000000002</v>
      </c>
      <c r="X110" s="475">
        <v>121.051</v>
      </c>
      <c r="Y110" s="477" t="s">
        <v>594</v>
      </c>
      <c r="Z110" s="475">
        <v>0</v>
      </c>
      <c r="AA110" s="475">
        <v>0</v>
      </c>
      <c r="AB110" s="475">
        <v>0</v>
      </c>
      <c r="AC110" s="475"/>
      <c r="AD110" s="475">
        <v>0</v>
      </c>
      <c r="AE110" s="475">
        <v>0</v>
      </c>
      <c r="AF110" s="475">
        <v>0</v>
      </c>
      <c r="AG110" s="475"/>
      <c r="AH110" s="475">
        <v>3315.029</v>
      </c>
      <c r="AI110" s="475">
        <v>0.17199999999999999</v>
      </c>
      <c r="AJ110" s="475">
        <v>3315.2020000000002</v>
      </c>
      <c r="AK110" s="477" t="s">
        <v>594</v>
      </c>
      <c r="AL110" s="475">
        <v>2028.2539999999999</v>
      </c>
      <c r="AM110" s="475">
        <v>0</v>
      </c>
      <c r="AN110" s="475">
        <v>2028.2539999999999</v>
      </c>
      <c r="AO110" s="475"/>
      <c r="AP110" s="475">
        <v>207.607</v>
      </c>
      <c r="AQ110" s="475">
        <v>0</v>
      </c>
      <c r="AR110" s="475">
        <v>207.607</v>
      </c>
      <c r="AS110" s="475"/>
      <c r="AT110" s="475">
        <v>110.387</v>
      </c>
      <c r="AU110" s="475">
        <v>0</v>
      </c>
      <c r="AV110" s="475">
        <v>110.387</v>
      </c>
      <c r="AW110" s="477" t="s">
        <v>594</v>
      </c>
      <c r="AX110" s="475">
        <v>23.308</v>
      </c>
      <c r="AY110" s="475">
        <v>0</v>
      </c>
      <c r="AZ110" s="475">
        <v>23.308</v>
      </c>
      <c r="BA110" s="475"/>
      <c r="BB110" s="475">
        <v>31.696999999999999</v>
      </c>
      <c r="BC110" s="475">
        <v>0</v>
      </c>
      <c r="BD110" s="475">
        <v>31.696999999999999</v>
      </c>
      <c r="BE110" s="475"/>
      <c r="BF110" s="475">
        <v>0</v>
      </c>
      <c r="BG110" s="475">
        <v>0</v>
      </c>
      <c r="BH110" s="475">
        <v>0</v>
      </c>
      <c r="BI110" s="477" t="s">
        <v>594</v>
      </c>
      <c r="BJ110" s="475">
        <v>0</v>
      </c>
      <c r="BK110" s="475">
        <v>0</v>
      </c>
      <c r="BL110" s="475">
        <v>0</v>
      </c>
      <c r="BM110" s="475"/>
      <c r="BN110" s="475">
        <v>249.422</v>
      </c>
      <c r="BO110" s="475">
        <v>0</v>
      </c>
      <c r="BP110" s="475">
        <v>249.422</v>
      </c>
      <c r="BQ110" s="475"/>
      <c r="BR110" s="475">
        <v>0</v>
      </c>
      <c r="BS110" s="475">
        <v>0</v>
      </c>
      <c r="BT110" s="475">
        <v>0</v>
      </c>
      <c r="BU110" s="477" t="s">
        <v>594</v>
      </c>
      <c r="BV110" s="475">
        <v>17987.993999999999</v>
      </c>
      <c r="BW110" s="475">
        <v>73.164999999999992</v>
      </c>
      <c r="BX110" s="475">
        <v>18061.161</v>
      </c>
      <c r="BY110" s="475"/>
      <c r="BZ110" s="475">
        <v>0</v>
      </c>
      <c r="CA110" s="475">
        <v>0</v>
      </c>
      <c r="CB110" s="475">
        <v>0</v>
      </c>
      <c r="CC110" s="475"/>
      <c r="CD110" s="475">
        <v>17987.993999999999</v>
      </c>
      <c r="CE110" s="475">
        <v>73.164999999999992</v>
      </c>
      <c r="CF110" s="475">
        <v>18061.161</v>
      </c>
    </row>
    <row r="111" spans="1:84" s="473" customFormat="1" ht="8.4" customHeight="1">
      <c r="A111" s="477" t="s">
        <v>595</v>
      </c>
      <c r="B111" s="475">
        <v>0</v>
      </c>
      <c r="C111" s="475">
        <v>0</v>
      </c>
      <c r="D111" s="475">
        <v>0</v>
      </c>
      <c r="E111" s="475"/>
      <c r="F111" s="475">
        <v>0</v>
      </c>
      <c r="G111" s="475">
        <v>0</v>
      </c>
      <c r="H111" s="475">
        <v>0</v>
      </c>
      <c r="I111" s="475"/>
      <c r="J111" s="475">
        <v>7.09</v>
      </c>
      <c r="K111" s="475">
        <v>0</v>
      </c>
      <c r="L111" s="475">
        <v>7.09</v>
      </c>
      <c r="M111" s="477" t="s">
        <v>595</v>
      </c>
      <c r="N111" s="475">
        <v>0</v>
      </c>
      <c r="O111" s="475">
        <v>0</v>
      </c>
      <c r="P111" s="475">
        <v>0</v>
      </c>
      <c r="Q111" s="475"/>
      <c r="R111" s="475">
        <v>0</v>
      </c>
      <c r="S111" s="475">
        <v>0</v>
      </c>
      <c r="T111" s="475">
        <v>0</v>
      </c>
      <c r="U111" s="475"/>
      <c r="V111" s="475">
        <v>25.99</v>
      </c>
      <c r="W111" s="475">
        <v>0</v>
      </c>
      <c r="X111" s="475">
        <v>25.99</v>
      </c>
      <c r="Y111" s="477" t="s">
        <v>595</v>
      </c>
      <c r="Z111" s="475">
        <v>0</v>
      </c>
      <c r="AA111" s="475">
        <v>0</v>
      </c>
      <c r="AB111" s="475">
        <v>0</v>
      </c>
      <c r="AC111" s="475"/>
      <c r="AD111" s="475">
        <v>19.471</v>
      </c>
      <c r="AE111" s="475">
        <v>0</v>
      </c>
      <c r="AF111" s="475">
        <v>19.471</v>
      </c>
      <c r="AG111" s="475"/>
      <c r="AH111" s="475">
        <v>1.9330000000000001</v>
      </c>
      <c r="AI111" s="475">
        <v>0</v>
      </c>
      <c r="AJ111" s="475">
        <v>1.9330000000000001</v>
      </c>
      <c r="AK111" s="477" t="s">
        <v>595</v>
      </c>
      <c r="AL111" s="475">
        <v>0</v>
      </c>
      <c r="AM111" s="475">
        <v>0</v>
      </c>
      <c r="AN111" s="475">
        <v>0</v>
      </c>
      <c r="AO111" s="475"/>
      <c r="AP111" s="475">
        <v>6.0590000000000002</v>
      </c>
      <c r="AQ111" s="475">
        <v>0</v>
      </c>
      <c r="AR111" s="475">
        <v>6.0590000000000002</v>
      </c>
      <c r="AS111" s="475"/>
      <c r="AT111" s="475">
        <v>0</v>
      </c>
      <c r="AU111" s="475">
        <v>0</v>
      </c>
      <c r="AV111" s="475">
        <v>0</v>
      </c>
      <c r="AW111" s="477" t="s">
        <v>595</v>
      </c>
      <c r="AX111" s="475">
        <v>0</v>
      </c>
      <c r="AY111" s="475">
        <v>0</v>
      </c>
      <c r="AZ111" s="475">
        <v>0</v>
      </c>
      <c r="BA111" s="475"/>
      <c r="BB111" s="475">
        <v>0</v>
      </c>
      <c r="BC111" s="475">
        <v>0</v>
      </c>
      <c r="BD111" s="475">
        <v>0</v>
      </c>
      <c r="BE111" s="475"/>
      <c r="BF111" s="475">
        <v>0</v>
      </c>
      <c r="BG111" s="475">
        <v>0</v>
      </c>
      <c r="BH111" s="475">
        <v>0</v>
      </c>
      <c r="BI111" s="477" t="s">
        <v>595</v>
      </c>
      <c r="BJ111" s="475">
        <v>0</v>
      </c>
      <c r="BK111" s="475">
        <v>0</v>
      </c>
      <c r="BL111" s="475">
        <v>0</v>
      </c>
      <c r="BM111" s="475"/>
      <c r="BN111" s="475">
        <v>21.172999999999998</v>
      </c>
      <c r="BO111" s="475">
        <v>0</v>
      </c>
      <c r="BP111" s="475">
        <v>21.172999999999998</v>
      </c>
      <c r="BQ111" s="475"/>
      <c r="BR111" s="475">
        <v>0</v>
      </c>
      <c r="BS111" s="475">
        <v>0</v>
      </c>
      <c r="BT111" s="475">
        <v>0</v>
      </c>
      <c r="BU111" s="477" t="s">
        <v>595</v>
      </c>
      <c r="BV111" s="475">
        <v>81.715999999999994</v>
      </c>
      <c r="BW111" s="475">
        <v>0</v>
      </c>
      <c r="BX111" s="475">
        <v>81.715999999999994</v>
      </c>
      <c r="BY111" s="475"/>
      <c r="BZ111" s="475">
        <v>7.09</v>
      </c>
      <c r="CA111" s="475">
        <v>0</v>
      </c>
      <c r="CB111" s="475">
        <v>7.09</v>
      </c>
      <c r="CC111" s="475"/>
      <c r="CD111" s="475">
        <v>81.715999999999994</v>
      </c>
      <c r="CE111" s="475">
        <v>0</v>
      </c>
      <c r="CF111" s="475">
        <v>81.715999999999994</v>
      </c>
    </row>
    <row r="112" spans="1:84" s="473" customFormat="1" ht="8.4" customHeight="1">
      <c r="A112" s="477" t="s">
        <v>596</v>
      </c>
      <c r="B112" s="475">
        <v>17.878</v>
      </c>
      <c r="C112" s="475">
        <v>40792.538</v>
      </c>
      <c r="D112" s="475">
        <v>40810.417000000001</v>
      </c>
      <c r="E112" s="475"/>
      <c r="F112" s="475">
        <v>783.13</v>
      </c>
      <c r="G112" s="475">
        <v>0</v>
      </c>
      <c r="H112" s="475">
        <v>783.13</v>
      </c>
      <c r="I112" s="475"/>
      <c r="J112" s="475">
        <v>0</v>
      </c>
      <c r="K112" s="475">
        <v>46513.822999999997</v>
      </c>
      <c r="L112" s="475">
        <v>46513.822999999997</v>
      </c>
      <c r="M112" s="477" t="s">
        <v>596</v>
      </c>
      <c r="N112" s="475">
        <v>376.31099999999998</v>
      </c>
      <c r="O112" s="475">
        <v>1338.7660000000001</v>
      </c>
      <c r="P112" s="475">
        <v>1715.078</v>
      </c>
      <c r="Q112" s="475"/>
      <c r="R112" s="475">
        <v>5131.848</v>
      </c>
      <c r="S112" s="475">
        <v>28369.47</v>
      </c>
      <c r="T112" s="475">
        <v>33501.317999999999</v>
      </c>
      <c r="U112" s="475"/>
      <c r="V112" s="475">
        <v>58.774000000000001</v>
      </c>
      <c r="W112" s="475">
        <v>23501.909</v>
      </c>
      <c r="X112" s="475">
        <v>23560.684000000001</v>
      </c>
      <c r="Y112" s="477" t="s">
        <v>596</v>
      </c>
      <c r="Z112" s="475">
        <v>0</v>
      </c>
      <c r="AA112" s="475">
        <v>0</v>
      </c>
      <c r="AB112" s="475">
        <v>0</v>
      </c>
      <c r="AC112" s="475"/>
      <c r="AD112" s="475">
        <v>44.875</v>
      </c>
      <c r="AE112" s="475">
        <v>25396.944</v>
      </c>
      <c r="AF112" s="475">
        <v>25441.819</v>
      </c>
      <c r="AG112" s="475"/>
      <c r="AH112" s="475">
        <v>34437.995000000003</v>
      </c>
      <c r="AI112" s="475">
        <v>3877.5709999999999</v>
      </c>
      <c r="AJ112" s="475">
        <v>38315.565999999999</v>
      </c>
      <c r="AK112" s="477" t="s">
        <v>596</v>
      </c>
      <c r="AL112" s="475">
        <v>118.83</v>
      </c>
      <c r="AM112" s="475">
        <v>0.94899999999999995</v>
      </c>
      <c r="AN112" s="475">
        <v>119.78</v>
      </c>
      <c r="AO112" s="475"/>
      <c r="AP112" s="475">
        <v>0</v>
      </c>
      <c r="AQ112" s="475">
        <v>0</v>
      </c>
      <c r="AR112" s="475">
        <v>0</v>
      </c>
      <c r="AS112" s="475"/>
      <c r="AT112" s="475">
        <v>0</v>
      </c>
      <c r="AU112" s="475">
        <v>8461.0779999999995</v>
      </c>
      <c r="AV112" s="475">
        <v>8461.0779999999995</v>
      </c>
      <c r="AW112" s="477" t="s">
        <v>596</v>
      </c>
      <c r="AX112" s="475">
        <v>0</v>
      </c>
      <c r="AY112" s="475">
        <v>0</v>
      </c>
      <c r="AZ112" s="475">
        <v>0</v>
      </c>
      <c r="BA112" s="475"/>
      <c r="BB112" s="475">
        <v>667.08600000000001</v>
      </c>
      <c r="BC112" s="475">
        <v>0</v>
      </c>
      <c r="BD112" s="475">
        <v>667.08600000000001</v>
      </c>
      <c r="BE112" s="475"/>
      <c r="BF112" s="475">
        <v>0</v>
      </c>
      <c r="BG112" s="475">
        <v>4196.5320000000002</v>
      </c>
      <c r="BH112" s="475">
        <v>4196.5320000000002</v>
      </c>
      <c r="BI112" s="477" t="s">
        <v>596</v>
      </c>
      <c r="BJ112" s="475">
        <v>0</v>
      </c>
      <c r="BK112" s="475">
        <v>0</v>
      </c>
      <c r="BL112" s="475">
        <v>0</v>
      </c>
      <c r="BM112" s="475"/>
      <c r="BN112" s="475">
        <v>0</v>
      </c>
      <c r="BO112" s="475">
        <v>1040.3230000000001</v>
      </c>
      <c r="BP112" s="475">
        <v>1040.3230000000001</v>
      </c>
      <c r="BQ112" s="475"/>
      <c r="BR112" s="475">
        <v>6309.5469999999996</v>
      </c>
      <c r="BS112" s="475">
        <v>0</v>
      </c>
      <c r="BT112" s="475">
        <v>6309.5469999999996</v>
      </c>
      <c r="BU112" s="477" t="s">
        <v>596</v>
      </c>
      <c r="BV112" s="475">
        <v>47946.274000000005</v>
      </c>
      <c r="BW112" s="475">
        <v>183489.90299999999</v>
      </c>
      <c r="BX112" s="475">
        <v>231436.18099999998</v>
      </c>
      <c r="BY112" s="475"/>
      <c r="BZ112" s="475">
        <v>0</v>
      </c>
      <c r="CA112" s="475">
        <v>46513.822999999997</v>
      </c>
      <c r="CB112" s="475">
        <v>46513.822999999997</v>
      </c>
      <c r="CC112" s="475"/>
      <c r="CD112" s="475">
        <v>47946.274000000005</v>
      </c>
      <c r="CE112" s="475">
        <v>183489.90299999999</v>
      </c>
      <c r="CF112" s="475">
        <v>231436.18099999998</v>
      </c>
    </row>
    <row r="113" spans="1:85" s="473" customFormat="1" ht="8.4" customHeight="1">
      <c r="A113" s="477" t="s">
        <v>597</v>
      </c>
      <c r="B113" s="475">
        <v>3148.982</v>
      </c>
      <c r="C113" s="475">
        <v>342.57400000000001</v>
      </c>
      <c r="D113" s="475">
        <v>3491.556</v>
      </c>
      <c r="E113" s="475"/>
      <c r="F113" s="475">
        <v>0</v>
      </c>
      <c r="G113" s="475">
        <v>0</v>
      </c>
      <c r="H113" s="475">
        <v>0</v>
      </c>
      <c r="I113" s="475"/>
      <c r="J113" s="475">
        <v>19700.899000000001</v>
      </c>
      <c r="K113" s="475">
        <v>25108.361000000001</v>
      </c>
      <c r="L113" s="475">
        <v>44809.26</v>
      </c>
      <c r="M113" s="477" t="s">
        <v>597</v>
      </c>
      <c r="N113" s="475">
        <v>2880.6790000000001</v>
      </c>
      <c r="O113" s="475">
        <v>293.29300000000001</v>
      </c>
      <c r="P113" s="475">
        <v>3173.9720000000002</v>
      </c>
      <c r="Q113" s="475"/>
      <c r="R113" s="475">
        <v>16782.456999999999</v>
      </c>
      <c r="S113" s="475">
        <v>0</v>
      </c>
      <c r="T113" s="475">
        <v>16782.456999999999</v>
      </c>
      <c r="U113" s="475"/>
      <c r="V113" s="475">
        <v>26.463000000000001</v>
      </c>
      <c r="W113" s="475">
        <v>19.288</v>
      </c>
      <c r="X113" s="475">
        <v>45.752000000000002</v>
      </c>
      <c r="Y113" s="477" t="s">
        <v>597</v>
      </c>
      <c r="Z113" s="475">
        <v>0</v>
      </c>
      <c r="AA113" s="475">
        <v>0</v>
      </c>
      <c r="AB113" s="475">
        <v>0</v>
      </c>
      <c r="AC113" s="475"/>
      <c r="AD113" s="475">
        <v>7871.6260000000002</v>
      </c>
      <c r="AE113" s="475">
        <v>23444.633000000002</v>
      </c>
      <c r="AF113" s="475">
        <v>31316.26</v>
      </c>
      <c r="AG113" s="475"/>
      <c r="AH113" s="475">
        <v>5483.2640000000001</v>
      </c>
      <c r="AI113" s="475">
        <v>0</v>
      </c>
      <c r="AJ113" s="475">
        <v>5483.2640000000001</v>
      </c>
      <c r="AK113" s="477" t="s">
        <v>597</v>
      </c>
      <c r="AL113" s="475">
        <v>0</v>
      </c>
      <c r="AM113" s="475">
        <v>0</v>
      </c>
      <c r="AN113" s="475">
        <v>0</v>
      </c>
      <c r="AO113" s="475"/>
      <c r="AP113" s="475">
        <v>5861.3090000000002</v>
      </c>
      <c r="AQ113" s="475">
        <v>0</v>
      </c>
      <c r="AR113" s="475">
        <v>5861.3090000000002</v>
      </c>
      <c r="AS113" s="475"/>
      <c r="AT113" s="475">
        <v>3032.1669999999999</v>
      </c>
      <c r="AU113" s="475">
        <v>0</v>
      </c>
      <c r="AV113" s="475">
        <v>3032.1669999999999</v>
      </c>
      <c r="AW113" s="477" t="s">
        <v>597</v>
      </c>
      <c r="AX113" s="475">
        <v>0</v>
      </c>
      <c r="AY113" s="475">
        <v>0</v>
      </c>
      <c r="AZ113" s="475">
        <v>0</v>
      </c>
      <c r="BA113" s="475"/>
      <c r="BB113" s="475">
        <v>0</v>
      </c>
      <c r="BC113" s="475">
        <v>0</v>
      </c>
      <c r="BD113" s="475">
        <v>0</v>
      </c>
      <c r="BE113" s="475"/>
      <c r="BF113" s="475">
        <v>0</v>
      </c>
      <c r="BG113" s="475">
        <v>0</v>
      </c>
      <c r="BH113" s="475">
        <v>0</v>
      </c>
      <c r="BI113" s="477" t="s">
        <v>597</v>
      </c>
      <c r="BJ113" s="475">
        <v>0</v>
      </c>
      <c r="BK113" s="475">
        <v>0</v>
      </c>
      <c r="BL113" s="475">
        <v>0</v>
      </c>
      <c r="BM113" s="475"/>
      <c r="BN113" s="475">
        <v>11170.689</v>
      </c>
      <c r="BO113" s="475">
        <v>0</v>
      </c>
      <c r="BP113" s="475">
        <v>11170.689</v>
      </c>
      <c r="BQ113" s="475"/>
      <c r="BR113" s="475">
        <v>2218.23</v>
      </c>
      <c r="BS113" s="475">
        <v>0</v>
      </c>
      <c r="BT113" s="475">
        <v>2218.23</v>
      </c>
      <c r="BU113" s="477" t="s">
        <v>597</v>
      </c>
      <c r="BV113" s="475">
        <v>78176.764999999999</v>
      </c>
      <c r="BW113" s="475">
        <v>49208.149000000005</v>
      </c>
      <c r="BX113" s="475">
        <v>127384.91599999997</v>
      </c>
      <c r="BY113" s="475"/>
      <c r="BZ113" s="475">
        <v>19700.899000000001</v>
      </c>
      <c r="CA113" s="475">
        <v>25108.361000000001</v>
      </c>
      <c r="CB113" s="475">
        <v>44809.26</v>
      </c>
      <c r="CC113" s="475"/>
      <c r="CD113" s="475">
        <v>78176.764999999999</v>
      </c>
      <c r="CE113" s="475">
        <v>49208.149000000005</v>
      </c>
      <c r="CF113" s="475">
        <v>127384.91599999997</v>
      </c>
    </row>
    <row r="114" spans="1:85" s="473" customFormat="1" ht="8.4" customHeight="1">
      <c r="A114" s="477" t="s">
        <v>598</v>
      </c>
      <c r="B114" s="475">
        <v>48543.673999999999</v>
      </c>
      <c r="C114" s="475">
        <v>0</v>
      </c>
      <c r="D114" s="475">
        <v>48543.673999999999</v>
      </c>
      <c r="E114" s="475"/>
      <c r="F114" s="475">
        <v>0.106</v>
      </c>
      <c r="G114" s="475">
        <v>0</v>
      </c>
      <c r="H114" s="475">
        <v>0.106</v>
      </c>
      <c r="I114" s="475"/>
      <c r="J114" s="475">
        <v>61212.972999999998</v>
      </c>
      <c r="K114" s="475">
        <v>4720.7759999999998</v>
      </c>
      <c r="L114" s="475">
        <v>65933.75</v>
      </c>
      <c r="M114" s="477" t="s">
        <v>598</v>
      </c>
      <c r="N114" s="475">
        <v>2.4359999999999999</v>
      </c>
      <c r="O114" s="475">
        <v>0</v>
      </c>
      <c r="P114" s="475">
        <v>2.4359999999999999</v>
      </c>
      <c r="Q114" s="475"/>
      <c r="R114" s="475">
        <v>0.56000000000000005</v>
      </c>
      <c r="S114" s="475">
        <v>2424.4929999999999</v>
      </c>
      <c r="T114" s="475">
        <v>2425.0529999999999</v>
      </c>
      <c r="U114" s="475"/>
      <c r="V114" s="475">
        <v>4807.9459999999999</v>
      </c>
      <c r="W114" s="475">
        <v>0</v>
      </c>
      <c r="X114" s="475">
        <v>4807.9459999999999</v>
      </c>
      <c r="Y114" s="477" t="s">
        <v>598</v>
      </c>
      <c r="Z114" s="475">
        <v>0</v>
      </c>
      <c r="AA114" s="475">
        <v>0</v>
      </c>
      <c r="AB114" s="475">
        <v>0</v>
      </c>
      <c r="AC114" s="475"/>
      <c r="AD114" s="475">
        <v>20146.067999999999</v>
      </c>
      <c r="AE114" s="475">
        <v>12.021000000000001</v>
      </c>
      <c r="AF114" s="475">
        <v>20158.089</v>
      </c>
      <c r="AG114" s="475"/>
      <c r="AH114" s="475">
        <v>4792.2219999999998</v>
      </c>
      <c r="AI114" s="475">
        <v>65.814999999999998</v>
      </c>
      <c r="AJ114" s="475">
        <v>4858.0379999999996</v>
      </c>
      <c r="AK114" s="477" t="s">
        <v>598</v>
      </c>
      <c r="AL114" s="475">
        <v>62.664000000000001</v>
      </c>
      <c r="AM114" s="475">
        <v>0</v>
      </c>
      <c r="AN114" s="475">
        <v>62.664000000000001</v>
      </c>
      <c r="AO114" s="475"/>
      <c r="AP114" s="475">
        <v>0</v>
      </c>
      <c r="AQ114" s="475">
        <v>0</v>
      </c>
      <c r="AR114" s="475">
        <v>0</v>
      </c>
      <c r="AS114" s="475"/>
      <c r="AT114" s="475">
        <v>279.82299999999998</v>
      </c>
      <c r="AU114" s="475">
        <v>0</v>
      </c>
      <c r="AV114" s="475">
        <v>279.82299999999998</v>
      </c>
      <c r="AW114" s="477" t="s">
        <v>598</v>
      </c>
      <c r="AX114" s="475">
        <v>0</v>
      </c>
      <c r="AY114" s="475">
        <v>0</v>
      </c>
      <c r="AZ114" s="475">
        <v>0</v>
      </c>
      <c r="BA114" s="475"/>
      <c r="BB114" s="475">
        <v>0</v>
      </c>
      <c r="BC114" s="475">
        <v>0</v>
      </c>
      <c r="BD114" s="475">
        <v>0</v>
      </c>
      <c r="BE114" s="475"/>
      <c r="BF114" s="475">
        <v>0</v>
      </c>
      <c r="BG114" s="475">
        <v>0</v>
      </c>
      <c r="BH114" s="475">
        <v>0</v>
      </c>
      <c r="BI114" s="477" t="s">
        <v>598</v>
      </c>
      <c r="BJ114" s="475">
        <v>131.02000000000001</v>
      </c>
      <c r="BK114" s="475">
        <v>968.63900000000001</v>
      </c>
      <c r="BL114" s="475">
        <v>1099.6600000000001</v>
      </c>
      <c r="BM114" s="475"/>
      <c r="BN114" s="475">
        <v>0</v>
      </c>
      <c r="BO114" s="475">
        <v>0</v>
      </c>
      <c r="BP114" s="475">
        <v>0</v>
      </c>
      <c r="BQ114" s="475"/>
      <c r="BR114" s="475">
        <v>0</v>
      </c>
      <c r="BS114" s="475">
        <v>0</v>
      </c>
      <c r="BT114" s="475">
        <v>0</v>
      </c>
      <c r="BU114" s="477" t="s">
        <v>598</v>
      </c>
      <c r="BV114" s="475">
        <v>139979.49199999997</v>
      </c>
      <c r="BW114" s="475">
        <v>8191.7439999999997</v>
      </c>
      <c r="BX114" s="475">
        <v>148171.239</v>
      </c>
      <c r="BY114" s="475"/>
      <c r="BZ114" s="475">
        <v>61212.972999999998</v>
      </c>
      <c r="CA114" s="475">
        <v>4720.7759999999998</v>
      </c>
      <c r="CB114" s="475">
        <v>65933.75</v>
      </c>
      <c r="CC114" s="475"/>
      <c r="CD114" s="475">
        <v>139979.49199999997</v>
      </c>
      <c r="CE114" s="475">
        <v>8191.7439999999997</v>
      </c>
      <c r="CF114" s="475">
        <v>148171.239</v>
      </c>
    </row>
    <row r="115" spans="1:85" s="35" customFormat="1" ht="4.6500000000000004" customHeight="1">
      <c r="A115" s="477"/>
      <c r="B115" s="475"/>
      <c r="C115" s="475"/>
      <c r="D115" s="475"/>
      <c r="E115" s="475"/>
      <c r="F115" s="475"/>
      <c r="G115" s="475"/>
      <c r="H115" s="475"/>
      <c r="I115" s="475"/>
      <c r="J115" s="475"/>
      <c r="K115" s="475"/>
      <c r="L115" s="475"/>
      <c r="M115" s="477"/>
      <c r="N115" s="475"/>
      <c r="O115" s="475"/>
      <c r="P115" s="475"/>
      <c r="Q115" s="475"/>
      <c r="R115" s="475"/>
      <c r="S115" s="475"/>
      <c r="T115" s="475"/>
      <c r="U115" s="475"/>
      <c r="V115" s="475"/>
      <c r="W115" s="475"/>
      <c r="X115" s="475"/>
      <c r="Y115" s="477"/>
      <c r="Z115" s="475"/>
      <c r="AA115" s="475"/>
      <c r="AB115" s="475"/>
      <c r="AC115" s="475"/>
      <c r="AD115" s="475"/>
      <c r="AE115" s="475"/>
      <c r="AF115" s="475"/>
      <c r="AG115" s="475"/>
      <c r="AH115" s="475"/>
      <c r="AI115" s="475"/>
      <c r="AJ115" s="475"/>
      <c r="AK115" s="477"/>
      <c r="AL115" s="475"/>
      <c r="AM115" s="475"/>
      <c r="AN115" s="475"/>
      <c r="AO115" s="475"/>
      <c r="AP115" s="475"/>
      <c r="AQ115" s="475"/>
      <c r="AR115" s="475"/>
      <c r="AS115" s="475"/>
      <c r="AT115" s="475"/>
      <c r="AU115" s="475"/>
      <c r="AV115" s="475"/>
      <c r="AW115" s="477"/>
      <c r="AX115" s="475"/>
      <c r="AY115" s="475"/>
      <c r="AZ115" s="475"/>
      <c r="BA115" s="475"/>
      <c r="BB115" s="475"/>
      <c r="BC115" s="475"/>
      <c r="BD115" s="475"/>
      <c r="BE115" s="475"/>
      <c r="BF115" s="475"/>
      <c r="BG115" s="475"/>
      <c r="BH115" s="475"/>
      <c r="BI115" s="477"/>
      <c r="BJ115" s="475"/>
      <c r="BK115" s="475"/>
      <c r="BL115" s="475"/>
      <c r="BM115" s="475"/>
      <c r="BN115" s="475"/>
      <c r="BO115" s="475"/>
      <c r="BP115" s="475"/>
      <c r="BQ115" s="475"/>
      <c r="BR115" s="475"/>
      <c r="BS115" s="475"/>
      <c r="BT115" s="475"/>
      <c r="BU115" s="477"/>
      <c r="BV115" s="475"/>
      <c r="BW115" s="475"/>
      <c r="BX115" s="475"/>
      <c r="BY115" s="475"/>
      <c r="BZ115" s="475"/>
      <c r="CA115" s="475"/>
      <c r="CB115" s="475"/>
      <c r="CC115" s="475"/>
      <c r="CD115" s="475"/>
      <c r="CE115" s="475"/>
      <c r="CF115" s="475"/>
    </row>
    <row r="116" spans="1:85" s="473" customFormat="1" ht="8.4" customHeight="1">
      <c r="A116" s="478" t="s">
        <v>599</v>
      </c>
      <c r="B116" s="479">
        <v>997304.201</v>
      </c>
      <c r="C116" s="479">
        <v>1189810.7409999999</v>
      </c>
      <c r="D116" s="479">
        <v>2187114.9419999998</v>
      </c>
      <c r="E116" s="479"/>
      <c r="F116" s="479">
        <v>9985.607</v>
      </c>
      <c r="G116" s="479">
        <v>406.70800000000003</v>
      </c>
      <c r="H116" s="479">
        <v>10392.315000000001</v>
      </c>
      <c r="I116" s="479"/>
      <c r="J116" s="479">
        <v>1848151.0759999999</v>
      </c>
      <c r="K116" s="479">
        <v>185244.715</v>
      </c>
      <c r="L116" s="479">
        <v>2033395.791</v>
      </c>
      <c r="M116" s="478" t="s">
        <v>599</v>
      </c>
      <c r="N116" s="479">
        <v>58095.478000000003</v>
      </c>
      <c r="O116" s="479">
        <v>5351.8209999999999</v>
      </c>
      <c r="P116" s="479">
        <v>63447.298999999999</v>
      </c>
      <c r="Q116" s="479"/>
      <c r="R116" s="479">
        <v>144396.125</v>
      </c>
      <c r="S116" s="479">
        <v>555573.51399999997</v>
      </c>
      <c r="T116" s="479">
        <v>699969.64</v>
      </c>
      <c r="U116" s="479"/>
      <c r="V116" s="479">
        <v>361526.27500000002</v>
      </c>
      <c r="W116" s="479">
        <v>368035.52600000001</v>
      </c>
      <c r="X116" s="479">
        <v>729561.80200000003</v>
      </c>
      <c r="Y116" s="478" t="s">
        <v>599</v>
      </c>
      <c r="Z116" s="479">
        <v>1677862.665</v>
      </c>
      <c r="AA116" s="479">
        <v>1307312.6029999999</v>
      </c>
      <c r="AB116" s="479">
        <v>2985175.2689999999</v>
      </c>
      <c r="AC116" s="479"/>
      <c r="AD116" s="479">
        <v>447742.49200000003</v>
      </c>
      <c r="AE116" s="479">
        <v>56240.023999999998</v>
      </c>
      <c r="AF116" s="479">
        <v>503982.516</v>
      </c>
      <c r="AG116" s="479"/>
      <c r="AH116" s="479">
        <v>42657.894999999997</v>
      </c>
      <c r="AI116" s="479">
        <v>1825.8130000000001</v>
      </c>
      <c r="AJ116" s="479">
        <v>44483.709000000003</v>
      </c>
      <c r="AK116" s="478" t="s">
        <v>599</v>
      </c>
      <c r="AL116" s="479">
        <v>15923.67</v>
      </c>
      <c r="AM116" s="479">
        <v>4539.9920000000002</v>
      </c>
      <c r="AN116" s="479">
        <v>20463.662</v>
      </c>
      <c r="AO116" s="479"/>
      <c r="AP116" s="479">
        <v>52846.048000000003</v>
      </c>
      <c r="AQ116" s="479">
        <v>1083.97</v>
      </c>
      <c r="AR116" s="479">
        <v>53930.017999999996</v>
      </c>
      <c r="AS116" s="479"/>
      <c r="AT116" s="479">
        <v>299040.12300000002</v>
      </c>
      <c r="AU116" s="479">
        <v>25988.078000000001</v>
      </c>
      <c r="AV116" s="479">
        <v>325028.201</v>
      </c>
      <c r="AW116" s="478" t="s">
        <v>599</v>
      </c>
      <c r="AX116" s="479">
        <v>9493.8269999999993</v>
      </c>
      <c r="AY116" s="479">
        <v>2315.5360000000001</v>
      </c>
      <c r="AZ116" s="479">
        <v>11809.364</v>
      </c>
      <c r="BA116" s="479"/>
      <c r="BB116" s="479">
        <v>3638.5549999999998</v>
      </c>
      <c r="BC116" s="479">
        <v>292.92700000000002</v>
      </c>
      <c r="BD116" s="479">
        <v>3931.4830000000002</v>
      </c>
      <c r="BE116" s="479"/>
      <c r="BF116" s="479">
        <v>4258.1279999999997</v>
      </c>
      <c r="BG116" s="479">
        <v>11072.352999999999</v>
      </c>
      <c r="BH116" s="479">
        <v>15330.482</v>
      </c>
      <c r="BI116" s="478" t="s">
        <v>599</v>
      </c>
      <c r="BJ116" s="479">
        <v>3525.607</v>
      </c>
      <c r="BK116" s="479">
        <v>4906.8580000000002</v>
      </c>
      <c r="BL116" s="479">
        <v>8432.4660000000003</v>
      </c>
      <c r="BM116" s="479"/>
      <c r="BN116" s="479">
        <v>93047.851999999999</v>
      </c>
      <c r="BO116" s="479">
        <v>5547.107</v>
      </c>
      <c r="BP116" s="479">
        <v>98594.959000000003</v>
      </c>
      <c r="BQ116" s="479"/>
      <c r="BR116" s="479">
        <v>35260.197</v>
      </c>
      <c r="BS116" s="479">
        <v>-815.47199999999998</v>
      </c>
      <c r="BT116" s="479">
        <v>34444.724000000002</v>
      </c>
      <c r="BU116" s="478" t="s">
        <v>599</v>
      </c>
      <c r="BV116" s="479">
        <v>6104755.8209999967</v>
      </c>
      <c r="BW116" s="479">
        <v>3724732.8140000002</v>
      </c>
      <c r="BX116" s="479">
        <v>9829488.6419999991</v>
      </c>
      <c r="BY116" s="479"/>
      <c r="BZ116" s="479">
        <v>1848151.075</v>
      </c>
      <c r="CA116" s="479">
        <v>185244.71799999999</v>
      </c>
      <c r="CB116" s="479">
        <v>2033395.794</v>
      </c>
      <c r="CC116" s="479"/>
      <c r="CD116" s="479">
        <v>6104755.8199999975</v>
      </c>
      <c r="CE116" s="479">
        <v>3724732.8170000003</v>
      </c>
      <c r="CF116" s="479">
        <v>9829488.6449999996</v>
      </c>
    </row>
    <row r="117" spans="1:85" s="35" customFormat="1" ht="4.6500000000000004" customHeight="1">
      <c r="A117" s="477"/>
      <c r="B117" s="479"/>
      <c r="C117" s="479"/>
      <c r="D117" s="479"/>
      <c r="E117" s="479"/>
      <c r="F117" s="479"/>
      <c r="G117" s="479"/>
      <c r="H117" s="479"/>
      <c r="I117" s="479"/>
      <c r="J117" s="479"/>
      <c r="K117" s="479"/>
      <c r="L117" s="479"/>
      <c r="M117" s="477"/>
      <c r="N117" s="479"/>
      <c r="O117" s="479"/>
      <c r="P117" s="479"/>
      <c r="Q117" s="479"/>
      <c r="R117" s="479"/>
      <c r="S117" s="479"/>
      <c r="T117" s="479"/>
      <c r="U117" s="479"/>
      <c r="V117" s="479"/>
      <c r="W117" s="479"/>
      <c r="X117" s="479"/>
      <c r="Y117" s="477"/>
      <c r="Z117" s="479"/>
      <c r="AA117" s="479"/>
      <c r="AB117" s="479"/>
      <c r="AC117" s="479"/>
      <c r="AD117" s="479"/>
      <c r="AE117" s="479"/>
      <c r="AF117" s="479"/>
      <c r="AG117" s="479"/>
      <c r="AH117" s="479"/>
      <c r="AI117" s="479"/>
      <c r="AJ117" s="479"/>
      <c r="AK117" s="477"/>
      <c r="AL117" s="479"/>
      <c r="AM117" s="479"/>
      <c r="AN117" s="479"/>
      <c r="AO117" s="479"/>
      <c r="AP117" s="479"/>
      <c r="AQ117" s="479"/>
      <c r="AR117" s="479"/>
      <c r="AS117" s="479"/>
      <c r="AT117" s="479"/>
      <c r="AU117" s="479"/>
      <c r="AV117" s="479"/>
      <c r="AW117" s="477"/>
      <c r="AX117" s="479"/>
      <c r="AY117" s="479"/>
      <c r="AZ117" s="479"/>
      <c r="BA117" s="479"/>
      <c r="BB117" s="479"/>
      <c r="BC117" s="479"/>
      <c r="BD117" s="479"/>
      <c r="BE117" s="479"/>
      <c r="BF117" s="479"/>
      <c r="BG117" s="479"/>
      <c r="BH117" s="479"/>
      <c r="BI117" s="477"/>
      <c r="BJ117" s="479"/>
      <c r="BK117" s="479"/>
      <c r="BL117" s="479"/>
      <c r="BM117" s="479"/>
      <c r="BN117" s="479"/>
      <c r="BO117" s="479"/>
      <c r="BP117" s="479"/>
      <c r="BQ117" s="479"/>
      <c r="BR117" s="479"/>
      <c r="BS117" s="479"/>
      <c r="BT117" s="479"/>
      <c r="BU117" s="477"/>
      <c r="BV117" s="479"/>
      <c r="BW117" s="479"/>
      <c r="BX117" s="479"/>
      <c r="BY117" s="479"/>
      <c r="BZ117" s="479"/>
      <c r="CA117" s="479"/>
      <c r="CB117" s="479"/>
      <c r="CC117" s="479"/>
      <c r="CD117" s="479"/>
      <c r="CE117" s="479"/>
      <c r="CF117" s="479"/>
    </row>
    <row r="118" spans="1:85" s="473" customFormat="1" ht="8.4" customHeight="1">
      <c r="A118" s="478" t="s">
        <v>600</v>
      </c>
      <c r="B118" s="479">
        <v>1173503.443</v>
      </c>
      <c r="C118" s="479">
        <v>241482.56200000001</v>
      </c>
      <c r="D118" s="479">
        <v>1414986.0049999999</v>
      </c>
      <c r="E118" s="479"/>
      <c r="F118" s="479">
        <v>6591.0320000000002</v>
      </c>
      <c r="G118" s="479">
        <v>644.09400000000005</v>
      </c>
      <c r="H118" s="479">
        <v>7235.1270000000004</v>
      </c>
      <c r="I118" s="479"/>
      <c r="J118" s="479">
        <v>435920.10499999998</v>
      </c>
      <c r="K118" s="479">
        <v>150732.40100000001</v>
      </c>
      <c r="L118" s="479">
        <v>586652.50699999998</v>
      </c>
      <c r="M118" s="478" t="s">
        <v>601</v>
      </c>
      <c r="N118" s="479">
        <v>57242.404999999999</v>
      </c>
      <c r="O118" s="479">
        <v>27993.264999999999</v>
      </c>
      <c r="P118" s="479">
        <v>85235.671000000002</v>
      </c>
      <c r="Q118" s="479"/>
      <c r="R118" s="479">
        <v>75228.755000000005</v>
      </c>
      <c r="S118" s="479">
        <v>19921.202000000001</v>
      </c>
      <c r="T118" s="479">
        <v>95149.956999999995</v>
      </c>
      <c r="U118" s="479"/>
      <c r="V118" s="479">
        <v>223778.78599999999</v>
      </c>
      <c r="W118" s="479">
        <v>75547.498000000007</v>
      </c>
      <c r="X118" s="479">
        <v>299326.28399999999</v>
      </c>
      <c r="Y118" s="478" t="s">
        <v>601</v>
      </c>
      <c r="Z118" s="479">
        <v>6906.5749999999998</v>
      </c>
      <c r="AA118" s="479">
        <v>8887.2579999999998</v>
      </c>
      <c r="AB118" s="479">
        <v>15793.834000000001</v>
      </c>
      <c r="AC118" s="479"/>
      <c r="AD118" s="479">
        <v>133105.06299999999</v>
      </c>
      <c r="AE118" s="479">
        <v>32382.633000000002</v>
      </c>
      <c r="AF118" s="479">
        <v>165487.696</v>
      </c>
      <c r="AG118" s="479"/>
      <c r="AH118" s="479">
        <v>33089.733999999997</v>
      </c>
      <c r="AI118" s="479">
        <v>0</v>
      </c>
      <c r="AJ118" s="479">
        <v>33089.733999999997</v>
      </c>
      <c r="AK118" s="478" t="s">
        <v>601</v>
      </c>
      <c r="AL118" s="479">
        <v>17048.23</v>
      </c>
      <c r="AM118" s="479">
        <v>1069.624</v>
      </c>
      <c r="AN118" s="479">
        <v>18117.855</v>
      </c>
      <c r="AO118" s="479"/>
      <c r="AP118" s="479">
        <v>38732.678999999996</v>
      </c>
      <c r="AQ118" s="479">
        <v>0</v>
      </c>
      <c r="AR118" s="479">
        <v>38732.678999999996</v>
      </c>
      <c r="AS118" s="479"/>
      <c r="AT118" s="479">
        <v>37884.525999999998</v>
      </c>
      <c r="AU118" s="479">
        <v>31.998999999999999</v>
      </c>
      <c r="AV118" s="479">
        <v>37916.525999999998</v>
      </c>
      <c r="AW118" s="478" t="s">
        <v>601</v>
      </c>
      <c r="AX118" s="479">
        <v>2708.0940000000001</v>
      </c>
      <c r="AY118" s="479">
        <v>0</v>
      </c>
      <c r="AZ118" s="479">
        <v>2708.0940000000001</v>
      </c>
      <c r="BA118" s="479"/>
      <c r="BB118" s="479">
        <v>6023.0649999999996</v>
      </c>
      <c r="BC118" s="479">
        <v>24.219000000000001</v>
      </c>
      <c r="BD118" s="479">
        <v>6047.2849999999999</v>
      </c>
      <c r="BE118" s="479"/>
      <c r="BF118" s="479">
        <v>4583.2579999999998</v>
      </c>
      <c r="BG118" s="479">
        <v>2158.8359999999998</v>
      </c>
      <c r="BH118" s="479">
        <v>6742.0950000000003</v>
      </c>
      <c r="BI118" s="478" t="s">
        <v>601</v>
      </c>
      <c r="BJ118" s="479">
        <v>9626.6020000000008</v>
      </c>
      <c r="BK118" s="479">
        <v>1836.8140000000001</v>
      </c>
      <c r="BL118" s="479">
        <v>11463.416999999999</v>
      </c>
      <c r="BM118" s="479"/>
      <c r="BN118" s="479">
        <v>2.044</v>
      </c>
      <c r="BO118" s="479">
        <v>506.76100000000002</v>
      </c>
      <c r="BP118" s="479">
        <v>508.80500000000001</v>
      </c>
      <c r="BQ118" s="479"/>
      <c r="BR118" s="479">
        <v>1146.4010000000001</v>
      </c>
      <c r="BS118" s="479">
        <v>0</v>
      </c>
      <c r="BT118" s="479">
        <v>1146.4010000000001</v>
      </c>
      <c r="BU118" s="478" t="s">
        <v>601</v>
      </c>
      <c r="BV118" s="479">
        <v>2263120.7970000003</v>
      </c>
      <c r="BW118" s="479">
        <v>563219.16600000008</v>
      </c>
      <c r="BX118" s="479">
        <v>2826339.9720000005</v>
      </c>
      <c r="BY118" s="479"/>
      <c r="BZ118" s="479">
        <v>435920.10499999998</v>
      </c>
      <c r="CA118" s="479">
        <v>157493.80900000001</v>
      </c>
      <c r="CB118" s="479">
        <v>593413.91500000004</v>
      </c>
      <c r="CC118" s="479"/>
      <c r="CD118" s="479">
        <v>2263120.7970000003</v>
      </c>
      <c r="CE118" s="479">
        <v>569980.57400000002</v>
      </c>
      <c r="CF118" s="479">
        <v>2833101.3800000008</v>
      </c>
    </row>
    <row r="119" spans="1:85" s="473" customFormat="1" ht="8.4" customHeight="1">
      <c r="A119" s="477" t="s">
        <v>602</v>
      </c>
      <c r="B119" s="475">
        <v>149577.50200000001</v>
      </c>
      <c r="C119" s="475">
        <v>90088.898000000001</v>
      </c>
      <c r="D119" s="475">
        <v>239666.40100000001</v>
      </c>
      <c r="E119" s="475"/>
      <c r="F119" s="475">
        <v>5225.6000000000004</v>
      </c>
      <c r="G119" s="475">
        <v>644.09400000000005</v>
      </c>
      <c r="H119" s="475">
        <v>5869.6940000000004</v>
      </c>
      <c r="I119" s="475"/>
      <c r="J119" s="475">
        <v>195500.61499999999</v>
      </c>
      <c r="K119" s="475">
        <v>112663.857</v>
      </c>
      <c r="L119" s="475">
        <v>308164.473</v>
      </c>
      <c r="M119" s="477" t="s">
        <v>602</v>
      </c>
      <c r="N119" s="475">
        <v>31393.254000000001</v>
      </c>
      <c r="O119" s="475">
        <v>11825.807000000001</v>
      </c>
      <c r="P119" s="475">
        <v>43219.061999999998</v>
      </c>
      <c r="Q119" s="475"/>
      <c r="R119" s="475">
        <v>54754.394999999997</v>
      </c>
      <c r="S119" s="475">
        <v>19921.202000000001</v>
      </c>
      <c r="T119" s="475">
        <v>74675.596999999994</v>
      </c>
      <c r="U119" s="475"/>
      <c r="V119" s="475">
        <v>57219.665999999997</v>
      </c>
      <c r="W119" s="475">
        <v>51030.686999999998</v>
      </c>
      <c r="X119" s="475">
        <v>108250.353</v>
      </c>
      <c r="Y119" s="477" t="s">
        <v>602</v>
      </c>
      <c r="Z119" s="475">
        <v>6634.2269999999999</v>
      </c>
      <c r="AA119" s="475">
        <v>8679.9310000000005</v>
      </c>
      <c r="AB119" s="475">
        <v>15314.159</v>
      </c>
      <c r="AC119" s="475"/>
      <c r="AD119" s="475">
        <v>65955.282999999996</v>
      </c>
      <c r="AE119" s="475">
        <v>23621.58</v>
      </c>
      <c r="AF119" s="475">
        <v>89576.864000000001</v>
      </c>
      <c r="AG119" s="475"/>
      <c r="AH119" s="475">
        <v>10.5</v>
      </c>
      <c r="AI119" s="475">
        <v>0</v>
      </c>
      <c r="AJ119" s="475">
        <v>10.5</v>
      </c>
      <c r="AK119" s="477" t="s">
        <v>602</v>
      </c>
      <c r="AL119" s="475">
        <v>16355.47</v>
      </c>
      <c r="AM119" s="475">
        <v>1036.586</v>
      </c>
      <c r="AN119" s="475">
        <v>17392.056</v>
      </c>
      <c r="AO119" s="475"/>
      <c r="AP119" s="475">
        <v>106.27800000000001</v>
      </c>
      <c r="AQ119" s="475">
        <v>0</v>
      </c>
      <c r="AR119" s="475">
        <v>106.27800000000001</v>
      </c>
      <c r="AS119" s="475"/>
      <c r="AT119" s="475">
        <v>36417.103000000003</v>
      </c>
      <c r="AU119" s="475">
        <v>0</v>
      </c>
      <c r="AV119" s="475">
        <v>36417.103000000003</v>
      </c>
      <c r="AW119" s="477" t="s">
        <v>602</v>
      </c>
      <c r="AX119" s="475">
        <v>0</v>
      </c>
      <c r="AY119" s="475">
        <v>0</v>
      </c>
      <c r="AZ119" s="475">
        <v>0</v>
      </c>
      <c r="BA119" s="475">
        <v>0</v>
      </c>
      <c r="BB119" s="475">
        <v>97.304000000000002</v>
      </c>
      <c r="BC119" s="475">
        <v>24.219000000000001</v>
      </c>
      <c r="BD119" s="475">
        <v>121.523</v>
      </c>
      <c r="BE119" s="475">
        <v>0</v>
      </c>
      <c r="BF119" s="475">
        <v>4083.6550000000002</v>
      </c>
      <c r="BG119" s="475">
        <v>2041.3820000000001</v>
      </c>
      <c r="BH119" s="475">
        <v>6125.0370000000003</v>
      </c>
      <c r="BI119" s="477" t="s">
        <v>602</v>
      </c>
      <c r="BJ119" s="475">
        <v>3075.538</v>
      </c>
      <c r="BK119" s="475">
        <v>705.64200000000005</v>
      </c>
      <c r="BL119" s="475">
        <v>3781.181</v>
      </c>
      <c r="BM119" s="475"/>
      <c r="BN119" s="475">
        <v>2.044</v>
      </c>
      <c r="BO119" s="475">
        <v>506.27499999999998</v>
      </c>
      <c r="BP119" s="475">
        <v>508.32</v>
      </c>
      <c r="BQ119" s="475"/>
      <c r="BR119" s="475">
        <v>0</v>
      </c>
      <c r="BS119" s="475">
        <v>0</v>
      </c>
      <c r="BT119" s="475">
        <v>0</v>
      </c>
      <c r="BU119" s="477" t="s">
        <v>602</v>
      </c>
      <c r="BV119" s="475">
        <v>626408.43400000001</v>
      </c>
      <c r="BW119" s="475">
        <v>322790.15999999997</v>
      </c>
      <c r="BX119" s="475">
        <v>949198.60099999991</v>
      </c>
      <c r="BY119" s="475"/>
      <c r="BZ119" s="475">
        <v>195500.61499999999</v>
      </c>
      <c r="CA119" s="475">
        <v>119425.265</v>
      </c>
      <c r="CB119" s="475">
        <v>314925.88099999999</v>
      </c>
      <c r="CC119" s="475"/>
      <c r="CD119" s="475">
        <v>626408.43400000001</v>
      </c>
      <c r="CE119" s="475">
        <v>329551.56799999997</v>
      </c>
      <c r="CF119" s="475">
        <v>955960.00899999985</v>
      </c>
    </row>
    <row r="120" spans="1:85" s="473" customFormat="1" ht="8.4" customHeight="1">
      <c r="A120" s="477" t="s">
        <v>603</v>
      </c>
      <c r="B120" s="475">
        <v>1023925.94</v>
      </c>
      <c r="C120" s="475">
        <v>151393.663</v>
      </c>
      <c r="D120" s="475">
        <v>1175319.6040000001</v>
      </c>
      <c r="E120" s="475"/>
      <c r="F120" s="475">
        <v>1365.432</v>
      </c>
      <c r="G120" s="475">
        <v>0</v>
      </c>
      <c r="H120" s="475">
        <v>1365.432</v>
      </c>
      <c r="I120" s="475"/>
      <c r="J120" s="475">
        <v>240419.489</v>
      </c>
      <c r="K120" s="475">
        <v>38068.544000000002</v>
      </c>
      <c r="L120" s="475">
        <v>278488.03399999999</v>
      </c>
      <c r="M120" s="477" t="s">
        <v>603</v>
      </c>
      <c r="N120" s="475">
        <v>25849.151000000002</v>
      </c>
      <c r="O120" s="475">
        <v>16167.457</v>
      </c>
      <c r="P120" s="475">
        <v>42016.608</v>
      </c>
      <c r="Q120" s="475"/>
      <c r="R120" s="475">
        <v>20474.359</v>
      </c>
      <c r="S120" s="475">
        <v>0</v>
      </c>
      <c r="T120" s="475">
        <v>20474.359</v>
      </c>
      <c r="U120" s="475"/>
      <c r="V120" s="475">
        <v>166559.12</v>
      </c>
      <c r="W120" s="475">
        <v>24516.81</v>
      </c>
      <c r="X120" s="475">
        <v>191075.93</v>
      </c>
      <c r="Y120" s="477" t="s">
        <v>603</v>
      </c>
      <c r="Z120" s="475">
        <v>272.34800000000001</v>
      </c>
      <c r="AA120" s="475">
        <v>207.32599999999999</v>
      </c>
      <c r="AB120" s="475">
        <v>479.67399999999998</v>
      </c>
      <c r="AC120" s="475"/>
      <c r="AD120" s="475">
        <v>67149.778999999995</v>
      </c>
      <c r="AE120" s="475">
        <v>8761.0519999999997</v>
      </c>
      <c r="AF120" s="475">
        <v>75910.831000000006</v>
      </c>
      <c r="AG120" s="475"/>
      <c r="AH120" s="475">
        <v>33079.233999999997</v>
      </c>
      <c r="AI120" s="475">
        <v>0</v>
      </c>
      <c r="AJ120" s="475">
        <v>33079.233999999997</v>
      </c>
      <c r="AK120" s="477" t="s">
        <v>603</v>
      </c>
      <c r="AL120" s="475">
        <v>692.76</v>
      </c>
      <c r="AM120" s="475">
        <v>33.037999999999997</v>
      </c>
      <c r="AN120" s="475">
        <v>725.798</v>
      </c>
      <c r="AO120" s="475"/>
      <c r="AP120" s="475">
        <v>38626.400999999998</v>
      </c>
      <c r="AQ120" s="475">
        <v>0</v>
      </c>
      <c r="AR120" s="475">
        <v>38626.400999999998</v>
      </c>
      <c r="AS120" s="475"/>
      <c r="AT120" s="475">
        <v>1467.423</v>
      </c>
      <c r="AU120" s="475">
        <v>31.998999999999999</v>
      </c>
      <c r="AV120" s="475">
        <v>1499.422</v>
      </c>
      <c r="AW120" s="477" t="s">
        <v>603</v>
      </c>
      <c r="AX120" s="475">
        <v>2708.0940000000001</v>
      </c>
      <c r="AY120" s="475">
        <v>0</v>
      </c>
      <c r="AZ120" s="475">
        <v>2708.0940000000001</v>
      </c>
      <c r="BA120" s="475">
        <v>0</v>
      </c>
      <c r="BB120" s="475">
        <v>5925.7610000000004</v>
      </c>
      <c r="BC120" s="475">
        <v>0</v>
      </c>
      <c r="BD120" s="475">
        <v>5925.7610000000004</v>
      </c>
      <c r="BE120" s="475">
        <v>0</v>
      </c>
      <c r="BF120" s="475">
        <v>499.60300000000001</v>
      </c>
      <c r="BG120" s="475">
        <v>117.45399999999999</v>
      </c>
      <c r="BH120" s="475">
        <v>617.05700000000002</v>
      </c>
      <c r="BI120" s="477" t="s">
        <v>603</v>
      </c>
      <c r="BJ120" s="475">
        <v>6551.0640000000003</v>
      </c>
      <c r="BK120" s="475">
        <v>1131.171</v>
      </c>
      <c r="BL120" s="475">
        <v>7682.2359999999999</v>
      </c>
      <c r="BM120" s="475"/>
      <c r="BN120" s="475">
        <v>0</v>
      </c>
      <c r="BO120" s="475">
        <v>0.48499999999999999</v>
      </c>
      <c r="BP120" s="475">
        <v>0.48499999999999999</v>
      </c>
      <c r="BQ120" s="475"/>
      <c r="BR120" s="475">
        <v>1146.4010000000001</v>
      </c>
      <c r="BS120" s="475">
        <v>0</v>
      </c>
      <c r="BT120" s="475">
        <v>1146.4010000000001</v>
      </c>
      <c r="BU120" s="477" t="s">
        <v>603</v>
      </c>
      <c r="BV120" s="475">
        <v>1636712.3589999999</v>
      </c>
      <c r="BW120" s="475">
        <v>240428.99899999998</v>
      </c>
      <c r="BX120" s="475">
        <v>1877141.3610000003</v>
      </c>
      <c r="BY120" s="475"/>
      <c r="BZ120" s="475">
        <v>240419.489</v>
      </c>
      <c r="CA120" s="475">
        <v>38068.544000000002</v>
      </c>
      <c r="CB120" s="475">
        <v>278488.03399999999</v>
      </c>
      <c r="CC120" s="475"/>
      <c r="CD120" s="475">
        <v>1636712.3589999999</v>
      </c>
      <c r="CE120" s="475">
        <v>240428.99899999998</v>
      </c>
      <c r="CF120" s="475">
        <v>1877141.3610000003</v>
      </c>
    </row>
    <row r="121" spans="1:85" s="35" customFormat="1" ht="4.6500000000000004" customHeight="1">
      <c r="A121" s="484"/>
      <c r="B121" s="479"/>
      <c r="C121" s="479"/>
      <c r="D121" s="479"/>
      <c r="E121" s="479"/>
      <c r="F121" s="479"/>
      <c r="G121" s="479"/>
      <c r="H121" s="479"/>
      <c r="I121" s="479"/>
      <c r="J121" s="479"/>
      <c r="K121" s="479"/>
      <c r="L121" s="479"/>
      <c r="M121" s="484"/>
      <c r="N121" s="479"/>
      <c r="O121" s="479"/>
      <c r="P121" s="479"/>
      <c r="Q121" s="479"/>
      <c r="R121" s="479"/>
      <c r="S121" s="479"/>
      <c r="T121" s="479"/>
      <c r="U121" s="479"/>
      <c r="V121" s="479"/>
      <c r="W121" s="479"/>
      <c r="X121" s="479"/>
      <c r="Y121" s="484"/>
      <c r="Z121" s="479"/>
      <c r="AA121" s="479"/>
      <c r="AB121" s="479"/>
      <c r="AC121" s="479"/>
      <c r="AD121" s="479"/>
      <c r="AE121" s="479"/>
      <c r="AF121" s="479"/>
      <c r="AG121" s="479"/>
      <c r="AH121" s="479"/>
      <c r="AI121" s="479"/>
      <c r="AJ121" s="479"/>
      <c r="AK121" s="484"/>
      <c r="AL121" s="479"/>
      <c r="AM121" s="479"/>
      <c r="AN121" s="479"/>
      <c r="AO121" s="479"/>
      <c r="AP121" s="479"/>
      <c r="AQ121" s="479"/>
      <c r="AR121" s="479"/>
      <c r="AS121" s="479"/>
      <c r="AT121" s="479"/>
      <c r="AU121" s="479"/>
      <c r="AV121" s="479"/>
      <c r="AW121" s="484"/>
      <c r="AX121" s="479"/>
      <c r="AY121" s="479"/>
      <c r="AZ121" s="479"/>
      <c r="BA121" s="479"/>
      <c r="BB121" s="479"/>
      <c r="BC121" s="479"/>
      <c r="BD121" s="479"/>
      <c r="BE121" s="479"/>
      <c r="BF121" s="479"/>
      <c r="BG121" s="479"/>
      <c r="BH121" s="479"/>
      <c r="BI121" s="484"/>
      <c r="BJ121" s="479"/>
      <c r="BK121" s="479"/>
      <c r="BL121" s="479"/>
      <c r="BM121" s="479"/>
      <c r="BN121" s="479"/>
      <c r="BO121" s="479"/>
      <c r="BP121" s="479"/>
      <c r="BQ121" s="479"/>
      <c r="BR121" s="479"/>
      <c r="BS121" s="479"/>
      <c r="BT121" s="479"/>
      <c r="BU121" s="484"/>
      <c r="BV121" s="479"/>
      <c r="BW121" s="479"/>
      <c r="BX121" s="479"/>
      <c r="BY121" s="479"/>
      <c r="BZ121" s="479"/>
      <c r="CA121" s="479"/>
      <c r="CB121" s="479"/>
      <c r="CC121" s="479"/>
      <c r="CD121" s="479"/>
      <c r="CE121" s="479"/>
      <c r="CF121" s="479"/>
    </row>
    <row r="122" spans="1:85" s="35" customFormat="1" ht="10.35" customHeight="1">
      <c r="A122" s="539" t="s">
        <v>604</v>
      </c>
      <c r="B122" s="479">
        <v>240276.15900000001</v>
      </c>
      <c r="C122" s="479">
        <v>1213983.7690000001</v>
      </c>
      <c r="D122" s="479">
        <v>1454259.929</v>
      </c>
      <c r="E122" s="479"/>
      <c r="F122" s="479">
        <v>45160.502999999997</v>
      </c>
      <c r="G122" s="479">
        <v>0</v>
      </c>
      <c r="H122" s="479">
        <v>45160.502999999997</v>
      </c>
      <c r="I122" s="479"/>
      <c r="J122" s="479">
        <v>0</v>
      </c>
      <c r="K122" s="479">
        <v>7156343.5870000003</v>
      </c>
      <c r="L122" s="479">
        <v>7156343.5860000001</v>
      </c>
      <c r="M122" s="539" t="s">
        <v>604</v>
      </c>
      <c r="N122" s="479">
        <v>53665.34</v>
      </c>
      <c r="O122" s="479">
        <v>230369.416</v>
      </c>
      <c r="P122" s="479">
        <v>284034.75599999999</v>
      </c>
      <c r="Q122" s="479"/>
      <c r="R122" s="479">
        <v>390797.48499999999</v>
      </c>
      <c r="S122" s="479">
        <v>185326.508</v>
      </c>
      <c r="T122" s="479">
        <v>576123.99399999995</v>
      </c>
      <c r="U122" s="479"/>
      <c r="V122" s="479">
        <v>81575.832999999999</v>
      </c>
      <c r="W122" s="479">
        <v>0</v>
      </c>
      <c r="X122" s="479">
        <v>81575.832999999999</v>
      </c>
      <c r="Y122" s="539" t="s">
        <v>604</v>
      </c>
      <c r="Z122" s="479">
        <v>0</v>
      </c>
      <c r="AA122" s="479">
        <v>0</v>
      </c>
      <c r="AB122" s="479">
        <v>0</v>
      </c>
      <c r="AC122" s="479"/>
      <c r="AD122" s="479">
        <v>0</v>
      </c>
      <c r="AE122" s="479">
        <v>3526144.017</v>
      </c>
      <c r="AF122" s="479">
        <v>3526144.017</v>
      </c>
      <c r="AG122" s="479"/>
      <c r="AH122" s="479">
        <v>285252.37599999999</v>
      </c>
      <c r="AI122" s="479">
        <v>0</v>
      </c>
      <c r="AJ122" s="479">
        <v>285252.37599999999</v>
      </c>
      <c r="AK122" s="539" t="s">
        <v>604</v>
      </c>
      <c r="AL122" s="479">
        <v>0</v>
      </c>
      <c r="AM122" s="479">
        <v>56324.682999999997</v>
      </c>
      <c r="AN122" s="479">
        <v>56324.682999999997</v>
      </c>
      <c r="AO122" s="479"/>
      <c r="AP122" s="479">
        <v>0</v>
      </c>
      <c r="AQ122" s="479">
        <v>0</v>
      </c>
      <c r="AR122" s="479">
        <v>0</v>
      </c>
      <c r="AS122" s="479"/>
      <c r="AT122" s="479">
        <v>0</v>
      </c>
      <c r="AU122" s="479">
        <v>0</v>
      </c>
      <c r="AV122" s="479">
        <v>0</v>
      </c>
      <c r="AW122" s="539" t="s">
        <v>604</v>
      </c>
      <c r="AX122" s="479">
        <v>0</v>
      </c>
      <c r="AY122" s="479">
        <v>0</v>
      </c>
      <c r="AZ122" s="479">
        <v>0</v>
      </c>
      <c r="BA122" s="479"/>
      <c r="BB122" s="479">
        <v>44721.527999999998</v>
      </c>
      <c r="BC122" s="479">
        <v>0</v>
      </c>
      <c r="BD122" s="479">
        <v>44721.527999999998</v>
      </c>
      <c r="BE122" s="479"/>
      <c r="BF122" s="479">
        <v>0</v>
      </c>
      <c r="BG122" s="479">
        <v>0</v>
      </c>
      <c r="BH122" s="479">
        <v>0</v>
      </c>
      <c r="BI122" s="539" t="s">
        <v>604</v>
      </c>
      <c r="BJ122" s="479">
        <v>0</v>
      </c>
      <c r="BK122" s="479">
        <v>0</v>
      </c>
      <c r="BL122" s="479">
        <v>0</v>
      </c>
      <c r="BM122" s="479"/>
      <c r="BN122" s="479">
        <v>0</v>
      </c>
      <c r="BO122" s="479">
        <v>0</v>
      </c>
      <c r="BP122" s="479">
        <v>0</v>
      </c>
      <c r="BQ122" s="479"/>
      <c r="BR122" s="479">
        <v>0</v>
      </c>
      <c r="BS122" s="479">
        <v>0</v>
      </c>
      <c r="BT122" s="479">
        <v>0</v>
      </c>
      <c r="BU122" s="539" t="s">
        <v>604</v>
      </c>
      <c r="BV122" s="479">
        <v>1141449.2239999999</v>
      </c>
      <c r="BW122" s="479">
        <v>12368491.979999999</v>
      </c>
      <c r="BX122" s="479">
        <v>13509941.205000002</v>
      </c>
      <c r="BY122" s="479"/>
      <c r="BZ122" s="479">
        <v>0</v>
      </c>
      <c r="CA122" s="479">
        <v>7156343.5870000003</v>
      </c>
      <c r="CB122" s="479">
        <v>7156343.5860000001</v>
      </c>
      <c r="CC122" s="479"/>
      <c r="CD122" s="479">
        <v>1141449.2239999999</v>
      </c>
      <c r="CE122" s="479">
        <v>12368491.979999999</v>
      </c>
      <c r="CF122" s="479">
        <v>13509941.205000002</v>
      </c>
    </row>
    <row r="123" spans="1:85" s="35" customFormat="1" ht="4.6500000000000004" customHeight="1">
      <c r="A123" s="477"/>
      <c r="B123" s="479"/>
      <c r="C123" s="479"/>
      <c r="D123" s="479"/>
      <c r="E123" s="479"/>
      <c r="F123" s="479"/>
      <c r="G123" s="479"/>
      <c r="H123" s="479"/>
      <c r="I123" s="479"/>
      <c r="J123" s="479"/>
      <c r="K123" s="479"/>
      <c r="L123" s="479"/>
      <c r="M123" s="477"/>
      <c r="N123" s="479"/>
      <c r="O123" s="479"/>
      <c r="P123" s="479"/>
      <c r="Q123" s="479"/>
      <c r="R123" s="479"/>
      <c r="S123" s="479"/>
      <c r="T123" s="479"/>
      <c r="U123" s="479"/>
      <c r="V123" s="479"/>
      <c r="W123" s="479"/>
      <c r="X123" s="479"/>
      <c r="Y123" s="477"/>
      <c r="Z123" s="479"/>
      <c r="AA123" s="479"/>
      <c r="AB123" s="479"/>
      <c r="AC123" s="479"/>
      <c r="AD123" s="479"/>
      <c r="AE123" s="479"/>
      <c r="AF123" s="479"/>
      <c r="AG123" s="479"/>
      <c r="AH123" s="479"/>
      <c r="AI123" s="479"/>
      <c r="AJ123" s="479"/>
      <c r="AK123" s="477"/>
      <c r="AL123" s="479"/>
      <c r="AM123" s="479"/>
      <c r="AN123" s="479"/>
      <c r="AO123" s="479"/>
      <c r="AP123" s="479"/>
      <c r="AQ123" s="479"/>
      <c r="AR123" s="479"/>
      <c r="AS123" s="479"/>
      <c r="AT123" s="479"/>
      <c r="AU123" s="479"/>
      <c r="AV123" s="479"/>
      <c r="AW123" s="477"/>
      <c r="AX123" s="479"/>
      <c r="AY123" s="479"/>
      <c r="AZ123" s="479"/>
      <c r="BA123" s="479"/>
      <c r="BB123" s="479"/>
      <c r="BC123" s="479"/>
      <c r="BD123" s="479"/>
      <c r="BE123" s="479"/>
      <c r="BF123" s="479"/>
      <c r="BG123" s="479"/>
      <c r="BH123" s="479"/>
      <c r="BI123" s="477"/>
      <c r="BJ123" s="479"/>
      <c r="BK123" s="479"/>
      <c r="BL123" s="479"/>
      <c r="BM123" s="479"/>
      <c r="BN123" s="479"/>
      <c r="BO123" s="479"/>
      <c r="BP123" s="479"/>
      <c r="BQ123" s="479"/>
      <c r="BR123" s="479"/>
      <c r="BS123" s="479"/>
      <c r="BT123" s="479"/>
      <c r="BU123" s="477"/>
      <c r="BV123" s="479"/>
      <c r="BW123" s="479"/>
      <c r="BX123" s="479"/>
      <c r="BY123" s="479"/>
      <c r="BZ123" s="479"/>
      <c r="CA123" s="479"/>
      <c r="CB123" s="479"/>
      <c r="CC123" s="479"/>
      <c r="CD123" s="479"/>
      <c r="CE123" s="479"/>
      <c r="CF123" s="479"/>
    </row>
    <row r="124" spans="1:85" s="473" customFormat="1" ht="8.4" customHeight="1">
      <c r="A124" s="470" t="s">
        <v>605</v>
      </c>
      <c r="B124" s="471">
        <v>56193838.978</v>
      </c>
      <c r="C124" s="471">
        <v>39019504.556999996</v>
      </c>
      <c r="D124" s="471">
        <v>95213343.534999996</v>
      </c>
      <c r="E124" s="540"/>
      <c r="F124" s="471">
        <v>1439054.68</v>
      </c>
      <c r="G124" s="471">
        <v>290924.83299999998</v>
      </c>
      <c r="H124" s="471">
        <v>1729979.514</v>
      </c>
      <c r="I124" s="540"/>
      <c r="J124" s="471">
        <v>99229618.871999994</v>
      </c>
      <c r="K124" s="471">
        <v>71667108.248999998</v>
      </c>
      <c r="L124" s="471">
        <v>170896727.12200001</v>
      </c>
      <c r="M124" s="470" t="s">
        <v>605</v>
      </c>
      <c r="N124" s="471">
        <v>6610995.2280000001</v>
      </c>
      <c r="O124" s="471">
        <v>2764044.5129999998</v>
      </c>
      <c r="P124" s="471">
        <v>9375039.7420000006</v>
      </c>
      <c r="Q124" s="540"/>
      <c r="R124" s="471">
        <v>12665096.153999999</v>
      </c>
      <c r="S124" s="471">
        <v>8162647.2429999998</v>
      </c>
      <c r="T124" s="471">
        <v>20827743.397</v>
      </c>
      <c r="U124" s="540"/>
      <c r="V124" s="471">
        <v>34380202.428999998</v>
      </c>
      <c r="W124" s="471">
        <v>25462974.851</v>
      </c>
      <c r="X124" s="471">
        <v>59843177.280000001</v>
      </c>
      <c r="Y124" s="470" t="s">
        <v>605</v>
      </c>
      <c r="Z124" s="471">
        <v>5553448.3930000002</v>
      </c>
      <c r="AA124" s="471">
        <v>3875835.7409999999</v>
      </c>
      <c r="AB124" s="471">
        <v>9429284.1349999998</v>
      </c>
      <c r="AC124" s="540"/>
      <c r="AD124" s="471">
        <v>41237337.125</v>
      </c>
      <c r="AE124" s="471">
        <v>24346024.476</v>
      </c>
      <c r="AF124" s="471">
        <v>65583361.601999998</v>
      </c>
      <c r="AG124" s="540"/>
      <c r="AH124" s="471">
        <v>14214226.82</v>
      </c>
      <c r="AI124" s="471">
        <v>720925.53300000005</v>
      </c>
      <c r="AJ124" s="471">
        <v>14935152.354</v>
      </c>
      <c r="AK124" s="470" t="s">
        <v>605</v>
      </c>
      <c r="AL124" s="471">
        <v>4162636.8420000002</v>
      </c>
      <c r="AM124" s="471">
        <v>940829.81299999997</v>
      </c>
      <c r="AN124" s="471">
        <v>5103466.6560000004</v>
      </c>
      <c r="AO124" s="540"/>
      <c r="AP124" s="471">
        <v>3489703.4339999999</v>
      </c>
      <c r="AQ124" s="471">
        <v>370729.65399999998</v>
      </c>
      <c r="AR124" s="471">
        <v>3860433.0890000002</v>
      </c>
      <c r="AS124" s="540"/>
      <c r="AT124" s="471">
        <v>3037877.64</v>
      </c>
      <c r="AU124" s="471">
        <v>6414202.6519999998</v>
      </c>
      <c r="AV124" s="471">
        <v>9452080.2919999994</v>
      </c>
      <c r="AW124" s="470" t="s">
        <v>605</v>
      </c>
      <c r="AX124" s="471">
        <v>1404217.193</v>
      </c>
      <c r="AY124" s="471">
        <v>18521.901999999998</v>
      </c>
      <c r="AZ124" s="471">
        <v>1422739.0959999999</v>
      </c>
      <c r="BA124" s="540"/>
      <c r="BB124" s="471">
        <v>977530.93900000001</v>
      </c>
      <c r="BC124" s="471">
        <v>159236.67199999999</v>
      </c>
      <c r="BD124" s="471">
        <v>1136767.611</v>
      </c>
      <c r="BE124" s="540"/>
      <c r="BF124" s="471">
        <v>196407.11600000001</v>
      </c>
      <c r="BG124" s="471">
        <v>1683675.3640000001</v>
      </c>
      <c r="BH124" s="471">
        <v>1880082.48</v>
      </c>
      <c r="BI124" s="470" t="s">
        <v>605</v>
      </c>
      <c r="BJ124" s="471">
        <v>178395.08199999999</v>
      </c>
      <c r="BK124" s="471">
        <v>2550139.7969999998</v>
      </c>
      <c r="BL124" s="471">
        <v>2728534.8790000002</v>
      </c>
      <c r="BM124" s="471"/>
      <c r="BN124" s="471">
        <v>1481421.828</v>
      </c>
      <c r="BO124" s="471">
        <v>1470943.0660000001</v>
      </c>
      <c r="BP124" s="471">
        <v>2952364.8939999999</v>
      </c>
      <c r="BQ124" s="471"/>
      <c r="BR124" s="471">
        <v>3882246.7239999999</v>
      </c>
      <c r="BS124" s="471">
        <v>34009.442999999999</v>
      </c>
      <c r="BT124" s="471">
        <v>3916256.1680000001</v>
      </c>
      <c r="BU124" s="470" t="s">
        <v>605</v>
      </c>
      <c r="BV124" s="471">
        <v>290334255.47700006</v>
      </c>
      <c r="BW124" s="471">
        <v>189952278.359</v>
      </c>
      <c r="BX124" s="471">
        <v>480286533.84600002</v>
      </c>
      <c r="BY124" s="471"/>
      <c r="BZ124" s="471">
        <v>99229618.871000007</v>
      </c>
      <c r="CA124" s="471">
        <v>73388553.101999998</v>
      </c>
      <c r="CB124" s="471">
        <v>172618171.97400001</v>
      </c>
      <c r="CC124" s="471"/>
      <c r="CD124" s="471">
        <v>290334255.47600007</v>
      </c>
      <c r="CE124" s="471">
        <v>191673723.21200001</v>
      </c>
      <c r="CF124" s="471">
        <v>482007978.69799995</v>
      </c>
    </row>
    <row r="125" spans="1:85" s="35" customFormat="1" ht="4.6500000000000004" customHeight="1">
      <c r="A125" s="477"/>
      <c r="B125" s="479"/>
      <c r="C125" s="479"/>
      <c r="D125" s="479"/>
      <c r="E125" s="479"/>
      <c r="F125" s="479"/>
      <c r="G125" s="479"/>
      <c r="H125" s="479"/>
      <c r="I125" s="479"/>
      <c r="J125" s="479"/>
      <c r="K125" s="479"/>
      <c r="L125" s="479"/>
      <c r="M125" s="477"/>
      <c r="N125" s="479"/>
      <c r="O125" s="479"/>
      <c r="P125" s="479"/>
      <c r="Q125" s="479"/>
      <c r="R125" s="479"/>
      <c r="S125" s="479"/>
      <c r="T125" s="479"/>
      <c r="U125" s="479"/>
      <c r="V125" s="479"/>
      <c r="W125" s="479"/>
      <c r="X125" s="479"/>
      <c r="Y125" s="477"/>
      <c r="Z125" s="479"/>
      <c r="AA125" s="479"/>
      <c r="AB125" s="479"/>
      <c r="AC125" s="479"/>
      <c r="AD125" s="479"/>
      <c r="AE125" s="479"/>
      <c r="AF125" s="479"/>
      <c r="AG125" s="479"/>
      <c r="AH125" s="479"/>
      <c r="AI125" s="479"/>
      <c r="AJ125" s="479"/>
      <c r="AK125" s="477"/>
      <c r="AL125" s="479"/>
      <c r="AM125" s="479"/>
      <c r="AN125" s="479"/>
      <c r="AO125" s="479"/>
      <c r="AP125" s="479"/>
      <c r="AQ125" s="479"/>
      <c r="AR125" s="479"/>
      <c r="AS125" s="479"/>
      <c r="AT125" s="479"/>
      <c r="AU125" s="479"/>
      <c r="AV125" s="479"/>
      <c r="AW125" s="477"/>
      <c r="AX125" s="479"/>
      <c r="AY125" s="479"/>
      <c r="AZ125" s="479"/>
      <c r="BA125" s="479"/>
      <c r="BB125" s="479"/>
      <c r="BC125" s="479"/>
      <c r="BD125" s="479"/>
      <c r="BE125" s="479"/>
      <c r="BF125" s="479"/>
      <c r="BG125" s="479"/>
      <c r="BH125" s="479"/>
      <c r="BI125" s="477"/>
      <c r="BJ125" s="479"/>
      <c r="BK125" s="479"/>
      <c r="BL125" s="479"/>
      <c r="BM125" s="479"/>
      <c r="BN125" s="479"/>
      <c r="BO125" s="479"/>
      <c r="BP125" s="479"/>
      <c r="BQ125" s="479"/>
      <c r="BR125" s="479"/>
      <c r="BS125" s="479"/>
      <c r="BT125" s="479"/>
      <c r="BU125" s="477"/>
      <c r="BV125" s="479"/>
      <c r="BW125" s="479"/>
      <c r="BX125" s="479"/>
      <c r="BY125" s="479"/>
      <c r="BZ125" s="479"/>
      <c r="CA125" s="479"/>
      <c r="CB125" s="479"/>
      <c r="CC125" s="479"/>
      <c r="CD125" s="479"/>
      <c r="CE125" s="479"/>
      <c r="CF125" s="479"/>
    </row>
    <row r="126" spans="1:85" s="473" customFormat="1" ht="8.4" customHeight="1">
      <c r="A126" s="470" t="s">
        <v>606</v>
      </c>
      <c r="B126" s="471">
        <v>12929719.903999999</v>
      </c>
      <c r="C126" s="471">
        <v>-13387.249</v>
      </c>
      <c r="D126" s="471">
        <v>12916332.653999999</v>
      </c>
      <c r="E126" s="471"/>
      <c r="F126" s="471">
        <v>410418.54200000002</v>
      </c>
      <c r="G126" s="471">
        <v>0</v>
      </c>
      <c r="H126" s="471">
        <v>410418.54200000002</v>
      </c>
      <c r="I126" s="471"/>
      <c r="J126" s="471">
        <v>21885572.91</v>
      </c>
      <c r="K126" s="471">
        <v>-8248.6180000000004</v>
      </c>
      <c r="L126" s="471">
        <v>21877324.291999999</v>
      </c>
      <c r="M126" s="470" t="s">
        <v>606</v>
      </c>
      <c r="N126" s="471">
        <v>1146105.32</v>
      </c>
      <c r="O126" s="471">
        <v>0</v>
      </c>
      <c r="P126" s="471">
        <v>1146105.32</v>
      </c>
      <c r="Q126" s="471"/>
      <c r="R126" s="471">
        <v>1946783.4750000001</v>
      </c>
      <c r="S126" s="471">
        <v>0</v>
      </c>
      <c r="T126" s="471">
        <v>1946783.4750000001</v>
      </c>
      <c r="U126" s="471"/>
      <c r="V126" s="471">
        <v>11573484.796</v>
      </c>
      <c r="W126" s="471">
        <v>0</v>
      </c>
      <c r="X126" s="471">
        <v>11573484.796</v>
      </c>
      <c r="Y126" s="470" t="s">
        <v>606</v>
      </c>
      <c r="Z126" s="471">
        <v>1273902.7</v>
      </c>
      <c r="AA126" s="471">
        <v>0</v>
      </c>
      <c r="AB126" s="471">
        <v>1273902.7</v>
      </c>
      <c r="AC126" s="471"/>
      <c r="AD126" s="471">
        <v>8409504.0010000002</v>
      </c>
      <c r="AE126" s="471">
        <v>44175.281999999999</v>
      </c>
      <c r="AF126" s="471">
        <v>8453679.2829999998</v>
      </c>
      <c r="AG126" s="471"/>
      <c r="AH126" s="471">
        <v>2371301.3360000001</v>
      </c>
      <c r="AI126" s="471">
        <v>-1291.3420000000001</v>
      </c>
      <c r="AJ126" s="471">
        <v>2370009.9939999999</v>
      </c>
      <c r="AK126" s="470" t="s">
        <v>606</v>
      </c>
      <c r="AL126" s="471">
        <v>814241.98</v>
      </c>
      <c r="AM126" s="471">
        <v>0</v>
      </c>
      <c r="AN126" s="471">
        <v>814241.98</v>
      </c>
      <c r="AO126" s="471"/>
      <c r="AP126" s="471">
        <v>1053422.493</v>
      </c>
      <c r="AQ126" s="471">
        <v>0</v>
      </c>
      <c r="AR126" s="471">
        <v>1053422.493</v>
      </c>
      <c r="AS126" s="471"/>
      <c r="AT126" s="471">
        <v>1361184.8130000001</v>
      </c>
      <c r="AU126" s="471">
        <v>0</v>
      </c>
      <c r="AV126" s="471">
        <v>1361184.8130000001</v>
      </c>
      <c r="AW126" s="470" t="s">
        <v>606</v>
      </c>
      <c r="AX126" s="471">
        <v>392243.57400000002</v>
      </c>
      <c r="AY126" s="471">
        <v>0</v>
      </c>
      <c r="AZ126" s="471">
        <v>392243.57400000002</v>
      </c>
      <c r="BA126" s="471"/>
      <c r="BB126" s="471">
        <v>117175.565</v>
      </c>
      <c r="BC126" s="471">
        <v>0</v>
      </c>
      <c r="BD126" s="471">
        <v>117175.565</v>
      </c>
      <c r="BE126" s="471"/>
      <c r="BF126" s="471">
        <v>542436.14599999995</v>
      </c>
      <c r="BG126" s="471">
        <v>0</v>
      </c>
      <c r="BH126" s="471">
        <v>542436.14599999995</v>
      </c>
      <c r="BI126" s="470" t="s">
        <v>606</v>
      </c>
      <c r="BJ126" s="471">
        <v>311410.35600000003</v>
      </c>
      <c r="BK126" s="471">
        <v>0</v>
      </c>
      <c r="BL126" s="471">
        <v>311410.35600000003</v>
      </c>
      <c r="BM126" s="471"/>
      <c r="BN126" s="471">
        <v>852941.86499999999</v>
      </c>
      <c r="BO126" s="471">
        <v>0</v>
      </c>
      <c r="BP126" s="471">
        <v>852941.86499999999</v>
      </c>
      <c r="BQ126" s="471"/>
      <c r="BR126" s="471">
        <v>992474.35</v>
      </c>
      <c r="BS126" s="471">
        <v>0</v>
      </c>
      <c r="BT126" s="471">
        <v>992474.35</v>
      </c>
      <c r="BU126" s="470" t="s">
        <v>606</v>
      </c>
      <c r="BV126" s="471">
        <v>68384324.125999987</v>
      </c>
      <c r="BW126" s="471">
        <v>21248.073</v>
      </c>
      <c r="BX126" s="471">
        <v>68405572.197999984</v>
      </c>
      <c r="BY126" s="471"/>
      <c r="BZ126" s="471">
        <v>21168254.456999999</v>
      </c>
      <c r="CA126" s="471">
        <v>709069.81599999999</v>
      </c>
      <c r="CB126" s="471">
        <v>21877324.272999998</v>
      </c>
      <c r="CC126" s="471"/>
      <c r="CD126" s="471">
        <v>67667005.672999993</v>
      </c>
      <c r="CE126" s="471">
        <v>738566.50699999998</v>
      </c>
      <c r="CF126" s="471">
        <v>68405572.17899999</v>
      </c>
    </row>
    <row r="127" spans="1:85" s="473" customFormat="1" ht="8.4" customHeight="1">
      <c r="A127" s="477" t="s">
        <v>607</v>
      </c>
      <c r="B127" s="475">
        <v>9649413.6420000009</v>
      </c>
      <c r="C127" s="475">
        <v>0</v>
      </c>
      <c r="D127" s="475">
        <v>9649413.6420000009</v>
      </c>
      <c r="E127" s="475"/>
      <c r="F127" s="475">
        <v>371986.11300000001</v>
      </c>
      <c r="G127" s="475">
        <v>0</v>
      </c>
      <c r="H127" s="475">
        <v>371986.11300000001</v>
      </c>
      <c r="I127" s="475"/>
      <c r="J127" s="475">
        <v>12973174.634</v>
      </c>
      <c r="K127" s="475">
        <v>0</v>
      </c>
      <c r="L127" s="475">
        <v>12973174.634</v>
      </c>
      <c r="M127" s="477" t="s">
        <v>607</v>
      </c>
      <c r="N127" s="475">
        <v>1296707.4850000001</v>
      </c>
      <c r="O127" s="475">
        <v>0</v>
      </c>
      <c r="P127" s="475">
        <v>1296707.4850000001</v>
      </c>
      <c r="Q127" s="475"/>
      <c r="R127" s="475">
        <v>1601478.48</v>
      </c>
      <c r="S127" s="475">
        <v>0</v>
      </c>
      <c r="T127" s="475">
        <v>1601478.48</v>
      </c>
      <c r="U127" s="475"/>
      <c r="V127" s="475">
        <v>8226776.5899999999</v>
      </c>
      <c r="W127" s="475">
        <v>0</v>
      </c>
      <c r="X127" s="475">
        <v>8226776.5899999999</v>
      </c>
      <c r="Y127" s="477" t="s">
        <v>607</v>
      </c>
      <c r="Z127" s="475">
        <v>443174.68699999998</v>
      </c>
      <c r="AA127" s="475">
        <v>0</v>
      </c>
      <c r="AB127" s="475">
        <v>443174.68699999998</v>
      </c>
      <c r="AC127" s="475"/>
      <c r="AD127" s="475">
        <v>6715847.0240000002</v>
      </c>
      <c r="AE127" s="475">
        <v>0</v>
      </c>
      <c r="AF127" s="475">
        <v>6715847.0240000002</v>
      </c>
      <c r="AG127" s="475"/>
      <c r="AH127" s="475">
        <v>1840606.3130000001</v>
      </c>
      <c r="AI127" s="475">
        <v>0</v>
      </c>
      <c r="AJ127" s="475">
        <v>1840606.3130000001</v>
      </c>
      <c r="AK127" s="477" t="s">
        <v>607</v>
      </c>
      <c r="AL127" s="475">
        <v>646021.82200000004</v>
      </c>
      <c r="AM127" s="475">
        <v>0</v>
      </c>
      <c r="AN127" s="475">
        <v>646021.82200000004</v>
      </c>
      <c r="AO127" s="475"/>
      <c r="AP127" s="475">
        <v>807926.58400000003</v>
      </c>
      <c r="AQ127" s="475">
        <v>0</v>
      </c>
      <c r="AR127" s="475">
        <v>807926.58400000003</v>
      </c>
      <c r="AS127" s="475"/>
      <c r="AT127" s="475">
        <v>715963.93099999998</v>
      </c>
      <c r="AU127" s="475">
        <v>0</v>
      </c>
      <c r="AV127" s="475">
        <v>715963.93099999998</v>
      </c>
      <c r="AW127" s="477" t="s">
        <v>607</v>
      </c>
      <c r="AX127" s="475">
        <v>413057.69500000001</v>
      </c>
      <c r="AY127" s="475">
        <v>0</v>
      </c>
      <c r="AZ127" s="475">
        <v>413057.69500000001</v>
      </c>
      <c r="BA127" s="475"/>
      <c r="BB127" s="475">
        <v>272177.77299999999</v>
      </c>
      <c r="BC127" s="475">
        <v>0</v>
      </c>
      <c r="BD127" s="475">
        <v>272177.77299999999</v>
      </c>
      <c r="BE127" s="475"/>
      <c r="BF127" s="475">
        <v>364780.2</v>
      </c>
      <c r="BG127" s="475">
        <v>0</v>
      </c>
      <c r="BH127" s="475">
        <v>364780.2</v>
      </c>
      <c r="BI127" s="477" t="s">
        <v>607</v>
      </c>
      <c r="BJ127" s="475">
        <v>265200.06400000001</v>
      </c>
      <c r="BK127" s="475">
        <v>0</v>
      </c>
      <c r="BL127" s="475">
        <v>265200.06400000001</v>
      </c>
      <c r="BM127" s="475"/>
      <c r="BN127" s="475">
        <v>609923.30000000005</v>
      </c>
      <c r="BO127" s="475">
        <v>0</v>
      </c>
      <c r="BP127" s="475">
        <v>609923.30000000005</v>
      </c>
      <c r="BQ127" s="475"/>
      <c r="BR127" s="475">
        <v>749670.13500000001</v>
      </c>
      <c r="BS127" s="475">
        <v>0</v>
      </c>
      <c r="BT127" s="475">
        <v>749670.13500000001</v>
      </c>
      <c r="BU127" s="477" t="s">
        <v>607</v>
      </c>
      <c r="BV127" s="475">
        <v>47963886.472000003</v>
      </c>
      <c r="BW127" s="475">
        <v>0</v>
      </c>
      <c r="BX127" s="475">
        <v>47963886.472000003</v>
      </c>
      <c r="BY127" s="475"/>
      <c r="BZ127" s="475">
        <v>12973174.634</v>
      </c>
      <c r="CA127" s="475">
        <v>0</v>
      </c>
      <c r="CB127" s="475">
        <v>12973174.632999999</v>
      </c>
      <c r="CC127" s="475"/>
      <c r="CD127" s="475">
        <v>47963886.472000003</v>
      </c>
      <c r="CE127" s="475">
        <v>0</v>
      </c>
      <c r="CF127" s="475">
        <v>47963886.471000001</v>
      </c>
      <c r="CG127" s="537"/>
    </row>
    <row r="128" spans="1:85" s="473" customFormat="1" ht="8.4" customHeight="1">
      <c r="A128" s="477" t="s">
        <v>608</v>
      </c>
      <c r="B128" s="475">
        <v>0</v>
      </c>
      <c r="C128" s="475">
        <v>0</v>
      </c>
      <c r="D128" s="475">
        <v>0</v>
      </c>
      <c r="E128" s="475"/>
      <c r="F128" s="475">
        <v>0</v>
      </c>
      <c r="G128" s="475">
        <v>0</v>
      </c>
      <c r="H128" s="475">
        <v>0</v>
      </c>
      <c r="I128" s="475"/>
      <c r="J128" s="475">
        <v>0</v>
      </c>
      <c r="K128" s="475">
        <v>0</v>
      </c>
      <c r="L128" s="475">
        <v>0</v>
      </c>
      <c r="M128" s="477" t="s">
        <v>608</v>
      </c>
      <c r="N128" s="475">
        <v>0</v>
      </c>
      <c r="O128" s="475">
        <v>0</v>
      </c>
      <c r="P128" s="475">
        <v>0</v>
      </c>
      <c r="Q128" s="475"/>
      <c r="R128" s="475">
        <v>81478.34</v>
      </c>
      <c r="S128" s="475">
        <v>0</v>
      </c>
      <c r="T128" s="475">
        <v>81478.34</v>
      </c>
      <c r="U128" s="475"/>
      <c r="V128" s="475">
        <v>33078.938999999998</v>
      </c>
      <c r="W128" s="475">
        <v>0</v>
      </c>
      <c r="X128" s="475">
        <v>33078.938999999998</v>
      </c>
      <c r="Y128" s="477" t="s">
        <v>608</v>
      </c>
      <c r="Z128" s="475">
        <v>17130.237000000001</v>
      </c>
      <c r="AA128" s="475">
        <v>0</v>
      </c>
      <c r="AB128" s="475">
        <v>17130.237000000001</v>
      </c>
      <c r="AC128" s="475"/>
      <c r="AD128" s="475">
        <v>-15522.326999999999</v>
      </c>
      <c r="AE128" s="475">
        <v>0</v>
      </c>
      <c r="AF128" s="475">
        <v>-15522.326999999999</v>
      </c>
      <c r="AG128" s="475"/>
      <c r="AH128" s="475">
        <v>0</v>
      </c>
      <c r="AI128" s="475">
        <v>0</v>
      </c>
      <c r="AJ128" s="475">
        <v>0</v>
      </c>
      <c r="AK128" s="477" t="s">
        <v>608</v>
      </c>
      <c r="AL128" s="475">
        <v>0</v>
      </c>
      <c r="AM128" s="475">
        <v>0</v>
      </c>
      <c r="AN128" s="475">
        <v>0</v>
      </c>
      <c r="AO128" s="475"/>
      <c r="AP128" s="475">
        <v>0</v>
      </c>
      <c r="AQ128" s="475">
        <v>0</v>
      </c>
      <c r="AR128" s="475">
        <v>0</v>
      </c>
      <c r="AS128" s="475"/>
      <c r="AT128" s="475">
        <v>0</v>
      </c>
      <c r="AU128" s="475">
        <v>0</v>
      </c>
      <c r="AV128" s="475">
        <v>0</v>
      </c>
      <c r="AW128" s="477" t="s">
        <v>608</v>
      </c>
      <c r="AX128" s="475">
        <v>2E-3</v>
      </c>
      <c r="AY128" s="475">
        <v>0</v>
      </c>
      <c r="AZ128" s="475">
        <v>2E-3</v>
      </c>
      <c r="BA128" s="475"/>
      <c r="BB128" s="475">
        <v>-43029.862000000001</v>
      </c>
      <c r="BC128" s="475">
        <v>0</v>
      </c>
      <c r="BD128" s="475">
        <v>-43029.862000000001</v>
      </c>
      <c r="BE128" s="475"/>
      <c r="BF128" s="475">
        <v>0</v>
      </c>
      <c r="BG128" s="475">
        <v>0</v>
      </c>
      <c r="BH128" s="475">
        <v>0</v>
      </c>
      <c r="BI128" s="477" t="s">
        <v>608</v>
      </c>
      <c r="BJ128" s="475">
        <v>0</v>
      </c>
      <c r="BK128" s="475">
        <v>0</v>
      </c>
      <c r="BL128" s="475">
        <v>0</v>
      </c>
      <c r="BM128" s="475"/>
      <c r="BN128" s="475">
        <v>252781.9</v>
      </c>
      <c r="BO128" s="475">
        <v>0</v>
      </c>
      <c r="BP128" s="475">
        <v>252781.9</v>
      </c>
      <c r="BQ128" s="475"/>
      <c r="BR128" s="475">
        <v>93491.202000000005</v>
      </c>
      <c r="BS128" s="475">
        <v>0</v>
      </c>
      <c r="BT128" s="475">
        <v>93491.202000000005</v>
      </c>
      <c r="BU128" s="477" t="s">
        <v>608</v>
      </c>
      <c r="BV128" s="475">
        <v>419408.43099999998</v>
      </c>
      <c r="BW128" s="475">
        <v>0</v>
      </c>
      <c r="BX128" s="475">
        <v>419408.43099999998</v>
      </c>
      <c r="BY128" s="475"/>
      <c r="BZ128" s="475">
        <v>0</v>
      </c>
      <c r="CA128" s="475">
        <v>0</v>
      </c>
      <c r="CB128" s="475">
        <v>0</v>
      </c>
      <c r="CC128" s="475"/>
      <c r="CD128" s="475">
        <v>419408.43099999998</v>
      </c>
      <c r="CE128" s="475">
        <v>0</v>
      </c>
      <c r="CF128" s="475">
        <v>419408.43099999998</v>
      </c>
    </row>
    <row r="129" spans="1:84" s="473" customFormat="1" ht="8.4" customHeight="1">
      <c r="A129" s="477" t="s">
        <v>609</v>
      </c>
      <c r="B129" s="475">
        <v>2621262.4780000001</v>
      </c>
      <c r="C129" s="475">
        <v>0</v>
      </c>
      <c r="D129" s="475">
        <v>2621262.4780000001</v>
      </c>
      <c r="E129" s="475"/>
      <c r="F129" s="475">
        <v>35696.438999999998</v>
      </c>
      <c r="G129" s="475">
        <v>0</v>
      </c>
      <c r="H129" s="475">
        <v>35696.438999999998</v>
      </c>
      <c r="I129" s="475"/>
      <c r="J129" s="475">
        <v>6124301.7079999996</v>
      </c>
      <c r="K129" s="475">
        <v>0</v>
      </c>
      <c r="L129" s="475">
        <v>6124301.7079999996</v>
      </c>
      <c r="M129" s="477" t="s">
        <v>609</v>
      </c>
      <c r="N129" s="475">
        <v>11254.96</v>
      </c>
      <c r="O129" s="475">
        <v>0</v>
      </c>
      <c r="P129" s="475">
        <v>11254.96</v>
      </c>
      <c r="Q129" s="475"/>
      <c r="R129" s="475">
        <v>198124.88</v>
      </c>
      <c r="S129" s="475">
        <v>0</v>
      </c>
      <c r="T129" s="475">
        <v>198124.88</v>
      </c>
      <c r="U129" s="475"/>
      <c r="V129" s="475">
        <v>1800098.061</v>
      </c>
      <c r="W129" s="475">
        <v>0</v>
      </c>
      <c r="X129" s="475">
        <v>1800098.061</v>
      </c>
      <c r="Y129" s="477" t="s">
        <v>609</v>
      </c>
      <c r="Z129" s="475">
        <v>269214.93099999998</v>
      </c>
      <c r="AA129" s="475">
        <v>0</v>
      </c>
      <c r="AB129" s="475">
        <v>269214.93099999998</v>
      </c>
      <c r="AC129" s="475"/>
      <c r="AD129" s="475">
        <v>1466377.037</v>
      </c>
      <c r="AE129" s="475">
        <v>0</v>
      </c>
      <c r="AF129" s="475">
        <v>1466377.037</v>
      </c>
      <c r="AG129" s="475"/>
      <c r="AH129" s="475">
        <v>365846.95</v>
      </c>
      <c r="AI129" s="475">
        <v>0</v>
      </c>
      <c r="AJ129" s="475">
        <v>365846.95</v>
      </c>
      <c r="AK129" s="477" t="s">
        <v>609</v>
      </c>
      <c r="AL129" s="475">
        <v>156607.022</v>
      </c>
      <c r="AM129" s="475">
        <v>0</v>
      </c>
      <c r="AN129" s="475">
        <v>156607.022</v>
      </c>
      <c r="AO129" s="475"/>
      <c r="AP129" s="475">
        <v>184104.36499999999</v>
      </c>
      <c r="AQ129" s="475">
        <v>0</v>
      </c>
      <c r="AR129" s="475">
        <v>184104.36499999999</v>
      </c>
      <c r="AS129" s="475"/>
      <c r="AT129" s="475">
        <v>561468.10800000001</v>
      </c>
      <c r="AU129" s="475">
        <v>0</v>
      </c>
      <c r="AV129" s="475">
        <v>561468.10800000001</v>
      </c>
      <c r="AW129" s="477" t="s">
        <v>609</v>
      </c>
      <c r="AX129" s="475">
        <v>0</v>
      </c>
      <c r="AY129" s="475">
        <v>0</v>
      </c>
      <c r="AZ129" s="475">
        <v>0</v>
      </c>
      <c r="BA129" s="475"/>
      <c r="BB129" s="475">
        <v>0</v>
      </c>
      <c r="BC129" s="475">
        <v>0</v>
      </c>
      <c r="BD129" s="475">
        <v>0</v>
      </c>
      <c r="BE129" s="475"/>
      <c r="BF129" s="475">
        <v>174734.3</v>
      </c>
      <c r="BG129" s="475">
        <v>0</v>
      </c>
      <c r="BH129" s="475">
        <v>174734.3</v>
      </c>
      <c r="BI129" s="477" t="s">
        <v>609</v>
      </c>
      <c r="BJ129" s="475">
        <v>3998.404</v>
      </c>
      <c r="BK129" s="475">
        <v>0</v>
      </c>
      <c r="BL129" s="475">
        <v>3998.404</v>
      </c>
      <c r="BM129" s="475"/>
      <c r="BN129" s="475">
        <v>919.51300000000003</v>
      </c>
      <c r="BO129" s="475">
        <v>0</v>
      </c>
      <c r="BP129" s="475">
        <v>919.51300000000003</v>
      </c>
      <c r="BQ129" s="475"/>
      <c r="BR129" s="475">
        <v>116119.599</v>
      </c>
      <c r="BS129" s="475">
        <v>0</v>
      </c>
      <c r="BT129" s="475">
        <v>116119.599</v>
      </c>
      <c r="BU129" s="477" t="s">
        <v>609</v>
      </c>
      <c r="BV129" s="475">
        <v>14090128.755000003</v>
      </c>
      <c r="BW129" s="475">
        <v>0</v>
      </c>
      <c r="BX129" s="475">
        <v>14090128.755000003</v>
      </c>
      <c r="BY129" s="475"/>
      <c r="BZ129" s="475">
        <v>6124301.7079999996</v>
      </c>
      <c r="CA129" s="475">
        <v>0</v>
      </c>
      <c r="CB129" s="475">
        <v>6124301.7079999996</v>
      </c>
      <c r="CC129" s="475"/>
      <c r="CD129" s="475">
        <v>14090128.755000003</v>
      </c>
      <c r="CE129" s="475">
        <v>0</v>
      </c>
      <c r="CF129" s="475">
        <v>14090128.755000003</v>
      </c>
    </row>
    <row r="130" spans="1:84" s="473" customFormat="1" ht="8.4" customHeight="1">
      <c r="A130" s="477" t="s">
        <v>610</v>
      </c>
      <c r="B130" s="475">
        <v>124429.87300000001</v>
      </c>
      <c r="C130" s="475">
        <v>-13387.249</v>
      </c>
      <c r="D130" s="475">
        <v>111042.62300000001</v>
      </c>
      <c r="E130" s="475"/>
      <c r="F130" s="475">
        <v>-47.953000000000003</v>
      </c>
      <c r="G130" s="475">
        <v>0</v>
      </c>
      <c r="H130" s="475">
        <v>-47.953000000000003</v>
      </c>
      <c r="I130" s="475"/>
      <c r="J130" s="475">
        <v>-630052.89399999997</v>
      </c>
      <c r="K130" s="475">
        <v>-8248.6180000000004</v>
      </c>
      <c r="L130" s="475">
        <v>-638301.51199999999</v>
      </c>
      <c r="M130" s="477" t="s">
        <v>610</v>
      </c>
      <c r="N130" s="475">
        <v>251.31700000000001</v>
      </c>
      <c r="O130" s="475">
        <v>0</v>
      </c>
      <c r="P130" s="475">
        <v>251.31700000000001</v>
      </c>
      <c r="Q130" s="475"/>
      <c r="R130" s="475">
        <v>8581.6049999999996</v>
      </c>
      <c r="S130" s="475">
        <v>0</v>
      </c>
      <c r="T130" s="475">
        <v>8581.6049999999996</v>
      </c>
      <c r="U130" s="475"/>
      <c r="V130" s="475">
        <v>-35517.040999999997</v>
      </c>
      <c r="W130" s="475">
        <v>0</v>
      </c>
      <c r="X130" s="475">
        <v>-35517.040999999997</v>
      </c>
      <c r="Y130" s="477" t="s">
        <v>610</v>
      </c>
      <c r="Z130" s="475">
        <v>31141.954000000002</v>
      </c>
      <c r="AA130" s="475">
        <v>0</v>
      </c>
      <c r="AB130" s="475">
        <v>31141.954000000002</v>
      </c>
      <c r="AC130" s="475"/>
      <c r="AD130" s="475">
        <v>-98466.104000000007</v>
      </c>
      <c r="AE130" s="475">
        <v>44175.281999999999</v>
      </c>
      <c r="AF130" s="475">
        <v>-54290.822</v>
      </c>
      <c r="AG130" s="475"/>
      <c r="AH130" s="475">
        <v>-3241.989</v>
      </c>
      <c r="AI130" s="475">
        <v>-1291.3420000000001</v>
      </c>
      <c r="AJ130" s="475">
        <v>-4533.3310000000001</v>
      </c>
      <c r="AK130" s="477" t="s">
        <v>610</v>
      </c>
      <c r="AL130" s="475">
        <v>2179.3290000000002</v>
      </c>
      <c r="AM130" s="475">
        <v>0</v>
      </c>
      <c r="AN130" s="475">
        <v>2179.3290000000002</v>
      </c>
      <c r="AO130" s="475"/>
      <c r="AP130" s="475">
        <v>6760.5649999999996</v>
      </c>
      <c r="AQ130" s="475">
        <v>0</v>
      </c>
      <c r="AR130" s="475">
        <v>6760.5649999999996</v>
      </c>
      <c r="AS130" s="475"/>
      <c r="AT130" s="475">
        <v>13323.200999999999</v>
      </c>
      <c r="AU130" s="475">
        <v>0</v>
      </c>
      <c r="AV130" s="475">
        <v>13323.200999999999</v>
      </c>
      <c r="AW130" s="477" t="s">
        <v>610</v>
      </c>
      <c r="AX130" s="475">
        <v>-2.8849999999999998</v>
      </c>
      <c r="AY130" s="475">
        <v>0</v>
      </c>
      <c r="AZ130" s="475">
        <v>-2.8849999999999998</v>
      </c>
      <c r="BA130" s="475"/>
      <c r="BB130" s="475">
        <v>-12.407999999999999</v>
      </c>
      <c r="BC130" s="475">
        <v>0</v>
      </c>
      <c r="BD130" s="475">
        <v>-12.407999999999999</v>
      </c>
      <c r="BE130" s="475"/>
      <c r="BF130" s="475">
        <v>-1467.6510000000001</v>
      </c>
      <c r="BG130" s="475">
        <v>0</v>
      </c>
      <c r="BH130" s="475">
        <v>-1467.6510000000001</v>
      </c>
      <c r="BI130" s="477" t="s">
        <v>610</v>
      </c>
      <c r="BJ130" s="475">
        <v>4183.3779999999997</v>
      </c>
      <c r="BK130" s="475">
        <v>0</v>
      </c>
      <c r="BL130" s="475">
        <v>4183.3779999999997</v>
      </c>
      <c r="BM130" s="475"/>
      <c r="BN130" s="475">
        <v>-1305.6179999999999</v>
      </c>
      <c r="BO130" s="475">
        <v>0</v>
      </c>
      <c r="BP130" s="475">
        <v>-1305.6179999999999</v>
      </c>
      <c r="BQ130" s="475"/>
      <c r="BR130" s="475">
        <v>177.83600000000001</v>
      </c>
      <c r="BS130" s="475">
        <v>0</v>
      </c>
      <c r="BT130" s="475">
        <v>177.83600000000001</v>
      </c>
      <c r="BU130" s="477" t="s">
        <v>610</v>
      </c>
      <c r="BV130" s="475">
        <v>-579085.48499999999</v>
      </c>
      <c r="BW130" s="475">
        <v>21248.073</v>
      </c>
      <c r="BX130" s="475">
        <v>-557837.41299999994</v>
      </c>
      <c r="BY130" s="475"/>
      <c r="BZ130" s="475">
        <v>-630052.89399999997</v>
      </c>
      <c r="CA130" s="475">
        <v>-8248.6180000000004</v>
      </c>
      <c r="CB130" s="475">
        <v>-638301.51300000004</v>
      </c>
      <c r="CC130" s="475"/>
      <c r="CD130" s="475">
        <v>-579085.48499999999</v>
      </c>
      <c r="CE130" s="475">
        <v>21248.072999999997</v>
      </c>
      <c r="CF130" s="475">
        <v>-557837.41399999999</v>
      </c>
    </row>
    <row r="131" spans="1:84" s="473" customFormat="1" ht="8.4" customHeight="1">
      <c r="A131" s="477" t="s">
        <v>611</v>
      </c>
      <c r="B131" s="475">
        <v>0</v>
      </c>
      <c r="C131" s="475">
        <v>0</v>
      </c>
      <c r="D131" s="475">
        <v>0</v>
      </c>
      <c r="E131" s="475"/>
      <c r="F131" s="475">
        <v>0</v>
      </c>
      <c r="G131" s="475">
        <v>0</v>
      </c>
      <c r="H131" s="475">
        <v>0</v>
      </c>
      <c r="I131" s="475"/>
      <c r="J131" s="475">
        <v>1842367.088</v>
      </c>
      <c r="K131" s="475">
        <v>0</v>
      </c>
      <c r="L131" s="475">
        <v>1842367.088</v>
      </c>
      <c r="M131" s="477" t="s">
        <v>611</v>
      </c>
      <c r="N131" s="475">
        <v>-176338.511</v>
      </c>
      <c r="O131" s="475">
        <v>0</v>
      </c>
      <c r="P131" s="475">
        <v>-176338.511</v>
      </c>
      <c r="Q131" s="475"/>
      <c r="R131" s="475">
        <v>2.1000000000000001E-2</v>
      </c>
      <c r="S131" s="475">
        <v>0</v>
      </c>
      <c r="T131" s="475">
        <v>2.1000000000000001E-2</v>
      </c>
      <c r="U131" s="475"/>
      <c r="V131" s="475">
        <v>1083137.4739999999</v>
      </c>
      <c r="W131" s="475">
        <v>0</v>
      </c>
      <c r="X131" s="475">
        <v>1083137.4739999999</v>
      </c>
      <c r="Y131" s="477" t="s">
        <v>611</v>
      </c>
      <c r="Z131" s="475">
        <v>421290.641</v>
      </c>
      <c r="AA131" s="475">
        <v>0</v>
      </c>
      <c r="AB131" s="475">
        <v>421290.641</v>
      </c>
      <c r="AC131" s="475"/>
      <c r="AD131" s="475">
        <v>0</v>
      </c>
      <c r="AE131" s="475">
        <v>0</v>
      </c>
      <c r="AF131" s="475">
        <v>0</v>
      </c>
      <c r="AG131" s="475"/>
      <c r="AH131" s="475">
        <v>57684.082000000002</v>
      </c>
      <c r="AI131" s="475">
        <v>0</v>
      </c>
      <c r="AJ131" s="475">
        <v>57684.082000000002</v>
      </c>
      <c r="AK131" s="477" t="s">
        <v>611</v>
      </c>
      <c r="AL131" s="475">
        <v>0</v>
      </c>
      <c r="AM131" s="475">
        <v>0</v>
      </c>
      <c r="AN131" s="475">
        <v>0</v>
      </c>
      <c r="AO131" s="475"/>
      <c r="AP131" s="475">
        <v>4733.9179999999997</v>
      </c>
      <c r="AQ131" s="475">
        <v>0</v>
      </c>
      <c r="AR131" s="475">
        <v>4733.9179999999997</v>
      </c>
      <c r="AS131" s="475"/>
      <c r="AT131" s="475">
        <v>0</v>
      </c>
      <c r="AU131" s="475">
        <v>0</v>
      </c>
      <c r="AV131" s="475">
        <v>0</v>
      </c>
      <c r="AW131" s="477" t="s">
        <v>611</v>
      </c>
      <c r="AX131" s="475">
        <v>-33301.811000000002</v>
      </c>
      <c r="AY131" s="475">
        <v>0</v>
      </c>
      <c r="AZ131" s="475">
        <v>-33301.811000000002</v>
      </c>
      <c r="BA131" s="475"/>
      <c r="BB131" s="475">
        <v>-113502.75599999999</v>
      </c>
      <c r="BC131" s="475">
        <v>0</v>
      </c>
      <c r="BD131" s="475">
        <v>-113502.75599999999</v>
      </c>
      <c r="BE131" s="475"/>
      <c r="BF131" s="475">
        <v>0</v>
      </c>
      <c r="BG131" s="475">
        <v>0</v>
      </c>
      <c r="BH131" s="475">
        <v>0</v>
      </c>
      <c r="BI131" s="477" t="s">
        <v>611</v>
      </c>
      <c r="BJ131" s="475">
        <v>29284.912</v>
      </c>
      <c r="BK131" s="475">
        <v>0</v>
      </c>
      <c r="BL131" s="475">
        <v>29284.912</v>
      </c>
      <c r="BM131" s="475"/>
      <c r="BN131" s="475">
        <v>-21075.726999999999</v>
      </c>
      <c r="BO131" s="475">
        <v>0</v>
      </c>
      <c r="BP131" s="475">
        <v>-21075.726999999999</v>
      </c>
      <c r="BQ131" s="475"/>
      <c r="BR131" s="475">
        <v>0</v>
      </c>
      <c r="BS131" s="475">
        <v>0</v>
      </c>
      <c r="BT131" s="475">
        <v>0</v>
      </c>
      <c r="BU131" s="477" t="s">
        <v>611</v>
      </c>
      <c r="BV131" s="475">
        <v>3094279.3309999993</v>
      </c>
      <c r="BW131" s="475">
        <v>0</v>
      </c>
      <c r="BX131" s="475">
        <v>3094279.3309999993</v>
      </c>
      <c r="BY131" s="475"/>
      <c r="BZ131" s="475">
        <v>1125048.635</v>
      </c>
      <c r="CA131" s="475">
        <v>717318.43500000006</v>
      </c>
      <c r="CB131" s="475">
        <v>1842367.07</v>
      </c>
      <c r="CC131" s="475"/>
      <c r="CD131" s="475">
        <v>2376960.8779999996</v>
      </c>
      <c r="CE131" s="475">
        <v>717318.43500000006</v>
      </c>
      <c r="CF131" s="475">
        <v>3094279.3129999992</v>
      </c>
    </row>
    <row r="132" spans="1:84" s="473" customFormat="1" ht="8.4" customHeight="1">
      <c r="A132" s="477" t="s">
        <v>612</v>
      </c>
      <c r="B132" s="475">
        <v>534613.91</v>
      </c>
      <c r="C132" s="475">
        <v>0</v>
      </c>
      <c r="D132" s="475">
        <v>534613.91</v>
      </c>
      <c r="E132" s="475"/>
      <c r="F132" s="475">
        <v>2783.9430000000002</v>
      </c>
      <c r="G132" s="475">
        <v>0</v>
      </c>
      <c r="H132" s="475">
        <v>2783.9430000000002</v>
      </c>
      <c r="I132" s="475"/>
      <c r="J132" s="475">
        <v>1575782.3740000001</v>
      </c>
      <c r="K132" s="475">
        <v>0</v>
      </c>
      <c r="L132" s="475">
        <v>1575782.3740000001</v>
      </c>
      <c r="M132" s="477" t="s">
        <v>612</v>
      </c>
      <c r="N132" s="475">
        <v>14230.067999999999</v>
      </c>
      <c r="O132" s="475">
        <v>0</v>
      </c>
      <c r="P132" s="475">
        <v>14230.067999999999</v>
      </c>
      <c r="Q132" s="475"/>
      <c r="R132" s="475">
        <v>57120.148000000001</v>
      </c>
      <c r="S132" s="475">
        <v>0</v>
      </c>
      <c r="T132" s="475">
        <v>57120.148000000001</v>
      </c>
      <c r="U132" s="475"/>
      <c r="V132" s="475">
        <v>465910.77299999999</v>
      </c>
      <c r="W132" s="475">
        <v>0</v>
      </c>
      <c r="X132" s="475">
        <v>465910.77299999999</v>
      </c>
      <c r="Y132" s="477" t="s">
        <v>612</v>
      </c>
      <c r="Z132" s="475">
        <v>91950.248000000007</v>
      </c>
      <c r="AA132" s="475">
        <v>0</v>
      </c>
      <c r="AB132" s="475">
        <v>91950.248000000007</v>
      </c>
      <c r="AC132" s="475"/>
      <c r="AD132" s="475">
        <v>341268.37099999998</v>
      </c>
      <c r="AE132" s="475">
        <v>0</v>
      </c>
      <c r="AF132" s="475">
        <v>341268.37099999998</v>
      </c>
      <c r="AG132" s="475"/>
      <c r="AH132" s="475">
        <v>110405.97900000001</v>
      </c>
      <c r="AI132" s="475">
        <v>0</v>
      </c>
      <c r="AJ132" s="475">
        <v>110405.97900000001</v>
      </c>
      <c r="AK132" s="477" t="s">
        <v>612</v>
      </c>
      <c r="AL132" s="475">
        <v>9433.8060000000005</v>
      </c>
      <c r="AM132" s="475">
        <v>0</v>
      </c>
      <c r="AN132" s="475">
        <v>9433.8060000000005</v>
      </c>
      <c r="AO132" s="475"/>
      <c r="AP132" s="475">
        <v>49897.059000000001</v>
      </c>
      <c r="AQ132" s="475">
        <v>0</v>
      </c>
      <c r="AR132" s="475">
        <v>49897.059000000001</v>
      </c>
      <c r="AS132" s="475"/>
      <c r="AT132" s="475">
        <v>70429.573000000004</v>
      </c>
      <c r="AU132" s="475">
        <v>0</v>
      </c>
      <c r="AV132" s="475">
        <v>70429.573000000004</v>
      </c>
      <c r="AW132" s="477" t="s">
        <v>612</v>
      </c>
      <c r="AX132" s="475">
        <v>12490.573</v>
      </c>
      <c r="AY132" s="475">
        <v>0</v>
      </c>
      <c r="AZ132" s="475">
        <v>12490.573</v>
      </c>
      <c r="BA132" s="475"/>
      <c r="BB132" s="475">
        <v>1542.819</v>
      </c>
      <c r="BC132" s="475">
        <v>0</v>
      </c>
      <c r="BD132" s="475">
        <v>1542.819</v>
      </c>
      <c r="BE132" s="475"/>
      <c r="BF132" s="475">
        <v>4389.2969999999996</v>
      </c>
      <c r="BG132" s="475">
        <v>0</v>
      </c>
      <c r="BH132" s="475">
        <v>4389.2969999999996</v>
      </c>
      <c r="BI132" s="477" t="s">
        <v>612</v>
      </c>
      <c r="BJ132" s="475">
        <v>8743.5959999999995</v>
      </c>
      <c r="BK132" s="475">
        <v>0</v>
      </c>
      <c r="BL132" s="475">
        <v>8743.5959999999995</v>
      </c>
      <c r="BM132" s="475"/>
      <c r="BN132" s="475">
        <v>11698.496999999999</v>
      </c>
      <c r="BO132" s="475">
        <v>0</v>
      </c>
      <c r="BP132" s="475">
        <v>11698.496999999999</v>
      </c>
      <c r="BQ132" s="475"/>
      <c r="BR132" s="475">
        <v>33015.576000000001</v>
      </c>
      <c r="BS132" s="475">
        <v>0</v>
      </c>
      <c r="BT132" s="475">
        <v>33015.576000000001</v>
      </c>
      <c r="BU132" s="477" t="s">
        <v>612</v>
      </c>
      <c r="BV132" s="475">
        <v>3395706.6099999989</v>
      </c>
      <c r="BW132" s="475">
        <v>0</v>
      </c>
      <c r="BX132" s="475">
        <v>3395706.6099999989</v>
      </c>
      <c r="BY132" s="475"/>
      <c r="BZ132" s="475">
        <v>1575782.3740000001</v>
      </c>
      <c r="CA132" s="475">
        <v>0</v>
      </c>
      <c r="CB132" s="475">
        <v>1575782.3740000001</v>
      </c>
      <c r="CC132" s="475"/>
      <c r="CD132" s="475">
        <v>3395706.6099999989</v>
      </c>
      <c r="CE132" s="475">
        <v>0</v>
      </c>
      <c r="CF132" s="475">
        <v>3395706.6099999989</v>
      </c>
    </row>
    <row r="133" spans="1:84" s="35" customFormat="1" ht="3.15" customHeight="1">
      <c r="A133" s="477"/>
      <c r="B133" s="475"/>
      <c r="C133" s="475"/>
      <c r="D133" s="475"/>
      <c r="E133" s="475"/>
      <c r="F133" s="475"/>
      <c r="G133" s="475"/>
      <c r="H133" s="475"/>
      <c r="I133" s="475"/>
      <c r="J133" s="475"/>
      <c r="K133" s="475"/>
      <c r="L133" s="475"/>
      <c r="M133" s="477"/>
      <c r="N133" s="475"/>
      <c r="O133" s="475"/>
      <c r="P133" s="475"/>
      <c r="Q133" s="475"/>
      <c r="R133" s="475"/>
      <c r="S133" s="475"/>
      <c r="T133" s="475"/>
      <c r="U133" s="475"/>
      <c r="V133" s="475"/>
      <c r="W133" s="475"/>
      <c r="X133" s="475"/>
      <c r="Y133" s="477"/>
      <c r="Z133" s="475"/>
      <c r="AA133" s="475"/>
      <c r="AB133" s="475"/>
      <c r="AC133" s="475"/>
      <c r="AD133" s="475"/>
      <c r="AE133" s="475"/>
      <c r="AF133" s="475"/>
      <c r="AG133" s="475"/>
      <c r="AH133" s="475"/>
      <c r="AI133" s="475"/>
      <c r="AJ133" s="475"/>
      <c r="AK133" s="477"/>
      <c r="AL133" s="475"/>
      <c r="AM133" s="475"/>
      <c r="AN133" s="475"/>
      <c r="AO133" s="475"/>
      <c r="AP133" s="475"/>
      <c r="AQ133" s="475"/>
      <c r="AR133" s="475"/>
      <c r="AS133" s="475"/>
      <c r="AT133" s="475"/>
      <c r="AU133" s="475"/>
      <c r="AV133" s="475"/>
      <c r="AW133" s="477"/>
      <c r="AX133" s="475"/>
      <c r="AY133" s="475"/>
      <c r="AZ133" s="475"/>
      <c r="BA133" s="475"/>
      <c r="BB133" s="475"/>
      <c r="BC133" s="475"/>
      <c r="BD133" s="475"/>
      <c r="BE133" s="475"/>
      <c r="BF133" s="475"/>
      <c r="BG133" s="475"/>
      <c r="BH133" s="475"/>
      <c r="BI133" s="477"/>
      <c r="BJ133" s="475"/>
      <c r="BK133" s="475"/>
      <c r="BL133" s="475"/>
      <c r="BM133" s="475"/>
      <c r="BN133" s="475"/>
      <c r="BO133" s="475"/>
      <c r="BP133" s="475"/>
      <c r="BQ133" s="475"/>
      <c r="BR133" s="475"/>
      <c r="BS133" s="475"/>
      <c r="BT133" s="475"/>
      <c r="BU133" s="477"/>
      <c r="BV133" s="475"/>
      <c r="BW133" s="475"/>
      <c r="BX133" s="475"/>
      <c r="BY133" s="475"/>
      <c r="BZ133" s="475"/>
      <c r="CA133" s="475"/>
      <c r="CB133" s="475"/>
      <c r="CC133" s="475"/>
      <c r="CD133" s="475"/>
      <c r="CE133" s="475"/>
      <c r="CF133" s="475"/>
    </row>
    <row r="134" spans="1:84" s="473" customFormat="1" ht="8.4" customHeight="1">
      <c r="A134" s="470" t="s">
        <v>613</v>
      </c>
      <c r="B134" s="479">
        <v>69123558.881999999</v>
      </c>
      <c r="C134" s="479">
        <v>39006117.307999998</v>
      </c>
      <c r="D134" s="479">
        <v>108129676.19</v>
      </c>
      <c r="E134" s="471"/>
      <c r="F134" s="479">
        <v>1849473.223</v>
      </c>
      <c r="G134" s="479">
        <v>290924.83299999998</v>
      </c>
      <c r="H134" s="479">
        <v>2140398.057</v>
      </c>
      <c r="I134" s="479"/>
      <c r="J134" s="479">
        <v>121115191.78200001</v>
      </c>
      <c r="K134" s="479">
        <v>71658859.630999997</v>
      </c>
      <c r="L134" s="479">
        <v>192774051.414</v>
      </c>
      <c r="M134" s="470" t="s">
        <v>613</v>
      </c>
      <c r="N134" s="479">
        <v>7757100.5489999996</v>
      </c>
      <c r="O134" s="479">
        <v>2764044.5129999998</v>
      </c>
      <c r="P134" s="479">
        <v>10521145.062999999</v>
      </c>
      <c r="Q134" s="471"/>
      <c r="R134" s="479">
        <v>14611879.630000001</v>
      </c>
      <c r="S134" s="479">
        <v>8162647.2429999998</v>
      </c>
      <c r="T134" s="479">
        <v>22774526.873</v>
      </c>
      <c r="U134" s="479"/>
      <c r="V134" s="479">
        <v>45953687.226000004</v>
      </c>
      <c r="W134" s="479">
        <v>25462974.851</v>
      </c>
      <c r="X134" s="479">
        <v>71416662.077000007</v>
      </c>
      <c r="Y134" s="470" t="s">
        <v>613</v>
      </c>
      <c r="Z134" s="479">
        <v>6827351.0939999996</v>
      </c>
      <c r="AA134" s="479">
        <v>3875835.7409999999</v>
      </c>
      <c r="AB134" s="479">
        <v>10703186.835000001</v>
      </c>
      <c r="AC134" s="471"/>
      <c r="AD134" s="479">
        <v>49646841.126999997</v>
      </c>
      <c r="AE134" s="479">
        <v>24390199.759</v>
      </c>
      <c r="AF134" s="479">
        <v>74037040.886000007</v>
      </c>
      <c r="AG134" s="479"/>
      <c r="AH134" s="479">
        <v>16585528.155999999</v>
      </c>
      <c r="AI134" s="479">
        <v>719634.19099999999</v>
      </c>
      <c r="AJ134" s="479">
        <v>17305162.348000001</v>
      </c>
      <c r="AK134" s="470" t="s">
        <v>613</v>
      </c>
      <c r="AL134" s="479">
        <v>4976878.8219999997</v>
      </c>
      <c r="AM134" s="479">
        <v>940829.81299999997</v>
      </c>
      <c r="AN134" s="479">
        <v>5917708.6359999999</v>
      </c>
      <c r="AO134" s="471"/>
      <c r="AP134" s="479">
        <v>4543125.9280000003</v>
      </c>
      <c r="AQ134" s="479">
        <v>370729.65399999998</v>
      </c>
      <c r="AR134" s="479">
        <v>4913855.5829999996</v>
      </c>
      <c r="AS134" s="479"/>
      <c r="AT134" s="479">
        <v>4399062.4529999997</v>
      </c>
      <c r="AU134" s="479">
        <v>6414202.6519999998</v>
      </c>
      <c r="AV134" s="479">
        <v>10813265.105</v>
      </c>
      <c r="AW134" s="470" t="s">
        <v>613</v>
      </c>
      <c r="AX134" s="479">
        <v>1796460.767</v>
      </c>
      <c r="AY134" s="479">
        <v>18521.901999999998</v>
      </c>
      <c r="AZ134" s="479">
        <v>1814982.67</v>
      </c>
      <c r="BA134" s="471"/>
      <c r="BB134" s="479">
        <v>1094706.504</v>
      </c>
      <c r="BC134" s="479">
        <v>159236.67199999999</v>
      </c>
      <c r="BD134" s="479">
        <v>1253943.176</v>
      </c>
      <c r="BE134" s="479"/>
      <c r="BF134" s="479">
        <v>738843.26199999999</v>
      </c>
      <c r="BG134" s="479">
        <v>1683675.3640000001</v>
      </c>
      <c r="BH134" s="479">
        <v>2422518.6260000002</v>
      </c>
      <c r="BI134" s="470" t="s">
        <v>613</v>
      </c>
      <c r="BJ134" s="479">
        <v>489805.43800000002</v>
      </c>
      <c r="BK134" s="479">
        <v>2550139.7969999998</v>
      </c>
      <c r="BL134" s="479">
        <v>3039945.236</v>
      </c>
      <c r="BM134" s="479"/>
      <c r="BN134" s="479">
        <v>2334363.6940000001</v>
      </c>
      <c r="BO134" s="479">
        <v>1470943.0660000001</v>
      </c>
      <c r="BP134" s="479">
        <v>3805306.76</v>
      </c>
      <c r="BQ134" s="479"/>
      <c r="BR134" s="479">
        <v>4874721.0750000002</v>
      </c>
      <c r="BS134" s="479">
        <v>34009.442999999999</v>
      </c>
      <c r="BT134" s="479">
        <v>4908730.5190000003</v>
      </c>
      <c r="BU134" s="470" t="s">
        <v>613</v>
      </c>
      <c r="BV134" s="479">
        <v>358718579.61200011</v>
      </c>
      <c r="BW134" s="479">
        <v>189973526.433</v>
      </c>
      <c r="BX134" s="479">
        <v>548692106.05400014</v>
      </c>
      <c r="BY134" s="479"/>
      <c r="BZ134" s="479">
        <v>120397873.329</v>
      </c>
      <c r="CA134" s="479">
        <v>74097622.919</v>
      </c>
      <c r="CB134" s="479">
        <v>194495496.248</v>
      </c>
      <c r="CC134" s="479"/>
      <c r="CD134" s="479">
        <v>358001261.1590001</v>
      </c>
      <c r="CE134" s="479">
        <v>192412289.72100002</v>
      </c>
      <c r="CF134" s="479">
        <v>550413550.88800013</v>
      </c>
    </row>
    <row r="135" spans="1:84" s="35" customFormat="1" ht="2.85" customHeight="1">
      <c r="A135" s="485"/>
      <c r="B135" s="486"/>
      <c r="C135" s="486"/>
      <c r="D135" s="486"/>
      <c r="E135" s="486"/>
      <c r="F135" s="486"/>
      <c r="G135" s="486"/>
      <c r="H135" s="486"/>
      <c r="I135" s="486"/>
      <c r="J135" s="486"/>
      <c r="K135" s="486"/>
      <c r="L135" s="486"/>
      <c r="M135" s="485"/>
      <c r="N135" s="486"/>
      <c r="O135" s="486"/>
      <c r="P135" s="486"/>
      <c r="Q135" s="486"/>
      <c r="R135" s="486"/>
      <c r="S135" s="486"/>
      <c r="T135" s="486"/>
      <c r="U135" s="486"/>
      <c r="V135" s="486"/>
      <c r="W135" s="486"/>
      <c r="X135" s="486"/>
      <c r="Y135" s="485"/>
      <c r="Z135" s="486"/>
      <c r="AA135" s="486"/>
      <c r="AB135" s="486"/>
      <c r="AC135" s="486"/>
      <c r="AD135" s="486"/>
      <c r="AE135" s="486"/>
      <c r="AF135" s="486"/>
      <c r="AG135" s="486"/>
      <c r="AH135" s="486"/>
      <c r="AI135" s="486"/>
      <c r="AJ135" s="486"/>
      <c r="AK135" s="485"/>
      <c r="AL135" s="486"/>
      <c r="AM135" s="486"/>
      <c r="AN135" s="486"/>
      <c r="AO135" s="486"/>
      <c r="AP135" s="486"/>
      <c r="AQ135" s="486"/>
      <c r="AR135" s="486"/>
      <c r="AS135" s="486"/>
      <c r="AT135" s="486"/>
      <c r="AU135" s="486"/>
      <c r="AV135" s="486"/>
      <c r="AW135" s="485"/>
      <c r="AX135" s="486"/>
      <c r="AY135" s="486"/>
      <c r="AZ135" s="486"/>
      <c r="BA135" s="486"/>
      <c r="BB135" s="486"/>
      <c r="BC135" s="486"/>
      <c r="BD135" s="486"/>
      <c r="BE135" s="486"/>
      <c r="BF135" s="486"/>
      <c r="BG135" s="486"/>
      <c r="BH135" s="486"/>
      <c r="BI135" s="485"/>
      <c r="BJ135" s="486"/>
      <c r="BK135" s="486"/>
      <c r="BL135" s="486"/>
      <c r="BM135" s="486"/>
      <c r="BN135" s="486"/>
      <c r="BO135" s="486"/>
      <c r="BP135" s="486"/>
      <c r="BQ135" s="486"/>
      <c r="BR135" s="486"/>
      <c r="BS135" s="486"/>
      <c r="BT135" s="486"/>
      <c r="BU135" s="485"/>
      <c r="BV135" s="486"/>
      <c r="BW135" s="486"/>
      <c r="BX135" s="486"/>
      <c r="BY135" s="486"/>
      <c r="BZ135" s="486"/>
      <c r="CA135" s="486"/>
      <c r="CB135" s="486"/>
      <c r="CC135" s="486"/>
      <c r="CD135" s="486"/>
      <c r="CE135" s="486"/>
      <c r="CF135" s="486"/>
    </row>
    <row r="136" spans="1:84" s="473" customFormat="1" ht="10.5" customHeight="1">
      <c r="A136" s="470" t="s">
        <v>614</v>
      </c>
      <c r="B136" s="471">
        <v>25189521.537</v>
      </c>
      <c r="C136" s="471">
        <v>71660238.157000005</v>
      </c>
      <c r="D136" s="471">
        <v>96849759.694000006</v>
      </c>
      <c r="E136" s="471"/>
      <c r="F136" s="471">
        <v>93677</v>
      </c>
      <c r="G136" s="471">
        <v>141780.83100000001</v>
      </c>
      <c r="H136" s="471">
        <v>235457.83199999999</v>
      </c>
      <c r="I136" s="471"/>
      <c r="J136" s="471">
        <v>25702026.370999999</v>
      </c>
      <c r="K136" s="471">
        <v>107996561.751</v>
      </c>
      <c r="L136" s="471">
        <v>133698588.123</v>
      </c>
      <c r="M136" s="470" t="s">
        <v>614</v>
      </c>
      <c r="N136" s="471">
        <v>664707.95400000003</v>
      </c>
      <c r="O136" s="471">
        <v>6905131.7280000001</v>
      </c>
      <c r="P136" s="471">
        <v>7569839.6830000002</v>
      </c>
      <c r="Q136" s="471"/>
      <c r="R136" s="471">
        <v>2295872.5890000002</v>
      </c>
      <c r="S136" s="471">
        <v>19347664.767999999</v>
      </c>
      <c r="T136" s="471">
        <v>21643537.357000001</v>
      </c>
      <c r="U136" s="471"/>
      <c r="V136" s="471">
        <v>19505442.318</v>
      </c>
      <c r="W136" s="471">
        <v>41625147.759999998</v>
      </c>
      <c r="X136" s="471">
        <v>61130590.078000002</v>
      </c>
      <c r="Y136" s="470" t="s">
        <v>614</v>
      </c>
      <c r="Z136" s="471">
        <v>655601.23</v>
      </c>
      <c r="AA136" s="471">
        <v>14968083.416999999</v>
      </c>
      <c r="AB136" s="471">
        <v>15623684.647</v>
      </c>
      <c r="AC136" s="471"/>
      <c r="AD136" s="471">
        <v>13640686.877</v>
      </c>
      <c r="AE136" s="471">
        <v>13879101.437000001</v>
      </c>
      <c r="AF136" s="471">
        <v>27519788.315000001</v>
      </c>
      <c r="AG136" s="471"/>
      <c r="AH136" s="471">
        <v>4277805.727</v>
      </c>
      <c r="AI136" s="471">
        <v>3392909.05</v>
      </c>
      <c r="AJ136" s="471">
        <v>7670714.7769999998</v>
      </c>
      <c r="AK136" s="470" t="s">
        <v>614</v>
      </c>
      <c r="AL136" s="471">
        <v>187655.06400000001</v>
      </c>
      <c r="AM136" s="471">
        <v>657535.21499999997</v>
      </c>
      <c r="AN136" s="471">
        <v>845190.27899999998</v>
      </c>
      <c r="AO136" s="471"/>
      <c r="AP136" s="471">
        <v>5393824.8710000003</v>
      </c>
      <c r="AQ136" s="471">
        <v>275920.78399999999</v>
      </c>
      <c r="AR136" s="471">
        <v>5669745.6560000004</v>
      </c>
      <c r="AS136" s="471"/>
      <c r="AT136" s="471">
        <v>923805.79</v>
      </c>
      <c r="AU136" s="471">
        <v>17913436.780999999</v>
      </c>
      <c r="AV136" s="471">
        <v>18837242.572000001</v>
      </c>
      <c r="AW136" s="470" t="s">
        <v>614</v>
      </c>
      <c r="AX136" s="471">
        <v>3714285.2790000001</v>
      </c>
      <c r="AY136" s="471">
        <v>0</v>
      </c>
      <c r="AZ136" s="471">
        <v>3714285.2790000001</v>
      </c>
      <c r="BA136" s="471"/>
      <c r="BB136" s="471">
        <v>9993.9249999999993</v>
      </c>
      <c r="BC136" s="471">
        <v>2421.9299999999998</v>
      </c>
      <c r="BD136" s="471">
        <v>12415.855</v>
      </c>
      <c r="BE136" s="471"/>
      <c r="BF136" s="471">
        <v>847130.59199999995</v>
      </c>
      <c r="BG136" s="471">
        <v>1093944.3929999999</v>
      </c>
      <c r="BH136" s="471">
        <v>1941074.986</v>
      </c>
      <c r="BI136" s="470" t="s">
        <v>614</v>
      </c>
      <c r="BJ136" s="471">
        <v>937045.01</v>
      </c>
      <c r="BK136" s="471">
        <v>2701799.5490000001</v>
      </c>
      <c r="BL136" s="471">
        <v>3638844.56</v>
      </c>
      <c r="BM136" s="471"/>
      <c r="BN136" s="471">
        <v>494.226</v>
      </c>
      <c r="BO136" s="471">
        <v>7554518.5010000002</v>
      </c>
      <c r="BP136" s="471">
        <v>7555012.7280000001</v>
      </c>
      <c r="BQ136" s="471"/>
      <c r="BR136" s="471">
        <v>97566.035000000003</v>
      </c>
      <c r="BS136" s="471">
        <v>0</v>
      </c>
      <c r="BT136" s="471">
        <v>97566.035000000003</v>
      </c>
      <c r="BU136" s="470" t="s">
        <v>614</v>
      </c>
      <c r="BV136" s="471">
        <v>104137142.39500001</v>
      </c>
      <c r="BW136" s="471">
        <v>310116196.05199999</v>
      </c>
      <c r="BX136" s="471">
        <v>414253338.45600003</v>
      </c>
      <c r="BY136" s="471"/>
      <c r="BZ136" s="471">
        <v>25702026.370999999</v>
      </c>
      <c r="CA136" s="471">
        <v>107997766.11</v>
      </c>
      <c r="CB136" s="471">
        <v>133699792.48199999</v>
      </c>
      <c r="CC136" s="471"/>
      <c r="CD136" s="471">
        <v>104137142.39500001</v>
      </c>
      <c r="CE136" s="471">
        <v>310117400.41100001</v>
      </c>
      <c r="CF136" s="471">
        <v>414254542.81500006</v>
      </c>
    </row>
    <row r="137" spans="1:84" s="473" customFormat="1" ht="8.4" customHeight="1">
      <c r="A137" s="477" t="s">
        <v>615</v>
      </c>
      <c r="B137" s="475">
        <v>9503637.2630000003</v>
      </c>
      <c r="C137" s="475">
        <v>12074110.829</v>
      </c>
      <c r="D137" s="475">
        <v>21577748.092</v>
      </c>
      <c r="E137" s="475"/>
      <c r="F137" s="475">
        <v>93677</v>
      </c>
      <c r="G137" s="475">
        <v>10129.206</v>
      </c>
      <c r="H137" s="475">
        <v>103806.20600000001</v>
      </c>
      <c r="I137" s="475"/>
      <c r="J137" s="475">
        <v>5353113.8820000002</v>
      </c>
      <c r="K137" s="475">
        <v>15855231.892999999</v>
      </c>
      <c r="L137" s="475">
        <v>21208345.776000001</v>
      </c>
      <c r="M137" s="477" t="s">
        <v>615</v>
      </c>
      <c r="N137" s="475">
        <v>664707.95400000003</v>
      </c>
      <c r="O137" s="475">
        <v>308420.94699999999</v>
      </c>
      <c r="P137" s="475">
        <v>973128.902</v>
      </c>
      <c r="Q137" s="475"/>
      <c r="R137" s="475">
        <v>1291189.4129999999</v>
      </c>
      <c r="S137" s="475">
        <v>1607231.307</v>
      </c>
      <c r="T137" s="475">
        <v>2898420.72</v>
      </c>
      <c r="U137" s="475"/>
      <c r="V137" s="475">
        <v>2766241.5090000001</v>
      </c>
      <c r="W137" s="475">
        <v>4869074.2280000001</v>
      </c>
      <c r="X137" s="475">
        <v>7635315.7379999999</v>
      </c>
      <c r="Y137" s="477" t="s">
        <v>615</v>
      </c>
      <c r="Z137" s="475">
        <v>373756.94099999999</v>
      </c>
      <c r="AA137" s="475">
        <v>1052360.0660000001</v>
      </c>
      <c r="AB137" s="475">
        <v>1426117.0079999999</v>
      </c>
      <c r="AC137" s="475"/>
      <c r="AD137" s="475">
        <v>2114650.6340000001</v>
      </c>
      <c r="AE137" s="475">
        <v>3314617.585</v>
      </c>
      <c r="AF137" s="475">
        <v>5429268.2199999997</v>
      </c>
      <c r="AG137" s="475"/>
      <c r="AH137" s="475">
        <v>1500</v>
      </c>
      <c r="AI137" s="475">
        <v>0</v>
      </c>
      <c r="AJ137" s="475">
        <v>1500</v>
      </c>
      <c r="AK137" s="477" t="s">
        <v>615</v>
      </c>
      <c r="AL137" s="475">
        <v>187655.06400000001</v>
      </c>
      <c r="AM137" s="475">
        <v>165308.139</v>
      </c>
      <c r="AN137" s="475">
        <v>352963.20299999998</v>
      </c>
      <c r="AO137" s="475"/>
      <c r="AP137" s="475">
        <v>0</v>
      </c>
      <c r="AQ137" s="475">
        <v>0</v>
      </c>
      <c r="AR137" s="475">
        <v>0</v>
      </c>
      <c r="AS137" s="475"/>
      <c r="AT137" s="475">
        <v>922748.05500000005</v>
      </c>
      <c r="AU137" s="475">
        <v>1643650.0589999999</v>
      </c>
      <c r="AV137" s="475">
        <v>2566398.1140000001</v>
      </c>
      <c r="AW137" s="477" t="s">
        <v>615</v>
      </c>
      <c r="AX137" s="475">
        <v>0</v>
      </c>
      <c r="AY137" s="475">
        <v>0</v>
      </c>
      <c r="AZ137" s="475">
        <v>0</v>
      </c>
      <c r="BA137" s="475"/>
      <c r="BB137" s="475">
        <v>9730.43</v>
      </c>
      <c r="BC137" s="475">
        <v>2421.9299999999998</v>
      </c>
      <c r="BD137" s="475">
        <v>12152.361000000001</v>
      </c>
      <c r="BE137" s="475"/>
      <c r="BF137" s="475">
        <v>845125.59199999995</v>
      </c>
      <c r="BG137" s="475">
        <v>495192.11700000003</v>
      </c>
      <c r="BH137" s="475">
        <v>1340317.71</v>
      </c>
      <c r="BI137" s="477" t="s">
        <v>615</v>
      </c>
      <c r="BJ137" s="475">
        <v>877921.174</v>
      </c>
      <c r="BK137" s="475">
        <v>143283.11199999999</v>
      </c>
      <c r="BL137" s="475">
        <v>1021204.287</v>
      </c>
      <c r="BM137" s="475"/>
      <c r="BN137" s="475">
        <v>494.226</v>
      </c>
      <c r="BO137" s="475">
        <v>73677.039999999994</v>
      </c>
      <c r="BP137" s="475">
        <v>74171.267000000007</v>
      </c>
      <c r="BQ137" s="475"/>
      <c r="BR137" s="475">
        <v>0</v>
      </c>
      <c r="BS137" s="475">
        <v>0</v>
      </c>
      <c r="BT137" s="475">
        <v>0</v>
      </c>
      <c r="BU137" s="477" t="s">
        <v>615</v>
      </c>
      <c r="BV137" s="475">
        <v>25006149.136999995</v>
      </c>
      <c r="BW137" s="475">
        <v>41614708.457999997</v>
      </c>
      <c r="BX137" s="475">
        <v>66620857.604000002</v>
      </c>
      <c r="BY137" s="475"/>
      <c r="BZ137" s="475">
        <v>5353113.8820000002</v>
      </c>
      <c r="CA137" s="475">
        <v>15857922.370999999</v>
      </c>
      <c r="CB137" s="475">
        <v>21211036.254000001</v>
      </c>
      <c r="CC137" s="475"/>
      <c r="CD137" s="475">
        <v>25006149.136999995</v>
      </c>
      <c r="CE137" s="475">
        <v>41617398.935999997</v>
      </c>
      <c r="CF137" s="475">
        <v>66623548.082000002</v>
      </c>
    </row>
    <row r="138" spans="1:84" s="473" customFormat="1" ht="8.4" customHeight="1">
      <c r="A138" s="477" t="s">
        <v>616</v>
      </c>
      <c r="B138" s="475">
        <v>15593153.784</v>
      </c>
      <c r="C138" s="475">
        <v>4966055.5070000002</v>
      </c>
      <c r="D138" s="475">
        <v>20559209.291999999</v>
      </c>
      <c r="E138" s="475"/>
      <c r="F138" s="475">
        <v>0</v>
      </c>
      <c r="G138" s="475">
        <v>131651.625</v>
      </c>
      <c r="H138" s="475">
        <v>131651.625</v>
      </c>
      <c r="I138" s="475"/>
      <c r="J138" s="475">
        <v>20315140.600000001</v>
      </c>
      <c r="K138" s="475">
        <v>49602787.805</v>
      </c>
      <c r="L138" s="475">
        <v>69917928.406000003</v>
      </c>
      <c r="M138" s="477" t="s">
        <v>616</v>
      </c>
      <c r="N138" s="475">
        <v>0</v>
      </c>
      <c r="O138" s="475">
        <v>6596710.7800000003</v>
      </c>
      <c r="P138" s="475">
        <v>6596710.7800000003</v>
      </c>
      <c r="Q138" s="475"/>
      <c r="R138" s="475">
        <v>1004683.175</v>
      </c>
      <c r="S138" s="475">
        <v>6556856.2319999998</v>
      </c>
      <c r="T138" s="475">
        <v>7561539.4069999997</v>
      </c>
      <c r="U138" s="475"/>
      <c r="V138" s="475">
        <v>3701825.0290000001</v>
      </c>
      <c r="W138" s="475">
        <v>17359257.390999999</v>
      </c>
      <c r="X138" s="475">
        <v>21061082.420000002</v>
      </c>
      <c r="Y138" s="477" t="s">
        <v>616</v>
      </c>
      <c r="Z138" s="475">
        <v>281844.288</v>
      </c>
      <c r="AA138" s="475">
        <v>305423.21999999997</v>
      </c>
      <c r="AB138" s="475">
        <v>587267.50899999996</v>
      </c>
      <c r="AC138" s="475"/>
      <c r="AD138" s="475">
        <v>11399936.796</v>
      </c>
      <c r="AE138" s="475">
        <v>2100139.8509999998</v>
      </c>
      <c r="AF138" s="475">
        <v>13500076.648</v>
      </c>
      <c r="AG138" s="475"/>
      <c r="AH138" s="475">
        <v>4276205.193</v>
      </c>
      <c r="AI138" s="475">
        <v>0</v>
      </c>
      <c r="AJ138" s="475">
        <v>4276205.193</v>
      </c>
      <c r="AK138" s="477" t="s">
        <v>616</v>
      </c>
      <c r="AL138" s="475">
        <v>0</v>
      </c>
      <c r="AM138" s="475">
        <v>52067.076000000001</v>
      </c>
      <c r="AN138" s="475">
        <v>52067.076000000001</v>
      </c>
      <c r="AO138" s="475"/>
      <c r="AP138" s="475">
        <v>5393824.8710000003</v>
      </c>
      <c r="AQ138" s="475">
        <v>0</v>
      </c>
      <c r="AR138" s="475">
        <v>5393824.8710000003</v>
      </c>
      <c r="AS138" s="475"/>
      <c r="AT138" s="475">
        <v>1057.7349999999999</v>
      </c>
      <c r="AU138" s="475">
        <v>3347869.1770000001</v>
      </c>
      <c r="AV138" s="475">
        <v>3348926.9130000002</v>
      </c>
      <c r="AW138" s="477" t="s">
        <v>616</v>
      </c>
      <c r="AX138" s="475">
        <v>3714285.2790000001</v>
      </c>
      <c r="AY138" s="475">
        <v>0</v>
      </c>
      <c r="AZ138" s="475">
        <v>3714285.2790000001</v>
      </c>
      <c r="BA138" s="475"/>
      <c r="BB138" s="475">
        <v>263.49400000000003</v>
      </c>
      <c r="BC138" s="475">
        <v>0</v>
      </c>
      <c r="BD138" s="475">
        <v>263.49400000000003</v>
      </c>
      <c r="BE138" s="475"/>
      <c r="BF138" s="475">
        <v>2005</v>
      </c>
      <c r="BG138" s="475">
        <v>598752.27599999995</v>
      </c>
      <c r="BH138" s="475">
        <v>600757.27599999995</v>
      </c>
      <c r="BI138" s="477" t="s">
        <v>616</v>
      </c>
      <c r="BJ138" s="475">
        <v>59123.834999999999</v>
      </c>
      <c r="BK138" s="475">
        <v>2558516.4369999999</v>
      </c>
      <c r="BL138" s="475">
        <v>2617640.273</v>
      </c>
      <c r="BM138" s="475"/>
      <c r="BN138" s="475">
        <v>0</v>
      </c>
      <c r="BO138" s="475">
        <v>709304.96900000004</v>
      </c>
      <c r="BP138" s="475">
        <v>709304.96900000004</v>
      </c>
      <c r="BQ138" s="475"/>
      <c r="BR138" s="475">
        <v>97566.035000000003</v>
      </c>
      <c r="BS138" s="475">
        <v>0</v>
      </c>
      <c r="BT138" s="475">
        <v>97566.035000000003</v>
      </c>
      <c r="BU138" s="477" t="s">
        <v>616</v>
      </c>
      <c r="BV138" s="475">
        <v>65840915.114000008</v>
      </c>
      <c r="BW138" s="475">
        <v>94885392.346000001</v>
      </c>
      <c r="BX138" s="475">
        <v>160726307.46599999</v>
      </c>
      <c r="BY138" s="475"/>
      <c r="BZ138" s="475">
        <v>20315140.600000001</v>
      </c>
      <c r="CA138" s="475">
        <v>49602787.805</v>
      </c>
      <c r="CB138" s="475">
        <v>69917928.406000003</v>
      </c>
      <c r="CC138" s="475"/>
      <c r="CD138" s="475">
        <v>65840915.114000008</v>
      </c>
      <c r="CE138" s="475">
        <v>94885392.346000001</v>
      </c>
      <c r="CF138" s="475">
        <v>160726307.46599999</v>
      </c>
    </row>
    <row r="139" spans="1:84" s="473" customFormat="1" ht="8.4" customHeight="1">
      <c r="A139" s="477" t="s">
        <v>617</v>
      </c>
      <c r="B139" s="475">
        <v>92730.489000000001</v>
      </c>
      <c r="C139" s="475">
        <v>54614203.020000003</v>
      </c>
      <c r="D139" s="475">
        <v>54706933.509000003</v>
      </c>
      <c r="E139" s="475"/>
      <c r="F139" s="475">
        <v>0</v>
      </c>
      <c r="G139" s="475">
        <v>0</v>
      </c>
      <c r="H139" s="475">
        <v>0</v>
      </c>
      <c r="I139" s="475"/>
      <c r="J139" s="475">
        <v>0</v>
      </c>
      <c r="K139" s="475">
        <v>42536853.748999998</v>
      </c>
      <c r="L139" s="475">
        <v>42536853.748999998</v>
      </c>
      <c r="M139" s="477" t="s">
        <v>617</v>
      </c>
      <c r="N139" s="475">
        <v>0</v>
      </c>
      <c r="O139" s="475">
        <v>0</v>
      </c>
      <c r="P139" s="475">
        <v>0</v>
      </c>
      <c r="Q139" s="475"/>
      <c r="R139" s="475">
        <v>0</v>
      </c>
      <c r="S139" s="475">
        <v>11183577.229</v>
      </c>
      <c r="T139" s="475">
        <v>11183577.229</v>
      </c>
      <c r="U139" s="475"/>
      <c r="V139" s="475">
        <v>13037375.778999999</v>
      </c>
      <c r="W139" s="475">
        <v>19396816.140000001</v>
      </c>
      <c r="X139" s="475">
        <v>32434191.919</v>
      </c>
      <c r="Y139" s="477" t="s">
        <v>617</v>
      </c>
      <c r="Z139" s="475">
        <v>0</v>
      </c>
      <c r="AA139" s="475">
        <v>13610300.129000001</v>
      </c>
      <c r="AB139" s="475">
        <v>13610300.129000001</v>
      </c>
      <c r="AC139" s="475"/>
      <c r="AD139" s="475">
        <v>0</v>
      </c>
      <c r="AE139" s="475">
        <v>8460779.2899999991</v>
      </c>
      <c r="AF139" s="475">
        <v>8460779.2899999991</v>
      </c>
      <c r="AG139" s="475"/>
      <c r="AH139" s="475">
        <v>0</v>
      </c>
      <c r="AI139" s="475">
        <v>3392909.05</v>
      </c>
      <c r="AJ139" s="475">
        <v>3392909.05</v>
      </c>
      <c r="AK139" s="477" t="s">
        <v>617</v>
      </c>
      <c r="AL139" s="475">
        <v>0</v>
      </c>
      <c r="AM139" s="475">
        <v>440160</v>
      </c>
      <c r="AN139" s="475">
        <v>440160</v>
      </c>
      <c r="AO139" s="475"/>
      <c r="AP139" s="475">
        <v>0</v>
      </c>
      <c r="AQ139" s="475">
        <v>275920.78399999999</v>
      </c>
      <c r="AR139" s="475">
        <v>275920.78399999999</v>
      </c>
      <c r="AS139" s="475"/>
      <c r="AT139" s="475">
        <v>0</v>
      </c>
      <c r="AU139" s="475">
        <v>12921917.544</v>
      </c>
      <c r="AV139" s="475">
        <v>12921917.544</v>
      </c>
      <c r="AW139" s="477" t="s">
        <v>617</v>
      </c>
      <c r="AX139" s="475">
        <v>0</v>
      </c>
      <c r="AY139" s="475">
        <v>0</v>
      </c>
      <c r="AZ139" s="475">
        <v>0</v>
      </c>
      <c r="BA139" s="475"/>
      <c r="BB139" s="475">
        <v>0</v>
      </c>
      <c r="BC139" s="475">
        <v>0</v>
      </c>
      <c r="BD139" s="475">
        <v>0</v>
      </c>
      <c r="BE139" s="475"/>
      <c r="BF139" s="475">
        <v>0</v>
      </c>
      <c r="BG139" s="475">
        <v>0</v>
      </c>
      <c r="BH139" s="475">
        <v>0</v>
      </c>
      <c r="BI139" s="477" t="s">
        <v>617</v>
      </c>
      <c r="BJ139" s="475">
        <v>0</v>
      </c>
      <c r="BK139" s="475">
        <v>0</v>
      </c>
      <c r="BL139" s="475">
        <v>0</v>
      </c>
      <c r="BM139" s="475"/>
      <c r="BN139" s="475">
        <v>0</v>
      </c>
      <c r="BO139" s="475">
        <v>6771536.4900000002</v>
      </c>
      <c r="BP139" s="475">
        <v>6771536.4900000002</v>
      </c>
      <c r="BQ139" s="475"/>
      <c r="BR139" s="475">
        <v>0</v>
      </c>
      <c r="BS139" s="475">
        <v>0</v>
      </c>
      <c r="BT139" s="475">
        <v>0</v>
      </c>
      <c r="BU139" s="477" t="s">
        <v>617</v>
      </c>
      <c r="BV139" s="475">
        <v>13130106.267999999</v>
      </c>
      <c r="BW139" s="475">
        <v>173604973.42500001</v>
      </c>
      <c r="BX139" s="475">
        <v>186735079.69300005</v>
      </c>
      <c r="BY139" s="475"/>
      <c r="BZ139" s="475">
        <v>0</v>
      </c>
      <c r="CA139" s="475">
        <v>42535367.630999997</v>
      </c>
      <c r="CB139" s="475">
        <v>42535367.630999997</v>
      </c>
      <c r="CC139" s="475"/>
      <c r="CD139" s="475">
        <v>13130106.267999999</v>
      </c>
      <c r="CE139" s="475">
        <v>173603487.30700001</v>
      </c>
      <c r="CF139" s="475">
        <v>186733593.57500005</v>
      </c>
    </row>
    <row r="140" spans="1:84" s="473" customFormat="1" ht="8.4" customHeight="1">
      <c r="A140" s="477" t="s">
        <v>618</v>
      </c>
      <c r="B140" s="475">
        <v>0</v>
      </c>
      <c r="C140" s="475">
        <v>5868.8</v>
      </c>
      <c r="D140" s="475">
        <v>5868.8</v>
      </c>
      <c r="E140" s="475"/>
      <c r="F140" s="475">
        <v>0</v>
      </c>
      <c r="G140" s="475">
        <v>0</v>
      </c>
      <c r="H140" s="475">
        <v>0</v>
      </c>
      <c r="I140" s="475"/>
      <c r="J140" s="475">
        <v>33771.889000000003</v>
      </c>
      <c r="K140" s="475">
        <v>1688.3009999999999</v>
      </c>
      <c r="L140" s="475">
        <v>35460.190999999999</v>
      </c>
      <c r="M140" s="477" t="s">
        <v>618</v>
      </c>
      <c r="N140" s="475">
        <v>0</v>
      </c>
      <c r="O140" s="475">
        <v>0</v>
      </c>
      <c r="P140" s="475">
        <v>0</v>
      </c>
      <c r="Q140" s="475"/>
      <c r="R140" s="475">
        <v>0</v>
      </c>
      <c r="S140" s="475">
        <v>0</v>
      </c>
      <c r="T140" s="475">
        <v>0</v>
      </c>
      <c r="U140" s="475"/>
      <c r="V140" s="475">
        <v>0</v>
      </c>
      <c r="W140" s="475">
        <v>0</v>
      </c>
      <c r="X140" s="475">
        <v>0</v>
      </c>
      <c r="Y140" s="477" t="s">
        <v>618</v>
      </c>
      <c r="Z140" s="475">
        <v>0</v>
      </c>
      <c r="AA140" s="475">
        <v>0</v>
      </c>
      <c r="AB140" s="475">
        <v>0</v>
      </c>
      <c r="AC140" s="475"/>
      <c r="AD140" s="475">
        <v>126099.446</v>
      </c>
      <c r="AE140" s="475">
        <v>3564.7089999999998</v>
      </c>
      <c r="AF140" s="475">
        <v>129664.156</v>
      </c>
      <c r="AG140" s="475"/>
      <c r="AH140" s="475">
        <v>100.533</v>
      </c>
      <c r="AI140" s="475">
        <v>0</v>
      </c>
      <c r="AJ140" s="475">
        <v>100.533</v>
      </c>
      <c r="AK140" s="477" t="s">
        <v>618</v>
      </c>
      <c r="AL140" s="475">
        <v>0</v>
      </c>
      <c r="AM140" s="475">
        <v>0</v>
      </c>
      <c r="AN140" s="475">
        <v>0</v>
      </c>
      <c r="AO140" s="475"/>
      <c r="AP140" s="475">
        <v>0</v>
      </c>
      <c r="AQ140" s="475">
        <v>0</v>
      </c>
      <c r="AR140" s="475">
        <v>0</v>
      </c>
      <c r="AS140" s="475"/>
      <c r="AT140" s="475">
        <v>0</v>
      </c>
      <c r="AU140" s="475">
        <v>0</v>
      </c>
      <c r="AV140" s="475">
        <v>0</v>
      </c>
      <c r="AW140" s="477" t="s">
        <v>618</v>
      </c>
      <c r="AX140" s="475">
        <v>0</v>
      </c>
      <c r="AY140" s="475">
        <v>0</v>
      </c>
      <c r="AZ140" s="475">
        <v>0</v>
      </c>
      <c r="BA140" s="475"/>
      <c r="BB140" s="475">
        <v>0</v>
      </c>
      <c r="BC140" s="475">
        <v>0</v>
      </c>
      <c r="BD140" s="475">
        <v>0</v>
      </c>
      <c r="BE140" s="475"/>
      <c r="BF140" s="475">
        <v>0</v>
      </c>
      <c r="BG140" s="475">
        <v>0</v>
      </c>
      <c r="BH140" s="475">
        <v>0</v>
      </c>
      <c r="BI140" s="477" t="s">
        <v>618</v>
      </c>
      <c r="BJ140" s="475">
        <v>0</v>
      </c>
      <c r="BK140" s="475">
        <v>0</v>
      </c>
      <c r="BL140" s="475">
        <v>0</v>
      </c>
      <c r="BM140" s="475"/>
      <c r="BN140" s="475">
        <v>0</v>
      </c>
      <c r="BO140" s="475">
        <v>0</v>
      </c>
      <c r="BP140" s="475">
        <v>0</v>
      </c>
      <c r="BQ140" s="475"/>
      <c r="BR140" s="475">
        <v>0</v>
      </c>
      <c r="BS140" s="475">
        <v>0</v>
      </c>
      <c r="BT140" s="475">
        <v>0</v>
      </c>
      <c r="BU140" s="477" t="s">
        <v>618</v>
      </c>
      <c r="BV140" s="475">
        <v>159971.86799999999</v>
      </c>
      <c r="BW140" s="475">
        <v>11121.810000000001</v>
      </c>
      <c r="BX140" s="475">
        <v>171093.68</v>
      </c>
      <c r="BY140" s="475"/>
      <c r="BZ140" s="475">
        <v>33771.889000000003</v>
      </c>
      <c r="CA140" s="475">
        <v>1688.3009999999999</v>
      </c>
      <c r="CB140" s="475">
        <v>35460.190999999999</v>
      </c>
      <c r="CC140" s="475"/>
      <c r="CD140" s="475">
        <v>159971.86799999999</v>
      </c>
      <c r="CE140" s="475">
        <v>11121.810000000001</v>
      </c>
      <c r="CF140" s="475">
        <v>171093.68</v>
      </c>
    </row>
    <row r="141" spans="1:84" s="7" customFormat="1" ht="6.75" customHeight="1" thickBot="1">
      <c r="A141" s="541"/>
      <c r="B141" s="541"/>
      <c r="C141" s="541"/>
      <c r="D141" s="541"/>
      <c r="E141" s="541"/>
      <c r="F141" s="541"/>
      <c r="G141" s="541"/>
      <c r="H141" s="541"/>
      <c r="I141" s="541"/>
      <c r="J141" s="541"/>
      <c r="K141" s="541"/>
      <c r="L141" s="541"/>
      <c r="M141" s="542"/>
      <c r="N141" s="542"/>
      <c r="O141" s="542"/>
      <c r="P141" s="542"/>
      <c r="Q141" s="542"/>
      <c r="R141" s="542"/>
      <c r="S141" s="542"/>
      <c r="T141" s="542"/>
      <c r="U141" s="542"/>
      <c r="V141" s="542"/>
      <c r="W141" s="542"/>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3"/>
      <c r="BC141" s="543"/>
      <c r="BD141" s="543"/>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row>
    <row r="142" spans="1:84" s="496" customFormat="1" ht="13.65" customHeight="1" thickTop="1">
      <c r="A142" s="544" t="s">
        <v>565</v>
      </c>
      <c r="B142" s="545"/>
      <c r="C142" s="545"/>
      <c r="D142" s="545"/>
      <c r="E142" s="492"/>
      <c r="F142" s="492"/>
      <c r="G142" s="492"/>
      <c r="H142" s="492"/>
      <c r="I142" s="492"/>
      <c r="J142" s="492"/>
      <c r="K142" s="492"/>
      <c r="L142" s="492"/>
      <c r="M142" s="493" t="s">
        <v>565</v>
      </c>
      <c r="N142" s="494"/>
      <c r="O142" s="494"/>
      <c r="P142" s="494"/>
      <c r="Q142" s="494"/>
      <c r="R142" s="494"/>
      <c r="S142" s="494"/>
      <c r="T142" s="494"/>
      <c r="U142" s="494"/>
      <c r="V142" s="494"/>
      <c r="W142" s="494"/>
      <c r="X142" s="494"/>
      <c r="Y142" s="493" t="s">
        <v>565</v>
      </c>
      <c r="Z142" s="495"/>
      <c r="AA142" s="495"/>
      <c r="AB142" s="495"/>
      <c r="AC142" s="495"/>
      <c r="AD142" s="495"/>
      <c r="AE142" s="495"/>
      <c r="AF142" s="495"/>
      <c r="AG142" s="495"/>
      <c r="AH142" s="495"/>
      <c r="AI142" s="495"/>
      <c r="AJ142" s="495"/>
      <c r="AK142" s="493" t="s">
        <v>565</v>
      </c>
      <c r="AL142" s="495"/>
      <c r="AM142" s="495"/>
      <c r="AN142" s="495"/>
      <c r="AO142" s="495"/>
      <c r="AP142" s="495"/>
      <c r="AQ142" s="495"/>
      <c r="AR142" s="495"/>
      <c r="AS142" s="495"/>
      <c r="AT142" s="495"/>
      <c r="AU142" s="495"/>
      <c r="AV142" s="495"/>
      <c r="AW142" s="493" t="s">
        <v>565</v>
      </c>
      <c r="AX142" s="493"/>
      <c r="AY142" s="493"/>
      <c r="AZ142" s="493"/>
      <c r="BA142" s="493"/>
      <c r="BB142" s="495"/>
      <c r="BC142" s="495"/>
      <c r="BD142" s="495"/>
      <c r="BE142" s="495"/>
      <c r="BF142" s="495"/>
      <c r="BG142" s="495"/>
      <c r="BH142" s="495"/>
      <c r="BI142" s="493" t="s">
        <v>565</v>
      </c>
      <c r="BJ142" s="495"/>
      <c r="BK142" s="495"/>
      <c r="BL142" s="495"/>
      <c r="BM142" s="495"/>
      <c r="BN142" s="495"/>
      <c r="BO142" s="495"/>
      <c r="BP142" s="495"/>
      <c r="BQ142" s="495"/>
      <c r="BR142" s="493"/>
      <c r="BS142" s="493"/>
      <c r="BT142" s="493"/>
      <c r="BU142" s="493" t="s">
        <v>565</v>
      </c>
      <c r="BV142" s="493"/>
      <c r="BW142" s="493"/>
      <c r="BX142" s="493"/>
      <c r="BY142" s="493"/>
      <c r="BZ142" s="493"/>
      <c r="CA142" s="493"/>
      <c r="CB142" s="493"/>
      <c r="CC142" s="493"/>
      <c r="CD142" s="493"/>
      <c r="CE142" s="493"/>
      <c r="CF142" s="493"/>
    </row>
    <row r="143" spans="1:84" s="496" customFormat="1" ht="13.65" customHeight="1">
      <c r="A143" s="546" t="s">
        <v>619</v>
      </c>
      <c r="B143" s="547"/>
      <c r="C143" s="547"/>
      <c r="D143" s="547"/>
      <c r="E143" s="547"/>
      <c r="F143" s="547"/>
      <c r="G143" s="547"/>
      <c r="H143" s="547"/>
      <c r="I143" s="547"/>
      <c r="J143" s="547"/>
      <c r="K143" s="547"/>
      <c r="L143" s="547"/>
      <c r="M143" s="546" t="s">
        <v>619</v>
      </c>
      <c r="N143" s="494"/>
      <c r="O143" s="494"/>
      <c r="P143" s="494"/>
      <c r="Q143" s="494"/>
      <c r="R143" s="494"/>
      <c r="S143" s="494"/>
      <c r="T143" s="494"/>
      <c r="U143" s="494"/>
      <c r="V143" s="494"/>
      <c r="W143" s="494"/>
      <c r="X143" s="494"/>
      <c r="Y143" s="546" t="s">
        <v>619</v>
      </c>
      <c r="Z143" s="494"/>
      <c r="AA143" s="494"/>
      <c r="AB143" s="494"/>
      <c r="AC143" s="494"/>
      <c r="AD143" s="494"/>
      <c r="AE143" s="494"/>
      <c r="AF143" s="494"/>
      <c r="AG143" s="494"/>
      <c r="AH143" s="494"/>
      <c r="AI143" s="494"/>
      <c r="AJ143" s="494"/>
      <c r="AK143" s="546" t="s">
        <v>619</v>
      </c>
      <c r="AL143" s="494"/>
      <c r="AM143" s="494"/>
      <c r="AN143" s="494"/>
      <c r="AO143" s="494"/>
      <c r="AP143" s="494"/>
      <c r="AQ143" s="494"/>
      <c r="AR143" s="494"/>
      <c r="AS143" s="494"/>
      <c r="AT143" s="494"/>
      <c r="AU143" s="494"/>
      <c r="AV143" s="494"/>
      <c r="AW143" s="546" t="s">
        <v>619</v>
      </c>
      <c r="AX143" s="546"/>
      <c r="AY143" s="546"/>
      <c r="AZ143" s="546"/>
      <c r="BA143" s="546"/>
      <c r="BB143" s="494"/>
      <c r="BC143" s="494"/>
      <c r="BD143" s="494"/>
      <c r="BE143" s="494"/>
      <c r="BF143" s="494"/>
      <c r="BG143" s="494"/>
      <c r="BH143" s="494"/>
      <c r="BI143" s="546" t="s">
        <v>619</v>
      </c>
      <c r="BJ143" s="494"/>
      <c r="BK143" s="494"/>
      <c r="BL143" s="494"/>
      <c r="BM143" s="494"/>
      <c r="BN143" s="494"/>
      <c r="BO143" s="494"/>
      <c r="BP143" s="494"/>
      <c r="BQ143" s="494"/>
      <c r="BR143" s="546"/>
      <c r="BS143" s="546"/>
      <c r="BT143" s="546"/>
      <c r="BU143" s="546" t="s">
        <v>619</v>
      </c>
      <c r="BV143" s="546"/>
      <c r="BW143" s="546"/>
      <c r="BX143" s="546"/>
      <c r="BY143" s="546"/>
      <c r="BZ143" s="546"/>
      <c r="CA143" s="546"/>
      <c r="CB143" s="546"/>
      <c r="CC143" s="546"/>
      <c r="CD143" s="546"/>
      <c r="CE143" s="546"/>
      <c r="CF143" s="546"/>
    </row>
    <row r="144" spans="1:84">
      <c r="A144" s="546" t="s">
        <v>620</v>
      </c>
      <c r="M144" s="549"/>
      <c r="AW144" s="546"/>
      <c r="BI144" s="18"/>
      <c r="BU144" s="30"/>
    </row>
    <row r="145" spans="13:13">
      <c r="M145" s="549"/>
    </row>
  </sheetData>
  <mergeCells count="98">
    <mergeCell ref="BN73:BP73"/>
    <mergeCell ref="BR73:BT73"/>
    <mergeCell ref="BV73:BX73"/>
    <mergeCell ref="BZ73:CB73"/>
    <mergeCell ref="CD73:CF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F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I69:BT69"/>
    <mergeCell ref="BU69:CF69"/>
    <mergeCell ref="A70:L70"/>
    <mergeCell ref="M70:X70"/>
    <mergeCell ref="Y70:AJ70"/>
    <mergeCell ref="AK70:AV70"/>
    <mergeCell ref="AW70:BH70"/>
    <mergeCell ref="BI70:BT70"/>
    <mergeCell ref="BU70:CF70"/>
    <mergeCell ref="BN6:BP6"/>
    <mergeCell ref="BR6:BT6"/>
    <mergeCell ref="BV6:BX6"/>
    <mergeCell ref="BZ6:CB6"/>
    <mergeCell ref="CD6:CF6"/>
    <mergeCell ref="A69:L69"/>
    <mergeCell ref="M69:X69"/>
    <mergeCell ref="Y69:AJ69"/>
    <mergeCell ref="AK69:AV69"/>
    <mergeCell ref="AW69:BH69"/>
    <mergeCell ref="AT6:AV6"/>
    <mergeCell ref="AW6:AW7"/>
    <mergeCell ref="AX6:AZ6"/>
    <mergeCell ref="BB6:BD6"/>
    <mergeCell ref="BF6:BH6"/>
    <mergeCell ref="BJ6:BL6"/>
    <mergeCell ref="Z6:AB6"/>
    <mergeCell ref="AD6:AF6"/>
    <mergeCell ref="AH6:AJ6"/>
    <mergeCell ref="AK6:AK7"/>
    <mergeCell ref="AL6:AN6"/>
    <mergeCell ref="AP6:AR6"/>
    <mergeCell ref="BU4:CF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F2"/>
    <mergeCell ref="A3:L3"/>
    <mergeCell ref="M3:X3"/>
    <mergeCell ref="Y3:AJ3"/>
    <mergeCell ref="AK3:AV3"/>
    <mergeCell ref="AW3:BH3"/>
    <mergeCell ref="BI3:BT3"/>
    <mergeCell ref="BU3:CF3"/>
    <mergeCell ref="M1:X1"/>
    <mergeCell ref="Y1:AJ1"/>
    <mergeCell ref="AK1:AV1"/>
    <mergeCell ref="AW1:BH1"/>
    <mergeCell ref="A2:L2"/>
    <mergeCell ref="M2:X2"/>
    <mergeCell ref="Y2:AJ2"/>
    <mergeCell ref="AK2:AV2"/>
    <mergeCell ref="AW2:BH2"/>
  </mergeCells>
  <hyperlinks>
    <hyperlink ref="A1" location="Índice!A1" display="Volver al Índice" xr:uid="{E49D6C24-32D9-4FCD-ACAD-D7B14C0E4FDB}"/>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D474-B3E9-4139-B526-ACB94DC9EA7A}">
  <sheetPr>
    <pageSetUpPr autoPageBreaks="0"/>
  </sheetPr>
  <dimension ref="A1:CN319"/>
  <sheetViews>
    <sheetView showGridLines="0" zoomScale="85" zoomScaleNormal="85" zoomScaleSheetLayoutView="100" workbookViewId="0"/>
  </sheetViews>
  <sheetFormatPr baseColWidth="10" defaultColWidth="11.44140625" defaultRowHeight="13.2"/>
  <cols>
    <col min="1" max="1" width="58.44140625" style="7" customWidth="1"/>
    <col min="2" max="2" width="13.44140625" style="7" bestFit="1" customWidth="1"/>
    <col min="3" max="4" width="11.44140625" style="7" bestFit="1" customWidth="1"/>
    <col min="5" max="5" width="2.44140625" style="7" customWidth="1"/>
    <col min="6" max="8" width="10.44140625" style="7" customWidth="1"/>
    <col min="9" max="9" width="2.44140625" style="7" customWidth="1"/>
    <col min="10" max="11" width="11" style="7" bestFit="1" customWidth="1"/>
    <col min="12" max="12" width="13" style="7" bestFit="1" customWidth="1"/>
    <col min="13" max="13" width="55.44140625" style="7" customWidth="1"/>
    <col min="14" max="16" width="10.44140625" style="7" customWidth="1"/>
    <col min="17" max="17" width="2.44140625" style="7" customWidth="1"/>
    <col min="18" max="20" width="10.44140625" style="7" customWidth="1"/>
    <col min="21" max="21" width="2.44140625" style="7" customWidth="1"/>
    <col min="22" max="22" width="11" style="7" bestFit="1" customWidth="1"/>
    <col min="23" max="23" width="10.44140625" style="7" customWidth="1"/>
    <col min="24" max="24" width="11" style="7" bestFit="1" customWidth="1"/>
    <col min="25" max="25" width="55.44140625" style="7" customWidth="1"/>
    <col min="26" max="28" width="10.44140625" style="7" customWidth="1"/>
    <col min="29" max="29" width="2.44140625" style="7" customWidth="1"/>
    <col min="30" max="32" width="10.44140625" style="7" customWidth="1"/>
    <col min="33" max="33" width="2.44140625" style="7" customWidth="1"/>
    <col min="34" max="36" width="10.44140625" style="7" customWidth="1"/>
    <col min="37" max="37" width="55.44140625" style="7" customWidth="1"/>
    <col min="38" max="40" width="10.44140625" style="7" customWidth="1"/>
    <col min="41" max="41" width="1.44140625" style="7" customWidth="1"/>
    <col min="42" max="44" width="10.44140625" style="7" customWidth="1"/>
    <col min="45" max="45" width="1.44140625" style="7" customWidth="1"/>
    <col min="46" max="48" width="11.44140625" style="7" customWidth="1"/>
    <col min="49" max="49" width="55.44140625" style="7" customWidth="1"/>
    <col min="50" max="52" width="10.44140625" style="7" customWidth="1"/>
    <col min="53" max="53" width="1" style="7" customWidth="1"/>
    <col min="54" max="56" width="10.44140625" style="7" customWidth="1"/>
    <col min="57" max="57" width="1.44140625" style="7" customWidth="1"/>
    <col min="58" max="60" width="10.44140625" style="7" customWidth="1"/>
    <col min="61" max="61" width="55.44140625" style="7" customWidth="1"/>
    <col min="62" max="64" width="10.44140625" style="7" customWidth="1"/>
    <col min="65" max="65" width="1" style="7" customWidth="1"/>
    <col min="66" max="68" width="10.44140625" style="7" customWidth="1"/>
    <col min="69" max="69" width="1" style="7" customWidth="1"/>
    <col min="70" max="72" width="13.44140625" style="7" customWidth="1"/>
    <col min="73" max="73" width="55.44140625" style="7" customWidth="1"/>
    <col min="74" max="75" width="13.44140625" style="7" customWidth="1"/>
    <col min="76" max="76" width="12.44140625" style="7" bestFit="1" customWidth="1"/>
    <col min="77" max="77" width="0.44140625" style="7" customWidth="1"/>
    <col min="78" max="79" width="13.44140625" style="7" customWidth="1"/>
    <col min="80" max="80" width="12.44140625" style="7" bestFit="1" customWidth="1"/>
    <col min="81" max="81" width="0.44140625" style="7" customWidth="1"/>
    <col min="82" max="84" width="13.44140625" style="7" customWidth="1"/>
    <col min="85" max="85" width="12.44140625" style="7" bestFit="1" customWidth="1"/>
    <col min="86" max="16384" width="11.44140625" style="7"/>
  </cols>
  <sheetData>
    <row r="1" spans="1:92" s="555" customFormat="1" ht="18" customHeight="1">
      <c r="A1" s="1527" t="s">
        <v>1244</v>
      </c>
      <c r="B1" s="552"/>
      <c r="C1" s="552"/>
      <c r="D1" s="552"/>
      <c r="E1" s="552"/>
      <c r="F1" s="552"/>
      <c r="G1" s="552"/>
      <c r="H1" s="552"/>
      <c r="I1" s="552"/>
      <c r="J1" s="552"/>
      <c r="K1" s="552"/>
      <c r="L1" s="552"/>
      <c r="M1" s="553"/>
      <c r="N1" s="554"/>
      <c r="O1" s="554"/>
      <c r="P1" s="554"/>
      <c r="Q1" s="554"/>
      <c r="R1" s="554"/>
      <c r="S1" s="554"/>
      <c r="T1" s="554"/>
      <c r="U1" s="554"/>
      <c r="V1" s="554"/>
      <c r="W1" s="554"/>
      <c r="X1" s="554"/>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row>
    <row r="2" spans="1:92" s="301" customFormat="1" ht="24" customHeight="1">
      <c r="A2" s="515" t="s">
        <v>621</v>
      </c>
      <c r="B2" s="515"/>
      <c r="C2" s="515"/>
      <c r="D2" s="515"/>
      <c r="E2" s="515"/>
      <c r="F2" s="515"/>
      <c r="G2" s="515"/>
      <c r="H2" s="515"/>
      <c r="I2" s="515"/>
      <c r="J2" s="515"/>
      <c r="K2" s="515"/>
      <c r="L2" s="515"/>
      <c r="M2" s="436" t="s">
        <v>621</v>
      </c>
      <c r="N2" s="436"/>
      <c r="O2" s="436"/>
      <c r="P2" s="436"/>
      <c r="Q2" s="436"/>
      <c r="R2" s="436"/>
      <c r="S2" s="436"/>
      <c r="T2" s="436"/>
      <c r="U2" s="436"/>
      <c r="V2" s="436"/>
      <c r="W2" s="436"/>
      <c r="X2" s="436"/>
      <c r="Y2" s="436" t="s">
        <v>621</v>
      </c>
      <c r="Z2" s="436"/>
      <c r="AA2" s="436"/>
      <c r="AB2" s="436"/>
      <c r="AC2" s="436"/>
      <c r="AD2" s="436"/>
      <c r="AE2" s="436"/>
      <c r="AF2" s="436"/>
      <c r="AG2" s="436"/>
      <c r="AH2" s="436"/>
      <c r="AI2" s="436"/>
      <c r="AJ2" s="436"/>
      <c r="AK2" s="436" t="s">
        <v>621</v>
      </c>
      <c r="AL2" s="436"/>
      <c r="AM2" s="436"/>
      <c r="AN2" s="436"/>
      <c r="AO2" s="436"/>
      <c r="AP2" s="436"/>
      <c r="AQ2" s="436"/>
      <c r="AR2" s="436"/>
      <c r="AS2" s="436"/>
      <c r="AT2" s="436"/>
      <c r="AU2" s="436"/>
      <c r="AV2" s="436"/>
      <c r="AW2" s="436" t="s">
        <v>621</v>
      </c>
      <c r="AX2" s="436"/>
      <c r="AY2" s="436"/>
      <c r="AZ2" s="436"/>
      <c r="BA2" s="436"/>
      <c r="BB2" s="436"/>
      <c r="BC2" s="436"/>
      <c r="BD2" s="436"/>
      <c r="BE2" s="436"/>
      <c r="BF2" s="436"/>
      <c r="BG2" s="436"/>
      <c r="BH2" s="436"/>
      <c r="BI2" s="436" t="s">
        <v>621</v>
      </c>
      <c r="BJ2" s="436"/>
      <c r="BK2" s="436"/>
      <c r="BL2" s="436"/>
      <c r="BM2" s="436"/>
      <c r="BN2" s="436"/>
      <c r="BO2" s="436"/>
      <c r="BP2" s="436"/>
      <c r="BQ2" s="436"/>
      <c r="BR2" s="436"/>
      <c r="BS2" s="436"/>
      <c r="BT2" s="436"/>
      <c r="BU2" s="436" t="s">
        <v>621</v>
      </c>
      <c r="BV2" s="436"/>
      <c r="BW2" s="436"/>
      <c r="BX2" s="436"/>
      <c r="BY2" s="436"/>
      <c r="BZ2" s="436"/>
      <c r="CA2" s="436"/>
      <c r="CB2" s="436"/>
      <c r="CC2" s="436"/>
      <c r="CD2" s="436"/>
      <c r="CE2" s="436"/>
      <c r="CF2" s="436"/>
      <c r="CG2" s="437"/>
      <c r="CH2" s="437"/>
      <c r="CI2" s="437"/>
      <c r="CJ2" s="437"/>
      <c r="CK2" s="437"/>
      <c r="CL2" s="437"/>
      <c r="CM2" s="437"/>
      <c r="CN2" s="437"/>
    </row>
    <row r="3" spans="1:92" s="302" customFormat="1" ht="18" customHeight="1">
      <c r="A3" s="438">
        <v>45747</v>
      </c>
      <c r="B3" s="438"/>
      <c r="C3" s="438"/>
      <c r="D3" s="438"/>
      <c r="E3" s="438"/>
      <c r="F3" s="438"/>
      <c r="G3" s="438"/>
      <c r="H3" s="438"/>
      <c r="I3" s="438"/>
      <c r="J3" s="438"/>
      <c r="K3" s="438"/>
      <c r="L3" s="438"/>
      <c r="M3" s="438">
        <v>45747</v>
      </c>
      <c r="N3" s="438"/>
      <c r="O3" s="438"/>
      <c r="P3" s="438"/>
      <c r="Q3" s="438"/>
      <c r="R3" s="438"/>
      <c r="S3" s="438"/>
      <c r="T3" s="438"/>
      <c r="U3" s="438"/>
      <c r="V3" s="438"/>
      <c r="W3" s="438"/>
      <c r="X3" s="438"/>
      <c r="Y3" s="438">
        <v>45747</v>
      </c>
      <c r="Z3" s="438"/>
      <c r="AA3" s="438"/>
      <c r="AB3" s="438"/>
      <c r="AC3" s="438"/>
      <c r="AD3" s="438"/>
      <c r="AE3" s="438"/>
      <c r="AF3" s="438"/>
      <c r="AG3" s="438"/>
      <c r="AH3" s="438"/>
      <c r="AI3" s="438"/>
      <c r="AJ3" s="438"/>
      <c r="AK3" s="438">
        <v>45747</v>
      </c>
      <c r="AL3" s="438"/>
      <c r="AM3" s="438"/>
      <c r="AN3" s="438"/>
      <c r="AO3" s="438"/>
      <c r="AP3" s="438"/>
      <c r="AQ3" s="438"/>
      <c r="AR3" s="438"/>
      <c r="AS3" s="438"/>
      <c r="AT3" s="438"/>
      <c r="AU3" s="438"/>
      <c r="AV3" s="438"/>
      <c r="AW3" s="438">
        <v>45747</v>
      </c>
      <c r="AX3" s="438"/>
      <c r="AY3" s="438"/>
      <c r="AZ3" s="438"/>
      <c r="BA3" s="438"/>
      <c r="BB3" s="438"/>
      <c r="BC3" s="438"/>
      <c r="BD3" s="438"/>
      <c r="BE3" s="438"/>
      <c r="BF3" s="438"/>
      <c r="BG3" s="438"/>
      <c r="BH3" s="438"/>
      <c r="BI3" s="438">
        <v>45747</v>
      </c>
      <c r="BJ3" s="438"/>
      <c r="BK3" s="438"/>
      <c r="BL3" s="438"/>
      <c r="BM3" s="438"/>
      <c r="BN3" s="438"/>
      <c r="BO3" s="438"/>
      <c r="BP3" s="438"/>
      <c r="BQ3" s="438"/>
      <c r="BR3" s="438"/>
      <c r="BS3" s="438"/>
      <c r="BT3" s="438"/>
      <c r="BU3" s="439">
        <v>45747</v>
      </c>
      <c r="BV3" s="439"/>
      <c r="BW3" s="439"/>
      <c r="BX3" s="439"/>
      <c r="BY3" s="439"/>
      <c r="BZ3" s="439"/>
      <c r="CA3" s="439"/>
      <c r="CB3" s="439"/>
      <c r="CC3" s="439"/>
      <c r="CD3" s="439"/>
      <c r="CE3" s="439"/>
      <c r="CF3" s="439"/>
      <c r="CG3" s="440"/>
      <c r="CH3" s="440"/>
      <c r="CI3" s="440"/>
      <c r="CJ3" s="440"/>
      <c r="CK3" s="440"/>
      <c r="CL3" s="440"/>
      <c r="CM3" s="440"/>
      <c r="CN3" s="440"/>
    </row>
    <row r="4" spans="1:92" s="303" customFormat="1" ht="15" customHeight="1">
      <c r="A4" s="556" t="s">
        <v>506</v>
      </c>
      <c r="B4" s="556"/>
      <c r="C4" s="556"/>
      <c r="D4" s="556"/>
      <c r="E4" s="556"/>
      <c r="F4" s="556"/>
      <c r="G4" s="556"/>
      <c r="H4" s="556"/>
      <c r="I4" s="556"/>
      <c r="J4" s="556"/>
      <c r="K4" s="556"/>
      <c r="L4" s="556"/>
      <c r="M4" s="556" t="s">
        <v>506</v>
      </c>
      <c r="N4" s="556"/>
      <c r="O4" s="556"/>
      <c r="P4" s="556"/>
      <c r="Q4" s="556"/>
      <c r="R4" s="556"/>
      <c r="S4" s="556"/>
      <c r="T4" s="556"/>
      <c r="U4" s="556"/>
      <c r="V4" s="556"/>
      <c r="W4" s="556"/>
      <c r="X4" s="556"/>
      <c r="Y4" s="556" t="s">
        <v>506</v>
      </c>
      <c r="Z4" s="556"/>
      <c r="AA4" s="556"/>
      <c r="AB4" s="556"/>
      <c r="AC4" s="556"/>
      <c r="AD4" s="556"/>
      <c r="AE4" s="556"/>
      <c r="AF4" s="556"/>
      <c r="AG4" s="556"/>
      <c r="AH4" s="556"/>
      <c r="AI4" s="556"/>
      <c r="AJ4" s="556"/>
      <c r="AK4" s="556" t="s">
        <v>506</v>
      </c>
      <c r="AL4" s="556"/>
      <c r="AM4" s="556"/>
      <c r="AN4" s="556"/>
      <c r="AO4" s="556"/>
      <c r="AP4" s="556"/>
      <c r="AQ4" s="556"/>
      <c r="AR4" s="556"/>
      <c r="AS4" s="556"/>
      <c r="AT4" s="556"/>
      <c r="AU4" s="556"/>
      <c r="AV4" s="556"/>
      <c r="AW4" s="556" t="s">
        <v>506</v>
      </c>
      <c r="AX4" s="556"/>
      <c r="AY4" s="556"/>
      <c r="AZ4" s="556"/>
      <c r="BA4" s="556"/>
      <c r="BB4" s="556"/>
      <c r="BC4" s="556"/>
      <c r="BD4" s="556"/>
      <c r="BE4" s="556"/>
      <c r="BF4" s="556"/>
      <c r="BG4" s="556"/>
      <c r="BH4" s="556"/>
      <c r="BI4" s="556" t="s">
        <v>506</v>
      </c>
      <c r="BJ4" s="556"/>
      <c r="BK4" s="556"/>
      <c r="BL4" s="556"/>
      <c r="BM4" s="556"/>
      <c r="BN4" s="556"/>
      <c r="BO4" s="556"/>
      <c r="BP4" s="556"/>
      <c r="BQ4" s="556"/>
      <c r="BR4" s="556"/>
      <c r="BS4" s="556"/>
      <c r="BT4" s="556"/>
      <c r="BU4" s="442" t="s">
        <v>506</v>
      </c>
      <c r="BV4" s="442"/>
      <c r="BW4" s="442"/>
      <c r="BX4" s="442"/>
      <c r="BY4" s="442"/>
      <c r="BZ4" s="442"/>
      <c r="CA4" s="442"/>
      <c r="CB4" s="442"/>
      <c r="CC4" s="442"/>
      <c r="CD4" s="442"/>
      <c r="CE4" s="442"/>
      <c r="CF4" s="442"/>
      <c r="CG4" s="444"/>
      <c r="CH4" s="444"/>
      <c r="CI4" s="444"/>
      <c r="CJ4" s="444"/>
      <c r="CK4" s="444"/>
      <c r="CL4" s="444"/>
      <c r="CM4" s="444"/>
      <c r="CN4" s="444"/>
    </row>
    <row r="5" spans="1:92" s="562" customFormat="1" ht="6" customHeight="1" thickBot="1">
      <c r="A5" s="557"/>
      <c r="B5" s="557"/>
      <c r="C5" s="557"/>
      <c r="D5" s="557"/>
      <c r="E5" s="557"/>
      <c r="F5" s="557"/>
      <c r="G5" s="557"/>
      <c r="H5" s="557"/>
      <c r="I5" s="557"/>
      <c r="J5" s="557"/>
      <c r="K5" s="557"/>
      <c r="L5" s="557"/>
      <c r="M5" s="558"/>
      <c r="N5" s="559"/>
      <c r="O5" s="559"/>
      <c r="P5" s="560"/>
      <c r="Q5" s="560"/>
      <c r="R5" s="559"/>
      <c r="S5" s="559"/>
      <c r="T5" s="559"/>
      <c r="U5" s="559"/>
      <c r="V5" s="559"/>
      <c r="W5" s="559"/>
      <c r="X5" s="559"/>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61"/>
      <c r="AW5" s="558"/>
      <c r="AX5" s="558"/>
      <c r="AY5" s="558"/>
      <c r="AZ5" s="558"/>
      <c r="BA5" s="558"/>
      <c r="BB5" s="558"/>
      <c r="BC5" s="558"/>
      <c r="BD5" s="558"/>
      <c r="BE5" s="558"/>
      <c r="BF5" s="558"/>
      <c r="BG5" s="558"/>
      <c r="BH5" s="561"/>
      <c r="BI5" s="558"/>
      <c r="BJ5" s="558"/>
      <c r="BK5" s="558"/>
      <c r="BL5" s="561"/>
      <c r="BM5" s="561"/>
      <c r="BN5" s="558"/>
      <c r="BO5" s="558"/>
      <c r="BP5" s="561"/>
      <c r="BQ5" s="561"/>
      <c r="BR5" s="558"/>
      <c r="BS5" s="558"/>
      <c r="BT5" s="558"/>
      <c r="BU5" s="558"/>
    </row>
    <row r="6" spans="1:92" s="13" customFormat="1" ht="29.25" customHeight="1" thickTop="1">
      <c r="A6" s="563"/>
      <c r="B6" s="524" t="s">
        <v>508</v>
      </c>
      <c r="C6" s="524"/>
      <c r="D6" s="524"/>
      <c r="E6" s="525"/>
      <c r="F6" s="524" t="s">
        <v>30</v>
      </c>
      <c r="G6" s="524"/>
      <c r="H6" s="524"/>
      <c r="I6" s="525"/>
      <c r="J6" s="524" t="s">
        <v>622</v>
      </c>
      <c r="K6" s="524"/>
      <c r="L6" s="524"/>
      <c r="M6" s="526"/>
      <c r="N6" s="456" t="s">
        <v>510</v>
      </c>
      <c r="O6" s="456"/>
      <c r="P6" s="456"/>
      <c r="Q6" s="526"/>
      <c r="R6" s="456" t="s">
        <v>511</v>
      </c>
      <c r="S6" s="456"/>
      <c r="T6" s="456"/>
      <c r="U6" s="526"/>
      <c r="V6" s="456" t="s">
        <v>115</v>
      </c>
      <c r="W6" s="456"/>
      <c r="X6" s="456"/>
      <c r="Y6" s="526"/>
      <c r="Z6" s="456" t="s">
        <v>35</v>
      </c>
      <c r="AA6" s="456"/>
      <c r="AB6" s="456"/>
      <c r="AC6" s="457"/>
      <c r="AD6" s="456" t="s">
        <v>512</v>
      </c>
      <c r="AE6" s="456"/>
      <c r="AF6" s="456"/>
      <c r="AG6" s="457"/>
      <c r="AH6" s="456" t="s">
        <v>37</v>
      </c>
      <c r="AI6" s="456"/>
      <c r="AJ6" s="456"/>
      <c r="AK6" s="526"/>
      <c r="AL6" s="456" t="s">
        <v>513</v>
      </c>
      <c r="AM6" s="456"/>
      <c r="AN6" s="456"/>
      <c r="AO6" s="457"/>
      <c r="AP6" s="456" t="s">
        <v>514</v>
      </c>
      <c r="AQ6" s="456"/>
      <c r="AR6" s="456"/>
      <c r="AS6" s="457"/>
      <c r="AT6" s="456" t="s">
        <v>515</v>
      </c>
      <c r="AU6" s="456"/>
      <c r="AV6" s="456"/>
      <c r="AW6" s="526"/>
      <c r="AX6" s="456" t="s">
        <v>516</v>
      </c>
      <c r="AY6" s="456"/>
      <c r="AZ6" s="456"/>
      <c r="BA6" s="458"/>
      <c r="BB6" s="459" t="s">
        <v>42</v>
      </c>
      <c r="BC6" s="459"/>
      <c r="BD6" s="459"/>
      <c r="BE6" s="457"/>
      <c r="BF6" s="456" t="s">
        <v>623</v>
      </c>
      <c r="BG6" s="456"/>
      <c r="BH6" s="456"/>
      <c r="BI6" s="526"/>
      <c r="BJ6" s="456" t="s">
        <v>44</v>
      </c>
      <c r="BK6" s="456"/>
      <c r="BL6" s="456"/>
      <c r="BM6" s="460"/>
      <c r="BN6" s="456" t="s">
        <v>45</v>
      </c>
      <c r="BO6" s="456"/>
      <c r="BP6" s="456"/>
      <c r="BQ6" s="460"/>
      <c r="BR6" s="456" t="s">
        <v>46</v>
      </c>
      <c r="BS6" s="456"/>
      <c r="BT6" s="456"/>
      <c r="BU6" s="526"/>
      <c r="BV6" s="456" t="s">
        <v>518</v>
      </c>
      <c r="BW6" s="456"/>
      <c r="BX6" s="456"/>
      <c r="BY6" s="458"/>
      <c r="BZ6" s="456" t="s">
        <v>624</v>
      </c>
      <c r="CA6" s="456"/>
      <c r="CB6" s="456"/>
      <c r="CC6" s="458"/>
      <c r="CD6" s="456" t="s">
        <v>625</v>
      </c>
      <c r="CE6" s="456"/>
      <c r="CF6" s="456"/>
    </row>
    <row r="7" spans="1:92" s="13" customFormat="1" ht="12.15" customHeight="1">
      <c r="A7" s="564"/>
      <c r="B7" s="529" t="s">
        <v>521</v>
      </c>
      <c r="C7" s="530" t="s">
        <v>522</v>
      </c>
      <c r="D7" s="530" t="s">
        <v>523</v>
      </c>
      <c r="E7" s="529"/>
      <c r="F7" s="529" t="s">
        <v>521</v>
      </c>
      <c r="G7" s="530" t="s">
        <v>522</v>
      </c>
      <c r="H7" s="529" t="s">
        <v>523</v>
      </c>
      <c r="I7" s="529"/>
      <c r="J7" s="530" t="s">
        <v>521</v>
      </c>
      <c r="K7" s="530" t="s">
        <v>522</v>
      </c>
      <c r="L7" s="530" t="s">
        <v>523</v>
      </c>
      <c r="M7" s="565"/>
      <c r="N7" s="464" t="s">
        <v>521</v>
      </c>
      <c r="O7" s="465" t="s">
        <v>522</v>
      </c>
      <c r="P7" s="464" t="s">
        <v>523</v>
      </c>
      <c r="Q7" s="464"/>
      <c r="R7" s="464" t="s">
        <v>521</v>
      </c>
      <c r="S7" s="465" t="s">
        <v>522</v>
      </c>
      <c r="T7" s="464" t="s">
        <v>523</v>
      </c>
      <c r="U7" s="464"/>
      <c r="V7" s="464" t="s">
        <v>521</v>
      </c>
      <c r="W7" s="465" t="s">
        <v>522</v>
      </c>
      <c r="X7" s="464" t="s">
        <v>523</v>
      </c>
      <c r="Y7" s="565"/>
      <c r="Z7" s="465" t="s">
        <v>521</v>
      </c>
      <c r="AA7" s="465" t="s">
        <v>522</v>
      </c>
      <c r="AB7" s="465" t="s">
        <v>523</v>
      </c>
      <c r="AC7" s="464"/>
      <c r="AD7" s="464" t="s">
        <v>521</v>
      </c>
      <c r="AE7" s="465" t="s">
        <v>522</v>
      </c>
      <c r="AF7" s="465" t="s">
        <v>523</v>
      </c>
      <c r="AG7" s="464"/>
      <c r="AH7" s="465" t="s">
        <v>521</v>
      </c>
      <c r="AI7" s="465" t="s">
        <v>522</v>
      </c>
      <c r="AJ7" s="465" t="s">
        <v>523</v>
      </c>
      <c r="AK7" s="565"/>
      <c r="AL7" s="464" t="s">
        <v>521</v>
      </c>
      <c r="AM7" s="465" t="s">
        <v>522</v>
      </c>
      <c r="AN7" s="464" t="s">
        <v>523</v>
      </c>
      <c r="AO7" s="464"/>
      <c r="AP7" s="464" t="s">
        <v>521</v>
      </c>
      <c r="AQ7" s="465" t="s">
        <v>522</v>
      </c>
      <c r="AR7" s="465" t="s">
        <v>523</v>
      </c>
      <c r="AS7" s="464"/>
      <c r="AT7" s="464" t="s">
        <v>521</v>
      </c>
      <c r="AU7" s="465" t="s">
        <v>522</v>
      </c>
      <c r="AV7" s="464" t="s">
        <v>523</v>
      </c>
      <c r="AW7" s="565"/>
      <c r="AX7" s="464" t="s">
        <v>521</v>
      </c>
      <c r="AY7" s="465" t="s">
        <v>522</v>
      </c>
      <c r="AZ7" s="464" t="s">
        <v>523</v>
      </c>
      <c r="BA7" s="466"/>
      <c r="BB7" s="464" t="s">
        <v>521</v>
      </c>
      <c r="BC7" s="465" t="s">
        <v>522</v>
      </c>
      <c r="BD7" s="464" t="s">
        <v>523</v>
      </c>
      <c r="BE7" s="464"/>
      <c r="BF7" s="464" t="s">
        <v>521</v>
      </c>
      <c r="BG7" s="465" t="s">
        <v>522</v>
      </c>
      <c r="BH7" s="464" t="s">
        <v>523</v>
      </c>
      <c r="BI7" s="565"/>
      <c r="BJ7" s="464" t="s">
        <v>521</v>
      </c>
      <c r="BK7" s="465" t="s">
        <v>522</v>
      </c>
      <c r="BL7" s="464" t="s">
        <v>523</v>
      </c>
      <c r="BM7" s="464"/>
      <c r="BN7" s="464" t="s">
        <v>521</v>
      </c>
      <c r="BO7" s="465" t="s">
        <v>522</v>
      </c>
      <c r="BP7" s="464" t="s">
        <v>523</v>
      </c>
      <c r="BQ7" s="464"/>
      <c r="BR7" s="464" t="s">
        <v>521</v>
      </c>
      <c r="BS7" s="465" t="s">
        <v>522</v>
      </c>
      <c r="BT7" s="465" t="s">
        <v>523</v>
      </c>
      <c r="BU7" s="565"/>
      <c r="BV7" s="464" t="s">
        <v>521</v>
      </c>
      <c r="BW7" s="465" t="s">
        <v>522</v>
      </c>
      <c r="BX7" s="464" t="s">
        <v>523</v>
      </c>
      <c r="BY7" s="565"/>
      <c r="BZ7" s="464" t="s">
        <v>521</v>
      </c>
      <c r="CA7" s="465" t="s">
        <v>522</v>
      </c>
      <c r="CB7" s="464" t="s">
        <v>523</v>
      </c>
      <c r="CC7" s="565"/>
      <c r="CD7" s="464" t="s">
        <v>521</v>
      </c>
      <c r="CE7" s="465" t="s">
        <v>522</v>
      </c>
      <c r="CF7" s="464" t="s">
        <v>523</v>
      </c>
    </row>
    <row r="8" spans="1:92" s="18" customFormat="1" ht="5.25" customHeight="1">
      <c r="A8" s="533"/>
      <c r="B8" s="566"/>
      <c r="C8" s="566"/>
      <c r="D8" s="566"/>
      <c r="E8" s="567"/>
      <c r="F8" s="566"/>
      <c r="G8" s="566"/>
      <c r="H8" s="566"/>
      <c r="I8" s="567"/>
      <c r="J8" s="566"/>
      <c r="K8" s="566"/>
      <c r="L8" s="566"/>
      <c r="M8" s="469"/>
      <c r="N8" s="566"/>
      <c r="O8" s="566"/>
      <c r="P8" s="566"/>
      <c r="Q8" s="568"/>
      <c r="R8" s="566"/>
      <c r="S8" s="566"/>
      <c r="T8" s="566"/>
      <c r="U8" s="568"/>
      <c r="V8" s="566"/>
      <c r="W8" s="566"/>
      <c r="X8" s="566"/>
      <c r="Y8" s="469"/>
      <c r="Z8" s="566"/>
      <c r="AA8" s="566"/>
      <c r="AB8" s="566"/>
      <c r="AC8" s="568"/>
      <c r="AD8" s="566"/>
      <c r="AE8" s="566"/>
      <c r="AF8" s="566"/>
      <c r="AG8" s="568"/>
      <c r="AH8" s="566"/>
      <c r="AI8" s="566"/>
      <c r="AJ8" s="566"/>
      <c r="AK8" s="469"/>
      <c r="AL8" s="566"/>
      <c r="AM8" s="566"/>
      <c r="AN8" s="566"/>
      <c r="AO8" s="568"/>
      <c r="AP8" s="566"/>
      <c r="AQ8" s="566"/>
      <c r="AR8" s="566"/>
      <c r="AS8" s="568"/>
      <c r="AT8" s="566"/>
      <c r="AU8" s="566"/>
      <c r="AV8" s="566"/>
      <c r="AW8" s="469"/>
      <c r="AX8" s="469"/>
      <c r="AY8" s="469"/>
      <c r="AZ8" s="469"/>
      <c r="BA8" s="469"/>
      <c r="BB8" s="566"/>
      <c r="BC8" s="566"/>
      <c r="BD8" s="566"/>
      <c r="BE8" s="568"/>
      <c r="BF8" s="566"/>
      <c r="BG8" s="566"/>
      <c r="BH8" s="566"/>
      <c r="BI8" s="469"/>
      <c r="BJ8" s="566"/>
      <c r="BK8" s="566"/>
      <c r="BL8" s="566"/>
      <c r="BM8" s="566"/>
      <c r="BN8" s="566"/>
      <c r="BO8" s="566"/>
      <c r="BP8" s="566"/>
      <c r="BQ8" s="566"/>
      <c r="BR8" s="469"/>
      <c r="BS8" s="469"/>
      <c r="BT8" s="469"/>
      <c r="BU8" s="469"/>
      <c r="BV8" s="469"/>
      <c r="BW8" s="469"/>
      <c r="BX8" s="469"/>
      <c r="BY8" s="469"/>
      <c r="BZ8" s="469"/>
      <c r="CA8" s="469"/>
      <c r="CB8" s="469"/>
      <c r="CC8" s="469"/>
      <c r="CD8" s="469"/>
      <c r="CE8" s="469"/>
      <c r="CF8" s="469"/>
    </row>
    <row r="9" spans="1:92" s="24" customFormat="1" ht="8.1" customHeight="1">
      <c r="A9" s="569" t="s">
        <v>626</v>
      </c>
      <c r="B9" s="471">
        <v>1688195.61683</v>
      </c>
      <c r="C9" s="471">
        <v>479509.01647000003</v>
      </c>
      <c r="D9" s="471">
        <v>2167704.6333000003</v>
      </c>
      <c r="E9" s="471"/>
      <c r="F9" s="471">
        <v>53998.48818</v>
      </c>
      <c r="G9" s="471">
        <v>3936.5387999999998</v>
      </c>
      <c r="H9" s="471">
        <v>57935.026979999995</v>
      </c>
      <c r="I9" s="471"/>
      <c r="J9" s="471">
        <v>2667646.7205500002</v>
      </c>
      <c r="K9" s="471">
        <v>1303335.0823499998</v>
      </c>
      <c r="L9" s="471">
        <v>3970981.8029</v>
      </c>
      <c r="M9" s="569" t="s">
        <v>626</v>
      </c>
      <c r="N9" s="471">
        <v>203844.26168</v>
      </c>
      <c r="O9" s="471">
        <v>41543.293700000002</v>
      </c>
      <c r="P9" s="471">
        <v>245387.55538000001</v>
      </c>
      <c r="Q9" s="471"/>
      <c r="R9" s="471">
        <v>264949.68813000002</v>
      </c>
      <c r="S9" s="471">
        <v>138608.53611000002</v>
      </c>
      <c r="T9" s="471">
        <v>403558.22424000001</v>
      </c>
      <c r="U9" s="471"/>
      <c r="V9" s="471">
        <v>1128502.8062</v>
      </c>
      <c r="W9" s="471">
        <v>285180.78099</v>
      </c>
      <c r="X9" s="471">
        <v>1413683.5871900001</v>
      </c>
      <c r="Y9" s="569" t="s">
        <v>626</v>
      </c>
      <c r="Z9" s="471">
        <v>101527.2971</v>
      </c>
      <c r="AA9" s="471">
        <v>48163.171539999996</v>
      </c>
      <c r="AB9" s="471">
        <v>149690.46863999998</v>
      </c>
      <c r="AC9" s="471"/>
      <c r="AD9" s="471">
        <v>1276718.0952999999</v>
      </c>
      <c r="AE9" s="471">
        <v>295734.01273000002</v>
      </c>
      <c r="AF9" s="471">
        <v>1572452.10803</v>
      </c>
      <c r="AG9" s="471"/>
      <c r="AH9" s="471">
        <v>769502.29411000002</v>
      </c>
      <c r="AI9" s="471">
        <v>9523.2695600000006</v>
      </c>
      <c r="AJ9" s="471">
        <v>779025.56366999994</v>
      </c>
      <c r="AK9" s="569" t="s">
        <v>626</v>
      </c>
      <c r="AL9" s="471">
        <v>96925.405599999998</v>
      </c>
      <c r="AM9" s="471">
        <v>16922.131960000002</v>
      </c>
      <c r="AN9" s="471">
        <v>113847.53756</v>
      </c>
      <c r="AO9" s="471"/>
      <c r="AP9" s="471">
        <v>295408.74049</v>
      </c>
      <c r="AQ9" s="471">
        <v>10163.19701</v>
      </c>
      <c r="AR9" s="471">
        <v>305571.9375</v>
      </c>
      <c r="AS9" s="471"/>
      <c r="AT9" s="471">
        <v>87338.314450000005</v>
      </c>
      <c r="AU9" s="471">
        <v>118555.7907</v>
      </c>
      <c r="AV9" s="471">
        <v>205894.10515000002</v>
      </c>
      <c r="AW9" s="569" t="s">
        <v>626</v>
      </c>
      <c r="AX9" s="471">
        <v>109758.39204999999</v>
      </c>
      <c r="AY9" s="471">
        <v>81.232140000000001</v>
      </c>
      <c r="AZ9" s="471">
        <v>109839.62419</v>
      </c>
      <c r="BA9" s="471"/>
      <c r="BB9" s="471">
        <v>62797.361380000002</v>
      </c>
      <c r="BC9" s="471">
        <v>2114.0437200000001</v>
      </c>
      <c r="BD9" s="471">
        <v>64911.405100000004</v>
      </c>
      <c r="BE9" s="471"/>
      <c r="BF9" s="471">
        <v>9932.7907400000004</v>
      </c>
      <c r="BG9" s="471">
        <v>23305.89501</v>
      </c>
      <c r="BH9" s="471">
        <v>33238.685749999997</v>
      </c>
      <c r="BI9" s="569" t="s">
        <v>626</v>
      </c>
      <c r="BJ9" s="471">
        <v>6902.7877500000004</v>
      </c>
      <c r="BK9" s="471">
        <v>24049.56709</v>
      </c>
      <c r="BL9" s="471">
        <v>30952.35484</v>
      </c>
      <c r="BM9" s="471"/>
      <c r="BN9" s="471">
        <v>640.67606000000001</v>
      </c>
      <c r="BO9" s="471">
        <v>59184.938399999999</v>
      </c>
      <c r="BP9" s="471">
        <v>59825.614460000004</v>
      </c>
      <c r="BQ9" s="471"/>
      <c r="BR9" s="471">
        <v>406908.92814999999</v>
      </c>
      <c r="BS9" s="471">
        <v>318.32035000000002</v>
      </c>
      <c r="BT9" s="471">
        <v>407227.24849999999</v>
      </c>
      <c r="BU9" s="569" t="s">
        <v>626</v>
      </c>
      <c r="BV9" s="471">
        <v>9231498.6647500005</v>
      </c>
      <c r="BW9" s="471">
        <v>2860228.8186299992</v>
      </c>
      <c r="BX9" s="471">
        <v>12091727.483380001</v>
      </c>
      <c r="BY9" s="471"/>
      <c r="BZ9" s="471">
        <v>2667646.7205500002</v>
      </c>
      <c r="CA9" s="471">
        <v>1320089.2029800001</v>
      </c>
      <c r="CB9" s="471">
        <v>3987735.9235300003</v>
      </c>
      <c r="CC9" s="471"/>
      <c r="CD9" s="471">
        <v>9231498.6647500005</v>
      </c>
      <c r="CE9" s="471">
        <v>2876982.9392599994</v>
      </c>
      <c r="CF9" s="471">
        <v>12108481.604010001</v>
      </c>
      <c r="CG9" s="472"/>
    </row>
    <row r="10" spans="1:92" s="24" customFormat="1" ht="9" customHeight="1">
      <c r="A10" s="570" t="s">
        <v>627</v>
      </c>
      <c r="B10" s="475">
        <v>16257.694599999999</v>
      </c>
      <c r="C10" s="475">
        <v>114305.45387</v>
      </c>
      <c r="D10" s="475">
        <v>130563.14847</v>
      </c>
      <c r="E10" s="475"/>
      <c r="F10" s="475">
        <v>700.77895000000012</v>
      </c>
      <c r="G10" s="475">
        <v>1014.3340999999999</v>
      </c>
      <c r="H10" s="475">
        <v>1715.1130500000002</v>
      </c>
      <c r="I10" s="475"/>
      <c r="J10" s="475">
        <v>8497.0426400000015</v>
      </c>
      <c r="K10" s="475">
        <v>292729.70426999999</v>
      </c>
      <c r="L10" s="475">
        <v>301226.74691000005</v>
      </c>
      <c r="M10" s="570" t="s">
        <v>627</v>
      </c>
      <c r="N10" s="475">
        <v>383.58868000000001</v>
      </c>
      <c r="O10" s="475">
        <v>9723.6710999999996</v>
      </c>
      <c r="P10" s="475">
        <v>10107.259779999998</v>
      </c>
      <c r="Q10" s="475"/>
      <c r="R10" s="475">
        <v>1811.8270600000001</v>
      </c>
      <c r="S10" s="475">
        <v>24660.61492</v>
      </c>
      <c r="T10" s="475">
        <v>26472.44198</v>
      </c>
      <c r="U10" s="475"/>
      <c r="V10" s="475">
        <v>2490.0012499999998</v>
      </c>
      <c r="W10" s="475">
        <v>98981.553409999993</v>
      </c>
      <c r="X10" s="475">
        <v>101471.55465999999</v>
      </c>
      <c r="Y10" s="570" t="s">
        <v>627</v>
      </c>
      <c r="Z10" s="475">
        <v>7618.47973</v>
      </c>
      <c r="AA10" s="475">
        <v>16138.60311</v>
      </c>
      <c r="AB10" s="475">
        <v>23757.082839999999</v>
      </c>
      <c r="AC10" s="475"/>
      <c r="AD10" s="475">
        <v>6442.09753</v>
      </c>
      <c r="AE10" s="475">
        <v>72756.833010000002</v>
      </c>
      <c r="AF10" s="475">
        <v>79198.930540000001</v>
      </c>
      <c r="AG10" s="475"/>
      <c r="AH10" s="475">
        <v>1278.6518799999999</v>
      </c>
      <c r="AI10" s="475">
        <v>8519.6090299999996</v>
      </c>
      <c r="AJ10" s="475">
        <v>9798.2609100000009</v>
      </c>
      <c r="AK10" s="570" t="s">
        <v>627</v>
      </c>
      <c r="AL10" s="475">
        <v>37.115550000000006</v>
      </c>
      <c r="AM10" s="475">
        <v>4449.9664499999999</v>
      </c>
      <c r="AN10" s="475">
        <v>4487.0820000000003</v>
      </c>
      <c r="AO10" s="475"/>
      <c r="AP10" s="475">
        <v>41.423639999999999</v>
      </c>
      <c r="AQ10" s="475">
        <v>6311.9988600000006</v>
      </c>
      <c r="AR10" s="475">
        <v>6353.4224999999997</v>
      </c>
      <c r="AS10" s="475"/>
      <c r="AT10" s="475">
        <v>2034.8855800000001</v>
      </c>
      <c r="AU10" s="475">
        <v>22176.60499</v>
      </c>
      <c r="AV10" s="475">
        <v>24211.490570000002</v>
      </c>
      <c r="AW10" s="570" t="s">
        <v>627</v>
      </c>
      <c r="AX10" s="475">
        <v>301.20903999999996</v>
      </c>
      <c r="AY10" s="475">
        <v>80.823390000000003</v>
      </c>
      <c r="AZ10" s="475">
        <v>382.03242999999998</v>
      </c>
      <c r="BA10" s="475"/>
      <c r="BB10" s="475">
        <v>729.11638000000005</v>
      </c>
      <c r="BC10" s="475">
        <v>889.51094000000001</v>
      </c>
      <c r="BD10" s="475">
        <v>1618.6273200000001</v>
      </c>
      <c r="BE10" s="475"/>
      <c r="BF10" s="475">
        <v>2849.8808399999998</v>
      </c>
      <c r="BG10" s="475">
        <v>5361.9037900000003</v>
      </c>
      <c r="BH10" s="475">
        <v>8211.7846300000001</v>
      </c>
      <c r="BI10" s="570" t="s">
        <v>627</v>
      </c>
      <c r="BJ10" s="475">
        <v>1748.7174</v>
      </c>
      <c r="BK10" s="475">
        <v>21005.178920000002</v>
      </c>
      <c r="BL10" s="475">
        <v>22753.89632</v>
      </c>
      <c r="BM10" s="475"/>
      <c r="BN10" s="475">
        <v>118.18176000000001</v>
      </c>
      <c r="BO10" s="475">
        <v>6375.6195399999997</v>
      </c>
      <c r="BP10" s="475">
        <v>6493.8013000000001</v>
      </c>
      <c r="BQ10" s="475"/>
      <c r="BR10" s="475">
        <v>2813.6813399999996</v>
      </c>
      <c r="BS10" s="475">
        <v>267.09292999999997</v>
      </c>
      <c r="BT10" s="475">
        <v>3080.7742699999999</v>
      </c>
      <c r="BU10" s="570" t="s">
        <v>627</v>
      </c>
      <c r="BV10" s="475">
        <v>56154.373850000011</v>
      </c>
      <c r="BW10" s="475">
        <v>705749.07663000003</v>
      </c>
      <c r="BX10" s="475">
        <v>761903.45048000012</v>
      </c>
      <c r="BY10" s="475"/>
      <c r="BZ10" s="475">
        <v>8497.0426400000015</v>
      </c>
      <c r="CA10" s="475">
        <v>307257.99702999997</v>
      </c>
      <c r="CB10" s="475">
        <v>315755.03967000003</v>
      </c>
      <c r="CC10" s="475"/>
      <c r="CD10" s="475">
        <v>56154.373850000011</v>
      </c>
      <c r="CE10" s="475">
        <v>720277.36939000001</v>
      </c>
      <c r="CF10" s="475">
        <v>776431.7432400001</v>
      </c>
      <c r="CG10" s="472"/>
    </row>
    <row r="11" spans="1:92" s="24" customFormat="1" ht="9" customHeight="1">
      <c r="A11" s="477" t="s">
        <v>628</v>
      </c>
      <c r="B11" s="475">
        <v>1536.6162300000001</v>
      </c>
      <c r="C11" s="475">
        <v>68.101990000000001</v>
      </c>
      <c r="D11" s="475">
        <v>1604.71822</v>
      </c>
      <c r="E11" s="475"/>
      <c r="F11" s="475">
        <v>419.00905999999998</v>
      </c>
      <c r="G11" s="475">
        <v>0</v>
      </c>
      <c r="H11" s="475">
        <v>419.00905999999998</v>
      </c>
      <c r="I11" s="475"/>
      <c r="J11" s="475">
        <v>531.29376000000002</v>
      </c>
      <c r="K11" s="475">
        <v>264.21343999999999</v>
      </c>
      <c r="L11" s="475">
        <v>795.50720000000013</v>
      </c>
      <c r="M11" s="477" t="s">
        <v>628</v>
      </c>
      <c r="N11" s="475">
        <v>765.25569000000007</v>
      </c>
      <c r="O11" s="475">
        <v>0</v>
      </c>
      <c r="P11" s="475">
        <v>765.25569000000007</v>
      </c>
      <c r="Q11" s="475"/>
      <c r="R11" s="475">
        <v>484.96672999999998</v>
      </c>
      <c r="S11" s="475">
        <v>4.2717600000000004</v>
      </c>
      <c r="T11" s="475">
        <v>489.23849000000001</v>
      </c>
      <c r="U11" s="475"/>
      <c r="V11" s="475">
        <v>366.70686000000001</v>
      </c>
      <c r="W11" s="475">
        <v>1.8081800000000001</v>
      </c>
      <c r="X11" s="475">
        <v>368.51504</v>
      </c>
      <c r="Y11" s="477" t="s">
        <v>628</v>
      </c>
      <c r="Z11" s="475">
        <v>2227.3429100000003</v>
      </c>
      <c r="AA11" s="475">
        <v>26.103290000000001</v>
      </c>
      <c r="AB11" s="475">
        <v>2253.4462000000003</v>
      </c>
      <c r="AC11" s="475"/>
      <c r="AD11" s="475">
        <v>755.50972000000002</v>
      </c>
      <c r="AE11" s="475">
        <v>223.59962999999999</v>
      </c>
      <c r="AF11" s="475">
        <v>979.10934999999995</v>
      </c>
      <c r="AG11" s="475"/>
      <c r="AH11" s="475">
        <v>284.56686999999999</v>
      </c>
      <c r="AI11" s="475">
        <v>13.390940000000001</v>
      </c>
      <c r="AJ11" s="475">
        <v>297.95780999999999</v>
      </c>
      <c r="AK11" s="477" t="s">
        <v>628</v>
      </c>
      <c r="AL11" s="475">
        <v>184.54248999999999</v>
      </c>
      <c r="AM11" s="475">
        <v>479.51405999999997</v>
      </c>
      <c r="AN11" s="475">
        <v>664.05655000000002</v>
      </c>
      <c r="AO11" s="475"/>
      <c r="AP11" s="475">
        <v>46.850670000000001</v>
      </c>
      <c r="AQ11" s="475">
        <v>41.082239999999999</v>
      </c>
      <c r="AR11" s="475">
        <v>87.932910000000007</v>
      </c>
      <c r="AS11" s="475"/>
      <c r="AT11" s="475">
        <v>1488.96225</v>
      </c>
      <c r="AU11" s="475">
        <v>27.290569999999999</v>
      </c>
      <c r="AV11" s="475">
        <v>1516.2528200000002</v>
      </c>
      <c r="AW11" s="477" t="s">
        <v>628</v>
      </c>
      <c r="AX11" s="475">
        <v>1031.81251</v>
      </c>
      <c r="AY11" s="475">
        <v>0</v>
      </c>
      <c r="AZ11" s="475">
        <v>1031.81251</v>
      </c>
      <c r="BA11" s="475"/>
      <c r="BB11" s="475">
        <v>650.83080000000007</v>
      </c>
      <c r="BC11" s="475">
        <v>40.85772</v>
      </c>
      <c r="BD11" s="475">
        <v>691.68852000000004</v>
      </c>
      <c r="BE11" s="475"/>
      <c r="BF11" s="475">
        <v>757.76566000000003</v>
      </c>
      <c r="BG11" s="475">
        <v>0</v>
      </c>
      <c r="BH11" s="475">
        <v>757.76566000000003</v>
      </c>
      <c r="BI11" s="477" t="s">
        <v>628</v>
      </c>
      <c r="BJ11" s="475">
        <v>953.33186000000001</v>
      </c>
      <c r="BK11" s="475">
        <v>325.41217999999998</v>
      </c>
      <c r="BL11" s="475">
        <v>1278.74404</v>
      </c>
      <c r="BM11" s="475"/>
      <c r="BN11" s="475">
        <v>802.42178000000001</v>
      </c>
      <c r="BO11" s="475">
        <v>253.51695000000001</v>
      </c>
      <c r="BP11" s="475">
        <v>1055.9387300000001</v>
      </c>
      <c r="BQ11" s="475"/>
      <c r="BR11" s="475">
        <v>0</v>
      </c>
      <c r="BS11" s="475">
        <v>0</v>
      </c>
      <c r="BT11" s="475">
        <v>0</v>
      </c>
      <c r="BU11" s="477" t="s">
        <v>628</v>
      </c>
      <c r="BV11" s="475">
        <v>13287.785849999998</v>
      </c>
      <c r="BW11" s="475">
        <v>1769.1629499999997</v>
      </c>
      <c r="BX11" s="475">
        <v>15056.948799999998</v>
      </c>
      <c r="BY11" s="475"/>
      <c r="BZ11" s="475">
        <v>531.29376000000002</v>
      </c>
      <c r="CA11" s="475">
        <v>264.21343999999999</v>
      </c>
      <c r="CB11" s="475">
        <v>795.50720000000013</v>
      </c>
      <c r="CC11" s="475"/>
      <c r="CD11" s="475">
        <v>13287.785849999998</v>
      </c>
      <c r="CE11" s="475">
        <v>1769.1629499999997</v>
      </c>
      <c r="CF11" s="475">
        <v>15056.948799999998</v>
      </c>
      <c r="CG11" s="472"/>
    </row>
    <row r="12" spans="1:92" s="24" customFormat="1" ht="9" customHeight="1">
      <c r="A12" s="477" t="s">
        <v>629</v>
      </c>
      <c r="B12" s="475">
        <v>99284.622060000009</v>
      </c>
      <c r="C12" s="475">
        <v>10796.60715</v>
      </c>
      <c r="D12" s="475">
        <v>110081.22920999999</v>
      </c>
      <c r="E12" s="475"/>
      <c r="F12" s="475">
        <v>553.18075999999996</v>
      </c>
      <c r="G12" s="475">
        <v>0</v>
      </c>
      <c r="H12" s="475">
        <v>553.18075999999996</v>
      </c>
      <c r="I12" s="475"/>
      <c r="J12" s="475">
        <v>324490.34898000001</v>
      </c>
      <c r="K12" s="475">
        <v>45646.783149999996</v>
      </c>
      <c r="L12" s="475">
        <v>370137.13212999998</v>
      </c>
      <c r="M12" s="477" t="s">
        <v>629</v>
      </c>
      <c r="N12" s="475">
        <v>16213.43852</v>
      </c>
      <c r="O12" s="475">
        <v>0</v>
      </c>
      <c r="P12" s="475">
        <v>16213.43852</v>
      </c>
      <c r="Q12" s="475"/>
      <c r="R12" s="475">
        <v>36080.985249999998</v>
      </c>
      <c r="S12" s="475">
        <v>4613.0513799999999</v>
      </c>
      <c r="T12" s="475">
        <v>40694.036630000002</v>
      </c>
      <c r="U12" s="475"/>
      <c r="V12" s="475">
        <v>83714.993530000007</v>
      </c>
      <c r="W12" s="475">
        <v>11454.974490000001</v>
      </c>
      <c r="X12" s="475">
        <v>95169.96802</v>
      </c>
      <c r="Y12" s="477" t="s">
        <v>629</v>
      </c>
      <c r="Z12" s="475">
        <v>39062.004890000004</v>
      </c>
      <c r="AA12" s="475">
        <v>1947.4121299999999</v>
      </c>
      <c r="AB12" s="475">
        <v>41009.417020000001</v>
      </c>
      <c r="AC12" s="475"/>
      <c r="AD12" s="475">
        <v>123489.32032</v>
      </c>
      <c r="AE12" s="475">
        <v>18804.542570000001</v>
      </c>
      <c r="AF12" s="475">
        <v>142293.86288999999</v>
      </c>
      <c r="AG12" s="475"/>
      <c r="AH12" s="475">
        <v>35663.764609999998</v>
      </c>
      <c r="AI12" s="475">
        <v>733.14620000000002</v>
      </c>
      <c r="AJ12" s="475">
        <v>36396.910810000001</v>
      </c>
      <c r="AK12" s="477" t="s">
        <v>629</v>
      </c>
      <c r="AL12" s="475">
        <v>15005.14604</v>
      </c>
      <c r="AM12" s="475">
        <v>0</v>
      </c>
      <c r="AN12" s="475">
        <v>15005.14604</v>
      </c>
      <c r="AO12" s="475"/>
      <c r="AP12" s="475">
        <v>6942.2295899999999</v>
      </c>
      <c r="AQ12" s="475">
        <v>0</v>
      </c>
      <c r="AR12" s="475">
        <v>6942.2295899999999</v>
      </c>
      <c r="AS12" s="475"/>
      <c r="AT12" s="475">
        <v>8867.5168000000012</v>
      </c>
      <c r="AU12" s="475">
        <v>1004.81899</v>
      </c>
      <c r="AV12" s="475">
        <v>9872.3357899999992</v>
      </c>
      <c r="AW12" s="477" t="s">
        <v>629</v>
      </c>
      <c r="AX12" s="475">
        <v>1532.8389199999999</v>
      </c>
      <c r="AY12" s="475">
        <v>0</v>
      </c>
      <c r="AZ12" s="475">
        <v>1532.8389199999999</v>
      </c>
      <c r="BA12" s="475"/>
      <c r="BB12" s="475">
        <v>1512.9545600000001</v>
      </c>
      <c r="BC12" s="475">
        <v>0</v>
      </c>
      <c r="BD12" s="475">
        <v>1512.9545600000001</v>
      </c>
      <c r="BE12" s="475"/>
      <c r="BF12" s="475">
        <v>2526.0648900000001</v>
      </c>
      <c r="BG12" s="475">
        <v>1662.2485800000002</v>
      </c>
      <c r="BH12" s="475">
        <v>4188.3134700000001</v>
      </c>
      <c r="BI12" s="477" t="s">
        <v>629</v>
      </c>
      <c r="BJ12" s="475">
        <v>2781.7450400000002</v>
      </c>
      <c r="BK12" s="475">
        <v>939.32667000000004</v>
      </c>
      <c r="BL12" s="475">
        <v>3721.0717100000002</v>
      </c>
      <c r="BM12" s="475"/>
      <c r="BN12" s="475">
        <v>8406.1046200000001</v>
      </c>
      <c r="BO12" s="475">
        <v>0</v>
      </c>
      <c r="BP12" s="475">
        <v>8406.1046200000001</v>
      </c>
      <c r="BQ12" s="475"/>
      <c r="BR12" s="475">
        <v>4388.5220799999997</v>
      </c>
      <c r="BS12" s="475">
        <v>0</v>
      </c>
      <c r="BT12" s="475">
        <v>4388.5220799999997</v>
      </c>
      <c r="BU12" s="477" t="s">
        <v>629</v>
      </c>
      <c r="BV12" s="475">
        <v>810515.78145999985</v>
      </c>
      <c r="BW12" s="475">
        <v>97602.911309999996</v>
      </c>
      <c r="BX12" s="475">
        <v>908118.69277000031</v>
      </c>
      <c r="BY12" s="475"/>
      <c r="BZ12" s="475">
        <v>324490.34898000001</v>
      </c>
      <c r="CA12" s="475">
        <v>45646.783149999996</v>
      </c>
      <c r="CB12" s="475">
        <v>370137.13212999998</v>
      </c>
      <c r="CC12" s="475"/>
      <c r="CD12" s="475">
        <v>810515.78145999985</v>
      </c>
      <c r="CE12" s="475">
        <v>97602.911309999996</v>
      </c>
      <c r="CF12" s="475">
        <v>908118.69277000031</v>
      </c>
      <c r="CG12" s="472"/>
    </row>
    <row r="13" spans="1:92" s="24" customFormat="1" ht="9" customHeight="1">
      <c r="A13" s="477" t="s">
        <v>630</v>
      </c>
      <c r="B13" s="475">
        <v>1340925.2967300001</v>
      </c>
      <c r="C13" s="475">
        <v>337122.38702999998</v>
      </c>
      <c r="D13" s="475">
        <v>1678047.6837599999</v>
      </c>
      <c r="E13" s="475"/>
      <c r="F13" s="475">
        <v>51646.833749999998</v>
      </c>
      <c r="G13" s="475">
        <v>2637.3568700000001</v>
      </c>
      <c r="H13" s="475">
        <v>54284.190619999994</v>
      </c>
      <c r="I13" s="475"/>
      <c r="J13" s="475">
        <v>2171225.12237</v>
      </c>
      <c r="K13" s="475">
        <v>650313.43621000007</v>
      </c>
      <c r="L13" s="475">
        <v>2821538.55858</v>
      </c>
      <c r="M13" s="477" t="s">
        <v>630</v>
      </c>
      <c r="N13" s="475">
        <v>185440.90465000001</v>
      </c>
      <c r="O13" s="475">
        <v>26819.114269999998</v>
      </c>
      <c r="P13" s="475">
        <v>212260.01891999997</v>
      </c>
      <c r="Q13" s="475"/>
      <c r="R13" s="475">
        <v>220249.52765999999</v>
      </c>
      <c r="S13" s="475">
        <v>94774.545339999997</v>
      </c>
      <c r="T13" s="475">
        <v>315024.07299999997</v>
      </c>
      <c r="U13" s="475"/>
      <c r="V13" s="475">
        <v>827059.61116999993</v>
      </c>
      <c r="W13" s="475">
        <v>174624.73246999999</v>
      </c>
      <c r="X13" s="475">
        <v>1001684.34364</v>
      </c>
      <c r="Y13" s="477" t="s">
        <v>630</v>
      </c>
      <c r="Z13" s="475">
        <v>17780.675380000001</v>
      </c>
      <c r="AA13" s="475">
        <v>11611.006150000001</v>
      </c>
      <c r="AB13" s="475">
        <v>29391.681530000002</v>
      </c>
      <c r="AC13" s="475"/>
      <c r="AD13" s="475">
        <v>991893.09171000007</v>
      </c>
      <c r="AE13" s="475">
        <v>217325.15961999999</v>
      </c>
      <c r="AF13" s="475">
        <v>1209218.2513299999</v>
      </c>
      <c r="AG13" s="475"/>
      <c r="AH13" s="475">
        <v>716795.47720000008</v>
      </c>
      <c r="AI13" s="475">
        <v>267.16597999999999</v>
      </c>
      <c r="AJ13" s="475">
        <v>717062.6431799999</v>
      </c>
      <c r="AK13" s="477" t="s">
        <v>630</v>
      </c>
      <c r="AL13" s="475">
        <v>69620.347779999996</v>
      </c>
      <c r="AM13" s="475">
        <v>11992.636490000001</v>
      </c>
      <c r="AN13" s="475">
        <v>81612.984270000001</v>
      </c>
      <c r="AO13" s="475"/>
      <c r="AP13" s="475">
        <v>283627.05517000001</v>
      </c>
      <c r="AQ13" s="475">
        <v>-1.3000000000000002E-4</v>
      </c>
      <c r="AR13" s="475">
        <v>283627.05504000001</v>
      </c>
      <c r="AS13" s="475"/>
      <c r="AT13" s="475">
        <v>42631.222600000001</v>
      </c>
      <c r="AU13" s="475">
        <v>69750.781510000001</v>
      </c>
      <c r="AV13" s="475">
        <v>112382.00410999999</v>
      </c>
      <c r="AW13" s="477" t="s">
        <v>630</v>
      </c>
      <c r="AX13" s="475">
        <v>105678.94337000001</v>
      </c>
      <c r="AY13" s="475">
        <v>1.8679999999999999E-2</v>
      </c>
      <c r="AZ13" s="475">
        <v>105678.96205</v>
      </c>
      <c r="BA13" s="475"/>
      <c r="BB13" s="475">
        <v>59712.51</v>
      </c>
      <c r="BC13" s="475">
        <v>1183.67506</v>
      </c>
      <c r="BD13" s="475">
        <v>60896.185060000003</v>
      </c>
      <c r="BE13" s="475"/>
      <c r="BF13" s="475">
        <v>3799.07735</v>
      </c>
      <c r="BG13" s="475">
        <v>11678.594630000001</v>
      </c>
      <c r="BH13" s="475">
        <v>15477.671980000001</v>
      </c>
      <c r="BI13" s="477" t="s">
        <v>630</v>
      </c>
      <c r="BJ13" s="475">
        <v>1418.9934499999999</v>
      </c>
      <c r="BK13" s="475">
        <v>1164.9280800000001</v>
      </c>
      <c r="BL13" s="475">
        <v>2583.9215300000001</v>
      </c>
      <c r="BM13" s="475"/>
      <c r="BN13" s="475">
        <v>10927.79062</v>
      </c>
      <c r="BO13" s="475">
        <v>13945.042300000001</v>
      </c>
      <c r="BP13" s="475">
        <v>24872.832920000001</v>
      </c>
      <c r="BQ13" s="475"/>
      <c r="BR13" s="475">
        <v>399701.90129000001</v>
      </c>
      <c r="BS13" s="475">
        <v>0</v>
      </c>
      <c r="BT13" s="475">
        <v>399701.90129000001</v>
      </c>
      <c r="BU13" s="477" t="s">
        <v>630</v>
      </c>
      <c r="BV13" s="475">
        <v>7500134.3822499998</v>
      </c>
      <c r="BW13" s="475">
        <v>1625210.5805600001</v>
      </c>
      <c r="BX13" s="475">
        <v>9125344.9628099985</v>
      </c>
      <c r="BY13" s="475"/>
      <c r="BZ13" s="475">
        <v>2171225.12237</v>
      </c>
      <c r="CA13" s="475">
        <v>662591.0148</v>
      </c>
      <c r="CB13" s="475">
        <v>2833816.13717</v>
      </c>
      <c r="CC13" s="475"/>
      <c r="CD13" s="475">
        <v>7500134.3822499998</v>
      </c>
      <c r="CE13" s="475">
        <v>1637488.1591500002</v>
      </c>
      <c r="CF13" s="475">
        <v>9137622.5413999986</v>
      </c>
      <c r="CG13" s="472"/>
    </row>
    <row r="14" spans="1:92" s="24" customFormat="1" ht="9" customHeight="1">
      <c r="A14" s="477" t="s">
        <v>631</v>
      </c>
      <c r="B14" s="475">
        <v>2051.7469799999999</v>
      </c>
      <c r="C14" s="475">
        <v>1130.5811999999999</v>
      </c>
      <c r="D14" s="475">
        <v>3182.32818</v>
      </c>
      <c r="E14" s="475"/>
      <c r="F14" s="475">
        <v>0</v>
      </c>
      <c r="G14" s="475">
        <v>0</v>
      </c>
      <c r="H14" s="475">
        <v>0</v>
      </c>
      <c r="I14" s="475"/>
      <c r="J14" s="475">
        <v>0</v>
      </c>
      <c r="K14" s="475">
        <v>0</v>
      </c>
      <c r="L14" s="475">
        <v>0</v>
      </c>
      <c r="M14" s="477" t="s">
        <v>631</v>
      </c>
      <c r="N14" s="475">
        <v>0</v>
      </c>
      <c r="O14" s="475">
        <v>0</v>
      </c>
      <c r="P14" s="475">
        <v>0</v>
      </c>
      <c r="Q14" s="475"/>
      <c r="R14" s="475">
        <v>2016.3976699999998</v>
      </c>
      <c r="S14" s="475">
        <v>324.25528000000003</v>
      </c>
      <c r="T14" s="475">
        <v>2340.6529500000001</v>
      </c>
      <c r="U14" s="475"/>
      <c r="V14" s="475">
        <v>0</v>
      </c>
      <c r="W14" s="475">
        <v>0</v>
      </c>
      <c r="X14" s="475">
        <v>0</v>
      </c>
      <c r="Y14" s="477" t="s">
        <v>631</v>
      </c>
      <c r="Z14" s="475">
        <v>18780.238430000001</v>
      </c>
      <c r="AA14" s="475">
        <v>-9925.7949499999995</v>
      </c>
      <c r="AB14" s="475">
        <v>8854.4434799999999</v>
      </c>
      <c r="AC14" s="475"/>
      <c r="AD14" s="475">
        <v>10087.41597</v>
      </c>
      <c r="AE14" s="475">
        <v>1019.89094</v>
      </c>
      <c r="AF14" s="475">
        <v>11107.306909999999</v>
      </c>
      <c r="AG14" s="475"/>
      <c r="AH14" s="475">
        <v>0</v>
      </c>
      <c r="AI14" s="475">
        <v>0</v>
      </c>
      <c r="AJ14" s="475">
        <v>0</v>
      </c>
      <c r="AK14" s="477" t="s">
        <v>631</v>
      </c>
      <c r="AL14" s="475">
        <v>1207.1773000000001</v>
      </c>
      <c r="AM14" s="475">
        <v>0</v>
      </c>
      <c r="AN14" s="475">
        <v>1207.1773000000001</v>
      </c>
      <c r="AO14" s="475"/>
      <c r="AP14" s="475">
        <v>583.79645000000005</v>
      </c>
      <c r="AQ14" s="475">
        <v>0</v>
      </c>
      <c r="AR14" s="475">
        <v>583.79645000000005</v>
      </c>
      <c r="AS14" s="475"/>
      <c r="AT14" s="475">
        <v>5539.7174100000002</v>
      </c>
      <c r="AU14" s="475">
        <v>0</v>
      </c>
      <c r="AV14" s="475">
        <v>5539.7174100000002</v>
      </c>
      <c r="AW14" s="477" t="s">
        <v>631</v>
      </c>
      <c r="AX14" s="475">
        <v>0</v>
      </c>
      <c r="AY14" s="475">
        <v>0</v>
      </c>
      <c r="AZ14" s="475">
        <v>0</v>
      </c>
      <c r="BA14" s="475"/>
      <c r="BB14" s="475">
        <v>0</v>
      </c>
      <c r="BC14" s="475">
        <v>0</v>
      </c>
      <c r="BD14" s="475">
        <v>0</v>
      </c>
      <c r="BE14" s="475"/>
      <c r="BF14" s="475">
        <v>0</v>
      </c>
      <c r="BG14" s="475">
        <v>0</v>
      </c>
      <c r="BH14" s="475">
        <v>0</v>
      </c>
      <c r="BI14" s="477" t="s">
        <v>631</v>
      </c>
      <c r="BJ14" s="475">
        <v>0</v>
      </c>
      <c r="BK14" s="475">
        <v>0</v>
      </c>
      <c r="BL14" s="475">
        <v>0</v>
      </c>
      <c r="BM14" s="475"/>
      <c r="BN14" s="475">
        <v>3649.4389100000003</v>
      </c>
      <c r="BO14" s="475">
        <v>0</v>
      </c>
      <c r="BP14" s="475">
        <v>3649.4389100000003</v>
      </c>
      <c r="BQ14" s="475"/>
      <c r="BR14" s="475">
        <v>0</v>
      </c>
      <c r="BS14" s="475">
        <v>0</v>
      </c>
      <c r="BT14" s="475">
        <v>0</v>
      </c>
      <c r="BU14" s="477" t="s">
        <v>631</v>
      </c>
      <c r="BV14" s="475">
        <v>43915.929120000001</v>
      </c>
      <c r="BW14" s="475">
        <v>-7451.0675299999994</v>
      </c>
      <c r="BX14" s="475">
        <v>36464.86159</v>
      </c>
      <c r="BY14" s="475"/>
      <c r="BZ14" s="475">
        <v>0</v>
      </c>
      <c r="CA14" s="475">
        <v>0</v>
      </c>
      <c r="CB14" s="475">
        <v>0</v>
      </c>
      <c r="CC14" s="475"/>
      <c r="CD14" s="475">
        <v>43915.929120000001</v>
      </c>
      <c r="CE14" s="475">
        <v>-7451.0675299999994</v>
      </c>
      <c r="CF14" s="475">
        <v>36464.86159</v>
      </c>
      <c r="CG14" s="472"/>
    </row>
    <row r="15" spans="1:92" s="24" customFormat="1" ht="9" customHeight="1">
      <c r="A15" s="477" t="s">
        <v>632</v>
      </c>
      <c r="B15" s="475">
        <v>7630.7673399999994</v>
      </c>
      <c r="C15" s="475">
        <v>0</v>
      </c>
      <c r="D15" s="475">
        <v>7630.7673399999994</v>
      </c>
      <c r="E15" s="475"/>
      <c r="F15" s="475">
        <v>678.68565999999998</v>
      </c>
      <c r="G15" s="475">
        <v>0</v>
      </c>
      <c r="H15" s="475">
        <v>678.68565999999998</v>
      </c>
      <c r="I15" s="475"/>
      <c r="J15" s="475">
        <v>106546.08034</v>
      </c>
      <c r="K15" s="475">
        <v>0</v>
      </c>
      <c r="L15" s="475">
        <v>106546.08034</v>
      </c>
      <c r="M15" s="477" t="s">
        <v>632</v>
      </c>
      <c r="N15" s="475">
        <v>0</v>
      </c>
      <c r="O15" s="475">
        <v>0</v>
      </c>
      <c r="P15" s="475">
        <v>0</v>
      </c>
      <c r="Q15" s="475"/>
      <c r="R15" s="475">
        <v>0</v>
      </c>
      <c r="S15" s="475">
        <v>0</v>
      </c>
      <c r="T15" s="475">
        <v>0</v>
      </c>
      <c r="U15" s="475"/>
      <c r="V15" s="475">
        <v>34400.326670000002</v>
      </c>
      <c r="W15" s="475">
        <v>0</v>
      </c>
      <c r="X15" s="475">
        <v>34400.326670000002</v>
      </c>
      <c r="Y15" s="477" t="s">
        <v>632</v>
      </c>
      <c r="Z15" s="475">
        <v>0</v>
      </c>
      <c r="AA15" s="475">
        <v>0</v>
      </c>
      <c r="AB15" s="475">
        <v>0</v>
      </c>
      <c r="AC15" s="475"/>
      <c r="AD15" s="475">
        <v>7994.53233</v>
      </c>
      <c r="AE15" s="475">
        <v>8.5168900000000001</v>
      </c>
      <c r="AF15" s="475">
        <v>8003.0492199999999</v>
      </c>
      <c r="AG15" s="475"/>
      <c r="AH15" s="475">
        <v>0</v>
      </c>
      <c r="AI15" s="475">
        <v>0</v>
      </c>
      <c r="AJ15" s="475">
        <v>0</v>
      </c>
      <c r="AK15" s="477" t="s">
        <v>632</v>
      </c>
      <c r="AL15" s="475">
        <v>0</v>
      </c>
      <c r="AM15" s="475">
        <v>0</v>
      </c>
      <c r="AN15" s="475">
        <v>0</v>
      </c>
      <c r="AO15" s="475"/>
      <c r="AP15" s="475">
        <v>0</v>
      </c>
      <c r="AQ15" s="475">
        <v>0</v>
      </c>
      <c r="AR15" s="475">
        <v>0</v>
      </c>
      <c r="AS15" s="475"/>
      <c r="AT15" s="475">
        <v>0</v>
      </c>
      <c r="AU15" s="475">
        <v>0</v>
      </c>
      <c r="AV15" s="475">
        <v>0</v>
      </c>
      <c r="AW15" s="477" t="s">
        <v>632</v>
      </c>
      <c r="AX15" s="475">
        <v>0</v>
      </c>
      <c r="AY15" s="475">
        <v>0</v>
      </c>
      <c r="AZ15" s="475">
        <v>0</v>
      </c>
      <c r="BA15" s="475"/>
      <c r="BB15" s="475">
        <v>2.7000999999999999</v>
      </c>
      <c r="BC15" s="475">
        <v>0</v>
      </c>
      <c r="BD15" s="475">
        <v>2.7000999999999999</v>
      </c>
      <c r="BE15" s="475"/>
      <c r="BF15" s="475">
        <v>0</v>
      </c>
      <c r="BG15" s="475">
        <v>0</v>
      </c>
      <c r="BH15" s="475">
        <v>0</v>
      </c>
      <c r="BI15" s="477" t="s">
        <v>632</v>
      </c>
      <c r="BJ15" s="475">
        <v>0</v>
      </c>
      <c r="BK15" s="475">
        <v>0</v>
      </c>
      <c r="BL15" s="475">
        <v>0</v>
      </c>
      <c r="BM15" s="475"/>
      <c r="BN15" s="475">
        <v>0</v>
      </c>
      <c r="BO15" s="475">
        <v>0</v>
      </c>
      <c r="BP15" s="475">
        <v>0</v>
      </c>
      <c r="BQ15" s="475"/>
      <c r="BR15" s="475">
        <v>0</v>
      </c>
      <c r="BS15" s="475">
        <v>0</v>
      </c>
      <c r="BT15" s="475">
        <v>0</v>
      </c>
      <c r="BU15" s="477" t="s">
        <v>632</v>
      </c>
      <c r="BV15" s="475">
        <v>157253.09243999998</v>
      </c>
      <c r="BW15" s="475">
        <v>8.5168900000000001</v>
      </c>
      <c r="BX15" s="475">
        <v>157261.60932999998</v>
      </c>
      <c r="BY15" s="475"/>
      <c r="BZ15" s="475">
        <v>106546.08034</v>
      </c>
      <c r="CA15" s="475">
        <v>0</v>
      </c>
      <c r="CB15" s="475">
        <v>106546.08034</v>
      </c>
      <c r="CC15" s="475"/>
      <c r="CD15" s="475">
        <v>157253.09243999998</v>
      </c>
      <c r="CE15" s="475">
        <v>8.5168900000000001</v>
      </c>
      <c r="CF15" s="475">
        <v>157261.60932999998</v>
      </c>
      <c r="CG15" s="472"/>
    </row>
    <row r="16" spans="1:92" s="24" customFormat="1" ht="9" customHeight="1">
      <c r="A16" s="477" t="s">
        <v>633</v>
      </c>
      <c r="B16" s="475">
        <v>214655.14966</v>
      </c>
      <c r="C16" s="475">
        <v>0</v>
      </c>
      <c r="D16" s="475">
        <v>214655.14966</v>
      </c>
      <c r="E16" s="475"/>
      <c r="F16" s="475">
        <v>0</v>
      </c>
      <c r="G16" s="475">
        <v>284.84783000000004</v>
      </c>
      <c r="H16" s="475">
        <v>284.84783000000004</v>
      </c>
      <c r="I16" s="475"/>
      <c r="J16" s="475">
        <v>-155279.74599</v>
      </c>
      <c r="K16" s="475">
        <v>269796.50394999998</v>
      </c>
      <c r="L16" s="475">
        <v>114516.75795999999</v>
      </c>
      <c r="M16" s="477" t="s">
        <v>633</v>
      </c>
      <c r="N16" s="475">
        <v>1036.4139499999999</v>
      </c>
      <c r="O16" s="475">
        <v>4995.1057199999996</v>
      </c>
      <c r="P16" s="475">
        <v>6031.5196699999997</v>
      </c>
      <c r="Q16" s="475"/>
      <c r="R16" s="475">
        <v>-0.40944999999999998</v>
      </c>
      <c r="S16" s="475">
        <v>2475.10241</v>
      </c>
      <c r="T16" s="475">
        <v>2474.6929599999999</v>
      </c>
      <c r="U16" s="475"/>
      <c r="V16" s="475">
        <v>161374.30901</v>
      </c>
      <c r="W16" s="475">
        <v>0</v>
      </c>
      <c r="X16" s="475">
        <v>161374.30901</v>
      </c>
      <c r="Y16" s="477" t="s">
        <v>633</v>
      </c>
      <c r="Z16" s="475">
        <v>-2597.1200400000002</v>
      </c>
      <c r="AA16" s="475">
        <v>28365.841809999998</v>
      </c>
      <c r="AB16" s="475">
        <v>25768.72177</v>
      </c>
      <c r="AC16" s="475"/>
      <c r="AD16" s="475">
        <v>99329.837079999998</v>
      </c>
      <c r="AE16" s="475">
        <v>-775.04084999999998</v>
      </c>
      <c r="AF16" s="475">
        <v>98554.796230000007</v>
      </c>
      <c r="AG16" s="475"/>
      <c r="AH16" s="475">
        <v>0</v>
      </c>
      <c r="AI16" s="475">
        <v>0</v>
      </c>
      <c r="AJ16" s="475">
        <v>0</v>
      </c>
      <c r="AK16" s="477" t="s">
        <v>633</v>
      </c>
      <c r="AL16" s="475">
        <v>0</v>
      </c>
      <c r="AM16" s="475">
        <v>0</v>
      </c>
      <c r="AN16" s="475">
        <v>0</v>
      </c>
      <c r="AO16" s="475"/>
      <c r="AP16" s="475">
        <v>0</v>
      </c>
      <c r="AQ16" s="475">
        <v>3810.1160399999999</v>
      </c>
      <c r="AR16" s="475">
        <v>3810.1160399999999</v>
      </c>
      <c r="AS16" s="475"/>
      <c r="AT16" s="475">
        <v>0</v>
      </c>
      <c r="AU16" s="475">
        <v>2931.9346</v>
      </c>
      <c r="AV16" s="475">
        <v>2931.9346</v>
      </c>
      <c r="AW16" s="477" t="s">
        <v>633</v>
      </c>
      <c r="AX16" s="475">
        <v>1159.32224</v>
      </c>
      <c r="AY16" s="475">
        <v>0</v>
      </c>
      <c r="AZ16" s="475">
        <v>1159.32224</v>
      </c>
      <c r="BA16" s="475"/>
      <c r="BB16" s="475">
        <v>189.24954</v>
      </c>
      <c r="BC16" s="475">
        <v>0</v>
      </c>
      <c r="BD16" s="475">
        <v>189.24954</v>
      </c>
      <c r="BE16" s="475"/>
      <c r="BF16" s="475">
        <v>0</v>
      </c>
      <c r="BG16" s="475">
        <v>4603.1406399999996</v>
      </c>
      <c r="BH16" s="475">
        <v>4603.1406399999996</v>
      </c>
      <c r="BI16" s="477" t="s">
        <v>633</v>
      </c>
      <c r="BJ16" s="475">
        <v>0</v>
      </c>
      <c r="BK16" s="475">
        <v>614.72123999999997</v>
      </c>
      <c r="BL16" s="475">
        <v>614.72123999999997</v>
      </c>
      <c r="BM16" s="475"/>
      <c r="BN16" s="475">
        <v>0</v>
      </c>
      <c r="BO16" s="475">
        <v>0</v>
      </c>
      <c r="BP16" s="475">
        <v>0</v>
      </c>
      <c r="BQ16" s="475"/>
      <c r="BR16" s="475">
        <v>4.8234400000000006</v>
      </c>
      <c r="BS16" s="475">
        <v>51.227419999999995</v>
      </c>
      <c r="BT16" s="475">
        <v>56.05086</v>
      </c>
      <c r="BU16" s="477" t="s">
        <v>633</v>
      </c>
      <c r="BV16" s="475">
        <v>319871.82944</v>
      </c>
      <c r="BW16" s="475">
        <v>317153.50080999994</v>
      </c>
      <c r="BX16" s="475">
        <v>637025.33024999988</v>
      </c>
      <c r="BY16" s="475"/>
      <c r="BZ16" s="475">
        <v>-155279.74599</v>
      </c>
      <c r="CA16" s="475">
        <v>269841.86404000001</v>
      </c>
      <c r="CB16" s="475">
        <v>114562.11804999999</v>
      </c>
      <c r="CC16" s="475"/>
      <c r="CD16" s="475">
        <v>319871.82944</v>
      </c>
      <c r="CE16" s="475">
        <v>317198.86089999997</v>
      </c>
      <c r="CF16" s="475">
        <v>637070.69033999997</v>
      </c>
      <c r="CG16" s="472"/>
    </row>
    <row r="17" spans="1:85" s="24" customFormat="1" ht="9" customHeight="1">
      <c r="A17" s="477" t="s">
        <v>634</v>
      </c>
      <c r="B17" s="475">
        <v>-442.43808000000001</v>
      </c>
      <c r="C17" s="475">
        <v>15647.398439999999</v>
      </c>
      <c r="D17" s="475">
        <v>15204.960359999999</v>
      </c>
      <c r="E17" s="475"/>
      <c r="F17" s="475">
        <v>0</v>
      </c>
      <c r="G17" s="475">
        <v>0</v>
      </c>
      <c r="H17" s="475">
        <v>0</v>
      </c>
      <c r="I17" s="475"/>
      <c r="J17" s="475">
        <v>198514.25630000001</v>
      </c>
      <c r="K17" s="475">
        <v>17318.349610000001</v>
      </c>
      <c r="L17" s="475">
        <v>215832.60590999998</v>
      </c>
      <c r="M17" s="477" t="s">
        <v>634</v>
      </c>
      <c r="N17" s="475">
        <v>0</v>
      </c>
      <c r="O17" s="475">
        <v>0</v>
      </c>
      <c r="P17" s="475">
        <v>0</v>
      </c>
      <c r="Q17" s="475"/>
      <c r="R17" s="475">
        <v>4269.4121399999995</v>
      </c>
      <c r="S17" s="475">
        <v>11664.56941</v>
      </c>
      <c r="T17" s="475">
        <v>15933.98155</v>
      </c>
      <c r="U17" s="475"/>
      <c r="V17" s="475">
        <v>0</v>
      </c>
      <c r="W17" s="475">
        <v>0</v>
      </c>
      <c r="X17" s="475">
        <v>0</v>
      </c>
      <c r="Y17" s="477" t="s">
        <v>634</v>
      </c>
      <c r="Z17" s="475">
        <v>18655.675800000001</v>
      </c>
      <c r="AA17" s="475">
        <v>0</v>
      </c>
      <c r="AB17" s="475">
        <v>18655.675800000001</v>
      </c>
      <c r="AC17" s="475"/>
      <c r="AD17" s="475">
        <v>36648.853419999999</v>
      </c>
      <c r="AE17" s="475">
        <v>-13630.767830000001</v>
      </c>
      <c r="AF17" s="475">
        <v>23018.085589999999</v>
      </c>
      <c r="AG17" s="475"/>
      <c r="AH17" s="475">
        <v>15280.38437</v>
      </c>
      <c r="AI17" s="475">
        <v>-14.040329999999999</v>
      </c>
      <c r="AJ17" s="475">
        <v>15266.34404</v>
      </c>
      <c r="AK17" s="477" t="s">
        <v>634</v>
      </c>
      <c r="AL17" s="475">
        <v>10871.076439999999</v>
      </c>
      <c r="AM17" s="475">
        <v>0</v>
      </c>
      <c r="AN17" s="475">
        <v>10871.076439999999</v>
      </c>
      <c r="AO17" s="475"/>
      <c r="AP17" s="475">
        <v>4167.3849700000001</v>
      </c>
      <c r="AQ17" s="475">
        <v>0</v>
      </c>
      <c r="AR17" s="475">
        <v>4167.3849700000001</v>
      </c>
      <c r="AS17" s="475"/>
      <c r="AT17" s="475">
        <v>16697.862990000001</v>
      </c>
      <c r="AU17" s="475">
        <v>22282.867320000001</v>
      </c>
      <c r="AV17" s="475">
        <v>38980.730309999999</v>
      </c>
      <c r="AW17" s="477" t="s">
        <v>634</v>
      </c>
      <c r="AX17" s="475">
        <v>0</v>
      </c>
      <c r="AY17" s="475">
        <v>0</v>
      </c>
      <c r="AZ17" s="475">
        <v>0</v>
      </c>
      <c r="BA17" s="475"/>
      <c r="BB17" s="475">
        <v>0</v>
      </c>
      <c r="BC17" s="475">
        <v>0</v>
      </c>
      <c r="BD17" s="475">
        <v>0</v>
      </c>
      <c r="BE17" s="475"/>
      <c r="BF17" s="475">
        <v>0</v>
      </c>
      <c r="BG17" s="475">
        <v>0</v>
      </c>
      <c r="BH17" s="475">
        <v>0</v>
      </c>
      <c r="BI17" s="477" t="s">
        <v>634</v>
      </c>
      <c r="BJ17" s="475">
        <v>0</v>
      </c>
      <c r="BK17" s="475">
        <v>0</v>
      </c>
      <c r="BL17" s="475">
        <v>0</v>
      </c>
      <c r="BM17" s="475"/>
      <c r="BN17" s="475">
        <v>-23263.261629999997</v>
      </c>
      <c r="BO17" s="475">
        <v>38610.759610000001</v>
      </c>
      <c r="BP17" s="475">
        <v>15347.49798</v>
      </c>
      <c r="BQ17" s="475"/>
      <c r="BR17" s="475">
        <v>0</v>
      </c>
      <c r="BS17" s="475">
        <v>0</v>
      </c>
      <c r="BT17" s="475">
        <v>0</v>
      </c>
      <c r="BU17" s="477" t="s">
        <v>634</v>
      </c>
      <c r="BV17" s="475">
        <v>281399.20671999996</v>
      </c>
      <c r="BW17" s="475">
        <v>91879.136230000004</v>
      </c>
      <c r="BX17" s="475">
        <v>373278.34294999996</v>
      </c>
      <c r="BY17" s="475"/>
      <c r="BZ17" s="475">
        <v>198514.25630000001</v>
      </c>
      <c r="CA17" s="475">
        <v>17318.349610000001</v>
      </c>
      <c r="CB17" s="475">
        <v>215832.60590999998</v>
      </c>
      <c r="CC17" s="475"/>
      <c r="CD17" s="475">
        <v>281399.20671999996</v>
      </c>
      <c r="CE17" s="475">
        <v>91879.136230000004</v>
      </c>
      <c r="CF17" s="475">
        <v>373278.34294999996</v>
      </c>
      <c r="CG17" s="472"/>
    </row>
    <row r="18" spans="1:85" s="24" customFormat="1" ht="9" customHeight="1">
      <c r="A18" s="477" t="s">
        <v>548</v>
      </c>
      <c r="B18" s="475">
        <v>6296.1613099999995</v>
      </c>
      <c r="C18" s="475">
        <v>438.48679000000004</v>
      </c>
      <c r="D18" s="475">
        <v>6734.6480999999994</v>
      </c>
      <c r="E18" s="475"/>
      <c r="F18" s="475">
        <v>0</v>
      </c>
      <c r="G18" s="475">
        <v>0</v>
      </c>
      <c r="H18" s="475">
        <v>0</v>
      </c>
      <c r="I18" s="475"/>
      <c r="J18" s="475">
        <v>13122.32215</v>
      </c>
      <c r="K18" s="475">
        <v>27266.09172</v>
      </c>
      <c r="L18" s="475">
        <v>40388.413869999997</v>
      </c>
      <c r="M18" s="477" t="s">
        <v>548</v>
      </c>
      <c r="N18" s="475">
        <v>4.6601900000000009</v>
      </c>
      <c r="O18" s="475">
        <v>5.4026099999999992</v>
      </c>
      <c r="P18" s="475">
        <v>10.062800000000001</v>
      </c>
      <c r="Q18" s="475"/>
      <c r="R18" s="475">
        <v>36.981070000000003</v>
      </c>
      <c r="S18" s="475">
        <v>92.125609999999995</v>
      </c>
      <c r="T18" s="475">
        <v>129.10668000000001</v>
      </c>
      <c r="U18" s="475"/>
      <c r="V18" s="475">
        <v>19096.85771</v>
      </c>
      <c r="W18" s="475">
        <v>117.71244</v>
      </c>
      <c r="X18" s="475">
        <v>19214.57015</v>
      </c>
      <c r="Y18" s="477" t="s">
        <v>548</v>
      </c>
      <c r="Z18" s="475">
        <v>0</v>
      </c>
      <c r="AA18" s="475">
        <v>0</v>
      </c>
      <c r="AB18" s="475">
        <v>0</v>
      </c>
      <c r="AC18" s="475"/>
      <c r="AD18" s="475">
        <v>77.437219999999996</v>
      </c>
      <c r="AE18" s="475">
        <v>1.2787500000000001</v>
      </c>
      <c r="AF18" s="475">
        <v>78.715969999999999</v>
      </c>
      <c r="AG18" s="475"/>
      <c r="AH18" s="475">
        <v>199.44917999999998</v>
      </c>
      <c r="AI18" s="475">
        <v>3.9977400000000003</v>
      </c>
      <c r="AJ18" s="475">
        <v>203.44692000000001</v>
      </c>
      <c r="AK18" s="477" t="s">
        <v>548</v>
      </c>
      <c r="AL18" s="475">
        <v>0</v>
      </c>
      <c r="AM18" s="475">
        <v>1.4960000000000001E-2</v>
      </c>
      <c r="AN18" s="475">
        <v>1.4960000000000001E-2</v>
      </c>
      <c r="AO18" s="475"/>
      <c r="AP18" s="475">
        <v>0</v>
      </c>
      <c r="AQ18" s="475">
        <v>0</v>
      </c>
      <c r="AR18" s="475">
        <v>0</v>
      </c>
      <c r="AS18" s="475"/>
      <c r="AT18" s="475">
        <v>10078.14682</v>
      </c>
      <c r="AU18" s="475">
        <v>381.49272000000002</v>
      </c>
      <c r="AV18" s="475">
        <v>10459.639539999998</v>
      </c>
      <c r="AW18" s="477" t="s">
        <v>548</v>
      </c>
      <c r="AX18" s="475">
        <v>54.265970000000003</v>
      </c>
      <c r="AY18" s="475">
        <v>0.39006999999999997</v>
      </c>
      <c r="AZ18" s="475">
        <v>54.656040000000004</v>
      </c>
      <c r="BA18" s="475"/>
      <c r="BB18" s="475">
        <v>0</v>
      </c>
      <c r="BC18" s="475">
        <v>0</v>
      </c>
      <c r="BD18" s="475">
        <v>0</v>
      </c>
      <c r="BE18" s="475"/>
      <c r="BF18" s="475">
        <v>2E-3</v>
      </c>
      <c r="BG18" s="475">
        <v>7.3699999999999998E-3</v>
      </c>
      <c r="BH18" s="475">
        <v>9.3700000000000016E-3</v>
      </c>
      <c r="BI18" s="477" t="s">
        <v>548</v>
      </c>
      <c r="BJ18" s="475">
        <v>0</v>
      </c>
      <c r="BK18" s="475">
        <v>0</v>
      </c>
      <c r="BL18" s="475">
        <v>0</v>
      </c>
      <c r="BM18" s="475"/>
      <c r="BN18" s="475">
        <v>0</v>
      </c>
      <c r="BO18" s="475">
        <v>0</v>
      </c>
      <c r="BP18" s="475">
        <v>0</v>
      </c>
      <c r="BQ18" s="475"/>
      <c r="BR18" s="475">
        <v>0</v>
      </c>
      <c r="BS18" s="475">
        <v>0</v>
      </c>
      <c r="BT18" s="475">
        <v>0</v>
      </c>
      <c r="BU18" s="477" t="s">
        <v>548</v>
      </c>
      <c r="BV18" s="475">
        <v>48966.283620000009</v>
      </c>
      <c r="BW18" s="475">
        <v>28307.000779999998</v>
      </c>
      <c r="BX18" s="475">
        <v>77273.284400000004</v>
      </c>
      <c r="BY18" s="475"/>
      <c r="BZ18" s="475">
        <v>13122.32215</v>
      </c>
      <c r="CA18" s="475">
        <v>17168.980909999998</v>
      </c>
      <c r="CB18" s="475">
        <v>30291.303059999998</v>
      </c>
      <c r="CC18" s="475"/>
      <c r="CD18" s="475">
        <v>48966.283620000009</v>
      </c>
      <c r="CE18" s="475">
        <v>18209.889969999997</v>
      </c>
      <c r="CF18" s="475">
        <v>67176.173590000006</v>
      </c>
      <c r="CG18" s="472"/>
    </row>
    <row r="19" spans="1:85" s="24" customFormat="1" ht="5.0999999999999996" customHeight="1">
      <c r="A19" s="477"/>
      <c r="B19" s="475"/>
      <c r="C19" s="475"/>
      <c r="D19" s="475"/>
      <c r="E19" s="475"/>
      <c r="F19" s="475"/>
      <c r="G19" s="475"/>
      <c r="H19" s="475"/>
      <c r="I19" s="475"/>
      <c r="J19" s="475"/>
      <c r="K19" s="475"/>
      <c r="L19" s="475"/>
      <c r="M19" s="477"/>
      <c r="N19" s="475"/>
      <c r="O19" s="475"/>
      <c r="P19" s="475"/>
      <c r="Q19" s="475"/>
      <c r="R19" s="475"/>
      <c r="S19" s="475"/>
      <c r="T19" s="475"/>
      <c r="U19" s="475"/>
      <c r="V19" s="475"/>
      <c r="W19" s="475"/>
      <c r="X19" s="475"/>
      <c r="Y19" s="477"/>
      <c r="Z19" s="475"/>
      <c r="AA19" s="475"/>
      <c r="AB19" s="475"/>
      <c r="AC19" s="475"/>
      <c r="AD19" s="475"/>
      <c r="AE19" s="475"/>
      <c r="AF19" s="475"/>
      <c r="AG19" s="475"/>
      <c r="AH19" s="475"/>
      <c r="AI19" s="475"/>
      <c r="AJ19" s="475"/>
      <c r="AK19" s="477"/>
      <c r="AL19" s="475"/>
      <c r="AM19" s="475"/>
      <c r="AN19" s="475"/>
      <c r="AO19" s="475"/>
      <c r="AP19" s="475"/>
      <c r="AQ19" s="475"/>
      <c r="AR19" s="475"/>
      <c r="AS19" s="475"/>
      <c r="AT19" s="475"/>
      <c r="AU19" s="475"/>
      <c r="AV19" s="475"/>
      <c r="AW19" s="477"/>
      <c r="AX19" s="475"/>
      <c r="AY19" s="475"/>
      <c r="AZ19" s="475"/>
      <c r="BA19" s="475"/>
      <c r="BB19" s="475"/>
      <c r="BC19" s="475"/>
      <c r="BD19" s="475"/>
      <c r="BE19" s="475"/>
      <c r="BF19" s="475"/>
      <c r="BG19" s="475"/>
      <c r="BH19" s="475"/>
      <c r="BI19" s="477"/>
      <c r="BJ19" s="475"/>
      <c r="BK19" s="475"/>
      <c r="BL19" s="475"/>
      <c r="BM19" s="475"/>
      <c r="BN19" s="475"/>
      <c r="BO19" s="475"/>
      <c r="BP19" s="475"/>
      <c r="BQ19" s="475"/>
      <c r="BR19" s="475"/>
      <c r="BS19" s="475"/>
      <c r="BT19" s="475"/>
      <c r="BU19" s="477"/>
      <c r="BV19" s="475"/>
      <c r="BW19" s="475"/>
      <c r="BX19" s="475"/>
      <c r="BY19" s="475"/>
      <c r="BZ19" s="475"/>
      <c r="CA19" s="475"/>
      <c r="CB19" s="475"/>
      <c r="CC19" s="475"/>
      <c r="CD19" s="475"/>
      <c r="CE19" s="475"/>
      <c r="CF19" s="475"/>
      <c r="CG19" s="472"/>
    </row>
    <row r="20" spans="1:85" s="18" customFormat="1" ht="9.75" customHeight="1">
      <c r="A20" s="470" t="s">
        <v>635</v>
      </c>
      <c r="B20" s="471">
        <v>193157.39796999999</v>
      </c>
      <c r="C20" s="471">
        <v>305387.64707000001</v>
      </c>
      <c r="D20" s="471">
        <v>498545.04504</v>
      </c>
      <c r="E20" s="471"/>
      <c r="F20" s="471">
        <v>17147.902409999999</v>
      </c>
      <c r="G20" s="471">
        <v>1587.1581699999999</v>
      </c>
      <c r="H20" s="471">
        <v>18735.060579999998</v>
      </c>
      <c r="I20" s="471"/>
      <c r="J20" s="471">
        <v>420528.03963000001</v>
      </c>
      <c r="K20" s="471">
        <v>301566.91661000001</v>
      </c>
      <c r="L20" s="471">
        <v>722094.95623999997</v>
      </c>
      <c r="M20" s="470" t="s">
        <v>635</v>
      </c>
      <c r="N20" s="471">
        <v>74068.976389999996</v>
      </c>
      <c r="O20" s="471">
        <v>25017.925010000003</v>
      </c>
      <c r="P20" s="471">
        <v>99086.901400000002</v>
      </c>
      <c r="Q20" s="471"/>
      <c r="R20" s="471">
        <v>121156.99816</v>
      </c>
      <c r="S20" s="471">
        <v>64316.010470000001</v>
      </c>
      <c r="T20" s="471">
        <v>185473.00863</v>
      </c>
      <c r="U20" s="471"/>
      <c r="V20" s="471">
        <v>298923.86569000001</v>
      </c>
      <c r="W20" s="471">
        <v>172210.93763</v>
      </c>
      <c r="X20" s="471">
        <v>471134.80332000001</v>
      </c>
      <c r="Y20" s="470" t="s">
        <v>635</v>
      </c>
      <c r="Z20" s="471">
        <v>6547.0727200000001</v>
      </c>
      <c r="AA20" s="471">
        <v>1957.4593399999999</v>
      </c>
      <c r="AB20" s="471">
        <v>8504.5320600000014</v>
      </c>
      <c r="AC20" s="471"/>
      <c r="AD20" s="471">
        <v>312801.73810000002</v>
      </c>
      <c r="AE20" s="471">
        <v>145847.71857</v>
      </c>
      <c r="AF20" s="471">
        <v>458649.45667000004</v>
      </c>
      <c r="AG20" s="471"/>
      <c r="AH20" s="471">
        <v>162436.69622000001</v>
      </c>
      <c r="AI20" s="471">
        <v>14439.128490000001</v>
      </c>
      <c r="AJ20" s="471">
        <v>176875.82471000002</v>
      </c>
      <c r="AK20" s="470" t="s">
        <v>635</v>
      </c>
      <c r="AL20" s="471">
        <v>50554.78039</v>
      </c>
      <c r="AM20" s="471">
        <v>17403.217720000001</v>
      </c>
      <c r="AN20" s="471">
        <v>67957.99811</v>
      </c>
      <c r="AO20" s="471"/>
      <c r="AP20" s="471">
        <v>66781.029909999997</v>
      </c>
      <c r="AQ20" s="471">
        <v>3391.9773399999999</v>
      </c>
      <c r="AR20" s="471">
        <v>70173.007249999995</v>
      </c>
      <c r="AS20" s="471"/>
      <c r="AT20" s="471">
        <v>22911.525109999999</v>
      </c>
      <c r="AU20" s="471">
        <v>46972.2088</v>
      </c>
      <c r="AV20" s="471">
        <v>69883.733909999995</v>
      </c>
      <c r="AW20" s="470" t="s">
        <v>635</v>
      </c>
      <c r="AX20" s="471">
        <v>17876.15324</v>
      </c>
      <c r="AY20" s="471">
        <v>23.44914</v>
      </c>
      <c r="AZ20" s="471">
        <v>17899.60238</v>
      </c>
      <c r="BA20" s="471"/>
      <c r="BB20" s="471">
        <v>17325.321199999998</v>
      </c>
      <c r="BC20" s="471">
        <v>631.91647</v>
      </c>
      <c r="BD20" s="471">
        <v>17957.237670000002</v>
      </c>
      <c r="BE20" s="471"/>
      <c r="BF20" s="471">
        <v>2119.3229000000001</v>
      </c>
      <c r="BG20" s="471">
        <v>18908.900260000002</v>
      </c>
      <c r="BH20" s="471">
        <v>21028.223160000001</v>
      </c>
      <c r="BI20" s="470" t="s">
        <v>635</v>
      </c>
      <c r="BJ20" s="471">
        <v>1033.9264699999999</v>
      </c>
      <c r="BK20" s="471">
        <v>20587.830750000001</v>
      </c>
      <c r="BL20" s="471">
        <v>21621.75722</v>
      </c>
      <c r="BM20" s="471"/>
      <c r="BN20" s="471">
        <v>17026.04595</v>
      </c>
      <c r="BO20" s="471">
        <v>24522.330879999998</v>
      </c>
      <c r="BP20" s="471">
        <v>41548.376830000001</v>
      </c>
      <c r="BQ20" s="471"/>
      <c r="BR20" s="471">
        <v>54605.67772</v>
      </c>
      <c r="BS20" s="471">
        <v>530.59573999999998</v>
      </c>
      <c r="BT20" s="471">
        <v>55136.273460000004</v>
      </c>
      <c r="BU20" s="470" t="s">
        <v>635</v>
      </c>
      <c r="BV20" s="471">
        <v>1857002.4701799999</v>
      </c>
      <c r="BW20" s="471">
        <v>1165303.32846</v>
      </c>
      <c r="BX20" s="471">
        <v>3022305.7986400002</v>
      </c>
      <c r="BY20" s="471"/>
      <c r="BZ20" s="471">
        <v>420528.03963000001</v>
      </c>
      <c r="CA20" s="471">
        <v>311017.46901999996</v>
      </c>
      <c r="CB20" s="471">
        <v>731545.50864999997</v>
      </c>
      <c r="CC20" s="471"/>
      <c r="CD20" s="471">
        <v>1857002.4701799999</v>
      </c>
      <c r="CE20" s="471">
        <v>1174753.88087</v>
      </c>
      <c r="CF20" s="471">
        <v>3031756.3510500006</v>
      </c>
    </row>
    <row r="21" spans="1:85" s="24" customFormat="1" ht="9" customHeight="1">
      <c r="A21" s="477" t="s">
        <v>636</v>
      </c>
      <c r="B21" s="475">
        <v>199939.68675999998</v>
      </c>
      <c r="C21" s="475">
        <v>122034.83418999999</v>
      </c>
      <c r="D21" s="475">
        <v>321974.52094999998</v>
      </c>
      <c r="E21" s="475"/>
      <c r="F21" s="475">
        <v>12659.33007</v>
      </c>
      <c r="G21" s="475">
        <v>1391.99857</v>
      </c>
      <c r="H21" s="475">
        <v>14051.32864</v>
      </c>
      <c r="I21" s="475"/>
      <c r="J21" s="475">
        <v>234890.83506000001</v>
      </c>
      <c r="K21" s="475">
        <v>133344.40565</v>
      </c>
      <c r="L21" s="475">
        <v>368235.24070999998</v>
      </c>
      <c r="M21" s="477" t="s">
        <v>636</v>
      </c>
      <c r="N21" s="475">
        <v>52279.706840000006</v>
      </c>
      <c r="O21" s="475">
        <v>15946.58016</v>
      </c>
      <c r="P21" s="475">
        <v>68226.286999999997</v>
      </c>
      <c r="Q21" s="475"/>
      <c r="R21" s="475">
        <v>89580.412230000002</v>
      </c>
      <c r="S21" s="475">
        <v>39789.171999999999</v>
      </c>
      <c r="T21" s="475">
        <v>129369.58423000001</v>
      </c>
      <c r="U21" s="475"/>
      <c r="V21" s="475">
        <v>199919.86906999999</v>
      </c>
      <c r="W21" s="475">
        <v>93364.55068</v>
      </c>
      <c r="X21" s="475">
        <v>293284.41975</v>
      </c>
      <c r="Y21" s="477" t="s">
        <v>636</v>
      </c>
      <c r="Z21" s="475">
        <v>2513.16365</v>
      </c>
      <c r="AA21" s="475">
        <v>1039.4792</v>
      </c>
      <c r="AB21" s="475">
        <v>3552.6428500000002</v>
      </c>
      <c r="AC21" s="475"/>
      <c r="AD21" s="475">
        <v>232067.94172999999</v>
      </c>
      <c r="AE21" s="475">
        <v>66441.533540000004</v>
      </c>
      <c r="AF21" s="475">
        <v>298509.47527</v>
      </c>
      <c r="AG21" s="475"/>
      <c r="AH21" s="475">
        <v>117674.75034999999</v>
      </c>
      <c r="AI21" s="475">
        <v>1716.9294199999999</v>
      </c>
      <c r="AJ21" s="475">
        <v>119391.67977</v>
      </c>
      <c r="AK21" s="477" t="s">
        <v>636</v>
      </c>
      <c r="AL21" s="475">
        <v>39918.93131</v>
      </c>
      <c r="AM21" s="475">
        <v>6724.6591699999999</v>
      </c>
      <c r="AN21" s="475">
        <v>46643.590479999999</v>
      </c>
      <c r="AO21" s="475"/>
      <c r="AP21" s="475">
        <v>31871.729380000001</v>
      </c>
      <c r="AQ21" s="475">
        <v>3093.7706400000002</v>
      </c>
      <c r="AR21" s="475">
        <v>34965.500020000007</v>
      </c>
      <c r="AS21" s="475"/>
      <c r="AT21" s="475">
        <v>13533.814480000001</v>
      </c>
      <c r="AU21" s="475">
        <v>37013.288189999999</v>
      </c>
      <c r="AV21" s="475">
        <v>50547.10267</v>
      </c>
      <c r="AW21" s="477" t="s">
        <v>636</v>
      </c>
      <c r="AX21" s="475">
        <v>16183.58432</v>
      </c>
      <c r="AY21" s="475">
        <v>10.16619</v>
      </c>
      <c r="AZ21" s="475">
        <v>16193.75051</v>
      </c>
      <c r="BA21" s="475"/>
      <c r="BB21" s="475">
        <v>13577.77666</v>
      </c>
      <c r="BC21" s="475">
        <v>588.36982000000012</v>
      </c>
      <c r="BD21" s="475">
        <v>14166.146480000001</v>
      </c>
      <c r="BE21" s="475"/>
      <c r="BF21" s="475">
        <v>2075.5794900000001</v>
      </c>
      <c r="BG21" s="475">
        <v>8559.2922200000012</v>
      </c>
      <c r="BH21" s="475">
        <v>10634.871710000001</v>
      </c>
      <c r="BI21" s="477" t="s">
        <v>636</v>
      </c>
      <c r="BJ21" s="475">
        <v>1030.3367599999999</v>
      </c>
      <c r="BK21" s="475">
        <v>20586.21413</v>
      </c>
      <c r="BL21" s="475">
        <v>21616.550890000002</v>
      </c>
      <c r="BM21" s="475"/>
      <c r="BN21" s="475">
        <v>9659.0826799999995</v>
      </c>
      <c r="BO21" s="475">
        <v>8497.2839000000004</v>
      </c>
      <c r="BP21" s="475">
        <v>18156.366579999998</v>
      </c>
      <c r="BQ21" s="475"/>
      <c r="BR21" s="475">
        <v>37854.14976</v>
      </c>
      <c r="BS21" s="475">
        <v>316.56175000000002</v>
      </c>
      <c r="BT21" s="475">
        <v>38170.711510000001</v>
      </c>
      <c r="BU21" s="477" t="s">
        <v>636</v>
      </c>
      <c r="BV21" s="475">
        <v>1307230.6805999996</v>
      </c>
      <c r="BW21" s="475">
        <v>560459.08942000009</v>
      </c>
      <c r="BX21" s="475">
        <v>1867689.7700200002</v>
      </c>
      <c r="BY21" s="475"/>
      <c r="BZ21" s="475">
        <v>234890.83506000001</v>
      </c>
      <c r="CA21" s="475">
        <v>142788.75866999998</v>
      </c>
      <c r="CB21" s="475">
        <v>377679.59373000002</v>
      </c>
      <c r="CC21" s="475"/>
      <c r="CD21" s="475">
        <v>1307230.6805999996</v>
      </c>
      <c r="CE21" s="475">
        <v>569903.44244000013</v>
      </c>
      <c r="CF21" s="475">
        <v>1877134.1230400002</v>
      </c>
      <c r="CG21" s="472"/>
    </row>
    <row r="22" spans="1:85" s="24" customFormat="1" ht="9" customHeight="1">
      <c r="A22" s="477" t="s">
        <v>637</v>
      </c>
      <c r="B22" s="475">
        <v>3609.4473200000002</v>
      </c>
      <c r="C22" s="475">
        <v>110.17915000000001</v>
      </c>
      <c r="D22" s="475">
        <v>3719.6264699999997</v>
      </c>
      <c r="E22" s="475"/>
      <c r="F22" s="475">
        <v>22.916150000000002</v>
      </c>
      <c r="G22" s="475">
        <v>0</v>
      </c>
      <c r="H22" s="475">
        <v>22.916150000000002</v>
      </c>
      <c r="I22" s="475"/>
      <c r="J22" s="475">
        <v>0</v>
      </c>
      <c r="K22" s="475">
        <v>0</v>
      </c>
      <c r="L22" s="475">
        <v>0</v>
      </c>
      <c r="M22" s="477" t="s">
        <v>637</v>
      </c>
      <c r="N22" s="475">
        <v>188.76314000000002</v>
      </c>
      <c r="O22" s="475">
        <v>2.3915999999999999</v>
      </c>
      <c r="P22" s="475">
        <v>191.15474</v>
      </c>
      <c r="Q22" s="475"/>
      <c r="R22" s="475">
        <v>4314.86474</v>
      </c>
      <c r="S22" s="475">
        <v>95.990070000000003</v>
      </c>
      <c r="T22" s="475">
        <v>4410.8548099999998</v>
      </c>
      <c r="U22" s="475"/>
      <c r="V22" s="475">
        <v>2125.59494</v>
      </c>
      <c r="W22" s="475">
        <v>21.117529999999999</v>
      </c>
      <c r="X22" s="475">
        <v>2146.7124700000004</v>
      </c>
      <c r="Y22" s="477" t="s">
        <v>637</v>
      </c>
      <c r="Z22" s="475">
        <v>221.67008000000001</v>
      </c>
      <c r="AA22" s="475">
        <v>0</v>
      </c>
      <c r="AB22" s="475">
        <v>221.67008000000001</v>
      </c>
      <c r="AC22" s="475"/>
      <c r="AD22" s="475">
        <v>0</v>
      </c>
      <c r="AE22" s="475">
        <v>0</v>
      </c>
      <c r="AF22" s="475">
        <v>0</v>
      </c>
      <c r="AG22" s="475"/>
      <c r="AH22" s="475">
        <v>509.12316999999996</v>
      </c>
      <c r="AI22" s="475">
        <v>0.32867000000000002</v>
      </c>
      <c r="AJ22" s="475">
        <v>509.45184</v>
      </c>
      <c r="AK22" s="477" t="s">
        <v>637</v>
      </c>
      <c r="AL22" s="475">
        <v>3128.3186700000001</v>
      </c>
      <c r="AM22" s="475">
        <v>47.747860000000003</v>
      </c>
      <c r="AN22" s="475">
        <v>3176.0665299999996</v>
      </c>
      <c r="AO22" s="475"/>
      <c r="AP22" s="475">
        <v>1081.05557</v>
      </c>
      <c r="AQ22" s="475">
        <v>0.30431999999999998</v>
      </c>
      <c r="AR22" s="475">
        <v>1081.35989</v>
      </c>
      <c r="AS22" s="475"/>
      <c r="AT22" s="475">
        <v>302.81738000000001</v>
      </c>
      <c r="AU22" s="475">
        <v>21.371639999999999</v>
      </c>
      <c r="AV22" s="475">
        <v>324.18902000000003</v>
      </c>
      <c r="AW22" s="477" t="s">
        <v>637</v>
      </c>
      <c r="AX22" s="475">
        <v>49.926139999999997</v>
      </c>
      <c r="AY22" s="475">
        <v>0</v>
      </c>
      <c r="AZ22" s="475">
        <v>49.926139999999997</v>
      </c>
      <c r="BA22" s="475"/>
      <c r="BB22" s="475">
        <v>68.527360000000002</v>
      </c>
      <c r="BC22" s="475">
        <v>0</v>
      </c>
      <c r="BD22" s="475">
        <v>68.527360000000002</v>
      </c>
      <c r="BE22" s="475"/>
      <c r="BF22" s="475">
        <v>38.99147</v>
      </c>
      <c r="BG22" s="475">
        <v>32.33502</v>
      </c>
      <c r="BH22" s="475">
        <v>71.326490000000007</v>
      </c>
      <c r="BI22" s="477" t="s">
        <v>637</v>
      </c>
      <c r="BJ22" s="475">
        <v>0</v>
      </c>
      <c r="BK22" s="475">
        <v>0</v>
      </c>
      <c r="BL22" s="475">
        <v>0</v>
      </c>
      <c r="BM22" s="475"/>
      <c r="BN22" s="475">
        <v>2394.1606000000002</v>
      </c>
      <c r="BO22" s="475">
        <v>694.31908999999996</v>
      </c>
      <c r="BP22" s="475">
        <v>3088.4796900000001</v>
      </c>
      <c r="BQ22" s="475"/>
      <c r="BR22" s="475">
        <v>0</v>
      </c>
      <c r="BS22" s="475">
        <v>0</v>
      </c>
      <c r="BT22" s="475">
        <v>0</v>
      </c>
      <c r="BU22" s="477" t="s">
        <v>637</v>
      </c>
      <c r="BV22" s="475">
        <v>18056.176730000003</v>
      </c>
      <c r="BW22" s="475">
        <v>1026.0849499999999</v>
      </c>
      <c r="BX22" s="475">
        <v>19082.261679999996</v>
      </c>
      <c r="BY22" s="475"/>
      <c r="BZ22" s="475">
        <v>0</v>
      </c>
      <c r="CA22" s="475">
        <v>194.85292000000001</v>
      </c>
      <c r="CB22" s="475">
        <v>194.85292000000001</v>
      </c>
      <c r="CC22" s="475"/>
      <c r="CD22" s="475">
        <v>18056.176730000003</v>
      </c>
      <c r="CE22" s="475">
        <v>1220.93787</v>
      </c>
      <c r="CF22" s="475">
        <v>19277.114599999997</v>
      </c>
      <c r="CG22" s="472"/>
    </row>
    <row r="23" spans="1:85" s="24" customFormat="1" ht="9" customHeight="1">
      <c r="A23" s="477" t="s">
        <v>628</v>
      </c>
      <c r="B23" s="475">
        <v>833.56425000000002</v>
      </c>
      <c r="C23" s="475">
        <v>1686.91356</v>
      </c>
      <c r="D23" s="475">
        <v>2520.4778099999999</v>
      </c>
      <c r="E23" s="475"/>
      <c r="F23" s="475">
        <v>0</v>
      </c>
      <c r="G23" s="475">
        <v>0</v>
      </c>
      <c r="H23" s="475">
        <v>0</v>
      </c>
      <c r="I23" s="475"/>
      <c r="J23" s="475">
        <v>3956.0187599999999</v>
      </c>
      <c r="K23" s="475">
        <v>68.101990000000001</v>
      </c>
      <c r="L23" s="475">
        <v>4024.12075</v>
      </c>
      <c r="M23" s="477" t="s">
        <v>628</v>
      </c>
      <c r="N23" s="475">
        <v>78.744040000000012</v>
      </c>
      <c r="O23" s="475">
        <v>0</v>
      </c>
      <c r="P23" s="475">
        <v>78.744040000000012</v>
      </c>
      <c r="Q23" s="475"/>
      <c r="R23" s="475">
        <v>872.07012999999995</v>
      </c>
      <c r="S23" s="475">
        <v>0</v>
      </c>
      <c r="T23" s="475">
        <v>872.07012999999995</v>
      </c>
      <c r="U23" s="475"/>
      <c r="V23" s="475">
        <v>3881.4122699999998</v>
      </c>
      <c r="W23" s="475">
        <v>0</v>
      </c>
      <c r="X23" s="475">
        <v>3881.4122699999998</v>
      </c>
      <c r="Y23" s="477" t="s">
        <v>628</v>
      </c>
      <c r="Z23" s="475">
        <v>39.844499999999996</v>
      </c>
      <c r="AA23" s="475">
        <v>1.4446300000000001</v>
      </c>
      <c r="AB23" s="475">
        <v>41.28913</v>
      </c>
      <c r="AC23" s="475"/>
      <c r="AD23" s="475">
        <v>2024.52009</v>
      </c>
      <c r="AE23" s="475">
        <v>3.19469</v>
      </c>
      <c r="AF23" s="475">
        <v>2027.71478</v>
      </c>
      <c r="AG23" s="475"/>
      <c r="AH23" s="475">
        <v>97.800330000000002</v>
      </c>
      <c r="AI23" s="475">
        <v>0</v>
      </c>
      <c r="AJ23" s="475">
        <v>97.800330000000002</v>
      </c>
      <c r="AK23" s="477" t="s">
        <v>628</v>
      </c>
      <c r="AL23" s="475">
        <v>92.159199999999998</v>
      </c>
      <c r="AM23" s="475">
        <v>0</v>
      </c>
      <c r="AN23" s="475">
        <v>92.159199999999998</v>
      </c>
      <c r="AO23" s="475"/>
      <c r="AP23" s="475">
        <v>610.31828000000007</v>
      </c>
      <c r="AQ23" s="475">
        <v>0</v>
      </c>
      <c r="AR23" s="475">
        <v>610.31828000000007</v>
      </c>
      <c r="AS23" s="475"/>
      <c r="AT23" s="475">
        <v>363.96090000000004</v>
      </c>
      <c r="AU23" s="475">
        <v>3.5955300000000001</v>
      </c>
      <c r="AV23" s="475">
        <v>367.55642999999998</v>
      </c>
      <c r="AW23" s="477" t="s">
        <v>628</v>
      </c>
      <c r="AX23" s="475">
        <v>2.7114799999999999</v>
      </c>
      <c r="AY23" s="475">
        <v>5.9041099999999993</v>
      </c>
      <c r="AZ23" s="475">
        <v>8.615590000000001</v>
      </c>
      <c r="BA23" s="475"/>
      <c r="BB23" s="475">
        <v>0</v>
      </c>
      <c r="BC23" s="475">
        <v>0</v>
      </c>
      <c r="BD23" s="475">
        <v>0</v>
      </c>
      <c r="BE23" s="475"/>
      <c r="BF23" s="475">
        <v>0</v>
      </c>
      <c r="BG23" s="475">
        <v>0</v>
      </c>
      <c r="BH23" s="475">
        <v>0</v>
      </c>
      <c r="BI23" s="477" t="s">
        <v>628</v>
      </c>
      <c r="BJ23" s="475">
        <v>1.93397</v>
      </c>
      <c r="BK23" s="475">
        <v>0</v>
      </c>
      <c r="BL23" s="475">
        <v>1.93397</v>
      </c>
      <c r="BM23" s="475"/>
      <c r="BN23" s="475">
        <v>1631.3603999999998</v>
      </c>
      <c r="BO23" s="475">
        <v>0</v>
      </c>
      <c r="BP23" s="475">
        <v>1631.3603999999998</v>
      </c>
      <c r="BQ23" s="475"/>
      <c r="BR23" s="475">
        <v>0</v>
      </c>
      <c r="BS23" s="475">
        <v>0</v>
      </c>
      <c r="BT23" s="475">
        <v>0</v>
      </c>
      <c r="BU23" s="477" t="s">
        <v>628</v>
      </c>
      <c r="BV23" s="475">
        <v>14486.418599999999</v>
      </c>
      <c r="BW23" s="475">
        <v>1769.1545100000001</v>
      </c>
      <c r="BX23" s="475">
        <v>16255.573109999999</v>
      </c>
      <c r="BY23" s="475"/>
      <c r="BZ23" s="475">
        <v>3956.0187599999999</v>
      </c>
      <c r="CA23" s="475">
        <v>68.101990000000001</v>
      </c>
      <c r="CB23" s="475">
        <v>4024.12075</v>
      </c>
      <c r="CC23" s="475"/>
      <c r="CD23" s="475">
        <v>14486.418599999997</v>
      </c>
      <c r="CE23" s="475">
        <v>1769.1545100000003</v>
      </c>
      <c r="CF23" s="475">
        <v>16255.573109999999</v>
      </c>
      <c r="CG23" s="472"/>
    </row>
    <row r="24" spans="1:85" s="24" customFormat="1" ht="9" customHeight="1">
      <c r="A24" s="477" t="s">
        <v>638</v>
      </c>
      <c r="B24" s="475">
        <v>40124.626329999999</v>
      </c>
      <c r="C24" s="475">
        <v>47714.262299999995</v>
      </c>
      <c r="D24" s="475">
        <v>87838.888630000001</v>
      </c>
      <c r="E24" s="475"/>
      <c r="F24" s="475">
        <v>2138.1882099999998</v>
      </c>
      <c r="G24" s="475">
        <v>0.3921</v>
      </c>
      <c r="H24" s="475">
        <v>2138.5803100000003</v>
      </c>
      <c r="I24" s="475"/>
      <c r="J24" s="475">
        <v>74872.960129999992</v>
      </c>
      <c r="K24" s="475">
        <v>61896.560090000006</v>
      </c>
      <c r="L24" s="475">
        <v>136769.52022000001</v>
      </c>
      <c r="M24" s="477" t="s">
        <v>638</v>
      </c>
      <c r="N24" s="475">
        <v>14714.93125</v>
      </c>
      <c r="O24" s="475">
        <v>2606.3315300000004</v>
      </c>
      <c r="P24" s="475">
        <v>17321.262780000001</v>
      </c>
      <c r="Q24" s="475"/>
      <c r="R24" s="475">
        <v>13944.76714</v>
      </c>
      <c r="S24" s="475">
        <v>17278.037350000002</v>
      </c>
      <c r="T24" s="475">
        <v>31222.804489999999</v>
      </c>
      <c r="U24" s="475"/>
      <c r="V24" s="475">
        <v>17208.188109999999</v>
      </c>
      <c r="W24" s="475">
        <v>74580.209989999988</v>
      </c>
      <c r="X24" s="475">
        <v>91788.398099999991</v>
      </c>
      <c r="Y24" s="477" t="s">
        <v>638</v>
      </c>
      <c r="Z24" s="475">
        <v>2038.44335</v>
      </c>
      <c r="AA24" s="475">
        <v>916.53551000000004</v>
      </c>
      <c r="AB24" s="475">
        <v>2954.9788599999997</v>
      </c>
      <c r="AC24" s="475"/>
      <c r="AD24" s="475">
        <v>32615.902969999999</v>
      </c>
      <c r="AE24" s="475">
        <v>21814.885120000003</v>
      </c>
      <c r="AF24" s="475">
        <v>54430.788090000002</v>
      </c>
      <c r="AG24" s="475"/>
      <c r="AH24" s="475">
        <v>27029.625809999998</v>
      </c>
      <c r="AI24" s="475">
        <v>4048.4295099999999</v>
      </c>
      <c r="AJ24" s="475">
        <v>31078.055319999999</v>
      </c>
      <c r="AK24" s="477" t="s">
        <v>638</v>
      </c>
      <c r="AL24" s="475">
        <v>3188.7667799999999</v>
      </c>
      <c r="AM24" s="475">
        <v>437.92684000000003</v>
      </c>
      <c r="AN24" s="475">
        <v>3626.69362</v>
      </c>
      <c r="AO24" s="475"/>
      <c r="AP24" s="475">
        <v>881.25620000000004</v>
      </c>
      <c r="AQ24" s="475">
        <v>7.09999</v>
      </c>
      <c r="AR24" s="475">
        <v>888.35619000000008</v>
      </c>
      <c r="AS24" s="475"/>
      <c r="AT24" s="475">
        <v>121.62228</v>
      </c>
      <c r="AU24" s="475">
        <v>9889.3533100000004</v>
      </c>
      <c r="AV24" s="475">
        <v>10010.97559</v>
      </c>
      <c r="AW24" s="477" t="s">
        <v>638</v>
      </c>
      <c r="AX24" s="475">
        <v>0</v>
      </c>
      <c r="AY24" s="475">
        <v>0</v>
      </c>
      <c r="AZ24" s="475">
        <v>0</v>
      </c>
      <c r="BA24" s="475"/>
      <c r="BB24" s="475">
        <v>786.21078</v>
      </c>
      <c r="BC24" s="475">
        <v>0</v>
      </c>
      <c r="BD24" s="475">
        <v>786.21078</v>
      </c>
      <c r="BE24" s="475"/>
      <c r="BF24" s="475">
        <v>0</v>
      </c>
      <c r="BG24" s="475">
        <v>6189.7902800000002</v>
      </c>
      <c r="BH24" s="475">
        <v>6189.7902800000002</v>
      </c>
      <c r="BI24" s="477" t="s">
        <v>638</v>
      </c>
      <c r="BJ24" s="475">
        <v>0</v>
      </c>
      <c r="BK24" s="475">
        <v>0.20038</v>
      </c>
      <c r="BL24" s="475">
        <v>0.20038</v>
      </c>
      <c r="BM24" s="475"/>
      <c r="BN24" s="475">
        <v>0</v>
      </c>
      <c r="BO24" s="475">
        <v>2442.2186499999998</v>
      </c>
      <c r="BP24" s="475">
        <v>2442.2186499999998</v>
      </c>
      <c r="BQ24" s="475"/>
      <c r="BR24" s="475">
        <v>12370.76814</v>
      </c>
      <c r="BS24" s="475">
        <v>211.62890999999999</v>
      </c>
      <c r="BT24" s="475">
        <v>12582.397050000001</v>
      </c>
      <c r="BU24" s="477" t="s">
        <v>638</v>
      </c>
      <c r="BV24" s="475">
        <v>242036.25747999997</v>
      </c>
      <c r="BW24" s="475">
        <v>250033.86185999992</v>
      </c>
      <c r="BX24" s="475">
        <v>492070.11933999998</v>
      </c>
      <c r="BY24" s="475"/>
      <c r="BZ24" s="475">
        <v>74872.960129999992</v>
      </c>
      <c r="CA24" s="475">
        <v>61707.906560000003</v>
      </c>
      <c r="CB24" s="475">
        <v>136580.86669</v>
      </c>
      <c r="CC24" s="475"/>
      <c r="CD24" s="475">
        <v>242036.25747999997</v>
      </c>
      <c r="CE24" s="475">
        <v>249845.20832999991</v>
      </c>
      <c r="CF24" s="475">
        <v>491881.46580999997</v>
      </c>
      <c r="CG24" s="472"/>
    </row>
    <row r="25" spans="1:85" s="24" customFormat="1" ht="9" customHeight="1">
      <c r="A25" s="477" t="s">
        <v>639</v>
      </c>
      <c r="B25" s="475">
        <v>2781.90191</v>
      </c>
      <c r="C25" s="475">
        <v>1255.71633</v>
      </c>
      <c r="D25" s="475">
        <v>4037.6182400000002</v>
      </c>
      <c r="E25" s="475"/>
      <c r="F25" s="475">
        <v>0</v>
      </c>
      <c r="G25" s="475">
        <v>0</v>
      </c>
      <c r="H25" s="475">
        <v>0</v>
      </c>
      <c r="I25" s="475"/>
      <c r="J25" s="475">
        <v>22688.714969999997</v>
      </c>
      <c r="K25" s="475">
        <v>34839.140820000001</v>
      </c>
      <c r="L25" s="475">
        <v>57527.855790000001</v>
      </c>
      <c r="M25" s="477" t="s">
        <v>639</v>
      </c>
      <c r="N25" s="475">
        <v>1490.77979</v>
      </c>
      <c r="O25" s="475">
        <v>346.09983</v>
      </c>
      <c r="P25" s="475">
        <v>1836.8796200000002</v>
      </c>
      <c r="Q25" s="475"/>
      <c r="R25" s="475">
        <v>5744.2846600000003</v>
      </c>
      <c r="S25" s="475">
        <v>0</v>
      </c>
      <c r="T25" s="475">
        <v>5744.2846600000003</v>
      </c>
      <c r="U25" s="475"/>
      <c r="V25" s="475">
        <v>2.6190500000000001</v>
      </c>
      <c r="W25" s="475">
        <v>-1.14405</v>
      </c>
      <c r="X25" s="475">
        <v>1.4750000000000001</v>
      </c>
      <c r="Y25" s="477" t="s">
        <v>639</v>
      </c>
      <c r="Z25" s="475">
        <v>0</v>
      </c>
      <c r="AA25" s="475">
        <v>0</v>
      </c>
      <c r="AB25" s="475">
        <v>0</v>
      </c>
      <c r="AC25" s="475"/>
      <c r="AD25" s="475">
        <v>10299.969300000001</v>
      </c>
      <c r="AE25" s="475">
        <v>12560.259179999999</v>
      </c>
      <c r="AF25" s="475">
        <v>22860.228480000002</v>
      </c>
      <c r="AG25" s="475"/>
      <c r="AH25" s="475">
        <v>1675.37131</v>
      </c>
      <c r="AI25" s="475">
        <v>0</v>
      </c>
      <c r="AJ25" s="475">
        <v>1675.37131</v>
      </c>
      <c r="AK25" s="477" t="s">
        <v>639</v>
      </c>
      <c r="AL25" s="475">
        <v>3116.4863599999999</v>
      </c>
      <c r="AM25" s="475">
        <v>0</v>
      </c>
      <c r="AN25" s="475">
        <v>3116.4863599999999</v>
      </c>
      <c r="AO25" s="475"/>
      <c r="AP25" s="475">
        <v>2142.8883799999999</v>
      </c>
      <c r="AQ25" s="475">
        <v>0</v>
      </c>
      <c r="AR25" s="475">
        <v>2142.8883799999999</v>
      </c>
      <c r="AS25" s="475"/>
      <c r="AT25" s="475">
        <v>1685.8422499999999</v>
      </c>
      <c r="AU25" s="475">
        <v>0</v>
      </c>
      <c r="AV25" s="475">
        <v>1685.8422499999999</v>
      </c>
      <c r="AW25" s="477" t="s">
        <v>639</v>
      </c>
      <c r="AX25" s="475">
        <v>0</v>
      </c>
      <c r="AY25" s="475">
        <v>0</v>
      </c>
      <c r="AZ25" s="475">
        <v>0</v>
      </c>
      <c r="BA25" s="475"/>
      <c r="BB25" s="475">
        <v>0</v>
      </c>
      <c r="BC25" s="475">
        <v>0</v>
      </c>
      <c r="BD25" s="475">
        <v>0</v>
      </c>
      <c r="BE25" s="475"/>
      <c r="BF25" s="475">
        <v>0</v>
      </c>
      <c r="BG25" s="475">
        <v>0</v>
      </c>
      <c r="BH25" s="475">
        <v>0</v>
      </c>
      <c r="BI25" s="477" t="s">
        <v>639</v>
      </c>
      <c r="BJ25" s="475">
        <v>0</v>
      </c>
      <c r="BK25" s="475">
        <v>0</v>
      </c>
      <c r="BL25" s="475">
        <v>0</v>
      </c>
      <c r="BM25" s="475"/>
      <c r="BN25" s="475">
        <v>3341.0233399999997</v>
      </c>
      <c r="BO25" s="475">
        <v>0</v>
      </c>
      <c r="BP25" s="475">
        <v>3341.0233399999997</v>
      </c>
      <c r="BQ25" s="475"/>
      <c r="BR25" s="475">
        <v>2371.8980000000001</v>
      </c>
      <c r="BS25" s="475">
        <v>0</v>
      </c>
      <c r="BT25" s="475">
        <v>2371.8980000000001</v>
      </c>
      <c r="BU25" s="477" t="s">
        <v>639</v>
      </c>
      <c r="BV25" s="475">
        <v>57341.779320000001</v>
      </c>
      <c r="BW25" s="475">
        <v>49000.072110000001</v>
      </c>
      <c r="BX25" s="475">
        <v>106341.85143000002</v>
      </c>
      <c r="BY25" s="475"/>
      <c r="BZ25" s="475">
        <v>22688.714969999997</v>
      </c>
      <c r="CA25" s="475">
        <v>34839.140820000001</v>
      </c>
      <c r="CB25" s="475">
        <v>57527.855790000001</v>
      </c>
      <c r="CC25" s="475"/>
      <c r="CD25" s="475">
        <v>57341.779320000001</v>
      </c>
      <c r="CE25" s="475">
        <v>49000.072110000001</v>
      </c>
      <c r="CF25" s="475">
        <v>106341.85143000002</v>
      </c>
      <c r="CG25" s="472"/>
    </row>
    <row r="26" spans="1:85" s="24" customFormat="1" ht="9" customHeight="1">
      <c r="A26" s="477" t="s">
        <v>640</v>
      </c>
      <c r="B26" s="475">
        <v>2637.7632999999996</v>
      </c>
      <c r="C26" s="475">
        <v>18367.33236</v>
      </c>
      <c r="D26" s="475">
        <v>21005.095659999999</v>
      </c>
      <c r="E26" s="475"/>
      <c r="F26" s="475">
        <v>1246.424</v>
      </c>
      <c r="G26" s="475">
        <v>0</v>
      </c>
      <c r="H26" s="475">
        <v>1246.424</v>
      </c>
      <c r="I26" s="475"/>
      <c r="J26" s="475">
        <v>0</v>
      </c>
      <c r="K26" s="475">
        <v>70793.861139999994</v>
      </c>
      <c r="L26" s="475">
        <v>70793.861139999994</v>
      </c>
      <c r="M26" s="477" t="s">
        <v>640</v>
      </c>
      <c r="N26" s="475">
        <v>1203.75019</v>
      </c>
      <c r="O26" s="475">
        <v>4634.3382300000003</v>
      </c>
      <c r="P26" s="475">
        <v>5838.08842</v>
      </c>
      <c r="Q26" s="475"/>
      <c r="R26" s="475">
        <v>6017.1016300000001</v>
      </c>
      <c r="S26" s="475">
        <v>3402.7002499999999</v>
      </c>
      <c r="T26" s="475">
        <v>9419.8018800000009</v>
      </c>
      <c r="U26" s="475"/>
      <c r="V26" s="475">
        <v>1459.5703100000001</v>
      </c>
      <c r="W26" s="475">
        <v>0</v>
      </c>
      <c r="X26" s="475">
        <v>1459.5703100000001</v>
      </c>
      <c r="Y26" s="477" t="s">
        <v>640</v>
      </c>
      <c r="Z26" s="475">
        <v>0</v>
      </c>
      <c r="AA26" s="475">
        <v>0</v>
      </c>
      <c r="AB26" s="475">
        <v>0</v>
      </c>
      <c r="AC26" s="475"/>
      <c r="AD26" s="475">
        <v>1781.8229199999998</v>
      </c>
      <c r="AE26" s="475">
        <v>47776.972540000002</v>
      </c>
      <c r="AF26" s="475">
        <v>49558.795460000001</v>
      </c>
      <c r="AG26" s="475"/>
      <c r="AH26" s="475">
        <v>2883.0415899999998</v>
      </c>
      <c r="AI26" s="475">
        <v>0</v>
      </c>
      <c r="AJ26" s="475">
        <v>2883.0415899999998</v>
      </c>
      <c r="AK26" s="477" t="s">
        <v>640</v>
      </c>
      <c r="AL26" s="475">
        <v>0</v>
      </c>
      <c r="AM26" s="475">
        <v>746.52592000000004</v>
      </c>
      <c r="AN26" s="475">
        <v>746.52592000000004</v>
      </c>
      <c r="AO26" s="475"/>
      <c r="AP26" s="475">
        <v>0</v>
      </c>
      <c r="AQ26" s="475">
        <v>0</v>
      </c>
      <c r="AR26" s="475">
        <v>0</v>
      </c>
      <c r="AS26" s="475"/>
      <c r="AT26" s="475">
        <v>0</v>
      </c>
      <c r="AU26" s="475">
        <v>0</v>
      </c>
      <c r="AV26" s="475">
        <v>0</v>
      </c>
      <c r="AW26" s="477" t="s">
        <v>640</v>
      </c>
      <c r="AX26" s="475">
        <v>0</v>
      </c>
      <c r="AY26" s="475">
        <v>0</v>
      </c>
      <c r="AZ26" s="475">
        <v>0</v>
      </c>
      <c r="BA26" s="475"/>
      <c r="BB26" s="475">
        <v>1360.24117</v>
      </c>
      <c r="BC26" s="475">
        <v>0</v>
      </c>
      <c r="BD26" s="475">
        <v>1360.24117</v>
      </c>
      <c r="BE26" s="475"/>
      <c r="BF26" s="475">
        <v>0</v>
      </c>
      <c r="BG26" s="475">
        <v>0</v>
      </c>
      <c r="BH26" s="475">
        <v>0</v>
      </c>
      <c r="BI26" s="477" t="s">
        <v>640</v>
      </c>
      <c r="BJ26" s="475">
        <v>0</v>
      </c>
      <c r="BK26" s="475">
        <v>0</v>
      </c>
      <c r="BL26" s="475">
        <v>0</v>
      </c>
      <c r="BM26" s="475"/>
      <c r="BN26" s="475">
        <v>0</v>
      </c>
      <c r="BO26" s="475">
        <v>0</v>
      </c>
      <c r="BP26" s="475">
        <v>0</v>
      </c>
      <c r="BQ26" s="475"/>
      <c r="BR26" s="475">
        <v>0</v>
      </c>
      <c r="BS26" s="475">
        <v>0</v>
      </c>
      <c r="BT26" s="475">
        <v>0</v>
      </c>
      <c r="BU26" s="477" t="s">
        <v>640</v>
      </c>
      <c r="BV26" s="475">
        <v>18589.715110000001</v>
      </c>
      <c r="BW26" s="475">
        <v>145721.73043999996</v>
      </c>
      <c r="BX26" s="475">
        <v>164311.44555</v>
      </c>
      <c r="BY26" s="475"/>
      <c r="BZ26" s="475">
        <v>0</v>
      </c>
      <c r="CA26" s="475">
        <v>70793.861139999994</v>
      </c>
      <c r="CB26" s="475">
        <v>70793.861139999994</v>
      </c>
      <c r="CC26" s="475"/>
      <c r="CD26" s="475">
        <v>18589.715110000001</v>
      </c>
      <c r="CE26" s="475">
        <v>145721.73043999996</v>
      </c>
      <c r="CF26" s="475">
        <v>164311.44555</v>
      </c>
      <c r="CG26" s="472"/>
    </row>
    <row r="27" spans="1:85" s="24" customFormat="1" ht="9" customHeight="1">
      <c r="A27" s="477" t="s">
        <v>641</v>
      </c>
      <c r="B27" s="475">
        <v>0</v>
      </c>
      <c r="C27" s="475">
        <v>0</v>
      </c>
      <c r="D27" s="475">
        <v>0</v>
      </c>
      <c r="E27" s="475"/>
      <c r="F27" s="475">
        <v>35.028730000000003</v>
      </c>
      <c r="G27" s="475">
        <v>0</v>
      </c>
      <c r="H27" s="475">
        <v>35.028730000000003</v>
      </c>
      <c r="I27" s="475"/>
      <c r="J27" s="475">
        <v>17850.759730000002</v>
      </c>
      <c r="K27" s="475">
        <v>-6047.5408899999993</v>
      </c>
      <c r="L27" s="475">
        <v>11803.21884</v>
      </c>
      <c r="M27" s="477" t="s">
        <v>641</v>
      </c>
      <c r="N27" s="475">
        <v>0</v>
      </c>
      <c r="O27" s="475">
        <v>0</v>
      </c>
      <c r="P27" s="475">
        <v>0</v>
      </c>
      <c r="Q27" s="475"/>
      <c r="R27" s="475">
        <v>0</v>
      </c>
      <c r="S27" s="475">
        <v>0</v>
      </c>
      <c r="T27" s="475">
        <v>0</v>
      </c>
      <c r="U27" s="475"/>
      <c r="V27" s="475">
        <v>1754.905</v>
      </c>
      <c r="W27" s="475">
        <v>-1074.25623</v>
      </c>
      <c r="X27" s="475">
        <v>680.64877000000001</v>
      </c>
      <c r="Y27" s="477" t="s">
        <v>641</v>
      </c>
      <c r="Z27" s="475">
        <v>0</v>
      </c>
      <c r="AA27" s="475">
        <v>0</v>
      </c>
      <c r="AB27" s="475">
        <v>0</v>
      </c>
      <c r="AC27" s="475"/>
      <c r="AD27" s="475">
        <v>0</v>
      </c>
      <c r="AE27" s="475">
        <v>0</v>
      </c>
      <c r="AF27" s="475">
        <v>0</v>
      </c>
      <c r="AG27" s="475"/>
      <c r="AH27" s="475">
        <v>0</v>
      </c>
      <c r="AI27" s="475">
        <v>0</v>
      </c>
      <c r="AJ27" s="475">
        <v>0</v>
      </c>
      <c r="AK27" s="477" t="s">
        <v>641</v>
      </c>
      <c r="AL27" s="475">
        <v>0</v>
      </c>
      <c r="AM27" s="475">
        <v>0</v>
      </c>
      <c r="AN27" s="475">
        <v>0</v>
      </c>
      <c r="AO27" s="475"/>
      <c r="AP27" s="475">
        <v>0</v>
      </c>
      <c r="AQ27" s="475">
        <v>0</v>
      </c>
      <c r="AR27" s="475">
        <v>0</v>
      </c>
      <c r="AS27" s="475"/>
      <c r="AT27" s="475">
        <v>0</v>
      </c>
      <c r="AU27" s="475">
        <v>0</v>
      </c>
      <c r="AV27" s="475">
        <v>0</v>
      </c>
      <c r="AW27" s="477" t="s">
        <v>641</v>
      </c>
      <c r="AX27" s="475">
        <v>0</v>
      </c>
      <c r="AY27" s="475">
        <v>0</v>
      </c>
      <c r="AZ27" s="475">
        <v>0</v>
      </c>
      <c r="BA27" s="475"/>
      <c r="BB27" s="475">
        <v>0</v>
      </c>
      <c r="BC27" s="475">
        <v>0</v>
      </c>
      <c r="BD27" s="475">
        <v>0</v>
      </c>
      <c r="BE27" s="475"/>
      <c r="BF27" s="475">
        <v>0</v>
      </c>
      <c r="BG27" s="475">
        <v>4122.3328700000002</v>
      </c>
      <c r="BH27" s="475">
        <v>4122.3328700000002</v>
      </c>
      <c r="BI27" s="477" t="s">
        <v>641</v>
      </c>
      <c r="BJ27" s="475">
        <v>0</v>
      </c>
      <c r="BK27" s="475">
        <v>0</v>
      </c>
      <c r="BL27" s="475">
        <v>0</v>
      </c>
      <c r="BM27" s="475"/>
      <c r="BN27" s="475">
        <v>0</v>
      </c>
      <c r="BO27" s="475">
        <v>0</v>
      </c>
      <c r="BP27" s="475">
        <v>0</v>
      </c>
      <c r="BQ27" s="475"/>
      <c r="BR27" s="475">
        <v>0</v>
      </c>
      <c r="BS27" s="475">
        <v>0</v>
      </c>
      <c r="BT27" s="475">
        <v>0</v>
      </c>
      <c r="BU27" s="477" t="s">
        <v>641</v>
      </c>
      <c r="BV27" s="475">
        <v>19640.693460000002</v>
      </c>
      <c r="BW27" s="475">
        <v>-2999.4642499999991</v>
      </c>
      <c r="BX27" s="475">
        <v>16641.229209999998</v>
      </c>
      <c r="BY27" s="475"/>
      <c r="BZ27" s="475">
        <v>17850.759730000002</v>
      </c>
      <c r="CA27" s="475">
        <v>-6047.5408899999993</v>
      </c>
      <c r="CB27" s="475">
        <v>11803.21884</v>
      </c>
      <c r="CC27" s="475"/>
      <c r="CD27" s="475">
        <v>19640.693460000002</v>
      </c>
      <c r="CE27" s="475">
        <v>-2999.4642499999991</v>
      </c>
      <c r="CF27" s="475">
        <v>16641.229209999998</v>
      </c>
      <c r="CG27" s="472"/>
    </row>
    <row r="28" spans="1:85" s="24" customFormat="1" ht="9" customHeight="1">
      <c r="A28" s="477" t="s">
        <v>642</v>
      </c>
      <c r="B28" s="475">
        <v>0</v>
      </c>
      <c r="C28" s="475">
        <v>0</v>
      </c>
      <c r="D28" s="475">
        <v>0</v>
      </c>
      <c r="E28" s="475"/>
      <c r="F28" s="475">
        <v>0</v>
      </c>
      <c r="G28" s="475">
        <v>0</v>
      </c>
      <c r="H28" s="475">
        <v>0</v>
      </c>
      <c r="I28" s="475"/>
      <c r="J28" s="475">
        <v>0</v>
      </c>
      <c r="K28" s="475">
        <v>0</v>
      </c>
      <c r="L28" s="475">
        <v>0</v>
      </c>
      <c r="M28" s="477" t="s">
        <v>642</v>
      </c>
      <c r="N28" s="475">
        <v>0</v>
      </c>
      <c r="O28" s="475">
        <v>0</v>
      </c>
      <c r="P28" s="475">
        <v>0</v>
      </c>
      <c r="Q28" s="475"/>
      <c r="R28" s="475">
        <v>0</v>
      </c>
      <c r="S28" s="475">
        <v>0</v>
      </c>
      <c r="T28" s="475">
        <v>0</v>
      </c>
      <c r="U28" s="475"/>
      <c r="V28" s="475">
        <v>0</v>
      </c>
      <c r="W28" s="475">
        <v>0</v>
      </c>
      <c r="X28" s="475">
        <v>0</v>
      </c>
      <c r="Y28" s="477" t="s">
        <v>642</v>
      </c>
      <c r="Z28" s="475">
        <v>0</v>
      </c>
      <c r="AA28" s="475">
        <v>0</v>
      </c>
      <c r="AB28" s="475">
        <v>0</v>
      </c>
      <c r="AC28" s="475"/>
      <c r="AD28" s="475">
        <v>0</v>
      </c>
      <c r="AE28" s="475">
        <v>0</v>
      </c>
      <c r="AF28" s="475">
        <v>0</v>
      </c>
      <c r="AG28" s="475"/>
      <c r="AH28" s="475">
        <v>15.362020000000001</v>
      </c>
      <c r="AI28" s="475">
        <v>0</v>
      </c>
      <c r="AJ28" s="475">
        <v>15.362020000000001</v>
      </c>
      <c r="AK28" s="477" t="s">
        <v>642</v>
      </c>
      <c r="AL28" s="475">
        <v>0</v>
      </c>
      <c r="AM28" s="475">
        <v>0</v>
      </c>
      <c r="AN28" s="475">
        <v>0</v>
      </c>
      <c r="AO28" s="475"/>
      <c r="AP28" s="475">
        <v>27899.842840000001</v>
      </c>
      <c r="AQ28" s="475">
        <v>0</v>
      </c>
      <c r="AR28" s="475">
        <v>27899.842840000001</v>
      </c>
      <c r="AS28" s="475"/>
      <c r="AT28" s="475">
        <v>0</v>
      </c>
      <c r="AU28" s="475">
        <v>0</v>
      </c>
      <c r="AV28" s="475">
        <v>0</v>
      </c>
      <c r="AW28" s="477" t="s">
        <v>642</v>
      </c>
      <c r="AX28" s="475">
        <v>0</v>
      </c>
      <c r="AY28" s="475">
        <v>0</v>
      </c>
      <c r="AZ28" s="475">
        <v>0</v>
      </c>
      <c r="BA28" s="475"/>
      <c r="BB28" s="475">
        <v>0</v>
      </c>
      <c r="BC28" s="475">
        <v>0</v>
      </c>
      <c r="BD28" s="475">
        <v>0</v>
      </c>
      <c r="BE28" s="475"/>
      <c r="BF28" s="475">
        <v>0</v>
      </c>
      <c r="BG28" s="475">
        <v>0</v>
      </c>
      <c r="BH28" s="475">
        <v>0</v>
      </c>
      <c r="BI28" s="477" t="s">
        <v>642</v>
      </c>
      <c r="BJ28" s="475">
        <v>0</v>
      </c>
      <c r="BK28" s="475">
        <v>0</v>
      </c>
      <c r="BL28" s="475">
        <v>0</v>
      </c>
      <c r="BM28" s="475"/>
      <c r="BN28" s="475">
        <v>0</v>
      </c>
      <c r="BO28" s="475">
        <v>0</v>
      </c>
      <c r="BP28" s="475">
        <v>0</v>
      </c>
      <c r="BQ28" s="475"/>
      <c r="BR28" s="475">
        <v>332.37900000000002</v>
      </c>
      <c r="BS28" s="475">
        <v>0</v>
      </c>
      <c r="BT28" s="475">
        <v>332.37900000000002</v>
      </c>
      <c r="BU28" s="477" t="s">
        <v>642</v>
      </c>
      <c r="BV28" s="475">
        <v>28247.583860000002</v>
      </c>
      <c r="BW28" s="475">
        <v>0</v>
      </c>
      <c r="BX28" s="475">
        <v>28247.583860000002</v>
      </c>
      <c r="BY28" s="475"/>
      <c r="BZ28" s="475">
        <v>0</v>
      </c>
      <c r="CA28" s="475">
        <v>0</v>
      </c>
      <c r="CB28" s="475">
        <v>0</v>
      </c>
      <c r="CC28" s="475"/>
      <c r="CD28" s="475">
        <v>28247.583860000002</v>
      </c>
      <c r="CE28" s="475">
        <v>0</v>
      </c>
      <c r="CF28" s="475">
        <v>28247.583860000002</v>
      </c>
      <c r="CG28" s="472"/>
    </row>
    <row r="29" spans="1:85" s="24" customFormat="1" ht="9" customHeight="1">
      <c r="A29" s="477" t="s">
        <v>643</v>
      </c>
      <c r="B29" s="475">
        <v>22568.989579999998</v>
      </c>
      <c r="C29" s="475">
        <v>7304.0632500000002</v>
      </c>
      <c r="D29" s="475">
        <v>29873.052829999997</v>
      </c>
      <c r="E29" s="475"/>
      <c r="F29" s="475">
        <v>1041.7479799999999</v>
      </c>
      <c r="G29" s="475">
        <v>194.76750000000001</v>
      </c>
      <c r="H29" s="475">
        <v>1236.51548</v>
      </c>
      <c r="I29" s="475"/>
      <c r="J29" s="475">
        <v>45908.380659999995</v>
      </c>
      <c r="K29" s="475">
        <v>15655.515599999999</v>
      </c>
      <c r="L29" s="475">
        <v>61563.896260000001</v>
      </c>
      <c r="M29" s="477" t="s">
        <v>643</v>
      </c>
      <c r="N29" s="475">
        <v>4105.0759900000003</v>
      </c>
      <c r="O29" s="475">
        <v>1482.1826299999998</v>
      </c>
      <c r="P29" s="475">
        <v>5587.2586200000005</v>
      </c>
      <c r="Q29" s="475"/>
      <c r="R29" s="475">
        <v>3000</v>
      </c>
      <c r="S29" s="475">
        <v>1102.8</v>
      </c>
      <c r="T29" s="475">
        <v>4102.8</v>
      </c>
      <c r="U29" s="475"/>
      <c r="V29" s="475">
        <v>9983.5399799999996</v>
      </c>
      <c r="W29" s="475">
        <v>4504.3705599999994</v>
      </c>
      <c r="X29" s="475">
        <v>14487.910539999999</v>
      </c>
      <c r="Y29" s="477" t="s">
        <v>643</v>
      </c>
      <c r="Z29" s="475">
        <v>84.610489999999999</v>
      </c>
      <c r="AA29" s="475">
        <v>0</v>
      </c>
      <c r="AB29" s="475">
        <v>84.610489999999999</v>
      </c>
      <c r="AC29" s="475"/>
      <c r="AD29" s="475">
        <v>15765.66462</v>
      </c>
      <c r="AE29" s="475">
        <v>6435.7496500000007</v>
      </c>
      <c r="AF29" s="475">
        <v>22201.414270000001</v>
      </c>
      <c r="AG29" s="475"/>
      <c r="AH29" s="475">
        <v>5098.2226200000005</v>
      </c>
      <c r="AI29" s="475">
        <v>215.87054000000001</v>
      </c>
      <c r="AJ29" s="475">
        <v>5314.0931600000004</v>
      </c>
      <c r="AK29" s="477" t="s">
        <v>643</v>
      </c>
      <c r="AL29" s="475">
        <v>1108.1867500000001</v>
      </c>
      <c r="AM29" s="475">
        <v>287.72085000000004</v>
      </c>
      <c r="AN29" s="475">
        <v>1395.9076</v>
      </c>
      <c r="AO29" s="475"/>
      <c r="AP29" s="475">
        <v>2274.2913799999997</v>
      </c>
      <c r="AQ29" s="475">
        <v>290.80239</v>
      </c>
      <c r="AR29" s="475">
        <v>2565.0937699999999</v>
      </c>
      <c r="AS29" s="475"/>
      <c r="AT29" s="475">
        <v>39.772040000000004</v>
      </c>
      <c r="AU29" s="475">
        <v>44.60013</v>
      </c>
      <c r="AV29" s="475">
        <v>84.372169999999997</v>
      </c>
      <c r="AW29" s="477" t="s">
        <v>643</v>
      </c>
      <c r="AX29" s="475">
        <v>1630.1274500000002</v>
      </c>
      <c r="AY29" s="475">
        <v>7.3788400000000003</v>
      </c>
      <c r="AZ29" s="475">
        <v>1637.50629</v>
      </c>
      <c r="BA29" s="475"/>
      <c r="BB29" s="475">
        <v>1144.64939</v>
      </c>
      <c r="BC29" s="475">
        <v>43.54665</v>
      </c>
      <c r="BD29" s="475">
        <v>1188.19604</v>
      </c>
      <c r="BE29" s="475"/>
      <c r="BF29" s="475">
        <v>4.7519400000000003</v>
      </c>
      <c r="BG29" s="475">
        <v>5.1498699999999999</v>
      </c>
      <c r="BH29" s="475">
        <v>9.9018099999999993</v>
      </c>
      <c r="BI29" s="477" t="s">
        <v>643</v>
      </c>
      <c r="BJ29" s="475">
        <v>1.65574</v>
      </c>
      <c r="BK29" s="475">
        <v>1.4162399999999999</v>
      </c>
      <c r="BL29" s="475">
        <v>3.0719799999999999</v>
      </c>
      <c r="BM29" s="475"/>
      <c r="BN29" s="475">
        <v>2.3983699999999999</v>
      </c>
      <c r="BO29" s="475">
        <v>5.1485099999999999</v>
      </c>
      <c r="BP29" s="475">
        <v>7.5468799999999998</v>
      </c>
      <c r="BQ29" s="475"/>
      <c r="BR29" s="475">
        <v>1676.4828200000002</v>
      </c>
      <c r="BS29" s="475">
        <v>2.4050799999999999</v>
      </c>
      <c r="BT29" s="475">
        <v>1678.8878999999999</v>
      </c>
      <c r="BU29" s="477" t="s">
        <v>643</v>
      </c>
      <c r="BV29" s="475">
        <v>115438.54779999999</v>
      </c>
      <c r="BW29" s="475">
        <v>37583.488289999987</v>
      </c>
      <c r="BX29" s="475">
        <v>153022.03609000001</v>
      </c>
      <c r="BY29" s="475"/>
      <c r="BZ29" s="475">
        <v>45908.380659999995</v>
      </c>
      <c r="CA29" s="475">
        <v>15655.515599999999</v>
      </c>
      <c r="CB29" s="475">
        <v>61563.896260000001</v>
      </c>
      <c r="CC29" s="475"/>
      <c r="CD29" s="475">
        <v>115438.54779999999</v>
      </c>
      <c r="CE29" s="475">
        <v>37583.488289999987</v>
      </c>
      <c r="CF29" s="475">
        <v>153022.03609000001</v>
      </c>
      <c r="CG29" s="472"/>
    </row>
    <row r="30" spans="1:85" s="24" customFormat="1" ht="9" customHeight="1">
      <c r="A30" s="477" t="s">
        <v>633</v>
      </c>
      <c r="B30" s="475">
        <v>0</v>
      </c>
      <c r="C30" s="475">
        <v>0</v>
      </c>
      <c r="D30" s="475">
        <v>0</v>
      </c>
      <c r="E30" s="475"/>
      <c r="F30" s="475">
        <v>0</v>
      </c>
      <c r="G30" s="475">
        <v>0</v>
      </c>
      <c r="H30" s="475">
        <v>0</v>
      </c>
      <c r="I30" s="475"/>
      <c r="J30" s="475">
        <v>0</v>
      </c>
      <c r="K30" s="475">
        <v>0</v>
      </c>
      <c r="L30" s="475">
        <v>0</v>
      </c>
      <c r="M30" s="477" t="s">
        <v>633</v>
      </c>
      <c r="N30" s="475">
        <v>0</v>
      </c>
      <c r="O30" s="475">
        <v>0</v>
      </c>
      <c r="P30" s="475">
        <v>0</v>
      </c>
      <c r="Q30" s="475"/>
      <c r="R30" s="475">
        <v>0</v>
      </c>
      <c r="S30" s="475">
        <v>0</v>
      </c>
      <c r="T30" s="475">
        <v>0</v>
      </c>
      <c r="U30" s="475"/>
      <c r="V30" s="475">
        <v>0</v>
      </c>
      <c r="W30" s="475">
        <v>0</v>
      </c>
      <c r="X30" s="475">
        <v>0</v>
      </c>
      <c r="Y30" s="477" t="s">
        <v>633</v>
      </c>
      <c r="Z30" s="475">
        <v>0</v>
      </c>
      <c r="AA30" s="475">
        <v>0</v>
      </c>
      <c r="AB30" s="475">
        <v>0</v>
      </c>
      <c r="AC30" s="475"/>
      <c r="AD30" s="475">
        <v>0</v>
      </c>
      <c r="AE30" s="475">
        <v>0</v>
      </c>
      <c r="AF30" s="475">
        <v>0</v>
      </c>
      <c r="AG30" s="475"/>
      <c r="AH30" s="475">
        <v>-184.19123999999999</v>
      </c>
      <c r="AI30" s="475">
        <v>8457.57035</v>
      </c>
      <c r="AJ30" s="475">
        <v>8273.3791099999999</v>
      </c>
      <c r="AK30" s="477" t="s">
        <v>633</v>
      </c>
      <c r="AL30" s="475">
        <v>0.75524999999999998</v>
      </c>
      <c r="AM30" s="475">
        <v>9158.6370399999996</v>
      </c>
      <c r="AN30" s="475">
        <v>9159.3922899999998</v>
      </c>
      <c r="AO30" s="475"/>
      <c r="AP30" s="475">
        <v>0</v>
      </c>
      <c r="AQ30" s="475">
        <v>0</v>
      </c>
      <c r="AR30" s="475">
        <v>0</v>
      </c>
      <c r="AS30" s="475"/>
      <c r="AT30" s="475">
        <v>0</v>
      </c>
      <c r="AU30" s="475">
        <v>0</v>
      </c>
      <c r="AV30" s="475">
        <v>0</v>
      </c>
      <c r="AW30" s="477" t="s">
        <v>633</v>
      </c>
      <c r="AX30" s="475">
        <v>0</v>
      </c>
      <c r="AY30" s="475">
        <v>0</v>
      </c>
      <c r="AZ30" s="475">
        <v>0</v>
      </c>
      <c r="BA30" s="475"/>
      <c r="BB30" s="475">
        <v>0</v>
      </c>
      <c r="BC30" s="475">
        <v>0</v>
      </c>
      <c r="BD30" s="475">
        <v>0</v>
      </c>
      <c r="BE30" s="475"/>
      <c r="BF30" s="475">
        <v>0</v>
      </c>
      <c r="BG30" s="475">
        <v>0</v>
      </c>
      <c r="BH30" s="475">
        <v>0</v>
      </c>
      <c r="BI30" s="477" t="s">
        <v>633</v>
      </c>
      <c r="BJ30" s="475">
        <v>0</v>
      </c>
      <c r="BK30" s="475">
        <v>0</v>
      </c>
      <c r="BL30" s="475">
        <v>0</v>
      </c>
      <c r="BM30" s="475"/>
      <c r="BN30" s="475">
        <v>-1.9794400000000001</v>
      </c>
      <c r="BO30" s="475">
        <v>12883.36073</v>
      </c>
      <c r="BP30" s="475">
        <v>12881.381289999999</v>
      </c>
      <c r="BQ30" s="475"/>
      <c r="BR30" s="475">
        <v>0</v>
      </c>
      <c r="BS30" s="475">
        <v>0</v>
      </c>
      <c r="BT30" s="475">
        <v>0</v>
      </c>
      <c r="BU30" s="477" t="s">
        <v>633</v>
      </c>
      <c r="BV30" s="475">
        <v>-185.41543000000001</v>
      </c>
      <c r="BW30" s="475">
        <v>30499.56812</v>
      </c>
      <c r="BX30" s="475">
        <v>30314.152689999995</v>
      </c>
      <c r="BY30" s="475"/>
      <c r="BZ30" s="475">
        <v>0</v>
      </c>
      <c r="CA30" s="475">
        <v>0</v>
      </c>
      <c r="CB30" s="475">
        <v>0</v>
      </c>
      <c r="CC30" s="475"/>
      <c r="CD30" s="475">
        <v>-185.41543000000001</v>
      </c>
      <c r="CE30" s="475">
        <v>30499.56812</v>
      </c>
      <c r="CF30" s="475">
        <v>30314.152689999995</v>
      </c>
      <c r="CG30" s="472"/>
    </row>
    <row r="31" spans="1:85" s="24" customFormat="1" ht="9" customHeight="1">
      <c r="A31" s="477" t="s">
        <v>644</v>
      </c>
      <c r="B31" s="475">
        <v>-81056.17611</v>
      </c>
      <c r="C31" s="475">
        <v>106914.34593000001</v>
      </c>
      <c r="D31" s="475">
        <v>25858.169819999999</v>
      </c>
      <c r="E31" s="475"/>
      <c r="F31" s="475">
        <v>0</v>
      </c>
      <c r="G31" s="475">
        <v>0</v>
      </c>
      <c r="H31" s="475">
        <v>0</v>
      </c>
      <c r="I31" s="475"/>
      <c r="J31" s="475">
        <v>20026.232510000002</v>
      </c>
      <c r="K31" s="475">
        <v>-10084.637859999999</v>
      </c>
      <c r="L31" s="475">
        <v>9941.5946500000009</v>
      </c>
      <c r="M31" s="477" t="s">
        <v>644</v>
      </c>
      <c r="N31" s="475">
        <v>0</v>
      </c>
      <c r="O31" s="475">
        <v>0</v>
      </c>
      <c r="P31" s="475">
        <v>0</v>
      </c>
      <c r="Q31" s="475"/>
      <c r="R31" s="475">
        <v>-2318.4138700000003</v>
      </c>
      <c r="S31" s="475">
        <v>2647.3107999999997</v>
      </c>
      <c r="T31" s="475">
        <v>328.89693</v>
      </c>
      <c r="U31" s="475"/>
      <c r="V31" s="475">
        <v>62583.956469999997</v>
      </c>
      <c r="W31" s="475">
        <v>816.08915000000002</v>
      </c>
      <c r="X31" s="475">
        <v>63400.045619999997</v>
      </c>
      <c r="Y31" s="477" t="s">
        <v>644</v>
      </c>
      <c r="Z31" s="475">
        <v>0</v>
      </c>
      <c r="AA31" s="475">
        <v>0</v>
      </c>
      <c r="AB31" s="475">
        <v>0</v>
      </c>
      <c r="AC31" s="475"/>
      <c r="AD31" s="475">
        <v>17203.581200000001</v>
      </c>
      <c r="AE31" s="475">
        <v>-9534.0506100000002</v>
      </c>
      <c r="AF31" s="475">
        <v>7669.5305900000003</v>
      </c>
      <c r="AG31" s="475"/>
      <c r="AH31" s="475">
        <v>7450.0452699999996</v>
      </c>
      <c r="AI31" s="475">
        <v>0</v>
      </c>
      <c r="AJ31" s="475">
        <v>7450.0452699999996</v>
      </c>
      <c r="AK31" s="477" t="s">
        <v>644</v>
      </c>
      <c r="AL31" s="475">
        <v>0</v>
      </c>
      <c r="AM31" s="475">
        <v>0</v>
      </c>
      <c r="AN31" s="475">
        <v>0</v>
      </c>
      <c r="AO31" s="475"/>
      <c r="AP31" s="475">
        <v>0</v>
      </c>
      <c r="AQ31" s="475">
        <v>0</v>
      </c>
      <c r="AR31" s="475">
        <v>0</v>
      </c>
      <c r="AS31" s="475"/>
      <c r="AT31" s="475">
        <v>0</v>
      </c>
      <c r="AU31" s="475">
        <v>0</v>
      </c>
      <c r="AV31" s="475">
        <v>0</v>
      </c>
      <c r="AW31" s="477" t="s">
        <v>644</v>
      </c>
      <c r="AX31" s="475">
        <v>0</v>
      </c>
      <c r="AY31" s="475">
        <v>0</v>
      </c>
      <c r="AZ31" s="475">
        <v>0</v>
      </c>
      <c r="BA31" s="475"/>
      <c r="BB31" s="475">
        <v>0</v>
      </c>
      <c r="BC31" s="475">
        <v>0</v>
      </c>
      <c r="BD31" s="475">
        <v>0</v>
      </c>
      <c r="BE31" s="475"/>
      <c r="BF31" s="475">
        <v>0</v>
      </c>
      <c r="BG31" s="475">
        <v>0</v>
      </c>
      <c r="BH31" s="475">
        <v>0</v>
      </c>
      <c r="BI31" s="477" t="s">
        <v>644</v>
      </c>
      <c r="BJ31" s="475">
        <v>0</v>
      </c>
      <c r="BK31" s="475">
        <v>0</v>
      </c>
      <c r="BL31" s="475">
        <v>0</v>
      </c>
      <c r="BM31" s="475"/>
      <c r="BN31" s="475">
        <v>0</v>
      </c>
      <c r="BO31" s="475">
        <v>0</v>
      </c>
      <c r="BP31" s="475">
        <v>0</v>
      </c>
      <c r="BQ31" s="475"/>
      <c r="BR31" s="475">
        <v>0</v>
      </c>
      <c r="BS31" s="475">
        <v>0</v>
      </c>
      <c r="BT31" s="475">
        <v>0</v>
      </c>
      <c r="BU31" s="477" t="s">
        <v>644</v>
      </c>
      <c r="BV31" s="475">
        <v>23889.225469999994</v>
      </c>
      <c r="BW31" s="475">
        <v>90759.057410000009</v>
      </c>
      <c r="BX31" s="475">
        <v>114648.28288</v>
      </c>
      <c r="BY31" s="475"/>
      <c r="BZ31" s="475">
        <v>20026.232510000002</v>
      </c>
      <c r="CA31" s="475">
        <v>-10084.637859999999</v>
      </c>
      <c r="CB31" s="475">
        <v>9941.5946500000009</v>
      </c>
      <c r="CC31" s="475"/>
      <c r="CD31" s="475">
        <v>23889.225469999994</v>
      </c>
      <c r="CE31" s="475">
        <v>90759.057410000009</v>
      </c>
      <c r="CF31" s="475">
        <v>114648.28288</v>
      </c>
      <c r="CG31" s="472"/>
    </row>
    <row r="32" spans="1:85" s="24" customFormat="1" ht="9" customHeight="1">
      <c r="A32" s="477" t="s">
        <v>548</v>
      </c>
      <c r="B32" s="475">
        <v>1717.5946299999998</v>
      </c>
      <c r="C32" s="475">
        <v>0</v>
      </c>
      <c r="D32" s="475">
        <v>1717.5946299999998</v>
      </c>
      <c r="E32" s="475"/>
      <c r="F32" s="475">
        <v>4.2672700000000008</v>
      </c>
      <c r="G32" s="475">
        <v>0</v>
      </c>
      <c r="H32" s="475">
        <v>4.2672700000000008</v>
      </c>
      <c r="I32" s="475"/>
      <c r="J32" s="475">
        <v>334.13781</v>
      </c>
      <c r="K32" s="475">
        <v>1101.51007</v>
      </c>
      <c r="L32" s="475">
        <v>1435.64788</v>
      </c>
      <c r="M32" s="477" t="s">
        <v>548</v>
      </c>
      <c r="N32" s="475">
        <v>7.2251500000000002</v>
      </c>
      <c r="O32" s="475">
        <v>1.0300000000000001E-3</v>
      </c>
      <c r="P32" s="475">
        <v>7.2261800000000003</v>
      </c>
      <c r="Q32" s="475"/>
      <c r="R32" s="475">
        <v>1.9115</v>
      </c>
      <c r="S32" s="475">
        <v>0</v>
      </c>
      <c r="T32" s="475">
        <v>1.9115</v>
      </c>
      <c r="U32" s="475"/>
      <c r="V32" s="475">
        <v>4.2104900000000001</v>
      </c>
      <c r="W32" s="475">
        <v>0</v>
      </c>
      <c r="X32" s="475">
        <v>4.2104900000000001</v>
      </c>
      <c r="Y32" s="477" t="s">
        <v>548</v>
      </c>
      <c r="Z32" s="475">
        <v>1649.3406499999999</v>
      </c>
      <c r="AA32" s="475">
        <v>0</v>
      </c>
      <c r="AB32" s="475">
        <v>1649.3406499999999</v>
      </c>
      <c r="AC32" s="475"/>
      <c r="AD32" s="475">
        <v>1042.33527</v>
      </c>
      <c r="AE32" s="475">
        <v>349.17446000000001</v>
      </c>
      <c r="AF32" s="475">
        <v>1391.50973</v>
      </c>
      <c r="AG32" s="475"/>
      <c r="AH32" s="475">
        <v>187.54498999999998</v>
      </c>
      <c r="AI32" s="475">
        <v>0</v>
      </c>
      <c r="AJ32" s="475">
        <v>187.54498999999998</v>
      </c>
      <c r="AK32" s="477" t="s">
        <v>548</v>
      </c>
      <c r="AL32" s="475">
        <v>1.1760699999999999</v>
      </c>
      <c r="AM32" s="475">
        <v>4.0000000000000003E-5</v>
      </c>
      <c r="AN32" s="475">
        <v>1.1761100000000002</v>
      </c>
      <c r="AO32" s="475"/>
      <c r="AP32" s="475">
        <v>19.647880000000001</v>
      </c>
      <c r="AQ32" s="475">
        <v>0</v>
      </c>
      <c r="AR32" s="475">
        <v>19.647880000000001</v>
      </c>
      <c r="AS32" s="475"/>
      <c r="AT32" s="475">
        <v>6863.69578</v>
      </c>
      <c r="AU32" s="475">
        <v>0</v>
      </c>
      <c r="AV32" s="475">
        <v>6863.69578</v>
      </c>
      <c r="AW32" s="477" t="s">
        <v>548</v>
      </c>
      <c r="AX32" s="475">
        <v>9.8038500000000006</v>
      </c>
      <c r="AY32" s="475">
        <v>0</v>
      </c>
      <c r="AZ32" s="475">
        <v>9.8038500000000006</v>
      </c>
      <c r="BA32" s="475"/>
      <c r="BB32" s="475">
        <v>387.91584</v>
      </c>
      <c r="BC32" s="475">
        <v>0</v>
      </c>
      <c r="BD32" s="475">
        <v>387.91584</v>
      </c>
      <c r="BE32" s="475"/>
      <c r="BF32" s="475">
        <v>0</v>
      </c>
      <c r="BG32" s="475">
        <v>0</v>
      </c>
      <c r="BH32" s="475">
        <v>0</v>
      </c>
      <c r="BI32" s="477" t="s">
        <v>548</v>
      </c>
      <c r="BJ32" s="475">
        <v>0</v>
      </c>
      <c r="BK32" s="475">
        <v>0</v>
      </c>
      <c r="BL32" s="475">
        <v>0</v>
      </c>
      <c r="BM32" s="475"/>
      <c r="BN32" s="475">
        <v>0</v>
      </c>
      <c r="BO32" s="475">
        <v>0</v>
      </c>
      <c r="BP32" s="475">
        <v>0</v>
      </c>
      <c r="BQ32" s="475"/>
      <c r="BR32" s="475">
        <v>0</v>
      </c>
      <c r="BS32" s="475">
        <v>0</v>
      </c>
      <c r="BT32" s="475">
        <v>0</v>
      </c>
      <c r="BU32" s="477" t="s">
        <v>548</v>
      </c>
      <c r="BV32" s="475">
        <v>12230.807180000002</v>
      </c>
      <c r="BW32" s="475">
        <v>1450.6855999999998</v>
      </c>
      <c r="BX32" s="475">
        <v>13681.49278</v>
      </c>
      <c r="BY32" s="475"/>
      <c r="BZ32" s="475">
        <v>334.13781</v>
      </c>
      <c r="CA32" s="475">
        <v>1101.51007</v>
      </c>
      <c r="CB32" s="475">
        <v>1435.64788</v>
      </c>
      <c r="CC32" s="475"/>
      <c r="CD32" s="475">
        <v>12230.807180000002</v>
      </c>
      <c r="CE32" s="475">
        <v>1450.6855999999998</v>
      </c>
      <c r="CF32" s="475">
        <v>13681.49278</v>
      </c>
      <c r="CG32" s="472"/>
    </row>
    <row r="33" spans="1:87" s="24" customFormat="1" ht="5.0999999999999996" customHeight="1">
      <c r="A33" s="477"/>
      <c r="B33" s="475"/>
      <c r="C33" s="475"/>
      <c r="D33" s="475"/>
      <c r="E33" s="475"/>
      <c r="F33" s="475"/>
      <c r="G33" s="475"/>
      <c r="H33" s="475"/>
      <c r="I33" s="475"/>
      <c r="J33" s="475"/>
      <c r="K33" s="475"/>
      <c r="L33" s="475"/>
      <c r="M33" s="477"/>
      <c r="N33" s="475"/>
      <c r="O33" s="475"/>
      <c r="P33" s="475"/>
      <c r="Q33" s="475"/>
      <c r="R33" s="475"/>
      <c r="S33" s="475"/>
      <c r="T33" s="475"/>
      <c r="U33" s="475"/>
      <c r="V33" s="475"/>
      <c r="W33" s="475"/>
      <c r="X33" s="475"/>
      <c r="Y33" s="477"/>
      <c r="Z33" s="475"/>
      <c r="AA33" s="475"/>
      <c r="AB33" s="475"/>
      <c r="AC33" s="475"/>
      <c r="AD33" s="475"/>
      <c r="AE33" s="475"/>
      <c r="AF33" s="475"/>
      <c r="AG33" s="475"/>
      <c r="AH33" s="475"/>
      <c r="AI33" s="475"/>
      <c r="AJ33" s="475"/>
      <c r="AK33" s="477"/>
      <c r="AL33" s="475"/>
      <c r="AM33" s="475"/>
      <c r="AN33" s="475"/>
      <c r="AO33" s="475"/>
      <c r="AP33" s="475"/>
      <c r="AQ33" s="475"/>
      <c r="AR33" s="475"/>
      <c r="AS33" s="475"/>
      <c r="AT33" s="475"/>
      <c r="AU33" s="475"/>
      <c r="AV33" s="475"/>
      <c r="AW33" s="477"/>
      <c r="AX33" s="475"/>
      <c r="AY33" s="475"/>
      <c r="AZ33" s="475"/>
      <c r="BA33" s="475"/>
      <c r="BB33" s="475"/>
      <c r="BC33" s="475"/>
      <c r="BD33" s="475"/>
      <c r="BE33" s="475"/>
      <c r="BF33" s="475"/>
      <c r="BG33" s="475"/>
      <c r="BH33" s="475"/>
      <c r="BI33" s="477"/>
      <c r="BJ33" s="475"/>
      <c r="BK33" s="475"/>
      <c r="BL33" s="475"/>
      <c r="BM33" s="475"/>
      <c r="BN33" s="475"/>
      <c r="BO33" s="475"/>
      <c r="BP33" s="475"/>
      <c r="BQ33" s="475"/>
      <c r="BR33" s="475"/>
      <c r="BS33" s="475"/>
      <c r="BT33" s="475"/>
      <c r="BU33" s="477"/>
      <c r="BV33" s="475"/>
      <c r="BW33" s="475"/>
      <c r="BX33" s="475"/>
      <c r="BY33" s="475"/>
      <c r="BZ33" s="475"/>
      <c r="CA33" s="475"/>
      <c r="CB33" s="475"/>
      <c r="CC33" s="475"/>
      <c r="CD33" s="475"/>
      <c r="CE33" s="475"/>
      <c r="CF33" s="475"/>
      <c r="CG33" s="472"/>
    </row>
    <row r="34" spans="1:87" s="24" customFormat="1" ht="8.1" customHeight="1">
      <c r="A34" s="470" t="s">
        <v>645</v>
      </c>
      <c r="B34" s="471">
        <v>1495038.2188599999</v>
      </c>
      <c r="C34" s="471">
        <v>174121.3694</v>
      </c>
      <c r="D34" s="471">
        <v>1669159.5882600001</v>
      </c>
      <c r="E34" s="471"/>
      <c r="F34" s="471">
        <v>36850.585770000005</v>
      </c>
      <c r="G34" s="471">
        <v>2349.3806300000001</v>
      </c>
      <c r="H34" s="471">
        <v>39199.966399999998</v>
      </c>
      <c r="I34" s="471"/>
      <c r="J34" s="471">
        <v>2247118.6809200002</v>
      </c>
      <c r="K34" s="471">
        <v>1001768.16574</v>
      </c>
      <c r="L34" s="471">
        <v>3248886.8466599998</v>
      </c>
      <c r="M34" s="470" t="s">
        <v>645</v>
      </c>
      <c r="N34" s="471">
        <v>129775.28529</v>
      </c>
      <c r="O34" s="471">
        <v>16525.368689999999</v>
      </c>
      <c r="P34" s="471">
        <v>146300.65398</v>
      </c>
      <c r="Q34" s="471"/>
      <c r="R34" s="471">
        <v>143792.68997000001</v>
      </c>
      <c r="S34" s="471">
        <v>74292.525640000007</v>
      </c>
      <c r="T34" s="471">
        <v>218085.21561000001</v>
      </c>
      <c r="U34" s="471"/>
      <c r="V34" s="471">
        <v>829578.94050999999</v>
      </c>
      <c r="W34" s="471">
        <v>112969.84336</v>
      </c>
      <c r="X34" s="471">
        <v>942548.78387000004</v>
      </c>
      <c r="Y34" s="470" t="s">
        <v>645</v>
      </c>
      <c r="Z34" s="471">
        <v>94980.22438</v>
      </c>
      <c r="AA34" s="471">
        <v>46205.712200000002</v>
      </c>
      <c r="AB34" s="471">
        <v>141185.93658000001</v>
      </c>
      <c r="AC34" s="471"/>
      <c r="AD34" s="471">
        <v>963916.35720000009</v>
      </c>
      <c r="AE34" s="471">
        <v>149886.29415999999</v>
      </c>
      <c r="AF34" s="471">
        <v>1113802.6513599998</v>
      </c>
      <c r="AG34" s="471"/>
      <c r="AH34" s="471">
        <v>607065.59788999998</v>
      </c>
      <c r="AI34" s="471">
        <v>-4915.8589299999994</v>
      </c>
      <c r="AJ34" s="471">
        <v>602149.73895999999</v>
      </c>
      <c r="AK34" s="470" t="s">
        <v>645</v>
      </c>
      <c r="AL34" s="471">
        <v>46370.625209999998</v>
      </c>
      <c r="AM34" s="471">
        <v>-481.08575999999999</v>
      </c>
      <c r="AN34" s="471">
        <v>45889.539450000004</v>
      </c>
      <c r="AO34" s="471"/>
      <c r="AP34" s="471">
        <v>228627.71058000001</v>
      </c>
      <c r="AQ34" s="471">
        <v>6771.2196699999995</v>
      </c>
      <c r="AR34" s="471">
        <v>235398.93025</v>
      </c>
      <c r="AS34" s="471"/>
      <c r="AT34" s="471">
        <v>64426.789340000003</v>
      </c>
      <c r="AU34" s="471">
        <v>71583.581900000005</v>
      </c>
      <c r="AV34" s="471">
        <v>136010.37124000001</v>
      </c>
      <c r="AW34" s="470" t="s">
        <v>645</v>
      </c>
      <c r="AX34" s="471">
        <v>91882.238809999995</v>
      </c>
      <c r="AY34" s="471">
        <v>57.783000000000001</v>
      </c>
      <c r="AZ34" s="471">
        <v>91940.021810000006</v>
      </c>
      <c r="BA34" s="471"/>
      <c r="BB34" s="471">
        <v>45472.040179999996</v>
      </c>
      <c r="BC34" s="471">
        <v>1482.12725</v>
      </c>
      <c r="BD34" s="471">
        <v>46954.167430000001</v>
      </c>
      <c r="BE34" s="471"/>
      <c r="BF34" s="471">
        <v>7813.4678400000003</v>
      </c>
      <c r="BG34" s="471">
        <v>4396.9947499999998</v>
      </c>
      <c r="BH34" s="471">
        <v>12210.462589999999</v>
      </c>
      <c r="BI34" s="470" t="s">
        <v>645</v>
      </c>
      <c r="BJ34" s="471">
        <v>5868.8612800000001</v>
      </c>
      <c r="BK34" s="471">
        <v>3461.7363399999999</v>
      </c>
      <c r="BL34" s="471">
        <v>9330.5976199999986</v>
      </c>
      <c r="BM34" s="471"/>
      <c r="BN34" s="471">
        <v>-16385.369890000002</v>
      </c>
      <c r="BO34" s="471">
        <v>34662.607520000005</v>
      </c>
      <c r="BP34" s="471">
        <v>18277.23763</v>
      </c>
      <c r="BQ34" s="471"/>
      <c r="BR34" s="471">
        <v>352303.25043000001</v>
      </c>
      <c r="BS34" s="471">
        <v>-212.27539000000002</v>
      </c>
      <c r="BT34" s="471">
        <v>352090.97504000005</v>
      </c>
      <c r="BU34" s="470" t="s">
        <v>645</v>
      </c>
      <c r="BV34" s="471">
        <v>7374496.1945699994</v>
      </c>
      <c r="BW34" s="471">
        <v>1694925.4901700001</v>
      </c>
      <c r="BX34" s="471">
        <v>9069421.6847399995</v>
      </c>
      <c r="BY34" s="471"/>
      <c r="BZ34" s="471">
        <v>2247118.6809200002</v>
      </c>
      <c r="CA34" s="471">
        <v>1009071.73396</v>
      </c>
      <c r="CB34" s="471">
        <v>3256190.4148800001</v>
      </c>
      <c r="CC34" s="471"/>
      <c r="CD34" s="471">
        <v>7374496.1945699994</v>
      </c>
      <c r="CE34" s="471">
        <v>1702229.0583900001</v>
      </c>
      <c r="CF34" s="471">
        <v>9076725.2529600002</v>
      </c>
      <c r="CG34" s="472"/>
    </row>
    <row r="35" spans="1:87" s="18" customFormat="1" ht="5.0999999999999996" customHeight="1">
      <c r="A35" s="478"/>
      <c r="B35" s="479"/>
      <c r="C35" s="479"/>
      <c r="D35" s="479"/>
      <c r="E35" s="479"/>
      <c r="F35" s="479"/>
      <c r="G35" s="479"/>
      <c r="H35" s="479"/>
      <c r="I35" s="479"/>
      <c r="J35" s="479"/>
      <c r="K35" s="479"/>
      <c r="L35" s="479"/>
      <c r="M35" s="478"/>
      <c r="N35" s="479"/>
      <c r="O35" s="479"/>
      <c r="P35" s="479"/>
      <c r="Q35" s="479"/>
      <c r="R35" s="479"/>
      <c r="S35" s="479"/>
      <c r="T35" s="479"/>
      <c r="U35" s="479"/>
      <c r="V35" s="479"/>
      <c r="W35" s="479"/>
      <c r="X35" s="479"/>
      <c r="Y35" s="478"/>
      <c r="Z35" s="479"/>
      <c r="AA35" s="479"/>
      <c r="AB35" s="479"/>
      <c r="AC35" s="479"/>
      <c r="AD35" s="479"/>
      <c r="AE35" s="479"/>
      <c r="AF35" s="479"/>
      <c r="AG35" s="479"/>
      <c r="AH35" s="479"/>
      <c r="AI35" s="479"/>
      <c r="AJ35" s="479"/>
      <c r="AK35" s="478"/>
      <c r="AL35" s="479"/>
      <c r="AM35" s="479"/>
      <c r="AN35" s="479"/>
      <c r="AO35" s="479"/>
      <c r="AP35" s="479"/>
      <c r="AQ35" s="479"/>
      <c r="AR35" s="479"/>
      <c r="AS35" s="479"/>
      <c r="AT35" s="479"/>
      <c r="AU35" s="479"/>
      <c r="AV35" s="479"/>
      <c r="AW35" s="478"/>
      <c r="AX35" s="479"/>
      <c r="AY35" s="479"/>
      <c r="AZ35" s="479"/>
      <c r="BA35" s="479"/>
      <c r="BB35" s="479"/>
      <c r="BC35" s="479"/>
      <c r="BD35" s="479"/>
      <c r="BE35" s="479"/>
      <c r="BF35" s="479"/>
      <c r="BG35" s="479"/>
      <c r="BH35" s="479"/>
      <c r="BI35" s="478"/>
      <c r="BJ35" s="479"/>
      <c r="BK35" s="479"/>
      <c r="BL35" s="479"/>
      <c r="BM35" s="479"/>
      <c r="BN35" s="479"/>
      <c r="BO35" s="479"/>
      <c r="BP35" s="479"/>
      <c r="BQ35" s="479"/>
      <c r="BR35" s="479"/>
      <c r="BS35" s="479"/>
      <c r="BT35" s="479"/>
      <c r="BU35" s="478"/>
      <c r="BV35" s="479"/>
      <c r="BW35" s="479"/>
      <c r="BX35" s="479"/>
      <c r="BY35" s="479"/>
      <c r="BZ35" s="479"/>
      <c r="CA35" s="479"/>
      <c r="CB35" s="479"/>
      <c r="CC35" s="479"/>
      <c r="CD35" s="479"/>
      <c r="CE35" s="479"/>
      <c r="CF35" s="479"/>
    </row>
    <row r="36" spans="1:87" s="24" customFormat="1" ht="8.1" customHeight="1">
      <c r="A36" s="538" t="s">
        <v>646</v>
      </c>
      <c r="B36" s="471">
        <v>405295.19141000003</v>
      </c>
      <c r="C36" s="471">
        <v>13532.58124</v>
      </c>
      <c r="D36" s="471">
        <v>418827.77265</v>
      </c>
      <c r="E36" s="471"/>
      <c r="F36" s="471">
        <v>13667.34427</v>
      </c>
      <c r="G36" s="471">
        <v>688.68657000000007</v>
      </c>
      <c r="H36" s="471">
        <v>14356.030839999999</v>
      </c>
      <c r="I36" s="471"/>
      <c r="J36" s="471">
        <v>344941.75893000001</v>
      </c>
      <c r="K36" s="471">
        <v>29419.336039999998</v>
      </c>
      <c r="L36" s="471">
        <v>374361.09497000003</v>
      </c>
      <c r="M36" s="538" t="s">
        <v>646</v>
      </c>
      <c r="N36" s="471">
        <v>103637.82356999999</v>
      </c>
      <c r="O36" s="471">
        <v>3641.9236000000001</v>
      </c>
      <c r="P36" s="471">
        <v>107279.74717</v>
      </c>
      <c r="Q36" s="471"/>
      <c r="R36" s="471">
        <v>51843.54135</v>
      </c>
      <c r="S36" s="471">
        <v>8479.6297500000001</v>
      </c>
      <c r="T36" s="471">
        <v>60323.1711</v>
      </c>
      <c r="U36" s="471"/>
      <c r="V36" s="471">
        <v>234126.36759000001</v>
      </c>
      <c r="W36" s="471">
        <v>-53591.322509999998</v>
      </c>
      <c r="X36" s="471">
        <v>180535.04508000001</v>
      </c>
      <c r="Y36" s="538" t="s">
        <v>646</v>
      </c>
      <c r="Z36" s="471">
        <v>1454.2703799999999</v>
      </c>
      <c r="AA36" s="471">
        <v>-815.92367000000002</v>
      </c>
      <c r="AB36" s="471">
        <v>638.34670999999992</v>
      </c>
      <c r="AC36" s="471"/>
      <c r="AD36" s="471">
        <v>300327.66766000004</v>
      </c>
      <c r="AE36" s="471">
        <v>-5995.0033700000004</v>
      </c>
      <c r="AF36" s="471">
        <v>294332.66429000004</v>
      </c>
      <c r="AG36" s="471"/>
      <c r="AH36" s="471">
        <v>128882.01435</v>
      </c>
      <c r="AI36" s="471">
        <v>-239.09666000000001</v>
      </c>
      <c r="AJ36" s="471">
        <v>128642.91769</v>
      </c>
      <c r="AK36" s="538" t="s">
        <v>646</v>
      </c>
      <c r="AL36" s="471">
        <v>6092.3690800000004</v>
      </c>
      <c r="AM36" s="471">
        <v>1832.3413999999998</v>
      </c>
      <c r="AN36" s="471">
        <v>7924.7104800000006</v>
      </c>
      <c r="AO36" s="471"/>
      <c r="AP36" s="471">
        <v>97319.176950000008</v>
      </c>
      <c r="AQ36" s="471">
        <v>-11.843290000000001</v>
      </c>
      <c r="AR36" s="471">
        <v>97307.333659999989</v>
      </c>
      <c r="AS36" s="471"/>
      <c r="AT36" s="471">
        <v>7966.6850100000001</v>
      </c>
      <c r="AU36" s="471">
        <v>0</v>
      </c>
      <c r="AV36" s="471">
        <v>7966.6850100000001</v>
      </c>
      <c r="AW36" s="538" t="s">
        <v>646</v>
      </c>
      <c r="AX36" s="471">
        <v>42672.535689999997</v>
      </c>
      <c r="AY36" s="471">
        <v>0</v>
      </c>
      <c r="AZ36" s="471">
        <v>42672.535689999997</v>
      </c>
      <c r="BA36" s="471"/>
      <c r="BB36" s="471">
        <v>23054.91777</v>
      </c>
      <c r="BC36" s="471">
        <v>-515.11319000000003</v>
      </c>
      <c r="BD36" s="471">
        <v>22539.80458</v>
      </c>
      <c r="BE36" s="471"/>
      <c r="BF36" s="471">
        <v>660.89662999999996</v>
      </c>
      <c r="BG36" s="471">
        <v>3422.4345600000001</v>
      </c>
      <c r="BH36" s="471">
        <v>4083.3311899999999</v>
      </c>
      <c r="BI36" s="538" t="s">
        <v>646</v>
      </c>
      <c r="BJ36" s="471">
        <v>-4210</v>
      </c>
      <c r="BK36" s="471">
        <v>-130.58500000000001</v>
      </c>
      <c r="BL36" s="471">
        <v>-4340.585</v>
      </c>
      <c r="BM36" s="471"/>
      <c r="BN36" s="471">
        <v>575.27881000000002</v>
      </c>
      <c r="BO36" s="471">
        <v>872.13324</v>
      </c>
      <c r="BP36" s="471">
        <v>1447.4120500000001</v>
      </c>
      <c r="BQ36" s="471"/>
      <c r="BR36" s="471">
        <v>132743.69360999999</v>
      </c>
      <c r="BS36" s="471">
        <v>0</v>
      </c>
      <c r="BT36" s="471">
        <v>132743.69360999999</v>
      </c>
      <c r="BU36" s="538" t="s">
        <v>646</v>
      </c>
      <c r="BV36" s="471">
        <v>1891051.53306</v>
      </c>
      <c r="BW36" s="471">
        <v>590.17871000000275</v>
      </c>
      <c r="BX36" s="471">
        <v>1891641.7117699999</v>
      </c>
      <c r="BY36" s="471"/>
      <c r="BZ36" s="471">
        <v>344941.75893000001</v>
      </c>
      <c r="CA36" s="471">
        <v>29419.336039999998</v>
      </c>
      <c r="CB36" s="471">
        <v>374361.09497000003</v>
      </c>
      <c r="CC36" s="471"/>
      <c r="CD36" s="471">
        <v>1891051.53306</v>
      </c>
      <c r="CE36" s="471">
        <v>590.17871000000378</v>
      </c>
      <c r="CF36" s="471">
        <v>1891641.7117699999</v>
      </c>
      <c r="CG36" s="472"/>
    </row>
    <row r="37" spans="1:87" s="18" customFormat="1" ht="5.0999999999999996" customHeight="1">
      <c r="A37" s="477"/>
      <c r="B37" s="479"/>
      <c r="C37" s="479"/>
      <c r="D37" s="479"/>
      <c r="E37" s="479"/>
      <c r="F37" s="479"/>
      <c r="G37" s="479"/>
      <c r="H37" s="479"/>
      <c r="I37" s="479"/>
      <c r="J37" s="479"/>
      <c r="K37" s="479"/>
      <c r="L37" s="479"/>
      <c r="M37" s="477"/>
      <c r="N37" s="479"/>
      <c r="O37" s="479"/>
      <c r="P37" s="479"/>
      <c r="Q37" s="479"/>
      <c r="R37" s="479"/>
      <c r="S37" s="479"/>
      <c r="T37" s="479"/>
      <c r="U37" s="479"/>
      <c r="V37" s="479"/>
      <c r="W37" s="479"/>
      <c r="X37" s="479"/>
      <c r="Y37" s="477"/>
      <c r="Z37" s="479"/>
      <c r="AA37" s="479"/>
      <c r="AB37" s="479"/>
      <c r="AC37" s="479"/>
      <c r="AD37" s="479"/>
      <c r="AE37" s="479"/>
      <c r="AF37" s="479"/>
      <c r="AG37" s="479"/>
      <c r="AH37" s="479"/>
      <c r="AI37" s="479"/>
      <c r="AJ37" s="479"/>
      <c r="AK37" s="477"/>
      <c r="AL37" s="479"/>
      <c r="AM37" s="479"/>
      <c r="AN37" s="479"/>
      <c r="AO37" s="479"/>
      <c r="AP37" s="479"/>
      <c r="AQ37" s="479"/>
      <c r="AR37" s="479"/>
      <c r="AS37" s="479"/>
      <c r="AT37" s="479"/>
      <c r="AU37" s="479"/>
      <c r="AV37" s="479"/>
      <c r="AW37" s="477"/>
      <c r="AX37" s="479"/>
      <c r="AY37" s="479"/>
      <c r="AZ37" s="479"/>
      <c r="BA37" s="479"/>
      <c r="BB37" s="479"/>
      <c r="BC37" s="479"/>
      <c r="BD37" s="479"/>
      <c r="BE37" s="479"/>
      <c r="BF37" s="479"/>
      <c r="BG37" s="479"/>
      <c r="BH37" s="479"/>
      <c r="BI37" s="477"/>
      <c r="BJ37" s="479"/>
      <c r="BK37" s="479"/>
      <c r="BL37" s="479"/>
      <c r="BM37" s="479"/>
      <c r="BN37" s="479"/>
      <c r="BO37" s="479"/>
      <c r="BP37" s="479"/>
      <c r="BQ37" s="479"/>
      <c r="BR37" s="479"/>
      <c r="BS37" s="479"/>
      <c r="BT37" s="479"/>
      <c r="BU37" s="477"/>
      <c r="BV37" s="479"/>
      <c r="BW37" s="479"/>
      <c r="BX37" s="479"/>
      <c r="BY37" s="479"/>
      <c r="BZ37" s="479"/>
      <c r="CA37" s="479"/>
      <c r="CB37" s="479"/>
      <c r="CC37" s="479"/>
      <c r="CD37" s="479"/>
      <c r="CE37" s="479"/>
      <c r="CF37" s="479"/>
    </row>
    <row r="38" spans="1:87" s="24" customFormat="1" ht="8.1" customHeight="1">
      <c r="A38" s="470" t="s">
        <v>647</v>
      </c>
      <c r="B38" s="471">
        <v>1089743.0274499999</v>
      </c>
      <c r="C38" s="471">
        <v>160588.78816</v>
      </c>
      <c r="D38" s="471">
        <v>1250331.8156099999</v>
      </c>
      <c r="E38" s="471"/>
      <c r="F38" s="471">
        <v>23183.2415</v>
      </c>
      <c r="G38" s="471">
        <v>1660.69406</v>
      </c>
      <c r="H38" s="471">
        <v>24843.935559999998</v>
      </c>
      <c r="I38" s="471"/>
      <c r="J38" s="471">
        <v>1902176.9219899999</v>
      </c>
      <c r="K38" s="471">
        <v>972348.8297</v>
      </c>
      <c r="L38" s="471">
        <v>2874525.7516899998</v>
      </c>
      <c r="M38" s="470" t="s">
        <v>647</v>
      </c>
      <c r="N38" s="471">
        <v>26137.461719999999</v>
      </c>
      <c r="O38" s="471">
        <v>12883.445089999999</v>
      </c>
      <c r="P38" s="471">
        <v>39020.90681</v>
      </c>
      <c r="Q38" s="471"/>
      <c r="R38" s="471">
        <v>91949.148620000007</v>
      </c>
      <c r="S38" s="471">
        <v>65812.89589</v>
      </c>
      <c r="T38" s="471">
        <v>157762.04450999998</v>
      </c>
      <c r="U38" s="471"/>
      <c r="V38" s="471">
        <v>595452.57291999995</v>
      </c>
      <c r="W38" s="471">
        <v>166561.16587</v>
      </c>
      <c r="X38" s="471">
        <v>762013.73878999997</v>
      </c>
      <c r="Y38" s="470" t="s">
        <v>647</v>
      </c>
      <c r="Z38" s="471">
        <v>93525.953999999998</v>
      </c>
      <c r="AA38" s="471">
        <v>47021.635869999998</v>
      </c>
      <c r="AB38" s="471">
        <v>140547.58987</v>
      </c>
      <c r="AC38" s="471"/>
      <c r="AD38" s="471">
        <v>663588.68953999993</v>
      </c>
      <c r="AE38" s="471">
        <v>155881.29753000001</v>
      </c>
      <c r="AF38" s="471">
        <v>819469.98707000003</v>
      </c>
      <c r="AG38" s="471"/>
      <c r="AH38" s="471">
        <v>478183.58354000002</v>
      </c>
      <c r="AI38" s="471">
        <v>-4676.7622699999993</v>
      </c>
      <c r="AJ38" s="471">
        <v>473506.82126999996</v>
      </c>
      <c r="AK38" s="470" t="s">
        <v>647</v>
      </c>
      <c r="AL38" s="471">
        <v>40278.256130000002</v>
      </c>
      <c r="AM38" s="471">
        <v>-2313.4271600000002</v>
      </c>
      <c r="AN38" s="471">
        <v>37964.828970000002</v>
      </c>
      <c r="AO38" s="471"/>
      <c r="AP38" s="471">
        <v>131308.53362999999</v>
      </c>
      <c r="AQ38" s="471">
        <v>6783.0629600000002</v>
      </c>
      <c r="AR38" s="471">
        <v>138091.59659</v>
      </c>
      <c r="AS38" s="471"/>
      <c r="AT38" s="471">
        <v>56460.104329999995</v>
      </c>
      <c r="AU38" s="471">
        <v>71583.581900000005</v>
      </c>
      <c r="AV38" s="471">
        <v>128043.68623000001</v>
      </c>
      <c r="AW38" s="470" t="s">
        <v>647</v>
      </c>
      <c r="AX38" s="471">
        <v>49209.703119999998</v>
      </c>
      <c r="AY38" s="471">
        <v>57.783000000000001</v>
      </c>
      <c r="AZ38" s="471">
        <v>49267.486119999994</v>
      </c>
      <c r="BA38" s="471"/>
      <c r="BB38" s="471">
        <v>22417.12241</v>
      </c>
      <c r="BC38" s="471">
        <v>1997.24044</v>
      </c>
      <c r="BD38" s="471">
        <v>24414.362850000001</v>
      </c>
      <c r="BE38" s="471"/>
      <c r="BF38" s="471">
        <v>7152.5712100000001</v>
      </c>
      <c r="BG38" s="471">
        <v>974.56019000000003</v>
      </c>
      <c r="BH38" s="471">
        <v>8127.1314000000002</v>
      </c>
      <c r="BI38" s="470" t="s">
        <v>647</v>
      </c>
      <c r="BJ38" s="471">
        <v>10078.861279999999</v>
      </c>
      <c r="BK38" s="471">
        <v>3592.32134</v>
      </c>
      <c r="BL38" s="471">
        <v>13671.18262</v>
      </c>
      <c r="BM38" s="471"/>
      <c r="BN38" s="471">
        <v>-16960.648699999998</v>
      </c>
      <c r="BO38" s="471">
        <v>33790.474280000002</v>
      </c>
      <c r="BP38" s="471">
        <v>16829.825579999997</v>
      </c>
      <c r="BQ38" s="471"/>
      <c r="BR38" s="471">
        <v>219559.55682</v>
      </c>
      <c r="BS38" s="471">
        <v>-212.27539000000002</v>
      </c>
      <c r="BT38" s="471">
        <v>219347.28143</v>
      </c>
      <c r="BU38" s="470" t="s">
        <v>647</v>
      </c>
      <c r="BV38" s="471">
        <v>5483444.6615099991</v>
      </c>
      <c r="BW38" s="471">
        <v>1694335.3114600005</v>
      </c>
      <c r="BX38" s="471">
        <v>7177779.9729700005</v>
      </c>
      <c r="BY38" s="471"/>
      <c r="BZ38" s="471">
        <v>1902176.9219899999</v>
      </c>
      <c r="CA38" s="471">
        <v>979652.3979199999</v>
      </c>
      <c r="CB38" s="471">
        <v>2881829.3199100001</v>
      </c>
      <c r="CC38" s="471"/>
      <c r="CD38" s="471">
        <v>5483444.6615099991</v>
      </c>
      <c r="CE38" s="471">
        <v>1701638.8796800002</v>
      </c>
      <c r="CF38" s="471">
        <v>7185083.5411900012</v>
      </c>
      <c r="CG38" s="472"/>
      <c r="CH38" s="472"/>
      <c r="CI38" s="472"/>
    </row>
    <row r="39" spans="1:87" s="18" customFormat="1" ht="5.0999999999999996" customHeight="1">
      <c r="A39" s="478"/>
      <c r="B39" s="479"/>
      <c r="C39" s="479"/>
      <c r="D39" s="479"/>
      <c r="E39" s="479"/>
      <c r="F39" s="479"/>
      <c r="G39" s="479"/>
      <c r="H39" s="479"/>
      <c r="I39" s="479"/>
      <c r="J39" s="479"/>
      <c r="K39" s="479"/>
      <c r="L39" s="479"/>
      <c r="M39" s="478"/>
      <c r="N39" s="479"/>
      <c r="O39" s="479"/>
      <c r="P39" s="479"/>
      <c r="Q39" s="479"/>
      <c r="R39" s="479"/>
      <c r="S39" s="479"/>
      <c r="T39" s="479"/>
      <c r="U39" s="479"/>
      <c r="V39" s="479"/>
      <c r="W39" s="479"/>
      <c r="X39" s="479"/>
      <c r="Y39" s="478"/>
      <c r="Z39" s="479"/>
      <c r="AA39" s="479"/>
      <c r="AB39" s="479"/>
      <c r="AC39" s="479"/>
      <c r="AD39" s="479"/>
      <c r="AE39" s="479"/>
      <c r="AF39" s="479"/>
      <c r="AG39" s="479"/>
      <c r="AH39" s="479"/>
      <c r="AI39" s="479"/>
      <c r="AJ39" s="479"/>
      <c r="AK39" s="478"/>
      <c r="AL39" s="479"/>
      <c r="AM39" s="479"/>
      <c r="AN39" s="479"/>
      <c r="AO39" s="479"/>
      <c r="AP39" s="479"/>
      <c r="AQ39" s="479"/>
      <c r="AR39" s="479"/>
      <c r="AS39" s="479"/>
      <c r="AT39" s="479"/>
      <c r="AU39" s="479"/>
      <c r="AV39" s="479"/>
      <c r="AW39" s="478"/>
      <c r="AX39" s="479"/>
      <c r="AY39" s="479"/>
      <c r="AZ39" s="479"/>
      <c r="BA39" s="479"/>
      <c r="BB39" s="479"/>
      <c r="BC39" s="479"/>
      <c r="BD39" s="479"/>
      <c r="BE39" s="479"/>
      <c r="BF39" s="479"/>
      <c r="BG39" s="479"/>
      <c r="BH39" s="479"/>
      <c r="BI39" s="478"/>
      <c r="BJ39" s="479"/>
      <c r="BK39" s="479"/>
      <c r="BL39" s="479"/>
      <c r="BM39" s="479"/>
      <c r="BN39" s="479"/>
      <c r="BO39" s="479"/>
      <c r="BP39" s="479"/>
      <c r="BQ39" s="479"/>
      <c r="BR39" s="479"/>
      <c r="BS39" s="479"/>
      <c r="BT39" s="479"/>
      <c r="BU39" s="478"/>
      <c r="BV39" s="479"/>
      <c r="BW39" s="479"/>
      <c r="BX39" s="479"/>
      <c r="BY39" s="479"/>
      <c r="BZ39" s="479"/>
      <c r="CA39" s="479"/>
      <c r="CB39" s="479"/>
      <c r="CC39" s="479"/>
      <c r="CD39" s="479"/>
      <c r="CE39" s="479"/>
      <c r="CF39" s="479"/>
    </row>
    <row r="40" spans="1:87" s="24" customFormat="1" ht="8.1" customHeight="1">
      <c r="A40" s="470" t="s">
        <v>648</v>
      </c>
      <c r="B40" s="471">
        <v>264439.75193999999</v>
      </c>
      <c r="C40" s="471">
        <v>203228.45006</v>
      </c>
      <c r="D40" s="471">
        <v>467668.20199999999</v>
      </c>
      <c r="E40" s="471"/>
      <c r="F40" s="471">
        <v>3965.7947000000004</v>
      </c>
      <c r="G40" s="471">
        <v>406.90375</v>
      </c>
      <c r="H40" s="471">
        <v>4372.6984499999999</v>
      </c>
      <c r="I40" s="471"/>
      <c r="J40" s="471">
        <v>736482.55567999999</v>
      </c>
      <c r="K40" s="471">
        <v>308034.36893</v>
      </c>
      <c r="L40" s="471">
        <v>1044516.92461</v>
      </c>
      <c r="M40" s="470" t="s">
        <v>648</v>
      </c>
      <c r="N40" s="471">
        <v>36709.245430000003</v>
      </c>
      <c r="O40" s="471">
        <v>6450.56657</v>
      </c>
      <c r="P40" s="471">
        <v>43159.811999999998</v>
      </c>
      <c r="Q40" s="471"/>
      <c r="R40" s="471">
        <v>36537.845600000001</v>
      </c>
      <c r="S40" s="471">
        <v>20273.829550000002</v>
      </c>
      <c r="T40" s="471">
        <v>56811.675149999995</v>
      </c>
      <c r="U40" s="471"/>
      <c r="V40" s="471">
        <v>148689.18693</v>
      </c>
      <c r="W40" s="471">
        <v>87041.607969999997</v>
      </c>
      <c r="X40" s="471">
        <v>235730.79490000001</v>
      </c>
      <c r="Y40" s="470" t="s">
        <v>648</v>
      </c>
      <c r="Z40" s="471">
        <v>46896.92325</v>
      </c>
      <c r="AA40" s="471">
        <v>3099.91104</v>
      </c>
      <c r="AB40" s="471">
        <v>49996.834289999999</v>
      </c>
      <c r="AC40" s="471"/>
      <c r="AD40" s="471">
        <v>218383.02963999999</v>
      </c>
      <c r="AE40" s="471">
        <v>90875.13149</v>
      </c>
      <c r="AF40" s="471">
        <v>309258.16113000002</v>
      </c>
      <c r="AG40" s="471"/>
      <c r="AH40" s="471">
        <v>35749.432409999994</v>
      </c>
      <c r="AI40" s="471">
        <v>224.36966000000001</v>
      </c>
      <c r="AJ40" s="471">
        <v>35973.802069999998</v>
      </c>
      <c r="AK40" s="470" t="s">
        <v>648</v>
      </c>
      <c r="AL40" s="471">
        <v>4338.4835700000003</v>
      </c>
      <c r="AM40" s="471">
        <v>722.12782000000004</v>
      </c>
      <c r="AN40" s="471">
        <v>5060.61139</v>
      </c>
      <c r="AO40" s="471"/>
      <c r="AP40" s="471">
        <v>75297.016530000008</v>
      </c>
      <c r="AQ40" s="471">
        <v>2167.8586399999999</v>
      </c>
      <c r="AR40" s="471">
        <v>77464.875169999999</v>
      </c>
      <c r="AS40" s="471"/>
      <c r="AT40" s="471">
        <v>9134.9192899999998</v>
      </c>
      <c r="AU40" s="471">
        <v>24392.462480000002</v>
      </c>
      <c r="AV40" s="471">
        <v>33527.38177</v>
      </c>
      <c r="AW40" s="470" t="s">
        <v>648</v>
      </c>
      <c r="AX40" s="471">
        <v>27578.994489999997</v>
      </c>
      <c r="AY40" s="471">
        <v>2.103E-2</v>
      </c>
      <c r="AZ40" s="471">
        <v>27579.015520000001</v>
      </c>
      <c r="BA40" s="471"/>
      <c r="BB40" s="471">
        <v>10460.039220000001</v>
      </c>
      <c r="BC40" s="471">
        <v>28.508710000000001</v>
      </c>
      <c r="BD40" s="471">
        <v>10488.547929999999</v>
      </c>
      <c r="BE40" s="471"/>
      <c r="BF40" s="471">
        <v>1515.7705100000001</v>
      </c>
      <c r="BG40" s="471">
        <v>3863.9375399999999</v>
      </c>
      <c r="BH40" s="471">
        <v>5379.7080500000002</v>
      </c>
      <c r="BI40" s="470" t="s">
        <v>648</v>
      </c>
      <c r="BJ40" s="471">
        <v>1581.1805400000001</v>
      </c>
      <c r="BK40" s="471">
        <v>2003.86572</v>
      </c>
      <c r="BL40" s="471">
        <v>3585.0462599999996</v>
      </c>
      <c r="BM40" s="471"/>
      <c r="BN40" s="471">
        <v>3802.8073200000003</v>
      </c>
      <c r="BO40" s="471">
        <v>6442.5213700000004</v>
      </c>
      <c r="BP40" s="471">
        <v>10245.32869</v>
      </c>
      <c r="BQ40" s="471"/>
      <c r="BR40" s="471">
        <v>41873.822930000002</v>
      </c>
      <c r="BS40" s="471">
        <v>35.520150000000001</v>
      </c>
      <c r="BT40" s="471">
        <v>41909.343079999999</v>
      </c>
      <c r="BU40" s="470" t="s">
        <v>648</v>
      </c>
      <c r="BV40" s="471">
        <v>1703436.7999799999</v>
      </c>
      <c r="BW40" s="471">
        <v>759291.96247999987</v>
      </c>
      <c r="BX40" s="471">
        <v>2462728.7624599999</v>
      </c>
      <c r="BY40" s="471"/>
      <c r="BZ40" s="471">
        <v>736482.55567999999</v>
      </c>
      <c r="CA40" s="471">
        <v>314418.11017</v>
      </c>
      <c r="CB40" s="471">
        <v>1050900.66585</v>
      </c>
      <c r="CC40" s="471"/>
      <c r="CD40" s="471">
        <v>1703436.7999799999</v>
      </c>
      <c r="CE40" s="471">
        <v>765675.70371999987</v>
      </c>
      <c r="CF40" s="471">
        <v>2469112.5036999998</v>
      </c>
    </row>
    <row r="41" spans="1:87" s="18" customFormat="1" ht="9" customHeight="1">
      <c r="A41" s="477" t="s">
        <v>649</v>
      </c>
      <c r="B41" s="475">
        <v>161.08236000000002</v>
      </c>
      <c r="C41" s="475">
        <v>654.70095000000003</v>
      </c>
      <c r="D41" s="475">
        <v>815.78331000000003</v>
      </c>
      <c r="E41" s="475"/>
      <c r="F41" s="475">
        <v>0</v>
      </c>
      <c r="G41" s="475">
        <v>0</v>
      </c>
      <c r="H41" s="475">
        <v>0</v>
      </c>
      <c r="I41" s="475"/>
      <c r="J41" s="475">
        <v>1277.9546799999998</v>
      </c>
      <c r="K41" s="475">
        <v>1588.8328200000001</v>
      </c>
      <c r="L41" s="475">
        <v>2866.7874999999999</v>
      </c>
      <c r="M41" s="477" t="s">
        <v>649</v>
      </c>
      <c r="N41" s="475">
        <v>8.8224900000000002</v>
      </c>
      <c r="O41" s="475">
        <v>80.865949999999998</v>
      </c>
      <c r="P41" s="475">
        <v>89.68844</v>
      </c>
      <c r="Q41" s="475"/>
      <c r="R41" s="475">
        <v>73.846469999999997</v>
      </c>
      <c r="S41" s="475">
        <v>28.670369999999998</v>
      </c>
      <c r="T41" s="475">
        <v>102.51684</v>
      </c>
      <c r="U41" s="475"/>
      <c r="V41" s="475">
        <v>21.59657</v>
      </c>
      <c r="W41" s="475">
        <v>0</v>
      </c>
      <c r="X41" s="475">
        <v>21.59657</v>
      </c>
      <c r="Y41" s="477" t="s">
        <v>649</v>
      </c>
      <c r="Z41" s="475">
        <v>271.10796000000005</v>
      </c>
      <c r="AA41" s="475">
        <v>0</v>
      </c>
      <c r="AB41" s="475">
        <v>271.10796000000005</v>
      </c>
      <c r="AC41" s="475"/>
      <c r="AD41" s="475">
        <v>1.2153800000000001</v>
      </c>
      <c r="AE41" s="475">
        <v>0</v>
      </c>
      <c r="AF41" s="475">
        <v>1.2153800000000001</v>
      </c>
      <c r="AG41" s="475"/>
      <c r="AH41" s="475">
        <v>0</v>
      </c>
      <c r="AI41" s="475">
        <v>0</v>
      </c>
      <c r="AJ41" s="475">
        <v>0</v>
      </c>
      <c r="AK41" s="477" t="s">
        <v>649</v>
      </c>
      <c r="AL41" s="475">
        <v>0</v>
      </c>
      <c r="AM41" s="475">
        <v>0</v>
      </c>
      <c r="AN41" s="475">
        <v>0</v>
      </c>
      <c r="AO41" s="475"/>
      <c r="AP41" s="475">
        <v>0</v>
      </c>
      <c r="AQ41" s="475">
        <v>0</v>
      </c>
      <c r="AR41" s="475">
        <v>0</v>
      </c>
      <c r="AS41" s="475"/>
      <c r="AT41" s="475">
        <v>1818.0577800000001</v>
      </c>
      <c r="AU41" s="475">
        <v>0</v>
      </c>
      <c r="AV41" s="475">
        <v>1818.0577800000001</v>
      </c>
      <c r="AW41" s="477" t="s">
        <v>649</v>
      </c>
      <c r="AX41" s="475">
        <v>0</v>
      </c>
      <c r="AY41" s="475">
        <v>0</v>
      </c>
      <c r="AZ41" s="475">
        <v>0</v>
      </c>
      <c r="BA41" s="475"/>
      <c r="BB41" s="475">
        <v>0</v>
      </c>
      <c r="BC41" s="475">
        <v>0</v>
      </c>
      <c r="BD41" s="475">
        <v>0</v>
      </c>
      <c r="BE41" s="475"/>
      <c r="BF41" s="475">
        <v>0</v>
      </c>
      <c r="BG41" s="475">
        <v>0</v>
      </c>
      <c r="BH41" s="475">
        <v>0</v>
      </c>
      <c r="BI41" s="477" t="s">
        <v>649</v>
      </c>
      <c r="BJ41" s="475">
        <v>0</v>
      </c>
      <c r="BK41" s="475">
        <v>0</v>
      </c>
      <c r="BL41" s="475">
        <v>0</v>
      </c>
      <c r="BM41" s="475"/>
      <c r="BN41" s="475">
        <v>0</v>
      </c>
      <c r="BO41" s="475">
        <v>0</v>
      </c>
      <c r="BP41" s="475">
        <v>0</v>
      </c>
      <c r="BQ41" s="475"/>
      <c r="BR41" s="475">
        <v>0</v>
      </c>
      <c r="BS41" s="475">
        <v>0.11673</v>
      </c>
      <c r="BT41" s="475">
        <v>0.11673</v>
      </c>
      <c r="BU41" s="477" t="s">
        <v>649</v>
      </c>
      <c r="BV41" s="475">
        <v>3633.6836899999998</v>
      </c>
      <c r="BW41" s="475">
        <v>2353.1868199999999</v>
      </c>
      <c r="BX41" s="475">
        <v>5986.8705099999997</v>
      </c>
      <c r="BY41" s="475"/>
      <c r="BZ41" s="475">
        <v>1277.9546799999998</v>
      </c>
      <c r="CA41" s="475">
        <v>1588.8328200000001</v>
      </c>
      <c r="CB41" s="475">
        <v>2866.7874999999999</v>
      </c>
      <c r="CC41" s="475"/>
      <c r="CD41" s="475">
        <v>3633.6836899999998</v>
      </c>
      <c r="CE41" s="475">
        <v>2353.1868199999999</v>
      </c>
      <c r="CF41" s="475">
        <v>5986.8705099999997</v>
      </c>
    </row>
    <row r="42" spans="1:87" s="24" customFormat="1" ht="9" customHeight="1">
      <c r="A42" s="477" t="s">
        <v>650</v>
      </c>
      <c r="B42" s="475">
        <v>28372.454309999997</v>
      </c>
      <c r="C42" s="475">
        <v>33041.416550000002</v>
      </c>
      <c r="D42" s="475">
        <v>61413.870860000003</v>
      </c>
      <c r="E42" s="475"/>
      <c r="F42" s="475">
        <v>544.58267000000001</v>
      </c>
      <c r="G42" s="475">
        <v>148.29026999999999</v>
      </c>
      <c r="H42" s="475">
        <v>692.87294000000009</v>
      </c>
      <c r="I42" s="475"/>
      <c r="J42" s="475">
        <v>26172.132140000002</v>
      </c>
      <c r="K42" s="475">
        <v>46212.81192</v>
      </c>
      <c r="L42" s="475">
        <v>72384.944060000009</v>
      </c>
      <c r="M42" s="477" t="s">
        <v>650</v>
      </c>
      <c r="N42" s="475">
        <v>4014.5590499999998</v>
      </c>
      <c r="O42" s="475">
        <v>1317.4734900000001</v>
      </c>
      <c r="P42" s="475">
        <v>5332.0325400000002</v>
      </c>
      <c r="Q42" s="475"/>
      <c r="R42" s="475">
        <v>8778.953019999999</v>
      </c>
      <c r="S42" s="475">
        <v>6790.2974999999997</v>
      </c>
      <c r="T42" s="475">
        <v>15569.25052</v>
      </c>
      <c r="U42" s="475"/>
      <c r="V42" s="475">
        <v>9574.3265900000006</v>
      </c>
      <c r="W42" s="475">
        <v>18408.75462</v>
      </c>
      <c r="X42" s="475">
        <v>27983.08121</v>
      </c>
      <c r="Y42" s="477" t="s">
        <v>650</v>
      </c>
      <c r="Z42" s="475">
        <v>4228.9954500000003</v>
      </c>
      <c r="AA42" s="475">
        <v>687.59775999999999</v>
      </c>
      <c r="AB42" s="475">
        <v>4916.59321</v>
      </c>
      <c r="AC42" s="475"/>
      <c r="AD42" s="475">
        <v>8611.4944500000001</v>
      </c>
      <c r="AE42" s="475">
        <v>7796.8897000000006</v>
      </c>
      <c r="AF42" s="475">
        <v>16408.384150000002</v>
      </c>
      <c r="AG42" s="475"/>
      <c r="AH42" s="475">
        <v>22.5</v>
      </c>
      <c r="AI42" s="475">
        <v>0</v>
      </c>
      <c r="AJ42" s="475">
        <v>22.5</v>
      </c>
      <c r="AK42" s="477" t="s">
        <v>650</v>
      </c>
      <c r="AL42" s="475">
        <v>532.34425999999996</v>
      </c>
      <c r="AM42" s="475">
        <v>419.99659000000003</v>
      </c>
      <c r="AN42" s="475">
        <v>952.34084999999993</v>
      </c>
      <c r="AO42" s="475"/>
      <c r="AP42" s="475">
        <v>129.61052000000001</v>
      </c>
      <c r="AQ42" s="475">
        <v>0</v>
      </c>
      <c r="AR42" s="475">
        <v>129.61052000000001</v>
      </c>
      <c r="AS42" s="475"/>
      <c r="AT42" s="475">
        <v>4836.5837499999998</v>
      </c>
      <c r="AU42" s="475">
        <v>6743.4393</v>
      </c>
      <c r="AV42" s="475">
        <v>11580.023050000002</v>
      </c>
      <c r="AW42" s="477" t="s">
        <v>650</v>
      </c>
      <c r="AX42" s="475">
        <v>0</v>
      </c>
      <c r="AY42" s="475">
        <v>0</v>
      </c>
      <c r="AZ42" s="475">
        <v>0</v>
      </c>
      <c r="BA42" s="475"/>
      <c r="BB42" s="475">
        <v>50.112780000000001</v>
      </c>
      <c r="BC42" s="475">
        <v>21.313269999999999</v>
      </c>
      <c r="BD42" s="475">
        <v>71.426050000000004</v>
      </c>
      <c r="BE42" s="475"/>
      <c r="BF42" s="475">
        <v>1116.2923899999998</v>
      </c>
      <c r="BG42" s="475">
        <v>1785.5011000000002</v>
      </c>
      <c r="BH42" s="475">
        <v>2901.79349</v>
      </c>
      <c r="BI42" s="477" t="s">
        <v>650</v>
      </c>
      <c r="BJ42" s="475">
        <v>1563.0127199999999</v>
      </c>
      <c r="BK42" s="475">
        <v>459.46242000000001</v>
      </c>
      <c r="BL42" s="475">
        <v>2022.47514</v>
      </c>
      <c r="BM42" s="475"/>
      <c r="BN42" s="475">
        <v>0.38159000000000004</v>
      </c>
      <c r="BO42" s="475">
        <v>234.13831999999999</v>
      </c>
      <c r="BP42" s="475">
        <v>234.51991000000001</v>
      </c>
      <c r="BQ42" s="475"/>
      <c r="BR42" s="475">
        <v>0</v>
      </c>
      <c r="BS42" s="475">
        <v>0</v>
      </c>
      <c r="BT42" s="475">
        <v>0</v>
      </c>
      <c r="BU42" s="477" t="s">
        <v>650</v>
      </c>
      <c r="BV42" s="475">
        <v>98548.335690000007</v>
      </c>
      <c r="BW42" s="475">
        <v>124067.38281</v>
      </c>
      <c r="BX42" s="475">
        <v>222615.71849999999</v>
      </c>
      <c r="BY42" s="475"/>
      <c r="BZ42" s="475">
        <v>26172.132140000002</v>
      </c>
      <c r="CA42" s="475">
        <v>46212.81192</v>
      </c>
      <c r="CB42" s="475">
        <v>72384.944060000009</v>
      </c>
      <c r="CC42" s="475"/>
      <c r="CD42" s="475">
        <v>98548.335690000007</v>
      </c>
      <c r="CE42" s="475">
        <v>124067.38281000001</v>
      </c>
      <c r="CF42" s="475">
        <v>222615.71849999999</v>
      </c>
    </row>
    <row r="43" spans="1:87" s="24" customFormat="1" ht="9" customHeight="1">
      <c r="A43" s="477" t="s">
        <v>651</v>
      </c>
      <c r="B43" s="475">
        <v>26.287350000000004</v>
      </c>
      <c r="C43" s="475">
        <v>276.83425</v>
      </c>
      <c r="D43" s="475">
        <v>303.12160000000006</v>
      </c>
      <c r="E43" s="475"/>
      <c r="F43" s="475">
        <v>645.49195000000009</v>
      </c>
      <c r="G43" s="475">
        <v>0</v>
      </c>
      <c r="H43" s="475">
        <v>645.49195000000009</v>
      </c>
      <c r="I43" s="475"/>
      <c r="J43" s="475">
        <v>345.17394999999999</v>
      </c>
      <c r="K43" s="475">
        <v>1639.0804699999999</v>
      </c>
      <c r="L43" s="475">
        <v>1984.25442</v>
      </c>
      <c r="M43" s="477" t="s">
        <v>651</v>
      </c>
      <c r="N43" s="475">
        <v>0</v>
      </c>
      <c r="O43" s="475">
        <v>0</v>
      </c>
      <c r="P43" s="475">
        <v>0</v>
      </c>
      <c r="Q43" s="475"/>
      <c r="R43" s="475">
        <v>2220.45786</v>
      </c>
      <c r="S43" s="475">
        <v>157.83504000000002</v>
      </c>
      <c r="T43" s="475">
        <v>2378.2928999999999</v>
      </c>
      <c r="U43" s="475"/>
      <c r="V43" s="475">
        <v>1024.5167900000001</v>
      </c>
      <c r="W43" s="475">
        <v>1642.55565</v>
      </c>
      <c r="X43" s="475">
        <v>2667.0724399999999</v>
      </c>
      <c r="Y43" s="477" t="s">
        <v>651</v>
      </c>
      <c r="Z43" s="475">
        <v>1676.11428</v>
      </c>
      <c r="AA43" s="475">
        <v>0</v>
      </c>
      <c r="AB43" s="475">
        <v>1676.11428</v>
      </c>
      <c r="AC43" s="475"/>
      <c r="AD43" s="475">
        <v>242.54580000000001</v>
      </c>
      <c r="AE43" s="475">
        <v>181.08145999999999</v>
      </c>
      <c r="AF43" s="475">
        <v>423.62726000000004</v>
      </c>
      <c r="AG43" s="475"/>
      <c r="AH43" s="475">
        <v>0</v>
      </c>
      <c r="AI43" s="475">
        <v>0</v>
      </c>
      <c r="AJ43" s="475">
        <v>0</v>
      </c>
      <c r="AK43" s="477" t="s">
        <v>651</v>
      </c>
      <c r="AL43" s="475">
        <v>0</v>
      </c>
      <c r="AM43" s="475">
        <v>0</v>
      </c>
      <c r="AN43" s="475">
        <v>0</v>
      </c>
      <c r="AO43" s="475"/>
      <c r="AP43" s="475">
        <v>0</v>
      </c>
      <c r="AQ43" s="475">
        <v>0</v>
      </c>
      <c r="AR43" s="475">
        <v>0</v>
      </c>
      <c r="AS43" s="475"/>
      <c r="AT43" s="475">
        <v>0</v>
      </c>
      <c r="AU43" s="475">
        <v>0</v>
      </c>
      <c r="AV43" s="475">
        <v>0</v>
      </c>
      <c r="AW43" s="477" t="s">
        <v>651</v>
      </c>
      <c r="AX43" s="475">
        <v>0</v>
      </c>
      <c r="AY43" s="475">
        <v>0</v>
      </c>
      <c r="AZ43" s="475">
        <v>0</v>
      </c>
      <c r="BA43" s="475"/>
      <c r="BB43" s="475">
        <v>0</v>
      </c>
      <c r="BC43" s="475">
        <v>0</v>
      </c>
      <c r="BD43" s="475">
        <v>0</v>
      </c>
      <c r="BE43" s="475"/>
      <c r="BF43" s="475">
        <v>0</v>
      </c>
      <c r="BG43" s="475">
        <v>0</v>
      </c>
      <c r="BH43" s="475">
        <v>0</v>
      </c>
      <c r="BI43" s="477" t="s">
        <v>651</v>
      </c>
      <c r="BJ43" s="475">
        <v>0</v>
      </c>
      <c r="BK43" s="475">
        <v>0</v>
      </c>
      <c r="BL43" s="475">
        <v>0</v>
      </c>
      <c r="BM43" s="475"/>
      <c r="BN43" s="475">
        <v>0</v>
      </c>
      <c r="BO43" s="475">
        <v>0</v>
      </c>
      <c r="BP43" s="475">
        <v>0</v>
      </c>
      <c r="BQ43" s="475"/>
      <c r="BR43" s="475">
        <v>0</v>
      </c>
      <c r="BS43" s="475">
        <v>0</v>
      </c>
      <c r="BT43" s="475">
        <v>0</v>
      </c>
      <c r="BU43" s="477" t="s">
        <v>651</v>
      </c>
      <c r="BV43" s="475">
        <v>6180.5879800000002</v>
      </c>
      <c r="BW43" s="475">
        <v>3897.3868699999998</v>
      </c>
      <c r="BX43" s="475">
        <v>10077.974849999999</v>
      </c>
      <c r="BY43" s="475"/>
      <c r="BZ43" s="475">
        <v>345.17394999999999</v>
      </c>
      <c r="CA43" s="475">
        <v>1639.0804699999999</v>
      </c>
      <c r="CB43" s="475">
        <v>1984.25442</v>
      </c>
      <c r="CC43" s="475"/>
      <c r="CD43" s="475">
        <v>6180.5879800000002</v>
      </c>
      <c r="CE43" s="475">
        <v>3897.3868699999998</v>
      </c>
      <c r="CF43" s="475">
        <v>10077.974849999999</v>
      </c>
    </row>
    <row r="44" spans="1:87" s="24" customFormat="1" ht="9" customHeight="1">
      <c r="A44" s="477" t="s">
        <v>652</v>
      </c>
      <c r="B44" s="475">
        <v>235879.92791999999</v>
      </c>
      <c r="C44" s="475">
        <v>169255.49831</v>
      </c>
      <c r="D44" s="475">
        <v>405135.42623000004</v>
      </c>
      <c r="E44" s="475"/>
      <c r="F44" s="475">
        <v>2775.7200800000001</v>
      </c>
      <c r="G44" s="475">
        <v>258.61348000000004</v>
      </c>
      <c r="H44" s="475">
        <v>3034.33356</v>
      </c>
      <c r="I44" s="475"/>
      <c r="J44" s="475">
        <v>708687.29490999994</v>
      </c>
      <c r="K44" s="475">
        <v>258593.64371999999</v>
      </c>
      <c r="L44" s="475">
        <v>967280.93862999999</v>
      </c>
      <c r="M44" s="477" t="s">
        <v>652</v>
      </c>
      <c r="N44" s="475">
        <v>32685.863890000001</v>
      </c>
      <c r="O44" s="475">
        <v>5052.2271300000002</v>
      </c>
      <c r="P44" s="475">
        <v>37738.09102</v>
      </c>
      <c r="Q44" s="475"/>
      <c r="R44" s="475">
        <v>25464.588250000001</v>
      </c>
      <c r="S44" s="475">
        <v>13297.02664</v>
      </c>
      <c r="T44" s="475">
        <v>38761.614889999997</v>
      </c>
      <c r="U44" s="475"/>
      <c r="V44" s="475">
        <v>138068.74698</v>
      </c>
      <c r="W44" s="475">
        <v>66990.29770000001</v>
      </c>
      <c r="X44" s="475">
        <v>205059.04468000002</v>
      </c>
      <c r="Y44" s="477" t="s">
        <v>652</v>
      </c>
      <c r="Z44" s="475">
        <v>40720.705560000002</v>
      </c>
      <c r="AA44" s="475">
        <v>2412.3132800000003</v>
      </c>
      <c r="AB44" s="475">
        <v>43133.018840000004</v>
      </c>
      <c r="AC44" s="475"/>
      <c r="AD44" s="475">
        <v>209527.77400999999</v>
      </c>
      <c r="AE44" s="475">
        <v>82897.160329999999</v>
      </c>
      <c r="AF44" s="475">
        <v>292424.93433999998</v>
      </c>
      <c r="AG44" s="475"/>
      <c r="AH44" s="475">
        <v>35726.932409999994</v>
      </c>
      <c r="AI44" s="475">
        <v>224.36966000000001</v>
      </c>
      <c r="AJ44" s="475">
        <v>35951.302069999998</v>
      </c>
      <c r="AK44" s="477" t="s">
        <v>652</v>
      </c>
      <c r="AL44" s="475">
        <v>3806.13931</v>
      </c>
      <c r="AM44" s="475">
        <v>302.13122999999996</v>
      </c>
      <c r="AN44" s="475">
        <v>4108.2705400000004</v>
      </c>
      <c r="AO44" s="475"/>
      <c r="AP44" s="475">
        <v>75167.406010000006</v>
      </c>
      <c r="AQ44" s="475">
        <v>2167.8586399999999</v>
      </c>
      <c r="AR44" s="475">
        <v>77335.264650000012</v>
      </c>
      <c r="AS44" s="475"/>
      <c r="AT44" s="475">
        <v>2480.2777599999999</v>
      </c>
      <c r="AU44" s="475">
        <v>17649.02318</v>
      </c>
      <c r="AV44" s="475">
        <v>20129.300940000001</v>
      </c>
      <c r="AW44" s="477" t="s">
        <v>652</v>
      </c>
      <c r="AX44" s="475">
        <v>27578.994489999997</v>
      </c>
      <c r="AY44" s="475">
        <v>2.103E-2</v>
      </c>
      <c r="AZ44" s="475">
        <v>27579.015520000001</v>
      </c>
      <c r="BA44" s="475"/>
      <c r="BB44" s="475">
        <v>10409.926439999999</v>
      </c>
      <c r="BC44" s="475">
        <v>7.1954400000000005</v>
      </c>
      <c r="BD44" s="475">
        <v>10417.121880000001</v>
      </c>
      <c r="BE44" s="475"/>
      <c r="BF44" s="475">
        <v>399.47811999999999</v>
      </c>
      <c r="BG44" s="475">
        <v>2078.4364399999999</v>
      </c>
      <c r="BH44" s="475">
        <v>2477.9145600000002</v>
      </c>
      <c r="BI44" s="477" t="s">
        <v>652</v>
      </c>
      <c r="BJ44" s="475">
        <v>18.167819999999999</v>
      </c>
      <c r="BK44" s="475">
        <v>1544.4032999999999</v>
      </c>
      <c r="BL44" s="475">
        <v>1562.5711200000001</v>
      </c>
      <c r="BM44" s="475"/>
      <c r="BN44" s="475">
        <v>3802.4257299999999</v>
      </c>
      <c r="BO44" s="475">
        <v>6208.3830499999995</v>
      </c>
      <c r="BP44" s="475">
        <v>10010.808779999999</v>
      </c>
      <c r="BQ44" s="475"/>
      <c r="BR44" s="475">
        <v>41873.822930000002</v>
      </c>
      <c r="BS44" s="475">
        <v>35.403419999999997</v>
      </c>
      <c r="BT44" s="475">
        <v>41909.226350000004</v>
      </c>
      <c r="BU44" s="477" t="s">
        <v>652</v>
      </c>
      <c r="BV44" s="475">
        <v>1595074.1926200001</v>
      </c>
      <c r="BW44" s="475">
        <v>628974.0059799999</v>
      </c>
      <c r="BX44" s="475">
        <v>2224048.1985999998</v>
      </c>
      <c r="BY44" s="475"/>
      <c r="BZ44" s="475">
        <v>708687.29490999994</v>
      </c>
      <c r="CA44" s="475">
        <v>264977.38496</v>
      </c>
      <c r="CB44" s="475">
        <v>973664.67986999999</v>
      </c>
      <c r="CC44" s="475"/>
      <c r="CD44" s="475">
        <v>1595074.1926200001</v>
      </c>
      <c r="CE44" s="475">
        <v>635357.7472199999</v>
      </c>
      <c r="CF44" s="475">
        <v>2230431.9398399997</v>
      </c>
    </row>
    <row r="45" spans="1:87" s="24" customFormat="1" ht="5.0999999999999996" customHeight="1">
      <c r="A45" s="477"/>
      <c r="B45" s="479"/>
      <c r="C45" s="479"/>
      <c r="D45" s="479"/>
      <c r="E45" s="479"/>
      <c r="F45" s="479"/>
      <c r="G45" s="479"/>
      <c r="H45" s="479"/>
      <c r="I45" s="479"/>
      <c r="J45" s="479"/>
      <c r="K45" s="479"/>
      <c r="L45" s="479"/>
      <c r="M45" s="477"/>
      <c r="N45" s="479"/>
      <c r="O45" s="479"/>
      <c r="P45" s="479"/>
      <c r="Q45" s="479"/>
      <c r="R45" s="479"/>
      <c r="S45" s="479"/>
      <c r="T45" s="479"/>
      <c r="U45" s="479"/>
      <c r="V45" s="479"/>
      <c r="W45" s="479"/>
      <c r="X45" s="479"/>
      <c r="Y45" s="477"/>
      <c r="Z45" s="479"/>
      <c r="AA45" s="479"/>
      <c r="AB45" s="479"/>
      <c r="AC45" s="479"/>
      <c r="AD45" s="479"/>
      <c r="AE45" s="479"/>
      <c r="AF45" s="479"/>
      <c r="AG45" s="479"/>
      <c r="AH45" s="479"/>
      <c r="AI45" s="479"/>
      <c r="AJ45" s="479"/>
      <c r="AK45" s="477"/>
      <c r="AL45" s="479"/>
      <c r="AM45" s="479"/>
      <c r="AN45" s="479"/>
      <c r="AO45" s="479"/>
      <c r="AP45" s="479"/>
      <c r="AQ45" s="479"/>
      <c r="AR45" s="479"/>
      <c r="AS45" s="479"/>
      <c r="AT45" s="479"/>
      <c r="AU45" s="479"/>
      <c r="AV45" s="479"/>
      <c r="AW45" s="477"/>
      <c r="AX45" s="479"/>
      <c r="AY45" s="479"/>
      <c r="AZ45" s="479"/>
      <c r="BA45" s="479"/>
      <c r="BB45" s="479"/>
      <c r="BC45" s="479"/>
      <c r="BD45" s="479"/>
      <c r="BE45" s="479"/>
      <c r="BF45" s="479"/>
      <c r="BG45" s="479"/>
      <c r="BH45" s="479"/>
      <c r="BI45" s="477"/>
      <c r="BJ45" s="479"/>
      <c r="BK45" s="479"/>
      <c r="BL45" s="479"/>
      <c r="BM45" s="479"/>
      <c r="BN45" s="479"/>
      <c r="BO45" s="479"/>
      <c r="BP45" s="479"/>
      <c r="BQ45" s="479"/>
      <c r="BR45" s="479"/>
      <c r="BS45" s="479"/>
      <c r="BT45" s="479"/>
      <c r="BU45" s="477"/>
      <c r="BV45" s="479"/>
      <c r="BW45" s="479"/>
      <c r="BX45" s="479"/>
      <c r="BY45" s="479"/>
      <c r="BZ45" s="479"/>
      <c r="CA45" s="479"/>
      <c r="CB45" s="479"/>
      <c r="CC45" s="479"/>
      <c r="CD45" s="479"/>
      <c r="CE45" s="479"/>
      <c r="CF45" s="479"/>
    </row>
    <row r="46" spans="1:87" s="24" customFormat="1" ht="8.1" customHeight="1">
      <c r="A46" s="470" t="s">
        <v>653</v>
      </c>
      <c r="B46" s="471">
        <v>81950.064079999996</v>
      </c>
      <c r="C46" s="471">
        <v>70265.330019999994</v>
      </c>
      <c r="D46" s="471">
        <v>152215.3941</v>
      </c>
      <c r="E46" s="471"/>
      <c r="F46" s="471">
        <v>3340.1390699999997</v>
      </c>
      <c r="G46" s="471">
        <v>390.20166999999998</v>
      </c>
      <c r="H46" s="471">
        <v>3730.3407400000001</v>
      </c>
      <c r="I46" s="471"/>
      <c r="J46" s="471">
        <v>100976.30940000001</v>
      </c>
      <c r="K46" s="471">
        <v>195220.87333999999</v>
      </c>
      <c r="L46" s="471">
        <v>296197.18274000002</v>
      </c>
      <c r="M46" s="470" t="s">
        <v>653</v>
      </c>
      <c r="N46" s="471">
        <v>-7607.42119</v>
      </c>
      <c r="O46" s="471">
        <v>17545.498889999999</v>
      </c>
      <c r="P46" s="471">
        <v>9938.0776999999998</v>
      </c>
      <c r="Q46" s="471"/>
      <c r="R46" s="471">
        <v>16547.414789999999</v>
      </c>
      <c r="S46" s="471">
        <v>11733.479509999999</v>
      </c>
      <c r="T46" s="471">
        <v>28280.8943</v>
      </c>
      <c r="U46" s="471"/>
      <c r="V46" s="471">
        <v>64025.089759999995</v>
      </c>
      <c r="W46" s="471">
        <v>47283.329149999998</v>
      </c>
      <c r="X46" s="471">
        <v>111308.41890999999</v>
      </c>
      <c r="Y46" s="470" t="s">
        <v>653</v>
      </c>
      <c r="Z46" s="471">
        <v>7987.5375100000001</v>
      </c>
      <c r="AA46" s="471">
        <v>1.99373</v>
      </c>
      <c r="AB46" s="471">
        <v>7989.5312400000003</v>
      </c>
      <c r="AC46" s="471"/>
      <c r="AD46" s="471">
        <v>97851.165269999998</v>
      </c>
      <c r="AE46" s="471">
        <v>57082.221799999999</v>
      </c>
      <c r="AF46" s="471">
        <v>154933.38707</v>
      </c>
      <c r="AG46" s="471"/>
      <c r="AH46" s="471">
        <v>15744.924230000001</v>
      </c>
      <c r="AI46" s="471">
        <v>1204.63841</v>
      </c>
      <c r="AJ46" s="471">
        <v>16949.56264</v>
      </c>
      <c r="AK46" s="470" t="s">
        <v>653</v>
      </c>
      <c r="AL46" s="471">
        <v>1888.17921</v>
      </c>
      <c r="AM46" s="471">
        <v>171.91685000000001</v>
      </c>
      <c r="AN46" s="471">
        <v>2060.0960599999999</v>
      </c>
      <c r="AO46" s="471"/>
      <c r="AP46" s="471">
        <v>361.67313000000001</v>
      </c>
      <c r="AQ46" s="471">
        <v>4020.8527599999998</v>
      </c>
      <c r="AR46" s="471">
        <v>4382.5258899999999</v>
      </c>
      <c r="AS46" s="471"/>
      <c r="AT46" s="471">
        <v>2860.6455899999996</v>
      </c>
      <c r="AU46" s="471">
        <v>3786.34573</v>
      </c>
      <c r="AV46" s="471">
        <v>6646.9913200000001</v>
      </c>
      <c r="AW46" s="470" t="s">
        <v>653</v>
      </c>
      <c r="AX46" s="471">
        <v>1720.3561299999999</v>
      </c>
      <c r="AY46" s="471">
        <v>3.2960700000000003</v>
      </c>
      <c r="AZ46" s="471">
        <v>1723.6522000000002</v>
      </c>
      <c r="BA46" s="471"/>
      <c r="BB46" s="471">
        <v>375.84946000000002</v>
      </c>
      <c r="BC46" s="471">
        <v>554.57278000000008</v>
      </c>
      <c r="BD46" s="471">
        <v>930.42223999999999</v>
      </c>
      <c r="BE46" s="471"/>
      <c r="BF46" s="471">
        <v>71.855820000000008</v>
      </c>
      <c r="BG46" s="471">
        <v>26.003229999999999</v>
      </c>
      <c r="BH46" s="471">
        <v>97.859049999999996</v>
      </c>
      <c r="BI46" s="470" t="s">
        <v>653</v>
      </c>
      <c r="BJ46" s="471">
        <v>16.61138</v>
      </c>
      <c r="BK46" s="471">
        <v>30.506630000000001</v>
      </c>
      <c r="BL46" s="471">
        <v>47.118010000000005</v>
      </c>
      <c r="BM46" s="471"/>
      <c r="BN46" s="471">
        <v>8.5354700000000001</v>
      </c>
      <c r="BO46" s="471">
        <v>393.33835999999997</v>
      </c>
      <c r="BP46" s="471">
        <v>401.87383</v>
      </c>
      <c r="BQ46" s="471"/>
      <c r="BR46" s="471">
        <v>13381.667300000001</v>
      </c>
      <c r="BS46" s="471">
        <v>365.78647999999998</v>
      </c>
      <c r="BT46" s="471">
        <v>13747.45378</v>
      </c>
      <c r="BU46" s="470" t="s">
        <v>653</v>
      </c>
      <c r="BV46" s="471">
        <v>401500.59641</v>
      </c>
      <c r="BW46" s="471">
        <v>410080.18540999986</v>
      </c>
      <c r="BX46" s="471">
        <v>811580.78182000015</v>
      </c>
      <c r="BY46" s="471"/>
      <c r="BZ46" s="471">
        <v>100976.30940000001</v>
      </c>
      <c r="CA46" s="471">
        <v>195172.41153000001</v>
      </c>
      <c r="CB46" s="471">
        <v>296148.72093000001</v>
      </c>
      <c r="CC46" s="471"/>
      <c r="CD46" s="471">
        <v>401500.59641</v>
      </c>
      <c r="CE46" s="471">
        <v>410031.72359999991</v>
      </c>
      <c r="CF46" s="471">
        <v>811532.32001000014</v>
      </c>
    </row>
    <row r="47" spans="1:87" s="18" customFormat="1" ht="9" customHeight="1">
      <c r="A47" s="477" t="s">
        <v>654</v>
      </c>
      <c r="B47" s="475">
        <v>5527.35664</v>
      </c>
      <c r="C47" s="475">
        <v>0</v>
      </c>
      <c r="D47" s="475">
        <v>5527.35664</v>
      </c>
      <c r="E47" s="475"/>
      <c r="F47" s="475">
        <v>0.39768999999999999</v>
      </c>
      <c r="G47" s="475">
        <v>0</v>
      </c>
      <c r="H47" s="475">
        <v>0.39768999999999999</v>
      </c>
      <c r="I47" s="475"/>
      <c r="J47" s="475">
        <v>84661.976159999991</v>
      </c>
      <c r="K47" s="475">
        <v>4718.0367100000003</v>
      </c>
      <c r="L47" s="475">
        <v>89380.012870000006</v>
      </c>
      <c r="M47" s="477" t="s">
        <v>654</v>
      </c>
      <c r="N47" s="475">
        <v>10.62926</v>
      </c>
      <c r="O47" s="475">
        <v>0</v>
      </c>
      <c r="P47" s="475">
        <v>10.62926</v>
      </c>
      <c r="Q47" s="475"/>
      <c r="R47" s="475">
        <v>1702.7654199999999</v>
      </c>
      <c r="S47" s="475">
        <v>4471.2955700000002</v>
      </c>
      <c r="T47" s="475">
        <v>6174.0609899999999</v>
      </c>
      <c r="U47" s="475"/>
      <c r="V47" s="475">
        <v>14637.1276</v>
      </c>
      <c r="W47" s="475">
        <v>0</v>
      </c>
      <c r="X47" s="475">
        <v>14637.1276</v>
      </c>
      <c r="Y47" s="477" t="s">
        <v>654</v>
      </c>
      <c r="Z47" s="475">
        <v>0</v>
      </c>
      <c r="AA47" s="475">
        <v>0</v>
      </c>
      <c r="AB47" s="475">
        <v>0</v>
      </c>
      <c r="AC47" s="475"/>
      <c r="AD47" s="475">
        <v>38944.518040000003</v>
      </c>
      <c r="AE47" s="475">
        <v>0</v>
      </c>
      <c r="AF47" s="475">
        <v>38944.518040000003</v>
      </c>
      <c r="AG47" s="475"/>
      <c r="AH47" s="475">
        <v>7727.4735999999994</v>
      </c>
      <c r="AI47" s="475">
        <v>0</v>
      </c>
      <c r="AJ47" s="475">
        <v>7727.4735999999994</v>
      </c>
      <c r="AK47" s="477" t="s">
        <v>654</v>
      </c>
      <c r="AL47" s="475">
        <v>13.811</v>
      </c>
      <c r="AM47" s="475">
        <v>0</v>
      </c>
      <c r="AN47" s="475">
        <v>13.811</v>
      </c>
      <c r="AO47" s="475"/>
      <c r="AP47" s="475">
        <v>23.583920000000003</v>
      </c>
      <c r="AQ47" s="475">
        <v>0</v>
      </c>
      <c r="AR47" s="475">
        <v>23.583920000000003</v>
      </c>
      <c r="AS47" s="475"/>
      <c r="AT47" s="475">
        <v>127.25917</v>
      </c>
      <c r="AU47" s="475">
        <v>0</v>
      </c>
      <c r="AV47" s="475">
        <v>127.25917</v>
      </c>
      <c r="AW47" s="477" t="s">
        <v>654</v>
      </c>
      <c r="AX47" s="475">
        <v>900</v>
      </c>
      <c r="AY47" s="475">
        <v>0</v>
      </c>
      <c r="AZ47" s="475">
        <v>900</v>
      </c>
      <c r="BA47" s="475"/>
      <c r="BB47" s="475">
        <v>0</v>
      </c>
      <c r="BC47" s="475">
        <v>0</v>
      </c>
      <c r="BD47" s="475">
        <v>0</v>
      </c>
      <c r="BE47" s="475"/>
      <c r="BF47" s="475">
        <v>0</v>
      </c>
      <c r="BG47" s="475">
        <v>0</v>
      </c>
      <c r="BH47" s="475">
        <v>0</v>
      </c>
      <c r="BI47" s="477" t="s">
        <v>654</v>
      </c>
      <c r="BJ47" s="475">
        <v>0</v>
      </c>
      <c r="BK47" s="475">
        <v>0</v>
      </c>
      <c r="BL47" s="475">
        <v>0</v>
      </c>
      <c r="BM47" s="475"/>
      <c r="BN47" s="475">
        <v>6.6149000000000004</v>
      </c>
      <c r="BO47" s="475">
        <v>0</v>
      </c>
      <c r="BP47" s="475">
        <v>6.6149000000000004</v>
      </c>
      <c r="BQ47" s="475"/>
      <c r="BR47" s="475">
        <v>0</v>
      </c>
      <c r="BS47" s="475">
        <v>0</v>
      </c>
      <c r="BT47" s="475">
        <v>0</v>
      </c>
      <c r="BU47" s="477" t="s">
        <v>654</v>
      </c>
      <c r="BV47" s="475">
        <v>154283.51339999997</v>
      </c>
      <c r="BW47" s="475">
        <v>9189.3322800000005</v>
      </c>
      <c r="BX47" s="475">
        <v>163472.84567999997</v>
      </c>
      <c r="BY47" s="475"/>
      <c r="BZ47" s="475">
        <v>84661.976159999991</v>
      </c>
      <c r="CA47" s="475">
        <v>4718.0367100000003</v>
      </c>
      <c r="CB47" s="475">
        <v>89380.012870000006</v>
      </c>
      <c r="CC47" s="475"/>
      <c r="CD47" s="475">
        <v>154283.51339999997</v>
      </c>
      <c r="CE47" s="475">
        <v>9189.3322800000005</v>
      </c>
      <c r="CF47" s="475">
        <v>163472.84567999997</v>
      </c>
    </row>
    <row r="48" spans="1:87" s="24" customFormat="1" ht="9" customHeight="1">
      <c r="A48" s="477" t="s">
        <v>650</v>
      </c>
      <c r="B48" s="475">
        <v>0</v>
      </c>
      <c r="C48" s="475">
        <v>0</v>
      </c>
      <c r="D48" s="475">
        <v>0</v>
      </c>
      <c r="E48" s="475"/>
      <c r="F48" s="475">
        <v>0</v>
      </c>
      <c r="G48" s="475">
        <v>7.8366999999999996</v>
      </c>
      <c r="H48" s="475">
        <v>7.8366999999999996</v>
      </c>
      <c r="I48" s="475"/>
      <c r="J48" s="475">
        <v>0</v>
      </c>
      <c r="K48" s="475">
        <v>0</v>
      </c>
      <c r="L48" s="475">
        <v>0</v>
      </c>
      <c r="M48" s="477" t="s">
        <v>650</v>
      </c>
      <c r="N48" s="475">
        <v>19.083749999999998</v>
      </c>
      <c r="O48" s="475">
        <v>48.667760000000001</v>
      </c>
      <c r="P48" s="475">
        <v>67.751509999999996</v>
      </c>
      <c r="Q48" s="475"/>
      <c r="R48" s="475">
        <v>0</v>
      </c>
      <c r="S48" s="475">
        <v>53.728700000000003</v>
      </c>
      <c r="T48" s="475">
        <v>53.728700000000003</v>
      </c>
      <c r="U48" s="475"/>
      <c r="V48" s="475">
        <v>0</v>
      </c>
      <c r="W48" s="475">
        <v>3518.2589500000004</v>
      </c>
      <c r="X48" s="475">
        <v>3518.2589500000004</v>
      </c>
      <c r="Y48" s="477" t="s">
        <v>650</v>
      </c>
      <c r="Z48" s="475">
        <v>0</v>
      </c>
      <c r="AA48" s="475">
        <v>0</v>
      </c>
      <c r="AB48" s="475">
        <v>0</v>
      </c>
      <c r="AC48" s="475"/>
      <c r="AD48" s="475">
        <v>0</v>
      </c>
      <c r="AE48" s="475">
        <v>0</v>
      </c>
      <c r="AF48" s="475">
        <v>0</v>
      </c>
      <c r="AG48" s="475"/>
      <c r="AH48" s="475">
        <v>0</v>
      </c>
      <c r="AI48" s="475">
        <v>0</v>
      </c>
      <c r="AJ48" s="475">
        <v>0</v>
      </c>
      <c r="AK48" s="477" t="s">
        <v>650</v>
      </c>
      <c r="AL48" s="475">
        <v>0</v>
      </c>
      <c r="AM48" s="475">
        <v>0</v>
      </c>
      <c r="AN48" s="475">
        <v>0</v>
      </c>
      <c r="AO48" s="475"/>
      <c r="AP48" s="475">
        <v>0</v>
      </c>
      <c r="AQ48" s="475">
        <v>0</v>
      </c>
      <c r="AR48" s="475">
        <v>0</v>
      </c>
      <c r="AS48" s="475"/>
      <c r="AT48" s="475">
        <v>0</v>
      </c>
      <c r="AU48" s="475">
        <v>2053.9395</v>
      </c>
      <c r="AV48" s="475">
        <v>2053.9395</v>
      </c>
      <c r="AW48" s="477" t="s">
        <v>650</v>
      </c>
      <c r="AX48" s="475">
        <v>0</v>
      </c>
      <c r="AY48" s="475">
        <v>0</v>
      </c>
      <c r="AZ48" s="475">
        <v>0</v>
      </c>
      <c r="BA48" s="475"/>
      <c r="BB48" s="475">
        <v>0</v>
      </c>
      <c r="BC48" s="475">
        <v>0</v>
      </c>
      <c r="BD48" s="475">
        <v>0</v>
      </c>
      <c r="BE48" s="475"/>
      <c r="BF48" s="475">
        <v>0</v>
      </c>
      <c r="BG48" s="475">
        <v>0</v>
      </c>
      <c r="BH48" s="475">
        <v>0</v>
      </c>
      <c r="BI48" s="477" t="s">
        <v>650</v>
      </c>
      <c r="BJ48" s="475">
        <v>0</v>
      </c>
      <c r="BK48" s="475">
        <v>0</v>
      </c>
      <c r="BL48" s="475">
        <v>0</v>
      </c>
      <c r="BM48" s="475"/>
      <c r="BN48" s="475">
        <v>0</v>
      </c>
      <c r="BO48" s="475">
        <v>0</v>
      </c>
      <c r="BP48" s="475">
        <v>0</v>
      </c>
      <c r="BQ48" s="475"/>
      <c r="BR48" s="475">
        <v>0</v>
      </c>
      <c r="BS48" s="475">
        <v>0</v>
      </c>
      <c r="BT48" s="475">
        <v>0</v>
      </c>
      <c r="BU48" s="477" t="s">
        <v>650</v>
      </c>
      <c r="BV48" s="475">
        <v>19.083749999999998</v>
      </c>
      <c r="BW48" s="475">
        <v>5682.4316099999996</v>
      </c>
      <c r="BX48" s="475">
        <v>5701.5153600000003</v>
      </c>
      <c r="BY48" s="475"/>
      <c r="BZ48" s="475">
        <v>0</v>
      </c>
      <c r="CA48" s="475">
        <v>0</v>
      </c>
      <c r="CB48" s="475">
        <v>0</v>
      </c>
      <c r="CC48" s="475"/>
      <c r="CD48" s="475">
        <v>19.083749999999998</v>
      </c>
      <c r="CE48" s="475">
        <v>5682.4316099999996</v>
      </c>
      <c r="CF48" s="475">
        <v>5701.5153600000003</v>
      </c>
    </row>
    <row r="49" spans="1:85" s="24" customFormat="1" ht="9" customHeight="1">
      <c r="A49" s="477" t="s">
        <v>651</v>
      </c>
      <c r="B49" s="475">
        <v>0</v>
      </c>
      <c r="C49" s="475">
        <v>0</v>
      </c>
      <c r="D49" s="475">
        <v>0</v>
      </c>
      <c r="E49" s="475"/>
      <c r="F49" s="475">
        <v>27.312000000000001</v>
      </c>
      <c r="G49" s="475">
        <v>0</v>
      </c>
      <c r="H49" s="475">
        <v>27.312000000000001</v>
      </c>
      <c r="I49" s="475"/>
      <c r="J49" s="475">
        <v>293.39785999999998</v>
      </c>
      <c r="K49" s="475">
        <v>1402.0452399999999</v>
      </c>
      <c r="L49" s="475">
        <v>1695.4431000000002</v>
      </c>
      <c r="M49" s="477" t="s">
        <v>651</v>
      </c>
      <c r="N49" s="475">
        <v>0</v>
      </c>
      <c r="O49" s="475">
        <v>0</v>
      </c>
      <c r="P49" s="475">
        <v>0</v>
      </c>
      <c r="Q49" s="475"/>
      <c r="R49" s="475">
        <v>0</v>
      </c>
      <c r="S49" s="475">
        <v>57.832970000000003</v>
      </c>
      <c r="T49" s="475">
        <v>57.832970000000003</v>
      </c>
      <c r="U49" s="475"/>
      <c r="V49" s="475">
        <v>0</v>
      </c>
      <c r="W49" s="475">
        <v>0</v>
      </c>
      <c r="X49" s="475">
        <v>0</v>
      </c>
      <c r="Y49" s="477" t="s">
        <v>651</v>
      </c>
      <c r="Z49" s="475">
        <v>0</v>
      </c>
      <c r="AA49" s="475">
        <v>0</v>
      </c>
      <c r="AB49" s="475">
        <v>0</v>
      </c>
      <c r="AC49" s="475"/>
      <c r="AD49" s="475">
        <v>0</v>
      </c>
      <c r="AE49" s="475">
        <v>0</v>
      </c>
      <c r="AF49" s="475">
        <v>0</v>
      </c>
      <c r="AG49" s="475"/>
      <c r="AH49" s="475">
        <v>0</v>
      </c>
      <c r="AI49" s="475">
        <v>0</v>
      </c>
      <c r="AJ49" s="475">
        <v>0</v>
      </c>
      <c r="AK49" s="477" t="s">
        <v>651</v>
      </c>
      <c r="AL49" s="475">
        <v>0</v>
      </c>
      <c r="AM49" s="475">
        <v>0</v>
      </c>
      <c r="AN49" s="475">
        <v>0</v>
      </c>
      <c r="AO49" s="475"/>
      <c r="AP49" s="475">
        <v>0</v>
      </c>
      <c r="AQ49" s="475">
        <v>0</v>
      </c>
      <c r="AR49" s="475">
        <v>0</v>
      </c>
      <c r="AS49" s="475"/>
      <c r="AT49" s="475">
        <v>5.6068299999999995</v>
      </c>
      <c r="AU49" s="475">
        <v>0</v>
      </c>
      <c r="AV49" s="475">
        <v>5.6068299999999995</v>
      </c>
      <c r="AW49" s="477" t="s">
        <v>651</v>
      </c>
      <c r="AX49" s="475">
        <v>0</v>
      </c>
      <c r="AY49" s="475">
        <v>0</v>
      </c>
      <c r="AZ49" s="475">
        <v>0</v>
      </c>
      <c r="BA49" s="475"/>
      <c r="BB49" s="475">
        <v>0</v>
      </c>
      <c r="BC49" s="475">
        <v>0</v>
      </c>
      <c r="BD49" s="475">
        <v>0</v>
      </c>
      <c r="BE49" s="475"/>
      <c r="BF49" s="475">
        <v>0</v>
      </c>
      <c r="BG49" s="475">
        <v>0</v>
      </c>
      <c r="BH49" s="475">
        <v>0</v>
      </c>
      <c r="BI49" s="477" t="s">
        <v>651</v>
      </c>
      <c r="BJ49" s="475">
        <v>0</v>
      </c>
      <c r="BK49" s="475">
        <v>0</v>
      </c>
      <c r="BL49" s="475">
        <v>0</v>
      </c>
      <c r="BM49" s="475"/>
      <c r="BN49" s="475">
        <v>0</v>
      </c>
      <c r="BO49" s="475">
        <v>0</v>
      </c>
      <c r="BP49" s="475">
        <v>0</v>
      </c>
      <c r="BQ49" s="475"/>
      <c r="BR49" s="475">
        <v>0</v>
      </c>
      <c r="BS49" s="475">
        <v>0</v>
      </c>
      <c r="BT49" s="475">
        <v>0</v>
      </c>
      <c r="BU49" s="477" t="s">
        <v>651</v>
      </c>
      <c r="BV49" s="475">
        <v>326.31668999999999</v>
      </c>
      <c r="BW49" s="475">
        <v>1459.8782099999999</v>
      </c>
      <c r="BX49" s="475">
        <v>1786.1949</v>
      </c>
      <c r="BY49" s="475"/>
      <c r="BZ49" s="475">
        <v>293.39785999999998</v>
      </c>
      <c r="CA49" s="475">
        <v>1402.0452399999999</v>
      </c>
      <c r="CB49" s="475">
        <v>1695.4431000000002</v>
      </c>
      <c r="CC49" s="475"/>
      <c r="CD49" s="475">
        <v>326.31668999999999</v>
      </c>
      <c r="CE49" s="475">
        <v>1459.8782099999999</v>
      </c>
      <c r="CF49" s="475">
        <v>1786.1949</v>
      </c>
    </row>
    <row r="50" spans="1:85" s="24" customFormat="1" ht="9" customHeight="1">
      <c r="A50" s="477" t="s">
        <v>655</v>
      </c>
      <c r="B50" s="475">
        <v>76422.707439999998</v>
      </c>
      <c r="C50" s="475">
        <v>70265.330019999994</v>
      </c>
      <c r="D50" s="475">
        <v>146688.03746000002</v>
      </c>
      <c r="E50" s="475"/>
      <c r="F50" s="475">
        <v>3312.42938</v>
      </c>
      <c r="G50" s="475">
        <v>382.36497000000003</v>
      </c>
      <c r="H50" s="475">
        <v>3694.7943500000001</v>
      </c>
      <c r="I50" s="475"/>
      <c r="J50" s="475">
        <v>16020.935380000001</v>
      </c>
      <c r="K50" s="475">
        <v>189100.79139</v>
      </c>
      <c r="L50" s="475">
        <v>205121.72677000001</v>
      </c>
      <c r="M50" s="477" t="s">
        <v>655</v>
      </c>
      <c r="N50" s="475">
        <v>-7637.1342000000004</v>
      </c>
      <c r="O50" s="475">
        <v>17496.831129999999</v>
      </c>
      <c r="P50" s="475">
        <v>9859.6969300000001</v>
      </c>
      <c r="Q50" s="475"/>
      <c r="R50" s="475">
        <v>14844.649369999999</v>
      </c>
      <c r="S50" s="475">
        <v>7150.6222699999998</v>
      </c>
      <c r="T50" s="475">
        <v>21995.271639999999</v>
      </c>
      <c r="U50" s="475"/>
      <c r="V50" s="475">
        <v>49387.962159999995</v>
      </c>
      <c r="W50" s="475">
        <v>43765.070200000002</v>
      </c>
      <c r="X50" s="475">
        <v>93153.032359999997</v>
      </c>
      <c r="Y50" s="477" t="s">
        <v>655</v>
      </c>
      <c r="Z50" s="475">
        <v>7987.5375100000001</v>
      </c>
      <c r="AA50" s="475">
        <v>1.99373</v>
      </c>
      <c r="AB50" s="475">
        <v>7989.5312400000003</v>
      </c>
      <c r="AC50" s="475"/>
      <c r="AD50" s="475">
        <v>58906.647229999995</v>
      </c>
      <c r="AE50" s="475">
        <v>57082.221799999999</v>
      </c>
      <c r="AF50" s="475">
        <v>115988.86903</v>
      </c>
      <c r="AG50" s="475"/>
      <c r="AH50" s="475">
        <v>8017.4506300000003</v>
      </c>
      <c r="AI50" s="475">
        <v>1204.63841</v>
      </c>
      <c r="AJ50" s="475">
        <v>9222.0890399999989</v>
      </c>
      <c r="AK50" s="477" t="s">
        <v>655</v>
      </c>
      <c r="AL50" s="475">
        <v>1874.3682099999999</v>
      </c>
      <c r="AM50" s="475">
        <v>171.91685000000001</v>
      </c>
      <c r="AN50" s="475">
        <v>2046.2850600000002</v>
      </c>
      <c r="AO50" s="475"/>
      <c r="AP50" s="475">
        <v>338.08921000000004</v>
      </c>
      <c r="AQ50" s="475">
        <v>4020.8527599999998</v>
      </c>
      <c r="AR50" s="475">
        <v>4358.9419699999999</v>
      </c>
      <c r="AS50" s="475"/>
      <c r="AT50" s="475">
        <v>2727.7795899999996</v>
      </c>
      <c r="AU50" s="475">
        <v>1732.4062300000001</v>
      </c>
      <c r="AV50" s="475">
        <v>4460.1858200000006</v>
      </c>
      <c r="AW50" s="477" t="s">
        <v>655</v>
      </c>
      <c r="AX50" s="475">
        <v>820.35613000000001</v>
      </c>
      <c r="AY50" s="475">
        <v>3.2960700000000003</v>
      </c>
      <c r="AZ50" s="475">
        <v>823.65220000000011</v>
      </c>
      <c r="BA50" s="475"/>
      <c r="BB50" s="475">
        <v>375.84946000000002</v>
      </c>
      <c r="BC50" s="475">
        <v>554.57278000000008</v>
      </c>
      <c r="BD50" s="475">
        <v>930.42223999999999</v>
      </c>
      <c r="BE50" s="475"/>
      <c r="BF50" s="475">
        <v>71.855820000000008</v>
      </c>
      <c r="BG50" s="475">
        <v>26.003229999999999</v>
      </c>
      <c r="BH50" s="475">
        <v>97.859049999999996</v>
      </c>
      <c r="BI50" s="477" t="s">
        <v>655</v>
      </c>
      <c r="BJ50" s="475">
        <v>16.61138</v>
      </c>
      <c r="BK50" s="475">
        <v>30.506630000000001</v>
      </c>
      <c r="BL50" s="475">
        <v>47.118010000000005</v>
      </c>
      <c r="BM50" s="475"/>
      <c r="BN50" s="475">
        <v>1.9205699999999999</v>
      </c>
      <c r="BO50" s="475">
        <v>393.33835999999997</v>
      </c>
      <c r="BP50" s="475">
        <v>395.25893000000002</v>
      </c>
      <c r="BQ50" s="475"/>
      <c r="BR50" s="475">
        <v>13381.667300000001</v>
      </c>
      <c r="BS50" s="475">
        <v>365.78647999999998</v>
      </c>
      <c r="BT50" s="475">
        <v>13747.45378</v>
      </c>
      <c r="BU50" s="477" t="s">
        <v>655</v>
      </c>
      <c r="BV50" s="475">
        <v>246871.68256999995</v>
      </c>
      <c r="BW50" s="475">
        <v>393748.54330999992</v>
      </c>
      <c r="BX50" s="475">
        <v>640620.22588000004</v>
      </c>
      <c r="BY50" s="475"/>
      <c r="BZ50" s="475">
        <v>16020.935380000001</v>
      </c>
      <c r="CA50" s="475">
        <v>189052.32958000002</v>
      </c>
      <c r="CB50" s="475">
        <v>205073.26496</v>
      </c>
      <c r="CC50" s="475"/>
      <c r="CD50" s="475">
        <v>246871.68256999995</v>
      </c>
      <c r="CE50" s="475">
        <v>393700.08149999997</v>
      </c>
      <c r="CF50" s="475">
        <v>640571.76407000003</v>
      </c>
    </row>
    <row r="51" spans="1:85" s="24" customFormat="1" ht="6" customHeight="1">
      <c r="A51" s="477"/>
      <c r="B51" s="475"/>
      <c r="C51" s="475"/>
      <c r="D51" s="475"/>
      <c r="E51" s="475"/>
      <c r="F51" s="475"/>
      <c r="G51" s="475"/>
      <c r="H51" s="475"/>
      <c r="I51" s="475"/>
      <c r="J51" s="475"/>
      <c r="K51" s="475"/>
      <c r="L51" s="475"/>
      <c r="M51" s="477"/>
      <c r="N51" s="475"/>
      <c r="O51" s="475"/>
      <c r="P51" s="475"/>
      <c r="Q51" s="475"/>
      <c r="R51" s="475"/>
      <c r="S51" s="475"/>
      <c r="T51" s="475"/>
      <c r="U51" s="475"/>
      <c r="V51" s="475"/>
      <c r="W51" s="475"/>
      <c r="X51" s="475"/>
      <c r="Y51" s="477"/>
      <c r="Z51" s="475"/>
      <c r="AA51" s="475"/>
      <c r="AB51" s="475"/>
      <c r="AC51" s="475"/>
      <c r="AD51" s="475"/>
      <c r="AE51" s="475"/>
      <c r="AF51" s="475"/>
      <c r="AG51" s="475"/>
      <c r="AH51" s="475"/>
      <c r="AI51" s="475"/>
      <c r="AJ51" s="475"/>
      <c r="AK51" s="477"/>
      <c r="AL51" s="475"/>
      <c r="AM51" s="475"/>
      <c r="AN51" s="475"/>
      <c r="AO51" s="475"/>
      <c r="AP51" s="475"/>
      <c r="AQ51" s="475"/>
      <c r="AR51" s="475"/>
      <c r="AS51" s="475"/>
      <c r="AT51" s="475"/>
      <c r="AU51" s="475"/>
      <c r="AV51" s="475"/>
      <c r="AW51" s="477"/>
      <c r="AX51" s="475"/>
      <c r="AY51" s="475"/>
      <c r="AZ51" s="475"/>
      <c r="BA51" s="475"/>
      <c r="BB51" s="475"/>
      <c r="BC51" s="475"/>
      <c r="BD51" s="475"/>
      <c r="BE51" s="475"/>
      <c r="BF51" s="475"/>
      <c r="BG51" s="475"/>
      <c r="BH51" s="475"/>
      <c r="BI51" s="477"/>
      <c r="BJ51" s="475"/>
      <c r="BK51" s="475"/>
      <c r="BL51" s="475"/>
      <c r="BM51" s="475"/>
      <c r="BN51" s="475"/>
      <c r="BO51" s="475"/>
      <c r="BP51" s="475"/>
      <c r="BQ51" s="475"/>
      <c r="BR51" s="475"/>
      <c r="BS51" s="475"/>
      <c r="BT51" s="475"/>
      <c r="BU51" s="477"/>
      <c r="BV51" s="475"/>
      <c r="BW51" s="475"/>
      <c r="BX51" s="475"/>
      <c r="BY51" s="475"/>
      <c r="BZ51" s="475"/>
      <c r="CA51" s="475"/>
      <c r="CB51" s="475"/>
      <c r="CC51" s="475"/>
      <c r="CD51" s="475"/>
      <c r="CE51" s="475"/>
      <c r="CF51" s="475"/>
    </row>
    <row r="52" spans="1:85" s="24" customFormat="1" ht="8.1" customHeight="1">
      <c r="A52" s="470" t="s">
        <v>656</v>
      </c>
      <c r="B52" s="471">
        <v>8128.3675000000003</v>
      </c>
      <c r="C52" s="471">
        <v>1042.9626000000001</v>
      </c>
      <c r="D52" s="471">
        <v>9171.33</v>
      </c>
      <c r="E52" s="471"/>
      <c r="F52" s="471">
        <v>0</v>
      </c>
      <c r="G52" s="471">
        <v>0</v>
      </c>
      <c r="H52" s="471">
        <v>0</v>
      </c>
      <c r="I52" s="471"/>
      <c r="J52" s="471">
        <v>-587.28545000000008</v>
      </c>
      <c r="K52" s="471">
        <v>0</v>
      </c>
      <c r="L52" s="471">
        <v>-587.28499999999997</v>
      </c>
      <c r="M52" s="470" t="s">
        <v>656</v>
      </c>
      <c r="N52" s="471">
        <v>5815.7499800000005</v>
      </c>
      <c r="O52" s="471">
        <v>219.79051000000001</v>
      </c>
      <c r="P52" s="471">
        <v>6035.54</v>
      </c>
      <c r="Q52" s="471"/>
      <c r="R52" s="471">
        <v>5.0619000000000005</v>
      </c>
      <c r="S52" s="471">
        <v>0.44492999999999999</v>
      </c>
      <c r="T52" s="471">
        <v>5.5060000000000002</v>
      </c>
      <c r="U52" s="471"/>
      <c r="V52" s="471">
        <v>0</v>
      </c>
      <c r="W52" s="471">
        <v>2261.4476</v>
      </c>
      <c r="X52" s="471">
        <v>2261.4470000000001</v>
      </c>
      <c r="Y52" s="470" t="s">
        <v>656</v>
      </c>
      <c r="Z52" s="471">
        <v>0</v>
      </c>
      <c r="AA52" s="471">
        <v>0</v>
      </c>
      <c r="AB52" s="471">
        <v>0</v>
      </c>
      <c r="AC52" s="471"/>
      <c r="AD52" s="471">
        <v>10522.916789999999</v>
      </c>
      <c r="AE52" s="471">
        <v>0</v>
      </c>
      <c r="AF52" s="471">
        <v>10522.915999999999</v>
      </c>
      <c r="AG52" s="471"/>
      <c r="AH52" s="471">
        <v>0</v>
      </c>
      <c r="AI52" s="471">
        <v>0</v>
      </c>
      <c r="AJ52" s="471">
        <v>0</v>
      </c>
      <c r="AK52" s="470" t="s">
        <v>656</v>
      </c>
      <c r="AL52" s="471">
        <v>0</v>
      </c>
      <c r="AM52" s="471">
        <v>0</v>
      </c>
      <c r="AN52" s="471">
        <v>0</v>
      </c>
      <c r="AO52" s="471"/>
      <c r="AP52" s="471">
        <v>0</v>
      </c>
      <c r="AQ52" s="471">
        <v>0</v>
      </c>
      <c r="AR52" s="471">
        <v>0</v>
      </c>
      <c r="AS52" s="471"/>
      <c r="AT52" s="471">
        <v>0</v>
      </c>
      <c r="AU52" s="471">
        <v>0</v>
      </c>
      <c r="AV52" s="471">
        <v>0</v>
      </c>
      <c r="AW52" s="470" t="s">
        <v>656</v>
      </c>
      <c r="AX52" s="471">
        <v>0</v>
      </c>
      <c r="AY52" s="471">
        <v>0</v>
      </c>
      <c r="AZ52" s="471">
        <v>0</v>
      </c>
      <c r="BA52" s="471"/>
      <c r="BB52" s="471">
        <v>15.519159999999999</v>
      </c>
      <c r="BC52" s="471">
        <v>0</v>
      </c>
      <c r="BD52" s="471">
        <v>15.519</v>
      </c>
      <c r="BE52" s="471"/>
      <c r="BF52" s="471">
        <v>0</v>
      </c>
      <c r="BG52" s="471">
        <v>0</v>
      </c>
      <c r="BH52" s="471">
        <v>0</v>
      </c>
      <c r="BI52" s="470" t="s">
        <v>656</v>
      </c>
      <c r="BJ52" s="471">
        <v>0</v>
      </c>
      <c r="BK52" s="471">
        <v>0</v>
      </c>
      <c r="BL52" s="471">
        <v>0</v>
      </c>
      <c r="BM52" s="471"/>
      <c r="BN52" s="471">
        <v>0</v>
      </c>
      <c r="BO52" s="471">
        <v>0</v>
      </c>
      <c r="BP52" s="471">
        <v>0</v>
      </c>
      <c r="BQ52" s="471"/>
      <c r="BR52" s="471">
        <v>0</v>
      </c>
      <c r="BS52" s="471">
        <v>0</v>
      </c>
      <c r="BT52" s="471">
        <v>0</v>
      </c>
      <c r="BU52" s="470" t="s">
        <v>656</v>
      </c>
      <c r="BV52" s="471">
        <v>23900.329880000001</v>
      </c>
      <c r="BW52" s="471">
        <v>3524.6456400000002</v>
      </c>
      <c r="BX52" s="471">
        <v>27424.972999999998</v>
      </c>
      <c r="BY52" s="471"/>
      <c r="BZ52" s="471">
        <v>-587.28545000000008</v>
      </c>
      <c r="CA52" s="471">
        <v>0</v>
      </c>
      <c r="CB52" s="471">
        <v>-587.28499999999997</v>
      </c>
      <c r="CC52" s="471"/>
      <c r="CD52" s="471">
        <v>23900.329880000001</v>
      </c>
      <c r="CE52" s="471">
        <v>3524.6456400000002</v>
      </c>
      <c r="CF52" s="471">
        <v>27424.972999999998</v>
      </c>
    </row>
    <row r="53" spans="1:85" s="24" customFormat="1" ht="5.0999999999999996" customHeight="1">
      <c r="A53" s="477"/>
      <c r="B53" s="475"/>
      <c r="C53" s="475"/>
      <c r="D53" s="475"/>
      <c r="E53" s="475"/>
      <c r="F53" s="475"/>
      <c r="G53" s="475"/>
      <c r="H53" s="475"/>
      <c r="I53" s="475"/>
      <c r="J53" s="475"/>
      <c r="K53" s="475"/>
      <c r="L53" s="475"/>
      <c r="M53" s="477"/>
      <c r="N53" s="475"/>
      <c r="O53" s="475"/>
      <c r="P53" s="475"/>
      <c r="Q53" s="475"/>
      <c r="R53" s="475"/>
      <c r="S53" s="475"/>
      <c r="T53" s="475"/>
      <c r="U53" s="475"/>
      <c r="V53" s="475"/>
      <c r="W53" s="475"/>
      <c r="X53" s="475"/>
      <c r="Y53" s="477"/>
      <c r="Z53" s="475"/>
      <c r="AA53" s="475"/>
      <c r="AB53" s="475"/>
      <c r="AC53" s="475"/>
      <c r="AD53" s="475"/>
      <c r="AE53" s="475"/>
      <c r="AF53" s="475"/>
      <c r="AG53" s="475"/>
      <c r="AH53" s="475"/>
      <c r="AI53" s="475"/>
      <c r="AJ53" s="475"/>
      <c r="AK53" s="477"/>
      <c r="AL53" s="475"/>
      <c r="AM53" s="475"/>
      <c r="AN53" s="475"/>
      <c r="AO53" s="475"/>
      <c r="AP53" s="475"/>
      <c r="AQ53" s="475"/>
      <c r="AR53" s="475"/>
      <c r="AS53" s="475"/>
      <c r="AT53" s="475"/>
      <c r="AU53" s="475"/>
      <c r="AV53" s="475"/>
      <c r="AW53" s="477"/>
      <c r="AX53" s="475"/>
      <c r="AY53" s="475"/>
      <c r="AZ53" s="475"/>
      <c r="BA53" s="475"/>
      <c r="BB53" s="475"/>
      <c r="BC53" s="475"/>
      <c r="BD53" s="475"/>
      <c r="BE53" s="475"/>
      <c r="BF53" s="475"/>
      <c r="BG53" s="475"/>
      <c r="BH53" s="475"/>
      <c r="BI53" s="477"/>
      <c r="BJ53" s="475"/>
      <c r="BK53" s="475"/>
      <c r="BL53" s="475"/>
      <c r="BM53" s="475"/>
      <c r="BN53" s="475"/>
      <c r="BO53" s="475"/>
      <c r="BP53" s="475"/>
      <c r="BQ53" s="475"/>
      <c r="BR53" s="475"/>
      <c r="BS53" s="475"/>
      <c r="BT53" s="475"/>
      <c r="BU53" s="477"/>
      <c r="BV53" s="475"/>
      <c r="BW53" s="475"/>
      <c r="BX53" s="475"/>
      <c r="BY53" s="475"/>
      <c r="BZ53" s="475"/>
      <c r="CA53" s="475"/>
      <c r="CB53" s="475"/>
      <c r="CC53" s="475"/>
      <c r="CD53" s="475"/>
      <c r="CE53" s="475"/>
      <c r="CF53" s="475"/>
    </row>
    <row r="54" spans="1:85" s="24" customFormat="1" ht="8.1" customHeight="1">
      <c r="A54" s="470" t="s">
        <v>657</v>
      </c>
      <c r="B54" s="471">
        <v>1280361.0828100001</v>
      </c>
      <c r="C54" s="471">
        <v>294594.87080000003</v>
      </c>
      <c r="D54" s="471">
        <v>1574955.95361</v>
      </c>
      <c r="E54" s="471"/>
      <c r="F54" s="471">
        <v>23808.897129999998</v>
      </c>
      <c r="G54" s="471">
        <v>1677.3961400000001</v>
      </c>
      <c r="H54" s="471">
        <v>25486.293269999998</v>
      </c>
      <c r="I54" s="471"/>
      <c r="J54" s="471">
        <v>2537095.8828199999</v>
      </c>
      <c r="K54" s="471">
        <v>1085162.3252900001</v>
      </c>
      <c r="L54" s="471">
        <v>3622258.20811</v>
      </c>
      <c r="M54" s="470" t="s">
        <v>657</v>
      </c>
      <c r="N54" s="471">
        <v>76269.878319999989</v>
      </c>
      <c r="O54" s="471">
        <v>2008.3032800000001</v>
      </c>
      <c r="P54" s="471">
        <v>78278.181599999996</v>
      </c>
      <c r="Q54" s="471"/>
      <c r="R54" s="471">
        <v>111944.64133</v>
      </c>
      <c r="S54" s="471">
        <v>74353.690860000002</v>
      </c>
      <c r="T54" s="471">
        <v>186298.33218999999</v>
      </c>
      <c r="U54" s="471"/>
      <c r="V54" s="471">
        <v>680116.67009000003</v>
      </c>
      <c r="W54" s="471">
        <v>208580.89228999999</v>
      </c>
      <c r="X54" s="471">
        <v>888697.56238000002</v>
      </c>
      <c r="Y54" s="470" t="s">
        <v>657</v>
      </c>
      <c r="Z54" s="471">
        <v>132435.33974</v>
      </c>
      <c r="AA54" s="471">
        <v>50119.553180000003</v>
      </c>
      <c r="AB54" s="471">
        <v>182554.89291999998</v>
      </c>
      <c r="AC54" s="471"/>
      <c r="AD54" s="471">
        <v>794643.47070000006</v>
      </c>
      <c r="AE54" s="471">
        <v>189674.20722000001</v>
      </c>
      <c r="AF54" s="471">
        <v>984317.67791999993</v>
      </c>
      <c r="AG54" s="471"/>
      <c r="AH54" s="471">
        <v>498188.09172000003</v>
      </c>
      <c r="AI54" s="471">
        <v>-5657.0310199999994</v>
      </c>
      <c r="AJ54" s="471">
        <v>492531.06069999997</v>
      </c>
      <c r="AK54" s="470" t="s">
        <v>657</v>
      </c>
      <c r="AL54" s="471">
        <v>42728.560490000003</v>
      </c>
      <c r="AM54" s="471">
        <v>-1763.2161899999999</v>
      </c>
      <c r="AN54" s="471">
        <v>40965.344299999997</v>
      </c>
      <c r="AO54" s="471"/>
      <c r="AP54" s="471">
        <v>206243.87703</v>
      </c>
      <c r="AQ54" s="471">
        <v>4930.0688399999999</v>
      </c>
      <c r="AR54" s="471">
        <v>211173.94587</v>
      </c>
      <c r="AS54" s="471"/>
      <c r="AT54" s="471">
        <v>62734.37803</v>
      </c>
      <c r="AU54" s="471">
        <v>92189.698650000006</v>
      </c>
      <c r="AV54" s="471">
        <v>154924.07668</v>
      </c>
      <c r="AW54" s="470" t="s">
        <v>657</v>
      </c>
      <c r="AX54" s="471">
        <v>75068.341480000003</v>
      </c>
      <c r="AY54" s="471">
        <v>54.507959999999997</v>
      </c>
      <c r="AZ54" s="471">
        <v>75122.849439999991</v>
      </c>
      <c r="BA54" s="471"/>
      <c r="BB54" s="471">
        <v>32516.831329999997</v>
      </c>
      <c r="BC54" s="471">
        <v>1471.1763700000001</v>
      </c>
      <c r="BD54" s="471">
        <v>33988.007700000002</v>
      </c>
      <c r="BE54" s="471"/>
      <c r="BF54" s="471">
        <v>8596.4858999999997</v>
      </c>
      <c r="BG54" s="471">
        <v>4812.4944999999998</v>
      </c>
      <c r="BH54" s="471">
        <v>13408.9804</v>
      </c>
      <c r="BI54" s="470" t="s">
        <v>657</v>
      </c>
      <c r="BJ54" s="471">
        <v>11643.43044</v>
      </c>
      <c r="BK54" s="471">
        <v>5565.6804299999994</v>
      </c>
      <c r="BL54" s="471">
        <v>17209.11087</v>
      </c>
      <c r="BM54" s="471"/>
      <c r="BN54" s="471">
        <v>-13166.376849999999</v>
      </c>
      <c r="BO54" s="471">
        <v>39839.657289999996</v>
      </c>
      <c r="BP54" s="471">
        <v>26673.280440000002</v>
      </c>
      <c r="BQ54" s="471"/>
      <c r="BR54" s="471">
        <v>248051.71244999999</v>
      </c>
      <c r="BS54" s="471">
        <v>-542.54171999999994</v>
      </c>
      <c r="BT54" s="471">
        <v>247509.17072999998</v>
      </c>
      <c r="BU54" s="470" t="s">
        <v>657</v>
      </c>
      <c r="BV54" s="471">
        <v>6809281.1949600019</v>
      </c>
      <c r="BW54" s="471">
        <v>2047071.7341699998</v>
      </c>
      <c r="BX54" s="471">
        <v>8856352.9291299991</v>
      </c>
      <c r="BY54" s="471"/>
      <c r="BZ54" s="471">
        <v>2537095.8828199999</v>
      </c>
      <c r="CA54" s="471">
        <v>1098898.09656</v>
      </c>
      <c r="CB54" s="471">
        <v>3635993.9793799999</v>
      </c>
      <c r="CC54" s="471"/>
      <c r="CD54" s="471">
        <v>6809281.1949600019</v>
      </c>
      <c r="CE54" s="471">
        <v>2060807.5054399997</v>
      </c>
      <c r="CF54" s="471">
        <v>8870088.7003999986</v>
      </c>
    </row>
    <row r="55" spans="1:85" s="18" customFormat="1" ht="5.0999999999999996" customHeight="1">
      <c r="A55" s="478"/>
      <c r="B55" s="479"/>
      <c r="C55" s="479"/>
      <c r="D55" s="479"/>
      <c r="E55" s="479"/>
      <c r="F55" s="479"/>
      <c r="G55" s="479"/>
      <c r="H55" s="479"/>
      <c r="I55" s="479"/>
      <c r="J55" s="479"/>
      <c r="K55" s="479"/>
      <c r="L55" s="479"/>
      <c r="M55" s="478"/>
      <c r="N55" s="479"/>
      <c r="O55" s="479"/>
      <c r="P55" s="479"/>
      <c r="Q55" s="479"/>
      <c r="R55" s="479"/>
      <c r="S55" s="479"/>
      <c r="T55" s="479"/>
      <c r="U55" s="479"/>
      <c r="V55" s="479"/>
      <c r="W55" s="479"/>
      <c r="X55" s="479"/>
      <c r="Y55" s="478"/>
      <c r="Z55" s="479"/>
      <c r="AA55" s="479"/>
      <c r="AB55" s="479"/>
      <c r="AC55" s="479"/>
      <c r="AD55" s="479"/>
      <c r="AE55" s="479"/>
      <c r="AF55" s="479"/>
      <c r="AG55" s="479"/>
      <c r="AH55" s="479"/>
      <c r="AI55" s="479"/>
      <c r="AJ55" s="479"/>
      <c r="AK55" s="478"/>
      <c r="AL55" s="479"/>
      <c r="AM55" s="479"/>
      <c r="AN55" s="479"/>
      <c r="AO55" s="479"/>
      <c r="AP55" s="479"/>
      <c r="AQ55" s="479"/>
      <c r="AR55" s="479"/>
      <c r="AS55" s="479"/>
      <c r="AT55" s="479"/>
      <c r="AU55" s="479"/>
      <c r="AV55" s="479"/>
      <c r="AW55" s="478"/>
      <c r="AX55" s="479"/>
      <c r="AY55" s="479"/>
      <c r="AZ55" s="479"/>
      <c r="BA55" s="479"/>
      <c r="BB55" s="479"/>
      <c r="BC55" s="479"/>
      <c r="BD55" s="479"/>
      <c r="BE55" s="479"/>
      <c r="BF55" s="479"/>
      <c r="BG55" s="479"/>
      <c r="BH55" s="479"/>
      <c r="BI55" s="478"/>
      <c r="BJ55" s="479"/>
      <c r="BK55" s="479"/>
      <c r="BL55" s="479"/>
      <c r="BM55" s="479"/>
      <c r="BN55" s="479"/>
      <c r="BO55" s="479"/>
      <c r="BP55" s="479"/>
      <c r="BQ55" s="479"/>
      <c r="BR55" s="479"/>
      <c r="BS55" s="479"/>
      <c r="BT55" s="479"/>
      <c r="BU55" s="478"/>
      <c r="BV55" s="479"/>
      <c r="BW55" s="479"/>
      <c r="BX55" s="479"/>
      <c r="BY55" s="479"/>
      <c r="BZ55" s="479"/>
      <c r="CA55" s="479"/>
      <c r="CB55" s="479"/>
      <c r="CC55" s="479"/>
      <c r="CD55" s="479"/>
      <c r="CE55" s="479"/>
      <c r="CF55" s="479"/>
    </row>
    <row r="56" spans="1:85" s="24" customFormat="1" ht="8.1" customHeight="1">
      <c r="A56" s="470" t="s">
        <v>658</v>
      </c>
      <c r="B56" s="471">
        <v>529653.79683999997</v>
      </c>
      <c r="C56" s="471">
        <v>170164.12336000003</v>
      </c>
      <c r="D56" s="471">
        <v>699817.92020000005</v>
      </c>
      <c r="E56" s="471"/>
      <c r="F56" s="471">
        <v>19809.13</v>
      </c>
      <c r="G56" s="471">
        <v>0</v>
      </c>
      <c r="H56" s="471">
        <v>19809.13</v>
      </c>
      <c r="I56" s="471"/>
      <c r="J56" s="471">
        <v>1017838.4579500001</v>
      </c>
      <c r="K56" s="471">
        <v>340185.62891000003</v>
      </c>
      <c r="L56" s="471">
        <v>1358024.0868599999</v>
      </c>
      <c r="M56" s="470" t="s">
        <v>658</v>
      </c>
      <c r="N56" s="471">
        <v>55180.438999999998</v>
      </c>
      <c r="O56" s="471">
        <v>9095.8205399999988</v>
      </c>
      <c r="P56" s="471">
        <v>64276.259539999999</v>
      </c>
      <c r="Q56" s="471"/>
      <c r="R56" s="471">
        <v>80532.883050000004</v>
      </c>
      <c r="S56" s="471">
        <v>13714.258970000001</v>
      </c>
      <c r="T56" s="471">
        <v>94247.142019999999</v>
      </c>
      <c r="U56" s="471"/>
      <c r="V56" s="471">
        <v>352980.53457000002</v>
      </c>
      <c r="W56" s="471">
        <v>36582.04782</v>
      </c>
      <c r="X56" s="471">
        <v>389562.58239</v>
      </c>
      <c r="Y56" s="470" t="s">
        <v>658</v>
      </c>
      <c r="Z56" s="471">
        <v>35456.180590000004</v>
      </c>
      <c r="AA56" s="471">
        <v>23347.998379999997</v>
      </c>
      <c r="AB56" s="471">
        <v>58804.178970000001</v>
      </c>
      <c r="AC56" s="471"/>
      <c r="AD56" s="471">
        <v>381560.77700999996</v>
      </c>
      <c r="AE56" s="471">
        <v>62835.69152</v>
      </c>
      <c r="AF56" s="471">
        <v>444396.46852999995</v>
      </c>
      <c r="AG56" s="471"/>
      <c r="AH56" s="471">
        <v>299371.19455999997</v>
      </c>
      <c r="AI56" s="471">
        <v>16301.8361</v>
      </c>
      <c r="AJ56" s="471">
        <v>315673.03066000005</v>
      </c>
      <c r="AK56" s="470" t="s">
        <v>658</v>
      </c>
      <c r="AL56" s="471">
        <v>26521.49596</v>
      </c>
      <c r="AM56" s="471">
        <v>4080.0603999999998</v>
      </c>
      <c r="AN56" s="471">
        <v>30601.556359999999</v>
      </c>
      <c r="AO56" s="471"/>
      <c r="AP56" s="471">
        <v>94749.41926000001</v>
      </c>
      <c r="AQ56" s="471">
        <v>41451.771979999998</v>
      </c>
      <c r="AR56" s="471">
        <v>136201.19124000001</v>
      </c>
      <c r="AS56" s="471"/>
      <c r="AT56" s="471">
        <v>46180.206720000002</v>
      </c>
      <c r="AU56" s="471">
        <v>0</v>
      </c>
      <c r="AV56" s="471">
        <v>46180.206720000002</v>
      </c>
      <c r="AW56" s="470" t="s">
        <v>658</v>
      </c>
      <c r="AX56" s="471">
        <v>42547.368969999996</v>
      </c>
      <c r="AY56" s="471">
        <v>16913.419489999997</v>
      </c>
      <c r="AZ56" s="471">
        <v>59460.788460000003</v>
      </c>
      <c r="BA56" s="471"/>
      <c r="BB56" s="471">
        <v>25441.503710000001</v>
      </c>
      <c r="BC56" s="471">
        <v>3453.3208399999999</v>
      </c>
      <c r="BD56" s="471">
        <v>28894.824550000001</v>
      </c>
      <c r="BE56" s="471"/>
      <c r="BF56" s="471">
        <v>4642.26026</v>
      </c>
      <c r="BG56" s="471">
        <v>2470.54322</v>
      </c>
      <c r="BH56" s="471">
        <v>7112.8034800000005</v>
      </c>
      <c r="BI56" s="470" t="s">
        <v>658</v>
      </c>
      <c r="BJ56" s="471">
        <v>4748.5235999999995</v>
      </c>
      <c r="BK56" s="471">
        <v>1309.1817900000001</v>
      </c>
      <c r="BL56" s="471">
        <v>6057.7053900000001</v>
      </c>
      <c r="BM56" s="471"/>
      <c r="BN56" s="471">
        <v>9855.3790000000008</v>
      </c>
      <c r="BO56" s="471">
        <v>3335.6391899999999</v>
      </c>
      <c r="BP56" s="471">
        <v>13191.018189999999</v>
      </c>
      <c r="BQ56" s="471"/>
      <c r="BR56" s="471">
        <v>181268.76147999999</v>
      </c>
      <c r="BS56" s="471">
        <v>5415.2619299999997</v>
      </c>
      <c r="BT56" s="471">
        <v>186684.02340999999</v>
      </c>
      <c r="BU56" s="470" t="s">
        <v>658</v>
      </c>
      <c r="BV56" s="471">
        <v>3208338.3125300002</v>
      </c>
      <c r="BW56" s="471">
        <v>750656.60443999979</v>
      </c>
      <c r="BX56" s="471">
        <v>3958994.9169699997</v>
      </c>
      <c r="BY56" s="471"/>
      <c r="BZ56" s="471">
        <v>1017838.4579500001</v>
      </c>
      <c r="CA56" s="471">
        <v>351535.90776999999</v>
      </c>
      <c r="CB56" s="471">
        <v>1369374.3657200001</v>
      </c>
      <c r="CC56" s="471"/>
      <c r="CD56" s="471">
        <v>3208338.3125300002</v>
      </c>
      <c r="CE56" s="471">
        <v>762006.88329999975</v>
      </c>
      <c r="CF56" s="471">
        <v>3970345.1958299996</v>
      </c>
    </row>
    <row r="57" spans="1:85" s="18" customFormat="1" ht="9" customHeight="1">
      <c r="A57" s="477" t="s">
        <v>659</v>
      </c>
      <c r="B57" s="475">
        <v>308935.97593000002</v>
      </c>
      <c r="C57" s="475">
        <v>399.54144000000002</v>
      </c>
      <c r="D57" s="475">
        <v>309335.51737000002</v>
      </c>
      <c r="E57" s="475"/>
      <c r="F57" s="475">
        <v>12016.25806</v>
      </c>
      <c r="G57" s="475">
        <v>0</v>
      </c>
      <c r="H57" s="475">
        <v>12016.25806</v>
      </c>
      <c r="I57" s="475"/>
      <c r="J57" s="475">
        <v>719162.12615999999</v>
      </c>
      <c r="K57" s="475">
        <v>10956.22133</v>
      </c>
      <c r="L57" s="475">
        <v>730118.34748999996</v>
      </c>
      <c r="M57" s="477" t="s">
        <v>659</v>
      </c>
      <c r="N57" s="475">
        <v>33045.346039999997</v>
      </c>
      <c r="O57" s="475">
        <v>113.72386</v>
      </c>
      <c r="P57" s="475">
        <v>33159.069899999995</v>
      </c>
      <c r="Q57" s="475"/>
      <c r="R57" s="475">
        <v>63434.527369999996</v>
      </c>
      <c r="S57" s="475">
        <v>0</v>
      </c>
      <c r="T57" s="475">
        <v>63434.527369999996</v>
      </c>
      <c r="U57" s="475"/>
      <c r="V57" s="475">
        <v>198550.79408000002</v>
      </c>
      <c r="W57" s="475">
        <v>90.960170000000005</v>
      </c>
      <c r="X57" s="475">
        <v>198641.75425</v>
      </c>
      <c r="Y57" s="477" t="s">
        <v>659</v>
      </c>
      <c r="Z57" s="475">
        <v>27108.913800000002</v>
      </c>
      <c r="AA57" s="475">
        <v>221.28352999999998</v>
      </c>
      <c r="AB57" s="475">
        <v>27330.197329999999</v>
      </c>
      <c r="AC57" s="475"/>
      <c r="AD57" s="475">
        <v>180498.52705999999</v>
      </c>
      <c r="AE57" s="475">
        <v>372.98462999999998</v>
      </c>
      <c r="AF57" s="475">
        <v>180871.51168999998</v>
      </c>
      <c r="AG57" s="475"/>
      <c r="AH57" s="475">
        <v>238331.74336000002</v>
      </c>
      <c r="AI57" s="475">
        <v>947.78805</v>
      </c>
      <c r="AJ57" s="475">
        <v>239279.53141</v>
      </c>
      <c r="AK57" s="477" t="s">
        <v>659</v>
      </c>
      <c r="AL57" s="475">
        <v>17632.638559999999</v>
      </c>
      <c r="AM57" s="475">
        <v>1.7088700000000001</v>
      </c>
      <c r="AN57" s="475">
        <v>17634.347429999998</v>
      </c>
      <c r="AO57" s="475"/>
      <c r="AP57" s="475">
        <v>37655.514170000002</v>
      </c>
      <c r="AQ57" s="475">
        <v>19.623840000000001</v>
      </c>
      <c r="AR57" s="475">
        <v>37675.138009999995</v>
      </c>
      <c r="AS57" s="475"/>
      <c r="AT57" s="475">
        <v>25668.672039999998</v>
      </c>
      <c r="AU57" s="475">
        <v>0</v>
      </c>
      <c r="AV57" s="475">
        <v>25668.672039999998</v>
      </c>
      <c r="AW57" s="477" t="s">
        <v>659</v>
      </c>
      <c r="AX57" s="475">
        <v>25818.352179999998</v>
      </c>
      <c r="AY57" s="475">
        <v>19.819050000000001</v>
      </c>
      <c r="AZ57" s="475">
        <v>25838.17123</v>
      </c>
      <c r="BA57" s="475"/>
      <c r="BB57" s="475">
        <v>16929.814620000001</v>
      </c>
      <c r="BC57" s="475">
        <v>2.2368000000000001</v>
      </c>
      <c r="BD57" s="475">
        <v>16932.051420000003</v>
      </c>
      <c r="BE57" s="475"/>
      <c r="BF57" s="475">
        <v>3823.87336</v>
      </c>
      <c r="BG57" s="475">
        <v>1388.3333599999999</v>
      </c>
      <c r="BH57" s="475">
        <v>5212.2067200000001</v>
      </c>
      <c r="BI57" s="477" t="s">
        <v>659</v>
      </c>
      <c r="BJ57" s="475">
        <v>3917.0242599999997</v>
      </c>
      <c r="BK57" s="475">
        <v>12.10699</v>
      </c>
      <c r="BL57" s="475">
        <v>3929.1312499999999</v>
      </c>
      <c r="BM57" s="475"/>
      <c r="BN57" s="475">
        <v>7610.6337199999998</v>
      </c>
      <c r="BO57" s="475">
        <v>91.245080000000002</v>
      </c>
      <c r="BP57" s="475">
        <v>7701.8787999999995</v>
      </c>
      <c r="BQ57" s="475"/>
      <c r="BR57" s="475">
        <v>135961.84297</v>
      </c>
      <c r="BS57" s="475">
        <v>-17.937639999999998</v>
      </c>
      <c r="BT57" s="475">
        <v>135943.90533000001</v>
      </c>
      <c r="BU57" s="477" t="s">
        <v>659</v>
      </c>
      <c r="BV57" s="475">
        <v>2056102.5777400006</v>
      </c>
      <c r="BW57" s="475">
        <v>14619.639360000005</v>
      </c>
      <c r="BX57" s="475">
        <v>2070722.2171000002</v>
      </c>
      <c r="BY57" s="475"/>
      <c r="BZ57" s="475">
        <v>719162.12615999999</v>
      </c>
      <c r="CA57" s="475">
        <v>18868.53932</v>
      </c>
      <c r="CB57" s="475">
        <v>738030.66547999997</v>
      </c>
      <c r="CC57" s="475"/>
      <c r="CD57" s="475">
        <v>2056102.5777400006</v>
      </c>
      <c r="CE57" s="475">
        <v>22531.957350000004</v>
      </c>
      <c r="CF57" s="475">
        <v>2078634.5350900004</v>
      </c>
    </row>
    <row r="58" spans="1:85" s="24" customFormat="1" ht="9" customHeight="1">
      <c r="A58" s="477" t="s">
        <v>660</v>
      </c>
      <c r="B58" s="475">
        <v>435</v>
      </c>
      <c r="C58" s="475">
        <v>0</v>
      </c>
      <c r="D58" s="475">
        <v>435</v>
      </c>
      <c r="E58" s="475"/>
      <c r="F58" s="475">
        <v>106.85013000000001</v>
      </c>
      <c r="G58" s="475">
        <v>0</v>
      </c>
      <c r="H58" s="475">
        <v>106.85013000000001</v>
      </c>
      <c r="I58" s="475"/>
      <c r="J58" s="475">
        <v>0</v>
      </c>
      <c r="K58" s="475">
        <v>1439.1472699999999</v>
      </c>
      <c r="L58" s="475">
        <v>1439.1472699999999</v>
      </c>
      <c r="M58" s="477" t="s">
        <v>660</v>
      </c>
      <c r="N58" s="475">
        <v>270</v>
      </c>
      <c r="O58" s="475">
        <v>0</v>
      </c>
      <c r="P58" s="475">
        <v>270</v>
      </c>
      <c r="Q58" s="475"/>
      <c r="R58" s="475">
        <v>0</v>
      </c>
      <c r="S58" s="475">
        <v>363.34843999999998</v>
      </c>
      <c r="T58" s="475">
        <v>363.34843999999998</v>
      </c>
      <c r="U58" s="475"/>
      <c r="V58" s="475">
        <v>0</v>
      </c>
      <c r="W58" s="475">
        <v>406.05074999999999</v>
      </c>
      <c r="X58" s="475">
        <v>406.05074999999999</v>
      </c>
      <c r="Y58" s="477" t="s">
        <v>660</v>
      </c>
      <c r="Z58" s="475">
        <v>31.372799999999998</v>
      </c>
      <c r="AA58" s="475">
        <v>0</v>
      </c>
      <c r="AB58" s="475">
        <v>31.372799999999998</v>
      </c>
      <c r="AC58" s="475"/>
      <c r="AD58" s="475">
        <v>229.99996999999999</v>
      </c>
      <c r="AE58" s="475">
        <v>41.425400000000003</v>
      </c>
      <c r="AF58" s="475">
        <v>271.42536999999999</v>
      </c>
      <c r="AG58" s="475"/>
      <c r="AH58" s="475">
        <v>165</v>
      </c>
      <c r="AI58" s="475">
        <v>44.955440000000003</v>
      </c>
      <c r="AJ58" s="475">
        <v>209.95544000000001</v>
      </c>
      <c r="AK58" s="477" t="s">
        <v>660</v>
      </c>
      <c r="AL58" s="475">
        <v>0</v>
      </c>
      <c r="AM58" s="475">
        <v>53.51079</v>
      </c>
      <c r="AN58" s="475">
        <v>53.51079</v>
      </c>
      <c r="AO58" s="475"/>
      <c r="AP58" s="475">
        <v>44.22</v>
      </c>
      <c r="AQ58" s="475">
        <v>88.456000000000003</v>
      </c>
      <c r="AR58" s="475">
        <v>132.67599999999999</v>
      </c>
      <c r="AS58" s="475"/>
      <c r="AT58" s="475">
        <v>118.68465</v>
      </c>
      <c r="AU58" s="475">
        <v>0</v>
      </c>
      <c r="AV58" s="475">
        <v>118.68465</v>
      </c>
      <c r="AW58" s="477" t="s">
        <v>660</v>
      </c>
      <c r="AX58" s="475">
        <v>0</v>
      </c>
      <c r="AY58" s="475">
        <v>12.085800000000001</v>
      </c>
      <c r="AZ58" s="475">
        <v>12.085800000000001</v>
      </c>
      <c r="BA58" s="475"/>
      <c r="BB58" s="475">
        <v>191.17</v>
      </c>
      <c r="BC58" s="475">
        <v>0</v>
      </c>
      <c r="BD58" s="475">
        <v>191.17</v>
      </c>
      <c r="BE58" s="475"/>
      <c r="BF58" s="475">
        <v>0.4</v>
      </c>
      <c r="BG58" s="475">
        <v>16.579499999999999</v>
      </c>
      <c r="BH58" s="475">
        <v>16.979500000000002</v>
      </c>
      <c r="BI58" s="477" t="s">
        <v>660</v>
      </c>
      <c r="BJ58" s="475">
        <v>0</v>
      </c>
      <c r="BK58" s="475">
        <v>33.15</v>
      </c>
      <c r="BL58" s="475">
        <v>33.15</v>
      </c>
      <c r="BM58" s="475"/>
      <c r="BN58" s="475">
        <v>15.708970000000001</v>
      </c>
      <c r="BO58" s="475">
        <v>298.53980999999999</v>
      </c>
      <c r="BP58" s="475">
        <v>314.24878000000001</v>
      </c>
      <c r="BQ58" s="475"/>
      <c r="BR58" s="475">
        <v>305.63216999999997</v>
      </c>
      <c r="BS58" s="475">
        <v>4.1132399999999993</v>
      </c>
      <c r="BT58" s="475">
        <v>309.74541000000005</v>
      </c>
      <c r="BU58" s="477" t="s">
        <v>660</v>
      </c>
      <c r="BV58" s="475">
        <v>1914.0386899999999</v>
      </c>
      <c r="BW58" s="475">
        <v>2801.3624400000003</v>
      </c>
      <c r="BX58" s="475">
        <v>4715.4011300000002</v>
      </c>
      <c r="BY58" s="475"/>
      <c r="BZ58" s="475">
        <v>0</v>
      </c>
      <c r="CA58" s="475">
        <v>1439.1472699999999</v>
      </c>
      <c r="CB58" s="475">
        <v>1439.1472699999999</v>
      </c>
      <c r="CC58" s="475"/>
      <c r="CD58" s="475">
        <v>1914.0386899999999</v>
      </c>
      <c r="CE58" s="475">
        <v>2801.3624400000003</v>
      </c>
      <c r="CF58" s="475">
        <v>4715.4011300000002</v>
      </c>
      <c r="CG58" s="472"/>
    </row>
    <row r="59" spans="1:85" s="24" customFormat="1" ht="9" customHeight="1">
      <c r="A59" s="477" t="s">
        <v>661</v>
      </c>
      <c r="B59" s="475">
        <v>206358.55369999999</v>
      </c>
      <c r="C59" s="475">
        <v>169764.58192</v>
      </c>
      <c r="D59" s="475">
        <v>376123.13562000002</v>
      </c>
      <c r="E59" s="475"/>
      <c r="F59" s="475">
        <v>7017.1295399999999</v>
      </c>
      <c r="G59" s="475">
        <v>0</v>
      </c>
      <c r="H59" s="475">
        <v>7017.1295399999999</v>
      </c>
      <c r="I59" s="475"/>
      <c r="J59" s="475">
        <v>249233.04386999999</v>
      </c>
      <c r="K59" s="475">
        <v>327026.58256999997</v>
      </c>
      <c r="L59" s="475">
        <v>576259.62644000002</v>
      </c>
      <c r="M59" s="477" t="s">
        <v>661</v>
      </c>
      <c r="N59" s="475">
        <v>20190.316329999998</v>
      </c>
      <c r="O59" s="475">
        <v>8524.3640599999999</v>
      </c>
      <c r="P59" s="475">
        <v>28714.680390000001</v>
      </c>
      <c r="Q59" s="475"/>
      <c r="R59" s="475">
        <v>13267.312449999999</v>
      </c>
      <c r="S59" s="475">
        <v>12600.910529999999</v>
      </c>
      <c r="T59" s="475">
        <v>25868.222979999999</v>
      </c>
      <c r="U59" s="475"/>
      <c r="V59" s="475">
        <v>137368.46794999999</v>
      </c>
      <c r="W59" s="475">
        <v>28155.06754</v>
      </c>
      <c r="X59" s="475">
        <v>165523.53549000001</v>
      </c>
      <c r="Y59" s="477" t="s">
        <v>661</v>
      </c>
      <c r="Z59" s="475">
        <v>4180.6996200000003</v>
      </c>
      <c r="AA59" s="475">
        <v>23126.71485</v>
      </c>
      <c r="AB59" s="475">
        <v>27307.41447</v>
      </c>
      <c r="AC59" s="475"/>
      <c r="AD59" s="475">
        <v>192989.68187999999</v>
      </c>
      <c r="AE59" s="475">
        <v>62111.796270000006</v>
      </c>
      <c r="AF59" s="475">
        <v>255101.47815000001</v>
      </c>
      <c r="AG59" s="475"/>
      <c r="AH59" s="475">
        <v>58587.005290000001</v>
      </c>
      <c r="AI59" s="475">
        <v>15254.715819999999</v>
      </c>
      <c r="AJ59" s="475">
        <v>73841.721109999999</v>
      </c>
      <c r="AK59" s="477" t="s">
        <v>661</v>
      </c>
      <c r="AL59" s="475">
        <v>8263.7886500000004</v>
      </c>
      <c r="AM59" s="475">
        <v>4024.8407400000001</v>
      </c>
      <c r="AN59" s="475">
        <v>12288.62939</v>
      </c>
      <c r="AO59" s="475"/>
      <c r="AP59" s="475">
        <v>55942.814829999996</v>
      </c>
      <c r="AQ59" s="475">
        <v>41343.692139999999</v>
      </c>
      <c r="AR59" s="475">
        <v>97286.506970000002</v>
      </c>
      <c r="AS59" s="475"/>
      <c r="AT59" s="475">
        <v>19268.769660000002</v>
      </c>
      <c r="AU59" s="475">
        <v>0</v>
      </c>
      <c r="AV59" s="475">
        <v>19268.769660000002</v>
      </c>
      <c r="AW59" s="477" t="s">
        <v>661</v>
      </c>
      <c r="AX59" s="475">
        <v>16418.91734</v>
      </c>
      <c r="AY59" s="475">
        <v>16881.514640000001</v>
      </c>
      <c r="AZ59" s="475">
        <v>33300.431980000001</v>
      </c>
      <c r="BA59" s="475"/>
      <c r="BB59" s="475">
        <v>8131.5560999999998</v>
      </c>
      <c r="BC59" s="475">
        <v>3445.40922</v>
      </c>
      <c r="BD59" s="475">
        <v>11576.965320000001</v>
      </c>
      <c r="BE59" s="475"/>
      <c r="BF59" s="475">
        <v>381.05447000000004</v>
      </c>
      <c r="BG59" s="475">
        <v>1065.2327600000001</v>
      </c>
      <c r="BH59" s="475">
        <v>1446.2872299999999</v>
      </c>
      <c r="BI59" s="477" t="s">
        <v>661</v>
      </c>
      <c r="BJ59" s="475">
        <v>482.94815</v>
      </c>
      <c r="BK59" s="475">
        <v>1263.8279100000002</v>
      </c>
      <c r="BL59" s="475">
        <v>1746.7760600000001</v>
      </c>
      <c r="BM59" s="475"/>
      <c r="BN59" s="475">
        <v>2057.32584</v>
      </c>
      <c r="BO59" s="475">
        <v>2945.6136200000001</v>
      </c>
      <c r="BP59" s="475">
        <v>5002.9394599999996</v>
      </c>
      <c r="BQ59" s="475"/>
      <c r="BR59" s="475">
        <v>44283.898520000002</v>
      </c>
      <c r="BS59" s="475">
        <v>5427.4544000000005</v>
      </c>
      <c r="BT59" s="475">
        <v>49711.352920000005</v>
      </c>
      <c r="BU59" s="477" t="s">
        <v>661</v>
      </c>
      <c r="BV59" s="475">
        <v>1044423.2841899999</v>
      </c>
      <c r="BW59" s="475">
        <v>722962.31899000017</v>
      </c>
      <c r="BX59" s="475">
        <v>1767385.6031799999</v>
      </c>
      <c r="BY59" s="475"/>
      <c r="BZ59" s="475">
        <v>249233.04386999999</v>
      </c>
      <c r="CA59" s="475">
        <v>330441.24505000003</v>
      </c>
      <c r="CB59" s="475">
        <v>579674.28891999996</v>
      </c>
      <c r="CC59" s="475"/>
      <c r="CD59" s="475">
        <v>1044423.2841899998</v>
      </c>
      <c r="CE59" s="475">
        <v>726376.98147000023</v>
      </c>
      <c r="CF59" s="475">
        <v>1770800.2656599998</v>
      </c>
    </row>
    <row r="60" spans="1:85" s="24" customFormat="1" ht="9" customHeight="1">
      <c r="A60" s="477" t="s">
        <v>662</v>
      </c>
      <c r="B60" s="475">
        <v>13924.267210000002</v>
      </c>
      <c r="C60" s="475">
        <v>0</v>
      </c>
      <c r="D60" s="475">
        <v>13924.267210000002</v>
      </c>
      <c r="E60" s="475"/>
      <c r="F60" s="475">
        <v>668.89227000000005</v>
      </c>
      <c r="G60" s="475">
        <v>0</v>
      </c>
      <c r="H60" s="475">
        <v>668.89227000000005</v>
      </c>
      <c r="I60" s="475"/>
      <c r="J60" s="475">
        <v>49443.287920000002</v>
      </c>
      <c r="K60" s="475">
        <v>763.67773999999997</v>
      </c>
      <c r="L60" s="475">
        <v>50206.965659999994</v>
      </c>
      <c r="M60" s="477" t="s">
        <v>662</v>
      </c>
      <c r="N60" s="475">
        <v>1674.7766299999998</v>
      </c>
      <c r="O60" s="475">
        <v>457.73262</v>
      </c>
      <c r="P60" s="475">
        <v>2132.5092500000001</v>
      </c>
      <c r="Q60" s="475"/>
      <c r="R60" s="475">
        <v>3831.0432299999998</v>
      </c>
      <c r="S60" s="475">
        <v>750</v>
      </c>
      <c r="T60" s="475">
        <v>4581.0432300000002</v>
      </c>
      <c r="U60" s="475"/>
      <c r="V60" s="475">
        <v>17061.272539999998</v>
      </c>
      <c r="W60" s="475">
        <v>7929.9693600000001</v>
      </c>
      <c r="X60" s="475">
        <v>24991.241899999997</v>
      </c>
      <c r="Y60" s="477" t="s">
        <v>662</v>
      </c>
      <c r="Z60" s="475">
        <v>4135.1943700000002</v>
      </c>
      <c r="AA60" s="475">
        <v>0</v>
      </c>
      <c r="AB60" s="475">
        <v>4135.1943700000002</v>
      </c>
      <c r="AC60" s="475"/>
      <c r="AD60" s="475">
        <v>7842.5680999999995</v>
      </c>
      <c r="AE60" s="475">
        <v>309.48522000000003</v>
      </c>
      <c r="AF60" s="475">
        <v>8152.05332</v>
      </c>
      <c r="AG60" s="475"/>
      <c r="AH60" s="475">
        <v>2287.4459100000004</v>
      </c>
      <c r="AI60" s="475">
        <v>54.37679</v>
      </c>
      <c r="AJ60" s="475">
        <v>2341.8227000000002</v>
      </c>
      <c r="AK60" s="477" t="s">
        <v>662</v>
      </c>
      <c r="AL60" s="475">
        <v>625.06875000000002</v>
      </c>
      <c r="AM60" s="475">
        <v>0</v>
      </c>
      <c r="AN60" s="475">
        <v>625.06875000000002</v>
      </c>
      <c r="AO60" s="475"/>
      <c r="AP60" s="475">
        <v>1106.8702599999999</v>
      </c>
      <c r="AQ60" s="475">
        <v>0</v>
      </c>
      <c r="AR60" s="475">
        <v>1106.8702599999999</v>
      </c>
      <c r="AS60" s="475"/>
      <c r="AT60" s="475">
        <v>1124.0803700000001</v>
      </c>
      <c r="AU60" s="475">
        <v>0</v>
      </c>
      <c r="AV60" s="475">
        <v>1124.0803700000001</v>
      </c>
      <c r="AW60" s="477" t="s">
        <v>662</v>
      </c>
      <c r="AX60" s="475">
        <v>310.09944999999999</v>
      </c>
      <c r="AY60" s="475">
        <v>0</v>
      </c>
      <c r="AZ60" s="475">
        <v>310.09944999999999</v>
      </c>
      <c r="BA60" s="475"/>
      <c r="BB60" s="475">
        <v>188.96298999999999</v>
      </c>
      <c r="BC60" s="475">
        <v>5.6748199999999995</v>
      </c>
      <c r="BD60" s="475">
        <v>194.63781</v>
      </c>
      <c r="BE60" s="475"/>
      <c r="BF60" s="475">
        <v>436.93243000000001</v>
      </c>
      <c r="BG60" s="475">
        <v>0.39760000000000001</v>
      </c>
      <c r="BH60" s="475">
        <v>437.33003000000002</v>
      </c>
      <c r="BI60" s="477" t="s">
        <v>662</v>
      </c>
      <c r="BJ60" s="475">
        <v>348.55119000000002</v>
      </c>
      <c r="BK60" s="475">
        <v>9.6890000000000004E-2</v>
      </c>
      <c r="BL60" s="475">
        <v>348.64807999999999</v>
      </c>
      <c r="BM60" s="475"/>
      <c r="BN60" s="475">
        <v>171.71047000000002</v>
      </c>
      <c r="BO60" s="475">
        <v>0.24068000000000001</v>
      </c>
      <c r="BP60" s="475">
        <v>171.95114999999998</v>
      </c>
      <c r="BQ60" s="475"/>
      <c r="BR60" s="475">
        <v>717.38782000000003</v>
      </c>
      <c r="BS60" s="475">
        <v>1.6319300000000001</v>
      </c>
      <c r="BT60" s="475">
        <v>719.01975000000004</v>
      </c>
      <c r="BU60" s="477" t="s">
        <v>662</v>
      </c>
      <c r="BV60" s="475">
        <v>105898.41191</v>
      </c>
      <c r="BW60" s="475">
        <v>10273.283650000003</v>
      </c>
      <c r="BX60" s="475">
        <v>116171.69555999998</v>
      </c>
      <c r="BY60" s="475"/>
      <c r="BZ60" s="475">
        <v>49443.287920000002</v>
      </c>
      <c r="CA60" s="475">
        <v>786.97613000000001</v>
      </c>
      <c r="CB60" s="475">
        <v>50230.264049999998</v>
      </c>
      <c r="CC60" s="475"/>
      <c r="CD60" s="475">
        <v>105898.41191</v>
      </c>
      <c r="CE60" s="475">
        <v>10296.582040000005</v>
      </c>
      <c r="CF60" s="475">
        <v>116194.99394999997</v>
      </c>
    </row>
    <row r="61" spans="1:85" s="24" customFormat="1" ht="5.0999999999999996" customHeight="1">
      <c r="A61" s="477"/>
      <c r="B61" s="475"/>
      <c r="C61" s="475"/>
      <c r="D61" s="475"/>
      <c r="E61" s="475"/>
      <c r="F61" s="475"/>
      <c r="G61" s="475"/>
      <c r="H61" s="475"/>
      <c r="I61" s="475"/>
      <c r="J61" s="475"/>
      <c r="K61" s="475"/>
      <c r="L61" s="475"/>
      <c r="M61" s="477"/>
      <c r="N61" s="475"/>
      <c r="O61" s="475"/>
      <c r="P61" s="475"/>
      <c r="Q61" s="475"/>
      <c r="R61" s="475"/>
      <c r="S61" s="475"/>
      <c r="T61" s="475"/>
      <c r="U61" s="475"/>
      <c r="V61" s="475"/>
      <c r="W61" s="475"/>
      <c r="X61" s="475"/>
      <c r="Y61" s="477"/>
      <c r="Z61" s="475"/>
      <c r="AA61" s="475"/>
      <c r="AB61" s="475"/>
      <c r="AC61" s="475"/>
      <c r="AD61" s="475"/>
      <c r="AE61" s="475"/>
      <c r="AF61" s="475"/>
      <c r="AG61" s="475"/>
      <c r="AH61" s="475"/>
      <c r="AI61" s="475"/>
      <c r="AJ61" s="475"/>
      <c r="AK61" s="477"/>
      <c r="AL61" s="475"/>
      <c r="AM61" s="475"/>
      <c r="AN61" s="475"/>
      <c r="AO61" s="475"/>
      <c r="AP61" s="475"/>
      <c r="AQ61" s="475"/>
      <c r="AR61" s="475"/>
      <c r="AS61" s="475"/>
      <c r="AT61" s="475"/>
      <c r="AU61" s="475"/>
      <c r="AV61" s="475"/>
      <c r="AW61" s="477"/>
      <c r="AX61" s="475"/>
      <c r="AY61" s="475"/>
      <c r="AZ61" s="475"/>
      <c r="BA61" s="475"/>
      <c r="BB61" s="475"/>
      <c r="BC61" s="475"/>
      <c r="BD61" s="475"/>
      <c r="BE61" s="475"/>
      <c r="BF61" s="475"/>
      <c r="BG61" s="475"/>
      <c r="BH61" s="475"/>
      <c r="BI61" s="477"/>
      <c r="BJ61" s="475"/>
      <c r="BK61" s="475"/>
      <c r="BL61" s="475"/>
      <c r="BM61" s="475"/>
      <c r="BN61" s="475"/>
      <c r="BO61" s="475"/>
      <c r="BP61" s="475"/>
      <c r="BQ61" s="475"/>
      <c r="BR61" s="475"/>
      <c r="BS61" s="475"/>
      <c r="BT61" s="475"/>
      <c r="BU61" s="477"/>
      <c r="BV61" s="475"/>
      <c r="BW61" s="475"/>
      <c r="BX61" s="475"/>
      <c r="BY61" s="475"/>
      <c r="BZ61" s="475"/>
      <c r="CA61" s="475"/>
      <c r="CB61" s="475"/>
      <c r="CC61" s="475"/>
      <c r="CD61" s="475"/>
      <c r="CE61" s="475"/>
      <c r="CF61" s="475"/>
    </row>
    <row r="62" spans="1:85" s="24" customFormat="1" ht="8.1" customHeight="1">
      <c r="A62" s="470" t="s">
        <v>663</v>
      </c>
      <c r="B62" s="471">
        <v>750707.28597000008</v>
      </c>
      <c r="C62" s="471">
        <v>124430.74743999999</v>
      </c>
      <c r="D62" s="471">
        <v>875138.03340999992</v>
      </c>
      <c r="E62" s="471"/>
      <c r="F62" s="471">
        <v>3999.7671299999997</v>
      </c>
      <c r="G62" s="471">
        <v>1677.3961400000001</v>
      </c>
      <c r="H62" s="471">
        <v>5677.1632699999991</v>
      </c>
      <c r="I62" s="471"/>
      <c r="J62" s="471">
        <v>1519257.42487</v>
      </c>
      <c r="K62" s="471">
        <v>744976.69637999998</v>
      </c>
      <c r="L62" s="471">
        <v>2264234.1212499999</v>
      </c>
      <c r="M62" s="470" t="s">
        <v>663</v>
      </c>
      <c r="N62" s="471">
        <v>21089.439320000001</v>
      </c>
      <c r="O62" s="471">
        <v>-7087.5172599999996</v>
      </c>
      <c r="P62" s="471">
        <v>14001.922060000001</v>
      </c>
      <c r="Q62" s="471"/>
      <c r="R62" s="471">
        <v>31411.758280000002</v>
      </c>
      <c r="S62" s="471">
        <v>60639.43189</v>
      </c>
      <c r="T62" s="471">
        <v>92051.190170000002</v>
      </c>
      <c r="U62" s="471"/>
      <c r="V62" s="471">
        <v>327136.13551999995</v>
      </c>
      <c r="W62" s="471">
        <v>171998.84447000001</v>
      </c>
      <c r="X62" s="471">
        <v>499134.97999000002</v>
      </c>
      <c r="Y62" s="470" t="s">
        <v>663</v>
      </c>
      <c r="Z62" s="471">
        <v>96979.159150000007</v>
      </c>
      <c r="AA62" s="471">
        <v>26771.554800000002</v>
      </c>
      <c r="AB62" s="471">
        <v>123750.71395</v>
      </c>
      <c r="AC62" s="471"/>
      <c r="AD62" s="471">
        <v>413082.69368999999</v>
      </c>
      <c r="AE62" s="471">
        <v>126838.5157</v>
      </c>
      <c r="AF62" s="471">
        <v>539921.20938999997</v>
      </c>
      <c r="AG62" s="471"/>
      <c r="AH62" s="471">
        <v>198816.89715999999</v>
      </c>
      <c r="AI62" s="471">
        <v>-21958.867120000003</v>
      </c>
      <c r="AJ62" s="471">
        <v>176858.03003999998</v>
      </c>
      <c r="AK62" s="470" t="s">
        <v>663</v>
      </c>
      <c r="AL62" s="471">
        <v>16207.06453</v>
      </c>
      <c r="AM62" s="471">
        <v>-5843.2765899999995</v>
      </c>
      <c r="AN62" s="471">
        <v>10363.78794</v>
      </c>
      <c r="AO62" s="471"/>
      <c r="AP62" s="471">
        <v>111494.45776999999</v>
      </c>
      <c r="AQ62" s="471">
        <v>-36521.703139999998</v>
      </c>
      <c r="AR62" s="471">
        <v>74972.754629999996</v>
      </c>
      <c r="AS62" s="471"/>
      <c r="AT62" s="471">
        <v>16554.171310000002</v>
      </c>
      <c r="AU62" s="471">
        <v>92189.698650000006</v>
      </c>
      <c r="AV62" s="471">
        <v>108743.86996</v>
      </c>
      <c r="AW62" s="470" t="s">
        <v>663</v>
      </c>
      <c r="AX62" s="471">
        <v>32520.972510000003</v>
      </c>
      <c r="AY62" s="471">
        <v>-16858.911530000001</v>
      </c>
      <c r="AZ62" s="471">
        <v>15662.06098</v>
      </c>
      <c r="BA62" s="471"/>
      <c r="BB62" s="471">
        <v>7075.32762</v>
      </c>
      <c r="BC62" s="471">
        <v>-1982.14447</v>
      </c>
      <c r="BD62" s="471">
        <v>5093.1831500000008</v>
      </c>
      <c r="BE62" s="471"/>
      <c r="BF62" s="471">
        <v>3954.2256400000001</v>
      </c>
      <c r="BG62" s="471">
        <v>2341.9512800000002</v>
      </c>
      <c r="BH62" s="471">
        <v>6296.1769199999999</v>
      </c>
      <c r="BI62" s="470" t="s">
        <v>663</v>
      </c>
      <c r="BJ62" s="471">
        <v>6894.9068399999996</v>
      </c>
      <c r="BK62" s="471">
        <v>4256.4986399999998</v>
      </c>
      <c r="BL62" s="471">
        <v>11151.405480000001</v>
      </c>
      <c r="BM62" s="471"/>
      <c r="BN62" s="471">
        <v>-23021.755850000001</v>
      </c>
      <c r="BO62" s="471">
        <v>36504.018100000001</v>
      </c>
      <c r="BP62" s="471">
        <v>13482.26225</v>
      </c>
      <c r="BQ62" s="471"/>
      <c r="BR62" s="471">
        <v>66782.950970000005</v>
      </c>
      <c r="BS62" s="471">
        <v>-5957.8036500000007</v>
      </c>
      <c r="BT62" s="471">
        <v>60825.147320000004</v>
      </c>
      <c r="BU62" s="470" t="s">
        <v>663</v>
      </c>
      <c r="BV62" s="471">
        <v>3600942.8824300016</v>
      </c>
      <c r="BW62" s="471">
        <v>1296415.1297299999</v>
      </c>
      <c r="BX62" s="471">
        <v>4897358.0121599995</v>
      </c>
      <c r="BY62" s="471"/>
      <c r="BZ62" s="471">
        <v>1519257.42487</v>
      </c>
      <c r="CA62" s="471">
        <v>747362.18878999993</v>
      </c>
      <c r="CB62" s="471">
        <v>2266619.6136599998</v>
      </c>
      <c r="CC62" s="471"/>
      <c r="CD62" s="471">
        <v>3600942.8824300016</v>
      </c>
      <c r="CE62" s="471">
        <v>1298800.6221399999</v>
      </c>
      <c r="CF62" s="471">
        <v>4899743.5045699999</v>
      </c>
    </row>
    <row r="63" spans="1:85" s="18" customFormat="1" ht="5.0999999999999996" customHeight="1">
      <c r="A63" s="477"/>
      <c r="B63" s="479"/>
      <c r="C63" s="479"/>
      <c r="D63" s="479"/>
      <c r="E63" s="479"/>
      <c r="F63" s="479"/>
      <c r="G63" s="479"/>
      <c r="H63" s="479"/>
      <c r="I63" s="479"/>
      <c r="J63" s="479"/>
      <c r="K63" s="479"/>
      <c r="L63" s="479"/>
      <c r="M63" s="477"/>
      <c r="N63" s="479"/>
      <c r="O63" s="479"/>
      <c r="P63" s="479"/>
      <c r="Q63" s="479"/>
      <c r="R63" s="479"/>
      <c r="S63" s="479"/>
      <c r="T63" s="479"/>
      <c r="U63" s="479"/>
      <c r="V63" s="479"/>
      <c r="W63" s="479"/>
      <c r="X63" s="479"/>
      <c r="Y63" s="477"/>
      <c r="Z63" s="479"/>
      <c r="AA63" s="479"/>
      <c r="AB63" s="479"/>
      <c r="AC63" s="479"/>
      <c r="AD63" s="479"/>
      <c r="AE63" s="479"/>
      <c r="AF63" s="479"/>
      <c r="AG63" s="479"/>
      <c r="AH63" s="479"/>
      <c r="AI63" s="479"/>
      <c r="AJ63" s="479"/>
      <c r="AK63" s="477"/>
      <c r="AL63" s="479"/>
      <c r="AM63" s="479"/>
      <c r="AN63" s="479"/>
      <c r="AO63" s="479"/>
      <c r="AP63" s="479"/>
      <c r="AQ63" s="479"/>
      <c r="AR63" s="479"/>
      <c r="AS63" s="479"/>
      <c r="AT63" s="479"/>
      <c r="AU63" s="479"/>
      <c r="AV63" s="479"/>
      <c r="AW63" s="477"/>
      <c r="AX63" s="479"/>
      <c r="AY63" s="479"/>
      <c r="AZ63" s="479"/>
      <c r="BA63" s="479"/>
      <c r="BB63" s="479"/>
      <c r="BC63" s="479"/>
      <c r="BD63" s="479"/>
      <c r="BE63" s="479"/>
      <c r="BF63" s="479"/>
      <c r="BG63" s="479"/>
      <c r="BH63" s="479"/>
      <c r="BI63" s="477"/>
      <c r="BJ63" s="479"/>
      <c r="BK63" s="479"/>
      <c r="BL63" s="479"/>
      <c r="BM63" s="479"/>
      <c r="BN63" s="479"/>
      <c r="BO63" s="479"/>
      <c r="BP63" s="479"/>
      <c r="BQ63" s="479"/>
      <c r="BR63" s="479"/>
      <c r="BS63" s="479"/>
      <c r="BT63" s="479"/>
      <c r="BU63" s="477"/>
      <c r="BV63" s="479"/>
      <c r="BW63" s="479"/>
      <c r="BX63" s="479"/>
      <c r="BY63" s="479"/>
      <c r="BZ63" s="479"/>
      <c r="CA63" s="479"/>
      <c r="CB63" s="479"/>
      <c r="CC63" s="479"/>
      <c r="CD63" s="479"/>
      <c r="CE63" s="479"/>
      <c r="CF63" s="479"/>
    </row>
    <row r="64" spans="1:85" s="24" customFormat="1" ht="8.1" customHeight="1">
      <c r="A64" s="470" t="s">
        <v>664</v>
      </c>
      <c r="B64" s="471">
        <v>114905.53401</v>
      </c>
      <c r="C64" s="471">
        <v>17900.512079999997</v>
      </c>
      <c r="D64" s="471">
        <v>132806.04609000002</v>
      </c>
      <c r="E64" s="471"/>
      <c r="F64" s="471">
        <v>2746.33095</v>
      </c>
      <c r="G64" s="471">
        <v>3.8171399999999998</v>
      </c>
      <c r="H64" s="471">
        <v>2750.1480899999997</v>
      </c>
      <c r="I64" s="471"/>
      <c r="J64" s="471">
        <v>158145.78796000002</v>
      </c>
      <c r="K64" s="471">
        <v>-3878.0017000000003</v>
      </c>
      <c r="L64" s="471">
        <v>154267.78625999999</v>
      </c>
      <c r="M64" s="470" t="s">
        <v>664</v>
      </c>
      <c r="N64" s="471">
        <v>4399.94085</v>
      </c>
      <c r="O64" s="471">
        <v>-707.43653000000006</v>
      </c>
      <c r="P64" s="471">
        <v>3692.5043200000005</v>
      </c>
      <c r="Q64" s="471"/>
      <c r="R64" s="471">
        <v>14716.76859</v>
      </c>
      <c r="S64" s="471">
        <v>568.80909999999994</v>
      </c>
      <c r="T64" s="471">
        <v>15285.57769</v>
      </c>
      <c r="U64" s="471"/>
      <c r="V64" s="471">
        <v>49915.915529999998</v>
      </c>
      <c r="W64" s="471">
        <v>1198.76027</v>
      </c>
      <c r="X64" s="471">
        <v>51114.675799999997</v>
      </c>
      <c r="Y64" s="470" t="s">
        <v>664</v>
      </c>
      <c r="Z64" s="471">
        <v>4209.4574400000001</v>
      </c>
      <c r="AA64" s="471">
        <v>325.02660000000003</v>
      </c>
      <c r="AB64" s="471">
        <v>4534.4840400000003</v>
      </c>
      <c r="AC64" s="471"/>
      <c r="AD64" s="471">
        <v>97120.026540000006</v>
      </c>
      <c r="AE64" s="471">
        <v>3577.5018999999998</v>
      </c>
      <c r="AF64" s="471">
        <v>100697.52843999999</v>
      </c>
      <c r="AG64" s="471"/>
      <c r="AH64" s="471">
        <v>15559.98321</v>
      </c>
      <c r="AI64" s="471">
        <v>0</v>
      </c>
      <c r="AJ64" s="471">
        <v>15559.98321</v>
      </c>
      <c r="AK64" s="470" t="s">
        <v>664</v>
      </c>
      <c r="AL64" s="471">
        <v>1818.4613100000001</v>
      </c>
      <c r="AM64" s="471">
        <v>-99.085750000000004</v>
      </c>
      <c r="AN64" s="471">
        <v>1719.37556</v>
      </c>
      <c r="AO64" s="471"/>
      <c r="AP64" s="471">
        <v>9891.6804600000014</v>
      </c>
      <c r="AQ64" s="471">
        <v>-0.40755999999999998</v>
      </c>
      <c r="AR64" s="471">
        <v>9891.2728999999999</v>
      </c>
      <c r="AS64" s="471"/>
      <c r="AT64" s="471">
        <v>15629.09714</v>
      </c>
      <c r="AU64" s="471">
        <v>0</v>
      </c>
      <c r="AV64" s="471">
        <v>15629.09714</v>
      </c>
      <c r="AW64" s="470" t="s">
        <v>664</v>
      </c>
      <c r="AX64" s="471">
        <v>5957.1072100000001</v>
      </c>
      <c r="AY64" s="471">
        <v>0</v>
      </c>
      <c r="AZ64" s="471">
        <v>5957.1072100000001</v>
      </c>
      <c r="BA64" s="471"/>
      <c r="BB64" s="471">
        <v>2426.7750599999999</v>
      </c>
      <c r="BC64" s="471">
        <v>0</v>
      </c>
      <c r="BD64" s="471">
        <v>2426.7750599999999</v>
      </c>
      <c r="BE64" s="471"/>
      <c r="BF64" s="471">
        <v>65.638720000000006</v>
      </c>
      <c r="BG64" s="471">
        <v>-109.10189</v>
      </c>
      <c r="BH64" s="471">
        <v>-43.463169999999998</v>
      </c>
      <c r="BI64" s="470" t="s">
        <v>664</v>
      </c>
      <c r="BJ64" s="471">
        <v>1811.41416</v>
      </c>
      <c r="BK64" s="471">
        <v>-58.36562</v>
      </c>
      <c r="BL64" s="471">
        <v>1753.04854</v>
      </c>
      <c r="BM64" s="471"/>
      <c r="BN64" s="471">
        <v>3134.61384</v>
      </c>
      <c r="BO64" s="471">
        <v>1158.2748700000002</v>
      </c>
      <c r="BP64" s="471">
        <v>4292.8887100000002</v>
      </c>
      <c r="BQ64" s="471"/>
      <c r="BR64" s="471">
        <v>9878.8894899999996</v>
      </c>
      <c r="BS64" s="471">
        <v>0</v>
      </c>
      <c r="BT64" s="471">
        <v>9878.8894899999996</v>
      </c>
      <c r="BU64" s="470" t="s">
        <v>664</v>
      </c>
      <c r="BV64" s="471">
        <v>512333.42246999999</v>
      </c>
      <c r="BW64" s="471">
        <v>19880.302909999995</v>
      </c>
      <c r="BX64" s="471">
        <v>532213.72538000008</v>
      </c>
      <c r="BY64" s="471"/>
      <c r="BZ64" s="471">
        <v>158145.78796000002</v>
      </c>
      <c r="CA64" s="471">
        <v>-2776.87264</v>
      </c>
      <c r="CB64" s="471">
        <v>155368.91532</v>
      </c>
      <c r="CC64" s="471"/>
      <c r="CD64" s="471">
        <v>512333.42246999999</v>
      </c>
      <c r="CE64" s="471">
        <v>20981.431969999994</v>
      </c>
      <c r="CF64" s="471">
        <v>533314.85444000014</v>
      </c>
    </row>
    <row r="65" spans="1:85" s="18" customFormat="1" ht="9" customHeight="1">
      <c r="A65" s="477" t="s">
        <v>665</v>
      </c>
      <c r="B65" s="475">
        <v>-3224.2626299999997</v>
      </c>
      <c r="C65" s="475">
        <v>2671.5608700000003</v>
      </c>
      <c r="D65" s="475">
        <v>-552.70176000000004</v>
      </c>
      <c r="E65" s="475"/>
      <c r="F65" s="475">
        <v>-32.096110000000003</v>
      </c>
      <c r="G65" s="475">
        <v>-2.0000000000000001E-4</v>
      </c>
      <c r="H65" s="475">
        <v>-32.096310000000003</v>
      </c>
      <c r="I65" s="475"/>
      <c r="J65" s="475">
        <v>-501.91158000000001</v>
      </c>
      <c r="K65" s="475">
        <v>-7118.7983600000007</v>
      </c>
      <c r="L65" s="475">
        <v>-7620.7099400000006</v>
      </c>
      <c r="M65" s="477" t="s">
        <v>665</v>
      </c>
      <c r="N65" s="475">
        <v>1146.04016</v>
      </c>
      <c r="O65" s="475">
        <v>-914.03158999999994</v>
      </c>
      <c r="P65" s="475">
        <v>232.00857000000002</v>
      </c>
      <c r="Q65" s="475"/>
      <c r="R65" s="475">
        <v>3441.7008500000002</v>
      </c>
      <c r="S65" s="475">
        <v>794.96636999999998</v>
      </c>
      <c r="T65" s="475">
        <v>4236.6672199999994</v>
      </c>
      <c r="U65" s="475"/>
      <c r="V65" s="475">
        <v>24761.020370000002</v>
      </c>
      <c r="W65" s="475">
        <v>-471.69974999999999</v>
      </c>
      <c r="X65" s="475">
        <v>24289.320620000002</v>
      </c>
      <c r="Y65" s="477" t="s">
        <v>665</v>
      </c>
      <c r="Z65" s="475">
        <v>2117.8957</v>
      </c>
      <c r="AA65" s="475">
        <v>325.02660000000003</v>
      </c>
      <c r="AB65" s="475">
        <v>2442.9222999999997</v>
      </c>
      <c r="AC65" s="475"/>
      <c r="AD65" s="475">
        <v>26263.771049999999</v>
      </c>
      <c r="AE65" s="475">
        <v>3040.38114</v>
      </c>
      <c r="AF65" s="475">
        <v>29304.152190000001</v>
      </c>
      <c r="AG65" s="475"/>
      <c r="AH65" s="475">
        <v>0</v>
      </c>
      <c r="AI65" s="475">
        <v>0</v>
      </c>
      <c r="AJ65" s="475">
        <v>0</v>
      </c>
      <c r="AK65" s="477" t="s">
        <v>665</v>
      </c>
      <c r="AL65" s="475">
        <v>275.99898999999999</v>
      </c>
      <c r="AM65" s="475">
        <v>-99.084990000000005</v>
      </c>
      <c r="AN65" s="475">
        <v>176.91399999999999</v>
      </c>
      <c r="AO65" s="475"/>
      <c r="AP65" s="475">
        <v>0</v>
      </c>
      <c r="AQ65" s="475">
        <v>0</v>
      </c>
      <c r="AR65" s="475">
        <v>0</v>
      </c>
      <c r="AS65" s="475"/>
      <c r="AT65" s="475">
        <v>12025.926599999999</v>
      </c>
      <c r="AU65" s="475">
        <v>0</v>
      </c>
      <c r="AV65" s="475">
        <v>12025.926599999999</v>
      </c>
      <c r="AW65" s="477" t="s">
        <v>665</v>
      </c>
      <c r="AX65" s="475">
        <v>0</v>
      </c>
      <c r="AY65" s="475">
        <v>0</v>
      </c>
      <c r="AZ65" s="475">
        <v>0</v>
      </c>
      <c r="BA65" s="475"/>
      <c r="BB65" s="475">
        <v>0.26750000000000002</v>
      </c>
      <c r="BC65" s="475">
        <v>0</v>
      </c>
      <c r="BD65" s="475">
        <v>0.26750000000000002</v>
      </c>
      <c r="BE65" s="475"/>
      <c r="BF65" s="475">
        <v>-262.05780000000004</v>
      </c>
      <c r="BG65" s="475">
        <v>-44.778580000000005</v>
      </c>
      <c r="BH65" s="475">
        <v>-306.83638000000002</v>
      </c>
      <c r="BI65" s="477" t="s">
        <v>665</v>
      </c>
      <c r="BJ65" s="475">
        <v>1385.7309</v>
      </c>
      <c r="BK65" s="475">
        <v>-58.466070000000002</v>
      </c>
      <c r="BL65" s="475">
        <v>1327.2648300000001</v>
      </c>
      <c r="BM65" s="475"/>
      <c r="BN65" s="475">
        <v>1.41479</v>
      </c>
      <c r="BO65" s="475">
        <v>365.19721000000004</v>
      </c>
      <c r="BP65" s="475">
        <v>366.61200000000002</v>
      </c>
      <c r="BQ65" s="475"/>
      <c r="BR65" s="475">
        <v>0</v>
      </c>
      <c r="BS65" s="475">
        <v>0</v>
      </c>
      <c r="BT65" s="475">
        <v>0</v>
      </c>
      <c r="BU65" s="477" t="s">
        <v>665</v>
      </c>
      <c r="BV65" s="475">
        <v>67399.43879</v>
      </c>
      <c r="BW65" s="475">
        <v>-1509.727349999999</v>
      </c>
      <c r="BX65" s="475">
        <v>65889.711439999999</v>
      </c>
      <c r="BY65" s="475"/>
      <c r="BZ65" s="475">
        <v>-501.91158000000001</v>
      </c>
      <c r="CA65" s="475">
        <v>-7118.7983600000007</v>
      </c>
      <c r="CB65" s="475">
        <v>-7620.7099400000006</v>
      </c>
      <c r="CC65" s="475"/>
      <c r="CD65" s="475">
        <v>67399.43879</v>
      </c>
      <c r="CE65" s="475">
        <v>-1509.7273499999992</v>
      </c>
      <c r="CF65" s="475">
        <v>65889.711439999999</v>
      </c>
    </row>
    <row r="66" spans="1:85" s="24" customFormat="1" ht="9" customHeight="1">
      <c r="A66" s="477" t="s">
        <v>666</v>
      </c>
      <c r="B66" s="475">
        <v>0</v>
      </c>
      <c r="C66" s="475">
        <v>0</v>
      </c>
      <c r="D66" s="475">
        <v>0</v>
      </c>
      <c r="E66" s="475"/>
      <c r="F66" s="475">
        <v>0</v>
      </c>
      <c r="G66" s="475">
        <v>0</v>
      </c>
      <c r="H66" s="475">
        <v>0</v>
      </c>
      <c r="I66" s="475"/>
      <c r="J66" s="475">
        <v>-2133.5797000000002</v>
      </c>
      <c r="K66" s="475">
        <v>0</v>
      </c>
      <c r="L66" s="475">
        <v>-2133.5797000000002</v>
      </c>
      <c r="M66" s="477" t="s">
        <v>666</v>
      </c>
      <c r="N66" s="475">
        <v>0</v>
      </c>
      <c r="O66" s="475">
        <v>0</v>
      </c>
      <c r="P66" s="475">
        <v>0</v>
      </c>
      <c r="Q66" s="475"/>
      <c r="R66" s="475">
        <v>0</v>
      </c>
      <c r="S66" s="475">
        <v>0</v>
      </c>
      <c r="T66" s="475">
        <v>0</v>
      </c>
      <c r="U66" s="475"/>
      <c r="V66" s="475">
        <v>0</v>
      </c>
      <c r="W66" s="475">
        <v>0</v>
      </c>
      <c r="X66" s="475">
        <v>0</v>
      </c>
      <c r="Y66" s="477" t="s">
        <v>666</v>
      </c>
      <c r="Z66" s="475">
        <v>0</v>
      </c>
      <c r="AA66" s="475">
        <v>0</v>
      </c>
      <c r="AB66" s="475">
        <v>0</v>
      </c>
      <c r="AC66" s="475"/>
      <c r="AD66" s="475">
        <v>1815.4459100000001</v>
      </c>
      <c r="AE66" s="475">
        <v>188.95108999999999</v>
      </c>
      <c r="AF66" s="475">
        <v>2004.3969999999999</v>
      </c>
      <c r="AG66" s="475"/>
      <c r="AH66" s="475">
        <v>0</v>
      </c>
      <c r="AI66" s="475">
        <v>0</v>
      </c>
      <c r="AJ66" s="475">
        <v>0</v>
      </c>
      <c r="AK66" s="477" t="s">
        <v>666</v>
      </c>
      <c r="AL66" s="475">
        <v>0</v>
      </c>
      <c r="AM66" s="475">
        <v>0</v>
      </c>
      <c r="AN66" s="475">
        <v>0</v>
      </c>
      <c r="AO66" s="475"/>
      <c r="AP66" s="475">
        <v>0</v>
      </c>
      <c r="AQ66" s="475">
        <v>0</v>
      </c>
      <c r="AR66" s="475">
        <v>0</v>
      </c>
      <c r="AS66" s="475"/>
      <c r="AT66" s="475">
        <v>0</v>
      </c>
      <c r="AU66" s="475">
        <v>0</v>
      </c>
      <c r="AV66" s="475">
        <v>0</v>
      </c>
      <c r="AW66" s="477" t="s">
        <v>666</v>
      </c>
      <c r="AX66" s="475">
        <v>0</v>
      </c>
      <c r="AY66" s="475">
        <v>0</v>
      </c>
      <c r="AZ66" s="475">
        <v>0</v>
      </c>
      <c r="BA66" s="475"/>
      <c r="BB66" s="475">
        <v>0</v>
      </c>
      <c r="BC66" s="475">
        <v>0</v>
      </c>
      <c r="BD66" s="475">
        <v>0</v>
      </c>
      <c r="BE66" s="475"/>
      <c r="BF66" s="475">
        <v>0</v>
      </c>
      <c r="BG66" s="475">
        <v>0</v>
      </c>
      <c r="BH66" s="475">
        <v>0</v>
      </c>
      <c r="BI66" s="477" t="s">
        <v>666</v>
      </c>
      <c r="BJ66" s="475">
        <v>0</v>
      </c>
      <c r="BK66" s="475">
        <v>0</v>
      </c>
      <c r="BL66" s="475">
        <v>0</v>
      </c>
      <c r="BM66" s="475"/>
      <c r="BN66" s="475">
        <v>0</v>
      </c>
      <c r="BO66" s="475">
        <v>0</v>
      </c>
      <c r="BP66" s="475">
        <v>0</v>
      </c>
      <c r="BQ66" s="475"/>
      <c r="BR66" s="475">
        <v>0</v>
      </c>
      <c r="BS66" s="475">
        <v>0</v>
      </c>
      <c r="BT66" s="475">
        <v>0</v>
      </c>
      <c r="BU66" s="477" t="s">
        <v>666</v>
      </c>
      <c r="BV66" s="475">
        <v>-318.13379000000009</v>
      </c>
      <c r="BW66" s="475">
        <v>188.95108999999999</v>
      </c>
      <c r="BX66" s="475">
        <v>-129.1827000000003</v>
      </c>
      <c r="BY66" s="475"/>
      <c r="BZ66" s="475">
        <v>-2133.5797000000002</v>
      </c>
      <c r="CA66" s="475">
        <v>0</v>
      </c>
      <c r="CB66" s="475">
        <v>-2133.5797000000002</v>
      </c>
      <c r="CC66" s="475"/>
      <c r="CD66" s="475">
        <v>-318.13379000000009</v>
      </c>
      <c r="CE66" s="475">
        <v>188.95108999999999</v>
      </c>
      <c r="CF66" s="475">
        <v>-129.1827000000003</v>
      </c>
      <c r="CG66" s="472"/>
    </row>
    <row r="67" spans="1:85" s="24" customFormat="1" ht="9" customHeight="1">
      <c r="A67" s="477" t="s">
        <v>667</v>
      </c>
      <c r="B67" s="475">
        <v>11384.944810000001</v>
      </c>
      <c r="C67" s="475">
        <v>9345.4786100000001</v>
      </c>
      <c r="D67" s="475">
        <v>20730.423420000003</v>
      </c>
      <c r="E67" s="475"/>
      <c r="F67" s="475">
        <v>145.50187</v>
      </c>
      <c r="G67" s="475">
        <v>0</v>
      </c>
      <c r="H67" s="475">
        <v>145.50187</v>
      </c>
      <c r="I67" s="475"/>
      <c r="J67" s="475">
        <v>5.74451</v>
      </c>
      <c r="K67" s="475">
        <v>44.94464</v>
      </c>
      <c r="L67" s="475">
        <v>50.689149999999998</v>
      </c>
      <c r="M67" s="477" t="s">
        <v>667</v>
      </c>
      <c r="N67" s="475">
        <v>2156.6565299999997</v>
      </c>
      <c r="O67" s="475">
        <v>187.91729000000001</v>
      </c>
      <c r="P67" s="475">
        <v>2344.5738199999996</v>
      </c>
      <c r="Q67" s="475"/>
      <c r="R67" s="475">
        <v>972.90571999999997</v>
      </c>
      <c r="S67" s="475">
        <v>-226.15727000000001</v>
      </c>
      <c r="T67" s="475">
        <v>746.74845000000005</v>
      </c>
      <c r="U67" s="475"/>
      <c r="V67" s="475">
        <v>280.46072999999996</v>
      </c>
      <c r="W67" s="475">
        <v>142.15839000000003</v>
      </c>
      <c r="X67" s="475">
        <v>422.61912000000001</v>
      </c>
      <c r="Y67" s="477" t="s">
        <v>667</v>
      </c>
      <c r="Z67" s="475">
        <v>269.65978000000001</v>
      </c>
      <c r="AA67" s="475">
        <v>0</v>
      </c>
      <c r="AB67" s="475">
        <v>269.65978000000001</v>
      </c>
      <c r="AC67" s="475"/>
      <c r="AD67" s="475">
        <v>1383.0513900000001</v>
      </c>
      <c r="AE67" s="475">
        <v>246.28086999999999</v>
      </c>
      <c r="AF67" s="475">
        <v>1629.3322599999999</v>
      </c>
      <c r="AG67" s="475"/>
      <c r="AH67" s="475">
        <v>0</v>
      </c>
      <c r="AI67" s="475">
        <v>0</v>
      </c>
      <c r="AJ67" s="475">
        <v>0</v>
      </c>
      <c r="AK67" s="477" t="s">
        <v>667</v>
      </c>
      <c r="AL67" s="475">
        <v>205.87417000000002</v>
      </c>
      <c r="AM67" s="475">
        <v>-7.6000000000000004E-4</v>
      </c>
      <c r="AN67" s="475">
        <v>205.87341000000001</v>
      </c>
      <c r="AO67" s="475"/>
      <c r="AP67" s="475">
        <v>2684.8609100000003</v>
      </c>
      <c r="AQ67" s="475">
        <v>-0.40755999999999998</v>
      </c>
      <c r="AR67" s="475">
        <v>2684.4533500000002</v>
      </c>
      <c r="AS67" s="475"/>
      <c r="AT67" s="475">
        <v>-390.81</v>
      </c>
      <c r="AU67" s="475">
        <v>0</v>
      </c>
      <c r="AV67" s="475">
        <v>-390.81</v>
      </c>
      <c r="AW67" s="477" t="s">
        <v>667</v>
      </c>
      <c r="AX67" s="475">
        <v>415.13716000000005</v>
      </c>
      <c r="AY67" s="475">
        <v>0</v>
      </c>
      <c r="AZ67" s="475">
        <v>415.13716000000005</v>
      </c>
      <c r="BA67" s="475"/>
      <c r="BB67" s="475">
        <v>87.19659</v>
      </c>
      <c r="BC67" s="475">
        <v>0</v>
      </c>
      <c r="BD67" s="475">
        <v>87.19659</v>
      </c>
      <c r="BE67" s="475"/>
      <c r="BF67" s="475">
        <v>0</v>
      </c>
      <c r="BG67" s="475">
        <v>0</v>
      </c>
      <c r="BH67" s="475">
        <v>0</v>
      </c>
      <c r="BI67" s="477" t="s">
        <v>667</v>
      </c>
      <c r="BJ67" s="475">
        <v>12.899010000000001</v>
      </c>
      <c r="BK67" s="475">
        <v>0.10045</v>
      </c>
      <c r="BL67" s="475">
        <v>12.999460000000001</v>
      </c>
      <c r="BM67" s="475"/>
      <c r="BN67" s="475">
        <v>0</v>
      </c>
      <c r="BO67" s="475">
        <v>792.44312000000002</v>
      </c>
      <c r="BP67" s="475">
        <v>792.44312000000002</v>
      </c>
      <c r="BQ67" s="475"/>
      <c r="BR67" s="475">
        <v>766.08895000000007</v>
      </c>
      <c r="BS67" s="475">
        <v>0</v>
      </c>
      <c r="BT67" s="475">
        <v>766.08895000000007</v>
      </c>
      <c r="BU67" s="477" t="s">
        <v>667</v>
      </c>
      <c r="BV67" s="475">
        <v>20380.172129999999</v>
      </c>
      <c r="BW67" s="475">
        <v>10532.75778</v>
      </c>
      <c r="BX67" s="475">
        <v>30912.929909999999</v>
      </c>
      <c r="BY67" s="475"/>
      <c r="BZ67" s="475">
        <v>5.74451</v>
      </c>
      <c r="CA67" s="475">
        <v>44.94464</v>
      </c>
      <c r="CB67" s="475">
        <v>50.689149999999998</v>
      </c>
      <c r="CC67" s="475"/>
      <c r="CD67" s="475">
        <v>20380.172129999999</v>
      </c>
      <c r="CE67" s="475">
        <v>10532.75778</v>
      </c>
      <c r="CF67" s="475">
        <v>30912.929909999999</v>
      </c>
      <c r="CG67" s="472"/>
    </row>
    <row r="68" spans="1:85" s="24" customFormat="1" ht="9" customHeight="1">
      <c r="A68" s="477" t="s">
        <v>668</v>
      </c>
      <c r="B68" s="475">
        <v>4087.0819300000003</v>
      </c>
      <c r="C68" s="475">
        <v>0</v>
      </c>
      <c r="D68" s="475">
        <v>4087.0819300000003</v>
      </c>
      <c r="E68" s="475"/>
      <c r="F68" s="475">
        <v>951.83998999999994</v>
      </c>
      <c r="G68" s="475">
        <v>0</v>
      </c>
      <c r="H68" s="475">
        <v>951.83998999999994</v>
      </c>
      <c r="I68" s="475"/>
      <c r="J68" s="475">
        <v>-8585.1302100000012</v>
      </c>
      <c r="K68" s="475">
        <v>0</v>
      </c>
      <c r="L68" s="475">
        <v>-8585.1302100000012</v>
      </c>
      <c r="M68" s="477" t="s">
        <v>668</v>
      </c>
      <c r="N68" s="475">
        <v>-3272.7639700000004</v>
      </c>
      <c r="O68" s="475">
        <v>0</v>
      </c>
      <c r="P68" s="475">
        <v>-3272.7639700000004</v>
      </c>
      <c r="Q68" s="475"/>
      <c r="R68" s="475">
        <v>-1067.2134599999999</v>
      </c>
      <c r="S68" s="475">
        <v>0</v>
      </c>
      <c r="T68" s="475">
        <v>-1067.2134599999999</v>
      </c>
      <c r="U68" s="475"/>
      <c r="V68" s="475">
        <v>3158.4890099999998</v>
      </c>
      <c r="W68" s="475">
        <v>0</v>
      </c>
      <c r="X68" s="475">
        <v>3158.4890099999998</v>
      </c>
      <c r="Y68" s="477" t="s">
        <v>668</v>
      </c>
      <c r="Z68" s="475">
        <v>0</v>
      </c>
      <c r="AA68" s="475">
        <v>0</v>
      </c>
      <c r="AB68" s="475">
        <v>0</v>
      </c>
      <c r="AC68" s="475"/>
      <c r="AD68" s="475">
        <v>-50.042929999999998</v>
      </c>
      <c r="AE68" s="475">
        <v>0</v>
      </c>
      <c r="AF68" s="475">
        <v>-50.042929999999998</v>
      </c>
      <c r="AG68" s="475"/>
      <c r="AH68" s="475">
        <v>0.95216000000000001</v>
      </c>
      <c r="AI68" s="475">
        <v>0</v>
      </c>
      <c r="AJ68" s="475">
        <v>0.95216000000000001</v>
      </c>
      <c r="AK68" s="477" t="s">
        <v>668</v>
      </c>
      <c r="AL68" s="475">
        <v>37.23462</v>
      </c>
      <c r="AM68" s="475">
        <v>0</v>
      </c>
      <c r="AN68" s="475">
        <v>37.23462</v>
      </c>
      <c r="AO68" s="475"/>
      <c r="AP68" s="475">
        <v>0</v>
      </c>
      <c r="AQ68" s="475">
        <v>0</v>
      </c>
      <c r="AR68" s="475">
        <v>0</v>
      </c>
      <c r="AS68" s="475"/>
      <c r="AT68" s="475">
        <v>343.63956000000002</v>
      </c>
      <c r="AU68" s="475">
        <v>0</v>
      </c>
      <c r="AV68" s="475">
        <v>343.63956000000002</v>
      </c>
      <c r="AW68" s="477" t="s">
        <v>668</v>
      </c>
      <c r="AX68" s="475">
        <v>0</v>
      </c>
      <c r="AY68" s="475">
        <v>0</v>
      </c>
      <c r="AZ68" s="475">
        <v>0</v>
      </c>
      <c r="BA68" s="475"/>
      <c r="BB68" s="475">
        <v>0</v>
      </c>
      <c r="BC68" s="475">
        <v>0</v>
      </c>
      <c r="BD68" s="475">
        <v>0</v>
      </c>
      <c r="BE68" s="475"/>
      <c r="BF68" s="475">
        <v>0</v>
      </c>
      <c r="BG68" s="475">
        <v>0</v>
      </c>
      <c r="BH68" s="475">
        <v>0</v>
      </c>
      <c r="BI68" s="477" t="s">
        <v>668</v>
      </c>
      <c r="BJ68" s="475">
        <v>0</v>
      </c>
      <c r="BK68" s="475">
        <v>0</v>
      </c>
      <c r="BL68" s="475">
        <v>0</v>
      </c>
      <c r="BM68" s="475"/>
      <c r="BN68" s="475">
        <v>0</v>
      </c>
      <c r="BO68" s="475">
        <v>0</v>
      </c>
      <c r="BP68" s="475">
        <v>0</v>
      </c>
      <c r="BQ68" s="475"/>
      <c r="BR68" s="475">
        <v>0</v>
      </c>
      <c r="BS68" s="475">
        <v>0</v>
      </c>
      <c r="BT68" s="475">
        <v>0</v>
      </c>
      <c r="BU68" s="477" t="s">
        <v>668</v>
      </c>
      <c r="BV68" s="475">
        <v>-4395.9133000000002</v>
      </c>
      <c r="BW68" s="475">
        <v>0</v>
      </c>
      <c r="BX68" s="475">
        <v>-4395.9133000000002</v>
      </c>
      <c r="BY68" s="475"/>
      <c r="BZ68" s="475">
        <v>-8585.1302100000012</v>
      </c>
      <c r="CA68" s="475">
        <v>0</v>
      </c>
      <c r="CB68" s="475">
        <v>-8585.1302100000012</v>
      </c>
      <c r="CC68" s="475"/>
      <c r="CD68" s="475">
        <v>-4395.9133000000002</v>
      </c>
      <c r="CE68" s="475">
        <v>0</v>
      </c>
      <c r="CF68" s="475">
        <v>-4395.9133000000002</v>
      </c>
    </row>
    <row r="69" spans="1:85" s="24" customFormat="1" ht="9" customHeight="1">
      <c r="A69" s="477" t="s">
        <v>669</v>
      </c>
      <c r="B69" s="475">
        <v>12750.253369999999</v>
      </c>
      <c r="C69" s="475">
        <v>5883.4726000000001</v>
      </c>
      <c r="D69" s="475">
        <v>18633.72597</v>
      </c>
      <c r="E69" s="475"/>
      <c r="F69" s="475">
        <v>251.02761000000001</v>
      </c>
      <c r="G69" s="475">
        <v>3.8173400000000002</v>
      </c>
      <c r="H69" s="475">
        <v>254.84495000000001</v>
      </c>
      <c r="I69" s="475"/>
      <c r="J69" s="475">
        <v>39422.533909999998</v>
      </c>
      <c r="K69" s="475">
        <v>3195.8520199999998</v>
      </c>
      <c r="L69" s="475">
        <v>42618.385929999997</v>
      </c>
      <c r="M69" s="477" t="s">
        <v>669</v>
      </c>
      <c r="N69" s="475">
        <v>488.31978000000004</v>
      </c>
      <c r="O69" s="475">
        <v>18.677769999999999</v>
      </c>
      <c r="P69" s="475">
        <v>506.99754999999999</v>
      </c>
      <c r="Q69" s="475"/>
      <c r="R69" s="475">
        <v>176.92908000000003</v>
      </c>
      <c r="S69" s="475">
        <v>0</v>
      </c>
      <c r="T69" s="475">
        <v>176.92908000000003</v>
      </c>
      <c r="U69" s="475"/>
      <c r="V69" s="475">
        <v>5023.5153099999998</v>
      </c>
      <c r="W69" s="475">
        <v>1528.3016299999999</v>
      </c>
      <c r="X69" s="475">
        <v>6551.8169400000006</v>
      </c>
      <c r="Y69" s="477" t="s">
        <v>669</v>
      </c>
      <c r="Z69" s="475">
        <v>651.12536999999998</v>
      </c>
      <c r="AA69" s="475">
        <v>0</v>
      </c>
      <c r="AB69" s="475">
        <v>651.12536999999998</v>
      </c>
      <c r="AC69" s="475"/>
      <c r="AD69" s="475">
        <v>2717.5333700000001</v>
      </c>
      <c r="AE69" s="475">
        <v>101.8888</v>
      </c>
      <c r="AF69" s="475">
        <v>2819.4221699999998</v>
      </c>
      <c r="AG69" s="475"/>
      <c r="AH69" s="475">
        <v>24.226950000000002</v>
      </c>
      <c r="AI69" s="475">
        <v>0</v>
      </c>
      <c r="AJ69" s="475">
        <v>24.226950000000002</v>
      </c>
      <c r="AK69" s="477" t="s">
        <v>669</v>
      </c>
      <c r="AL69" s="475">
        <v>92.355000000000004</v>
      </c>
      <c r="AM69" s="475">
        <v>0</v>
      </c>
      <c r="AN69" s="475">
        <v>92.355000000000004</v>
      </c>
      <c r="AO69" s="475"/>
      <c r="AP69" s="475">
        <v>-929.28998999999999</v>
      </c>
      <c r="AQ69" s="475">
        <v>0</v>
      </c>
      <c r="AR69" s="475">
        <v>-929.28998999999999</v>
      </c>
      <c r="AS69" s="475"/>
      <c r="AT69" s="475">
        <v>0</v>
      </c>
      <c r="AU69" s="475">
        <v>0</v>
      </c>
      <c r="AV69" s="475">
        <v>0</v>
      </c>
      <c r="AW69" s="477" t="s">
        <v>669</v>
      </c>
      <c r="AX69" s="475">
        <v>504.76127000000002</v>
      </c>
      <c r="AY69" s="475">
        <v>0</v>
      </c>
      <c r="AZ69" s="475">
        <v>504.76127000000002</v>
      </c>
      <c r="BA69" s="475"/>
      <c r="BB69" s="475">
        <v>1153.65491</v>
      </c>
      <c r="BC69" s="475">
        <v>0</v>
      </c>
      <c r="BD69" s="475">
        <v>1153.65491</v>
      </c>
      <c r="BE69" s="475"/>
      <c r="BF69" s="475">
        <v>240.75</v>
      </c>
      <c r="BG69" s="475">
        <v>-64.323310000000006</v>
      </c>
      <c r="BH69" s="475">
        <v>176.42669000000001</v>
      </c>
      <c r="BI69" s="477" t="s">
        <v>669</v>
      </c>
      <c r="BJ69" s="475">
        <v>0</v>
      </c>
      <c r="BK69" s="475">
        <v>0</v>
      </c>
      <c r="BL69" s="475">
        <v>0</v>
      </c>
      <c r="BM69" s="475"/>
      <c r="BN69" s="475">
        <v>0</v>
      </c>
      <c r="BO69" s="475">
        <v>0.63453999999999999</v>
      </c>
      <c r="BP69" s="475">
        <v>0.63453999999999999</v>
      </c>
      <c r="BQ69" s="475"/>
      <c r="BR69" s="475">
        <v>265.81405999999998</v>
      </c>
      <c r="BS69" s="475">
        <v>0</v>
      </c>
      <c r="BT69" s="475">
        <v>265.81405999999998</v>
      </c>
      <c r="BU69" s="477" t="s">
        <v>669</v>
      </c>
      <c r="BV69" s="475">
        <v>62833.509999999995</v>
      </c>
      <c r="BW69" s="475">
        <v>10668.321389999999</v>
      </c>
      <c r="BX69" s="475">
        <v>73501.831389999978</v>
      </c>
      <c r="BY69" s="475"/>
      <c r="BZ69" s="475">
        <v>39422.533909999998</v>
      </c>
      <c r="CA69" s="475">
        <v>3195.8520199999998</v>
      </c>
      <c r="CB69" s="475">
        <v>42618.385929999997</v>
      </c>
      <c r="CC69" s="475"/>
      <c r="CD69" s="475">
        <v>62833.509999999995</v>
      </c>
      <c r="CE69" s="475">
        <v>10668.321389999999</v>
      </c>
      <c r="CF69" s="475">
        <v>73501.831389999978</v>
      </c>
    </row>
    <row r="70" spans="1:85" s="24" customFormat="1" ht="9" customHeight="1">
      <c r="A70" s="477" t="s">
        <v>670</v>
      </c>
      <c r="B70" s="475">
        <v>47367.36995</v>
      </c>
      <c r="C70" s="475">
        <v>0</v>
      </c>
      <c r="D70" s="475">
        <v>47367.36995</v>
      </c>
      <c r="E70" s="475"/>
      <c r="F70" s="475">
        <v>798.98628000000008</v>
      </c>
      <c r="G70" s="475">
        <v>0</v>
      </c>
      <c r="H70" s="475">
        <v>798.98628000000008</v>
      </c>
      <c r="I70" s="475"/>
      <c r="J70" s="475">
        <v>35643.352989999999</v>
      </c>
      <c r="K70" s="475">
        <v>0</v>
      </c>
      <c r="L70" s="475">
        <v>35643.352989999999</v>
      </c>
      <c r="M70" s="477" t="s">
        <v>670</v>
      </c>
      <c r="N70" s="475">
        <v>1521.04621</v>
      </c>
      <c r="O70" s="475">
        <v>0</v>
      </c>
      <c r="P70" s="475">
        <v>1521.04621</v>
      </c>
      <c r="Q70" s="475"/>
      <c r="R70" s="475">
        <v>3618.0527400000001</v>
      </c>
      <c r="S70" s="475">
        <v>0</v>
      </c>
      <c r="T70" s="475">
        <v>3618.0527400000001</v>
      </c>
      <c r="U70" s="475"/>
      <c r="V70" s="475">
        <v>6642.6450400000003</v>
      </c>
      <c r="W70" s="475">
        <v>0</v>
      </c>
      <c r="X70" s="475">
        <v>6642.6450400000003</v>
      </c>
      <c r="Y70" s="477" t="s">
        <v>670</v>
      </c>
      <c r="Z70" s="475">
        <v>1088.20056</v>
      </c>
      <c r="AA70" s="475">
        <v>0</v>
      </c>
      <c r="AB70" s="475">
        <v>1088.20056</v>
      </c>
      <c r="AC70" s="475"/>
      <c r="AD70" s="475">
        <v>15675.608029999999</v>
      </c>
      <c r="AE70" s="475">
        <v>0</v>
      </c>
      <c r="AF70" s="475">
        <v>15675.608029999999</v>
      </c>
      <c r="AG70" s="475"/>
      <c r="AH70" s="475">
        <v>5072.1632900000004</v>
      </c>
      <c r="AI70" s="475">
        <v>0</v>
      </c>
      <c r="AJ70" s="475">
        <v>5072.1632900000004</v>
      </c>
      <c r="AK70" s="477" t="s">
        <v>670</v>
      </c>
      <c r="AL70" s="475">
        <v>554.91332000000011</v>
      </c>
      <c r="AM70" s="475">
        <v>0</v>
      </c>
      <c r="AN70" s="475">
        <v>554.91332000000011</v>
      </c>
      <c r="AO70" s="475"/>
      <c r="AP70" s="475">
        <v>2376.4228700000003</v>
      </c>
      <c r="AQ70" s="475">
        <v>0</v>
      </c>
      <c r="AR70" s="475">
        <v>2376.4228700000003</v>
      </c>
      <c r="AS70" s="475"/>
      <c r="AT70" s="475">
        <v>625.86371999999994</v>
      </c>
      <c r="AU70" s="475">
        <v>0</v>
      </c>
      <c r="AV70" s="475">
        <v>625.86371999999994</v>
      </c>
      <c r="AW70" s="477" t="s">
        <v>670</v>
      </c>
      <c r="AX70" s="475">
        <v>574.82060000000001</v>
      </c>
      <c r="AY70" s="475">
        <v>0</v>
      </c>
      <c r="AZ70" s="475">
        <v>574.82060000000001</v>
      </c>
      <c r="BA70" s="475"/>
      <c r="BB70" s="475">
        <v>834.35443000000009</v>
      </c>
      <c r="BC70" s="475">
        <v>0</v>
      </c>
      <c r="BD70" s="475">
        <v>834.35443000000009</v>
      </c>
      <c r="BE70" s="475"/>
      <c r="BF70" s="475">
        <v>85.791759999999996</v>
      </c>
      <c r="BG70" s="475">
        <v>0</v>
      </c>
      <c r="BH70" s="475">
        <v>85.791759999999996</v>
      </c>
      <c r="BI70" s="477" t="s">
        <v>670</v>
      </c>
      <c r="BJ70" s="475">
        <v>234.75339000000002</v>
      </c>
      <c r="BK70" s="475">
        <v>0</v>
      </c>
      <c r="BL70" s="475">
        <v>234.75339000000002</v>
      </c>
      <c r="BM70" s="475"/>
      <c r="BN70" s="475">
        <v>314.95411999999999</v>
      </c>
      <c r="BO70" s="475">
        <v>0</v>
      </c>
      <c r="BP70" s="475">
        <v>314.95411999999999</v>
      </c>
      <c r="BQ70" s="475"/>
      <c r="BR70" s="475">
        <v>4082.5328399999999</v>
      </c>
      <c r="BS70" s="475">
        <v>0</v>
      </c>
      <c r="BT70" s="475">
        <v>4082.5328399999999</v>
      </c>
      <c r="BU70" s="477" t="s">
        <v>670</v>
      </c>
      <c r="BV70" s="475">
        <v>127111.83213999998</v>
      </c>
      <c r="BW70" s="475">
        <v>0</v>
      </c>
      <c r="BX70" s="475">
        <v>127111.83213999998</v>
      </c>
      <c r="BY70" s="475"/>
      <c r="BZ70" s="475">
        <v>35643.352989999999</v>
      </c>
      <c r="CA70" s="475">
        <v>206.64630000000002</v>
      </c>
      <c r="CB70" s="475">
        <v>35849.99929</v>
      </c>
      <c r="CC70" s="475"/>
      <c r="CD70" s="475">
        <v>127111.83213999998</v>
      </c>
      <c r="CE70" s="475">
        <v>206.64630000000002</v>
      </c>
      <c r="CF70" s="475">
        <v>127318.47843999998</v>
      </c>
    </row>
    <row r="71" spans="1:85" s="24" customFormat="1" ht="9" customHeight="1">
      <c r="A71" s="477" t="s">
        <v>671</v>
      </c>
      <c r="B71" s="475">
        <v>42540.146580000001</v>
      </c>
      <c r="C71" s="475">
        <v>0</v>
      </c>
      <c r="D71" s="475">
        <v>42540.146580000001</v>
      </c>
      <c r="E71" s="475"/>
      <c r="F71" s="475">
        <v>631.07131000000004</v>
      </c>
      <c r="G71" s="475">
        <v>0</v>
      </c>
      <c r="H71" s="475">
        <v>631.07131000000004</v>
      </c>
      <c r="I71" s="475"/>
      <c r="J71" s="475">
        <v>94294.778040000005</v>
      </c>
      <c r="K71" s="475">
        <v>0</v>
      </c>
      <c r="L71" s="475">
        <v>94294.778040000005</v>
      </c>
      <c r="M71" s="477" t="s">
        <v>671</v>
      </c>
      <c r="N71" s="475">
        <v>2360.6421399999999</v>
      </c>
      <c r="O71" s="475">
        <v>0</v>
      </c>
      <c r="P71" s="475">
        <v>2360.6421399999999</v>
      </c>
      <c r="Q71" s="475"/>
      <c r="R71" s="475">
        <v>7574.3936599999997</v>
      </c>
      <c r="S71" s="475">
        <v>0</v>
      </c>
      <c r="T71" s="475">
        <v>7574.3936599999997</v>
      </c>
      <c r="U71" s="475"/>
      <c r="V71" s="475">
        <v>10049.78507</v>
      </c>
      <c r="W71" s="475">
        <v>0</v>
      </c>
      <c r="X71" s="475">
        <v>10049.78507</v>
      </c>
      <c r="Y71" s="477" t="s">
        <v>671</v>
      </c>
      <c r="Z71" s="475">
        <v>82.576030000000003</v>
      </c>
      <c r="AA71" s="475">
        <v>0</v>
      </c>
      <c r="AB71" s="475">
        <v>82.576030000000003</v>
      </c>
      <c r="AC71" s="475"/>
      <c r="AD71" s="475">
        <v>49314.659719999996</v>
      </c>
      <c r="AE71" s="475">
        <v>0</v>
      </c>
      <c r="AF71" s="475">
        <v>49314.659719999996</v>
      </c>
      <c r="AG71" s="475"/>
      <c r="AH71" s="475">
        <v>10462.640810000001</v>
      </c>
      <c r="AI71" s="475">
        <v>0</v>
      </c>
      <c r="AJ71" s="475">
        <v>10462.640810000001</v>
      </c>
      <c r="AK71" s="477" t="s">
        <v>671</v>
      </c>
      <c r="AL71" s="475">
        <v>652.08520999999996</v>
      </c>
      <c r="AM71" s="475">
        <v>0</v>
      </c>
      <c r="AN71" s="475">
        <v>652.08520999999996</v>
      </c>
      <c r="AO71" s="475"/>
      <c r="AP71" s="475">
        <v>5759.68667</v>
      </c>
      <c r="AQ71" s="475">
        <v>0</v>
      </c>
      <c r="AR71" s="475">
        <v>5759.68667</v>
      </c>
      <c r="AS71" s="475"/>
      <c r="AT71" s="475">
        <v>3024.4772599999997</v>
      </c>
      <c r="AU71" s="475">
        <v>0</v>
      </c>
      <c r="AV71" s="475">
        <v>3024.4772599999997</v>
      </c>
      <c r="AW71" s="477" t="s">
        <v>671</v>
      </c>
      <c r="AX71" s="475">
        <v>4462.3881799999999</v>
      </c>
      <c r="AY71" s="475">
        <v>0</v>
      </c>
      <c r="AZ71" s="475">
        <v>4462.3881799999999</v>
      </c>
      <c r="BA71" s="475"/>
      <c r="BB71" s="475">
        <v>351.30162999999999</v>
      </c>
      <c r="BC71" s="475">
        <v>0</v>
      </c>
      <c r="BD71" s="475">
        <v>351.30162999999999</v>
      </c>
      <c r="BE71" s="475"/>
      <c r="BF71" s="475">
        <v>1.15476</v>
      </c>
      <c r="BG71" s="475">
        <v>0</v>
      </c>
      <c r="BH71" s="475">
        <v>1.15476</v>
      </c>
      <c r="BI71" s="477" t="s">
        <v>671</v>
      </c>
      <c r="BJ71" s="475">
        <v>178.03086000000002</v>
      </c>
      <c r="BK71" s="475">
        <v>0</v>
      </c>
      <c r="BL71" s="475">
        <v>178.03086000000002</v>
      </c>
      <c r="BM71" s="475"/>
      <c r="BN71" s="475">
        <v>2818.2449300000003</v>
      </c>
      <c r="BO71" s="475">
        <v>0</v>
      </c>
      <c r="BP71" s="475">
        <v>2818.2449300000003</v>
      </c>
      <c r="BQ71" s="475"/>
      <c r="BR71" s="475">
        <v>4764.4536399999997</v>
      </c>
      <c r="BS71" s="475">
        <v>0</v>
      </c>
      <c r="BT71" s="475">
        <v>4764.4536399999997</v>
      </c>
      <c r="BU71" s="477" t="s">
        <v>671</v>
      </c>
      <c r="BV71" s="475">
        <v>239322.5165</v>
      </c>
      <c r="BW71" s="475">
        <v>0</v>
      </c>
      <c r="BX71" s="475">
        <v>239322.5165</v>
      </c>
      <c r="BY71" s="475"/>
      <c r="BZ71" s="475">
        <v>94294.778040000005</v>
      </c>
      <c r="CA71" s="475">
        <v>894.48275999999998</v>
      </c>
      <c r="CB71" s="475">
        <v>95189.260800000004</v>
      </c>
      <c r="CC71" s="475"/>
      <c r="CD71" s="475">
        <v>239322.5165</v>
      </c>
      <c r="CE71" s="475">
        <v>894.48275999999998</v>
      </c>
      <c r="CF71" s="475">
        <v>240216.99926000001</v>
      </c>
    </row>
    <row r="72" spans="1:85" s="24" customFormat="1" ht="5.0999999999999996" customHeight="1">
      <c r="A72" s="477"/>
      <c r="B72" s="475"/>
      <c r="C72" s="475"/>
      <c r="D72" s="475"/>
      <c r="E72" s="475"/>
      <c r="F72" s="475"/>
      <c r="G72" s="475"/>
      <c r="H72" s="475"/>
      <c r="I72" s="475"/>
      <c r="J72" s="475"/>
      <c r="K72" s="475"/>
      <c r="L72" s="475"/>
      <c r="M72" s="477"/>
      <c r="N72" s="475"/>
      <c r="O72" s="475"/>
      <c r="P72" s="475"/>
      <c r="Q72" s="475"/>
      <c r="R72" s="475"/>
      <c r="S72" s="475"/>
      <c r="T72" s="475"/>
      <c r="U72" s="475"/>
      <c r="V72" s="475"/>
      <c r="W72" s="475"/>
      <c r="X72" s="475"/>
      <c r="Y72" s="477"/>
      <c r="Z72" s="475"/>
      <c r="AA72" s="475"/>
      <c r="AB72" s="475"/>
      <c r="AC72" s="475"/>
      <c r="AD72" s="475"/>
      <c r="AE72" s="475"/>
      <c r="AF72" s="475"/>
      <c r="AG72" s="475"/>
      <c r="AH72" s="475"/>
      <c r="AI72" s="475"/>
      <c r="AJ72" s="475"/>
      <c r="AK72" s="477"/>
      <c r="AL72" s="475"/>
      <c r="AM72" s="475"/>
      <c r="AN72" s="475"/>
      <c r="AO72" s="475"/>
      <c r="AP72" s="475"/>
      <c r="AQ72" s="475"/>
      <c r="AR72" s="475"/>
      <c r="AS72" s="475"/>
      <c r="AT72" s="475"/>
      <c r="AU72" s="475"/>
      <c r="AV72" s="475"/>
      <c r="AW72" s="477"/>
      <c r="AX72" s="475"/>
      <c r="AY72" s="475"/>
      <c r="AZ72" s="475"/>
      <c r="BA72" s="475"/>
      <c r="BB72" s="475"/>
      <c r="BC72" s="475"/>
      <c r="BD72" s="475"/>
      <c r="BE72" s="475"/>
      <c r="BF72" s="475"/>
      <c r="BG72" s="475"/>
      <c r="BH72" s="475"/>
      <c r="BI72" s="477"/>
      <c r="BJ72" s="475"/>
      <c r="BK72" s="475"/>
      <c r="BL72" s="475"/>
      <c r="BM72" s="475"/>
      <c r="BN72" s="475"/>
      <c r="BO72" s="475"/>
      <c r="BP72" s="475"/>
      <c r="BQ72" s="475"/>
      <c r="BR72" s="475"/>
      <c r="BS72" s="475"/>
      <c r="BT72" s="475"/>
      <c r="BU72" s="477"/>
      <c r="BV72" s="475"/>
      <c r="BW72" s="475"/>
      <c r="BX72" s="475"/>
      <c r="BY72" s="475"/>
      <c r="BZ72" s="475"/>
      <c r="CA72" s="475"/>
      <c r="CB72" s="475"/>
      <c r="CC72" s="475"/>
      <c r="CD72" s="475"/>
      <c r="CE72" s="475"/>
      <c r="CF72" s="475"/>
    </row>
    <row r="73" spans="1:85" s="18" customFormat="1" ht="9.75" customHeight="1">
      <c r="A73" s="470" t="s">
        <v>672</v>
      </c>
      <c r="B73" s="471">
        <v>11194.864509999999</v>
      </c>
      <c r="C73" s="471">
        <v>-1259.4917600000001</v>
      </c>
      <c r="D73" s="471">
        <v>9935.3727500000005</v>
      </c>
      <c r="E73" s="471"/>
      <c r="F73" s="471">
        <v>186.28086999999999</v>
      </c>
      <c r="G73" s="471">
        <v>-29.352080000000001</v>
      </c>
      <c r="H73" s="471">
        <v>156.92879000000002</v>
      </c>
      <c r="I73" s="471"/>
      <c r="J73" s="471">
        <v>-29106.993210000001</v>
      </c>
      <c r="K73" s="471">
        <v>7779.5329400000001</v>
      </c>
      <c r="L73" s="471">
        <v>-21327.46027</v>
      </c>
      <c r="M73" s="470" t="s">
        <v>672</v>
      </c>
      <c r="N73" s="471">
        <v>3030.8957700000001</v>
      </c>
      <c r="O73" s="471">
        <v>-802.2269500000001</v>
      </c>
      <c r="P73" s="471">
        <v>2228.6688199999999</v>
      </c>
      <c r="Q73" s="471"/>
      <c r="R73" s="471">
        <v>-1684.7888700000001</v>
      </c>
      <c r="S73" s="471">
        <v>-1374.0171099999998</v>
      </c>
      <c r="T73" s="471">
        <v>-3058.8059800000001</v>
      </c>
      <c r="U73" s="471"/>
      <c r="V73" s="471">
        <v>31303.72668</v>
      </c>
      <c r="W73" s="471">
        <v>13765.67582</v>
      </c>
      <c r="X73" s="471">
        <v>45069.402499999997</v>
      </c>
      <c r="Y73" s="470" t="s">
        <v>672</v>
      </c>
      <c r="Z73" s="471">
        <v>1116.4376499999998</v>
      </c>
      <c r="AA73" s="471">
        <v>256.75815</v>
      </c>
      <c r="AB73" s="471">
        <v>1373.1958</v>
      </c>
      <c r="AC73" s="471"/>
      <c r="AD73" s="471">
        <v>2394.9829799999998</v>
      </c>
      <c r="AE73" s="471">
        <v>984.10764000000006</v>
      </c>
      <c r="AF73" s="471">
        <v>3379.0906199999999</v>
      </c>
      <c r="AG73" s="471"/>
      <c r="AH73" s="471">
        <v>-12752.173779999999</v>
      </c>
      <c r="AI73" s="471">
        <v>-13.64188</v>
      </c>
      <c r="AJ73" s="471">
        <v>-12765.81566</v>
      </c>
      <c r="AK73" s="470" t="s">
        <v>672</v>
      </c>
      <c r="AL73" s="471">
        <v>2029.1281999999999</v>
      </c>
      <c r="AM73" s="471">
        <v>100.26572999999999</v>
      </c>
      <c r="AN73" s="471">
        <v>2129.3939300000002</v>
      </c>
      <c r="AO73" s="471"/>
      <c r="AP73" s="471">
        <v>1892.98956</v>
      </c>
      <c r="AQ73" s="471">
        <v>130.35066</v>
      </c>
      <c r="AR73" s="471">
        <v>2023.34022</v>
      </c>
      <c r="AS73" s="471"/>
      <c r="AT73" s="471">
        <v>2983.1209900000003</v>
      </c>
      <c r="AU73" s="471">
        <v>-2269.6238800000001</v>
      </c>
      <c r="AV73" s="471">
        <v>713.49711000000002</v>
      </c>
      <c r="AW73" s="470" t="s">
        <v>672</v>
      </c>
      <c r="AX73" s="471">
        <v>7699.4071100000001</v>
      </c>
      <c r="AY73" s="471">
        <v>606.29174</v>
      </c>
      <c r="AZ73" s="471">
        <v>8305.6988499999989</v>
      </c>
      <c r="BA73" s="471"/>
      <c r="BB73" s="471">
        <v>-128.22852</v>
      </c>
      <c r="BC73" s="471">
        <v>2.22573</v>
      </c>
      <c r="BD73" s="471">
        <v>-126.00279</v>
      </c>
      <c r="BE73" s="471"/>
      <c r="BF73" s="471">
        <v>343.40147000000002</v>
      </c>
      <c r="BG73" s="471">
        <v>0</v>
      </c>
      <c r="BH73" s="471">
        <v>343.40147000000002</v>
      </c>
      <c r="BI73" s="470" t="s">
        <v>672</v>
      </c>
      <c r="BJ73" s="471">
        <v>9.7090700000000005</v>
      </c>
      <c r="BK73" s="471">
        <v>0</v>
      </c>
      <c r="BL73" s="471">
        <v>9.7090700000000005</v>
      </c>
      <c r="BM73" s="471"/>
      <c r="BN73" s="471">
        <v>192.91983000000002</v>
      </c>
      <c r="BO73" s="471">
        <v>141.70864</v>
      </c>
      <c r="BP73" s="471">
        <v>334.62847000000005</v>
      </c>
      <c r="BQ73" s="471"/>
      <c r="BR73" s="471">
        <v>-4527.1935700000004</v>
      </c>
      <c r="BS73" s="471">
        <v>891.81925999999999</v>
      </c>
      <c r="BT73" s="471">
        <v>-3635.3743100000002</v>
      </c>
      <c r="BU73" s="470" t="s">
        <v>672</v>
      </c>
      <c r="BV73" s="471">
        <v>16178.48674</v>
      </c>
      <c r="BW73" s="471">
        <v>18910.38265</v>
      </c>
      <c r="BX73" s="471">
        <v>35088.869389999993</v>
      </c>
      <c r="BY73" s="471"/>
      <c r="BZ73" s="471">
        <v>-29106.993210000001</v>
      </c>
      <c r="CA73" s="471">
        <v>7842.6624499999998</v>
      </c>
      <c r="CB73" s="471">
        <v>-21264.330760000001</v>
      </c>
      <c r="CC73" s="471"/>
      <c r="CD73" s="471">
        <v>16178.48674</v>
      </c>
      <c r="CE73" s="471">
        <v>18973.512159999998</v>
      </c>
      <c r="CF73" s="471">
        <v>35151.998899999991</v>
      </c>
    </row>
    <row r="74" spans="1:85" s="24" customFormat="1" ht="5.0999999999999996" customHeight="1">
      <c r="A74" s="477"/>
      <c r="B74" s="475"/>
      <c r="C74" s="475"/>
      <c r="D74" s="475"/>
      <c r="E74" s="475"/>
      <c r="F74" s="475"/>
      <c r="G74" s="475"/>
      <c r="H74" s="475"/>
      <c r="I74" s="475"/>
      <c r="J74" s="475"/>
      <c r="K74" s="475"/>
      <c r="L74" s="475"/>
      <c r="M74" s="477"/>
      <c r="N74" s="475"/>
      <c r="O74" s="475"/>
      <c r="P74" s="475"/>
      <c r="Q74" s="475"/>
      <c r="R74" s="475"/>
      <c r="S74" s="475"/>
      <c r="T74" s="475"/>
      <c r="U74" s="475"/>
      <c r="V74" s="475"/>
      <c r="W74" s="475"/>
      <c r="X74" s="475"/>
      <c r="Y74" s="477"/>
      <c r="Z74" s="475"/>
      <c r="AA74" s="475"/>
      <c r="AB74" s="475"/>
      <c r="AC74" s="475"/>
      <c r="AD74" s="475"/>
      <c r="AE74" s="475"/>
      <c r="AF74" s="475"/>
      <c r="AG74" s="475"/>
      <c r="AH74" s="475"/>
      <c r="AI74" s="475"/>
      <c r="AJ74" s="475"/>
      <c r="AK74" s="477"/>
      <c r="AL74" s="475"/>
      <c r="AM74" s="475"/>
      <c r="AN74" s="475"/>
      <c r="AO74" s="475"/>
      <c r="AP74" s="475"/>
      <c r="AQ74" s="475"/>
      <c r="AR74" s="475"/>
      <c r="AS74" s="475"/>
      <c r="AT74" s="475"/>
      <c r="AU74" s="475"/>
      <c r="AV74" s="475"/>
      <c r="AW74" s="477"/>
      <c r="AX74" s="475"/>
      <c r="AY74" s="475"/>
      <c r="AZ74" s="475"/>
      <c r="BA74" s="475"/>
      <c r="BB74" s="475"/>
      <c r="BC74" s="475"/>
      <c r="BD74" s="475"/>
      <c r="BE74" s="475"/>
      <c r="BF74" s="475"/>
      <c r="BG74" s="475"/>
      <c r="BH74" s="475"/>
      <c r="BI74" s="477"/>
      <c r="BJ74" s="475"/>
      <c r="BK74" s="475"/>
      <c r="BL74" s="475"/>
      <c r="BM74" s="475"/>
      <c r="BN74" s="475"/>
      <c r="BO74" s="475"/>
      <c r="BP74" s="475"/>
      <c r="BQ74" s="475"/>
      <c r="BR74" s="475"/>
      <c r="BS74" s="475"/>
      <c r="BT74" s="475"/>
      <c r="BU74" s="477"/>
      <c r="BV74" s="475"/>
      <c r="BW74" s="475"/>
      <c r="BX74" s="475"/>
      <c r="BY74" s="475"/>
      <c r="BZ74" s="475"/>
      <c r="CA74" s="475"/>
      <c r="CB74" s="475"/>
      <c r="CC74" s="475"/>
      <c r="CD74" s="475"/>
      <c r="CE74" s="475"/>
      <c r="CF74" s="475"/>
      <c r="CG74" s="472"/>
    </row>
    <row r="75" spans="1:85" s="24" customFormat="1" ht="9" customHeight="1">
      <c r="A75" s="538" t="s">
        <v>673</v>
      </c>
      <c r="B75" s="471">
        <v>646996.61647000001</v>
      </c>
      <c r="C75" s="471">
        <v>105270.74359999999</v>
      </c>
      <c r="D75" s="471">
        <v>752267.36007000005</v>
      </c>
      <c r="E75" s="471"/>
      <c r="F75" s="471">
        <v>1439.71705</v>
      </c>
      <c r="G75" s="471">
        <v>1644.2269199999998</v>
      </c>
      <c r="H75" s="471">
        <v>3083.9439700000003</v>
      </c>
      <c r="I75" s="471"/>
      <c r="J75" s="471">
        <v>1332004.6437000001</v>
      </c>
      <c r="K75" s="471">
        <v>756634.23101999995</v>
      </c>
      <c r="L75" s="471">
        <v>2088638.87472</v>
      </c>
      <c r="M75" s="538" t="s">
        <v>673</v>
      </c>
      <c r="N75" s="471">
        <v>19720.394239999998</v>
      </c>
      <c r="O75" s="471">
        <v>-7182.3076799999999</v>
      </c>
      <c r="P75" s="471">
        <v>12538.08656</v>
      </c>
      <c r="Q75" s="471"/>
      <c r="R75" s="471">
        <v>15010.20082</v>
      </c>
      <c r="S75" s="471">
        <v>58696.605680000001</v>
      </c>
      <c r="T75" s="471">
        <v>73706.806500000006</v>
      </c>
      <c r="U75" s="471"/>
      <c r="V75" s="471">
        <v>308523.94667000003</v>
      </c>
      <c r="W75" s="471">
        <v>184565.76002000002</v>
      </c>
      <c r="X75" s="471">
        <v>493089.70669000002</v>
      </c>
      <c r="Y75" s="538" t="s">
        <v>673</v>
      </c>
      <c r="Z75" s="471">
        <v>93886.139360000001</v>
      </c>
      <c r="AA75" s="471">
        <v>26703.286350000002</v>
      </c>
      <c r="AB75" s="471">
        <v>120589.42571</v>
      </c>
      <c r="AC75" s="471"/>
      <c r="AD75" s="471">
        <v>318357.65013000002</v>
      </c>
      <c r="AE75" s="471">
        <v>124245.12144</v>
      </c>
      <c r="AF75" s="471">
        <v>442602.77156999998</v>
      </c>
      <c r="AG75" s="471"/>
      <c r="AH75" s="471">
        <v>170504.74016999998</v>
      </c>
      <c r="AI75" s="471">
        <v>-21972.508999999998</v>
      </c>
      <c r="AJ75" s="471">
        <v>148532.23116999998</v>
      </c>
      <c r="AK75" s="538" t="s">
        <v>673</v>
      </c>
      <c r="AL75" s="471">
        <v>16417.73142</v>
      </c>
      <c r="AM75" s="471">
        <v>-5643.9251100000001</v>
      </c>
      <c r="AN75" s="471">
        <v>10773.80631</v>
      </c>
      <c r="AO75" s="471"/>
      <c r="AP75" s="471">
        <v>103495.76687000001</v>
      </c>
      <c r="AQ75" s="471">
        <v>-36390.944920000002</v>
      </c>
      <c r="AR75" s="471">
        <v>67104.821949999998</v>
      </c>
      <c r="AS75" s="471"/>
      <c r="AT75" s="471">
        <v>3908.1951600000002</v>
      </c>
      <c r="AU75" s="471">
        <v>89920.074769999992</v>
      </c>
      <c r="AV75" s="471">
        <v>93828.269930000009</v>
      </c>
      <c r="AW75" s="538" t="s">
        <v>673</v>
      </c>
      <c r="AX75" s="471">
        <v>34263.272409999998</v>
      </c>
      <c r="AY75" s="471">
        <v>-16252.619789999999</v>
      </c>
      <c r="AZ75" s="471">
        <v>18010.652620000001</v>
      </c>
      <c r="BA75" s="471"/>
      <c r="BB75" s="471">
        <v>4520.3240400000004</v>
      </c>
      <c r="BC75" s="471">
        <v>-1979.9187400000001</v>
      </c>
      <c r="BD75" s="471">
        <v>2540.4052999999999</v>
      </c>
      <c r="BE75" s="471"/>
      <c r="BF75" s="471">
        <v>4231.9883899999995</v>
      </c>
      <c r="BG75" s="471">
        <v>2451.0531700000001</v>
      </c>
      <c r="BH75" s="471">
        <v>6683.0415600000006</v>
      </c>
      <c r="BI75" s="538" t="s">
        <v>673</v>
      </c>
      <c r="BJ75" s="471">
        <v>5093.2017500000002</v>
      </c>
      <c r="BK75" s="471">
        <v>4314.8642599999994</v>
      </c>
      <c r="BL75" s="471">
        <v>9408.0660100000005</v>
      </c>
      <c r="BM75" s="471"/>
      <c r="BN75" s="471">
        <v>-25963.449860000001</v>
      </c>
      <c r="BO75" s="471">
        <v>35487.451869999997</v>
      </c>
      <c r="BP75" s="471">
        <v>9524.0020100000002</v>
      </c>
      <c r="BQ75" s="471"/>
      <c r="BR75" s="471">
        <v>52376.867909999994</v>
      </c>
      <c r="BS75" s="471">
        <v>-5065.9843899999996</v>
      </c>
      <c r="BT75" s="471">
        <v>47310.883520000003</v>
      </c>
      <c r="BU75" s="538" t="s">
        <v>673</v>
      </c>
      <c r="BV75" s="471">
        <v>3104787.9467000007</v>
      </c>
      <c r="BW75" s="471">
        <v>1295445.2094699997</v>
      </c>
      <c r="BX75" s="471">
        <v>4400233.1561699994</v>
      </c>
      <c r="BY75" s="471"/>
      <c r="BZ75" s="471">
        <v>1332004.6437000001</v>
      </c>
      <c r="CA75" s="471">
        <v>757981.72387999995</v>
      </c>
      <c r="CB75" s="471">
        <v>2089986.3675799998</v>
      </c>
      <c r="CC75" s="471"/>
      <c r="CD75" s="471">
        <v>3104787.9467000007</v>
      </c>
      <c r="CE75" s="471">
        <v>1296792.7023299998</v>
      </c>
      <c r="CF75" s="471">
        <v>4401580.64903</v>
      </c>
    </row>
    <row r="76" spans="1:85" s="24" customFormat="1" ht="5.0999999999999996" customHeight="1">
      <c r="A76" s="478"/>
      <c r="B76" s="475"/>
      <c r="C76" s="475"/>
      <c r="D76" s="475"/>
      <c r="E76" s="475"/>
      <c r="F76" s="475"/>
      <c r="G76" s="475"/>
      <c r="H76" s="475"/>
      <c r="I76" s="475"/>
      <c r="J76" s="475"/>
      <c r="K76" s="475"/>
      <c r="L76" s="475"/>
      <c r="M76" s="478"/>
      <c r="N76" s="475"/>
      <c r="O76" s="475"/>
      <c r="P76" s="475"/>
      <c r="Q76" s="475"/>
      <c r="R76" s="475"/>
      <c r="S76" s="475"/>
      <c r="T76" s="475"/>
      <c r="U76" s="475"/>
      <c r="V76" s="475"/>
      <c r="W76" s="475"/>
      <c r="X76" s="475"/>
      <c r="Y76" s="478"/>
      <c r="Z76" s="475"/>
      <c r="AA76" s="475"/>
      <c r="AB76" s="475"/>
      <c r="AC76" s="475"/>
      <c r="AD76" s="475"/>
      <c r="AE76" s="475"/>
      <c r="AF76" s="475"/>
      <c r="AG76" s="475"/>
      <c r="AH76" s="475"/>
      <c r="AI76" s="475"/>
      <c r="AJ76" s="475"/>
      <c r="AK76" s="478"/>
      <c r="AL76" s="475"/>
      <c r="AM76" s="475"/>
      <c r="AN76" s="475"/>
      <c r="AO76" s="475"/>
      <c r="AP76" s="475"/>
      <c r="AQ76" s="475"/>
      <c r="AR76" s="475"/>
      <c r="AS76" s="475"/>
      <c r="AT76" s="475"/>
      <c r="AU76" s="475"/>
      <c r="AV76" s="475"/>
      <c r="AW76" s="478"/>
      <c r="AX76" s="475"/>
      <c r="AY76" s="475"/>
      <c r="AZ76" s="475"/>
      <c r="BA76" s="475"/>
      <c r="BB76" s="475"/>
      <c r="BC76" s="475"/>
      <c r="BD76" s="475"/>
      <c r="BE76" s="475"/>
      <c r="BF76" s="475"/>
      <c r="BG76" s="475"/>
      <c r="BH76" s="475"/>
      <c r="BI76" s="478"/>
      <c r="BJ76" s="475"/>
      <c r="BK76" s="475"/>
      <c r="BL76" s="475"/>
      <c r="BM76" s="475"/>
      <c r="BN76" s="475"/>
      <c r="BO76" s="475"/>
      <c r="BP76" s="475"/>
      <c r="BQ76" s="475"/>
      <c r="BR76" s="475"/>
      <c r="BS76" s="475"/>
      <c r="BT76" s="475"/>
      <c r="BU76" s="478"/>
      <c r="BV76" s="475"/>
      <c r="BW76" s="475"/>
      <c r="BX76" s="475"/>
      <c r="BY76" s="475"/>
      <c r="BZ76" s="475"/>
      <c r="CA76" s="475"/>
      <c r="CB76" s="475"/>
      <c r="CC76" s="475"/>
      <c r="CD76" s="475"/>
      <c r="CE76" s="475"/>
      <c r="CF76" s="475"/>
    </row>
    <row r="77" spans="1:85" s="18" customFormat="1" ht="8.4" customHeight="1">
      <c r="A77" s="477" t="s">
        <v>674</v>
      </c>
      <c r="B77" s="475">
        <v>217653.44972999999</v>
      </c>
      <c r="C77" s="475">
        <v>0</v>
      </c>
      <c r="D77" s="475">
        <v>217653.44972999999</v>
      </c>
      <c r="E77" s="475"/>
      <c r="F77" s="475">
        <v>300</v>
      </c>
      <c r="G77" s="475">
        <v>0</v>
      </c>
      <c r="H77" s="475">
        <v>300</v>
      </c>
      <c r="I77" s="475"/>
      <c r="J77" s="475">
        <v>512856.5</v>
      </c>
      <c r="K77" s="475">
        <v>0</v>
      </c>
      <c r="L77" s="475">
        <v>512856.5</v>
      </c>
      <c r="M77" s="477" t="s">
        <v>674</v>
      </c>
      <c r="N77" s="475">
        <v>-1696.7288799999999</v>
      </c>
      <c r="O77" s="475">
        <v>4.7468599999999999</v>
      </c>
      <c r="P77" s="475">
        <v>-1691.9820199999999</v>
      </c>
      <c r="Q77" s="475"/>
      <c r="R77" s="475">
        <v>16586.65768</v>
      </c>
      <c r="S77" s="475">
        <v>0</v>
      </c>
      <c r="T77" s="475">
        <v>16586.65768</v>
      </c>
      <c r="U77" s="475"/>
      <c r="V77" s="475">
        <v>27178.933199999999</v>
      </c>
      <c r="W77" s="475">
        <v>0</v>
      </c>
      <c r="X77" s="475">
        <v>27178.933199999999</v>
      </c>
      <c r="Y77" s="477" t="s">
        <v>674</v>
      </c>
      <c r="Z77" s="475">
        <v>28639.177530000001</v>
      </c>
      <c r="AA77" s="475">
        <v>0</v>
      </c>
      <c r="AB77" s="475">
        <v>28639.177530000001</v>
      </c>
      <c r="AC77" s="475"/>
      <c r="AD77" s="475">
        <v>101334.40015</v>
      </c>
      <c r="AE77" s="475">
        <v>0</v>
      </c>
      <c r="AF77" s="475">
        <v>101334.40015</v>
      </c>
      <c r="AG77" s="475"/>
      <c r="AH77" s="475">
        <v>38126.252</v>
      </c>
      <c r="AI77" s="475">
        <v>0</v>
      </c>
      <c r="AJ77" s="475">
        <v>38126.252</v>
      </c>
      <c r="AK77" s="477" t="s">
        <v>674</v>
      </c>
      <c r="AL77" s="475">
        <v>1340</v>
      </c>
      <c r="AM77" s="475">
        <v>0</v>
      </c>
      <c r="AN77" s="475">
        <v>1340</v>
      </c>
      <c r="AO77" s="475"/>
      <c r="AP77" s="475">
        <v>17207.762010000002</v>
      </c>
      <c r="AQ77" s="475">
        <v>0</v>
      </c>
      <c r="AR77" s="475">
        <v>17207.762010000002</v>
      </c>
      <c r="AS77" s="475"/>
      <c r="AT77" s="475">
        <v>23398.696929999998</v>
      </c>
      <c r="AU77" s="475">
        <v>0</v>
      </c>
      <c r="AV77" s="475">
        <v>23398.696929999998</v>
      </c>
      <c r="AW77" s="477" t="s">
        <v>674</v>
      </c>
      <c r="AX77" s="475">
        <v>5520.0790499999994</v>
      </c>
      <c r="AY77" s="475">
        <v>0</v>
      </c>
      <c r="AZ77" s="475">
        <v>5520.0790499999994</v>
      </c>
      <c r="BA77" s="475"/>
      <c r="BB77" s="475">
        <v>997.58614999999998</v>
      </c>
      <c r="BC77" s="475">
        <v>0</v>
      </c>
      <c r="BD77" s="475">
        <v>997.58614999999998</v>
      </c>
      <c r="BE77" s="475"/>
      <c r="BF77" s="475">
        <v>2293.7444399999999</v>
      </c>
      <c r="BG77" s="475">
        <v>0</v>
      </c>
      <c r="BH77" s="475">
        <v>2293.7444399999999</v>
      </c>
      <c r="BI77" s="477" t="s">
        <v>674</v>
      </c>
      <c r="BJ77" s="475">
        <v>664.46911</v>
      </c>
      <c r="BK77" s="475">
        <v>0</v>
      </c>
      <c r="BL77" s="475">
        <v>664.46911</v>
      </c>
      <c r="BM77" s="475"/>
      <c r="BN77" s="475">
        <v>-2174.4957899999999</v>
      </c>
      <c r="BO77" s="475">
        <v>0</v>
      </c>
      <c r="BP77" s="475">
        <v>-2174.4957899999999</v>
      </c>
      <c r="BQ77" s="475"/>
      <c r="BR77" s="475">
        <v>14295.30726</v>
      </c>
      <c r="BS77" s="475">
        <v>0</v>
      </c>
      <c r="BT77" s="475">
        <v>14295.30726</v>
      </c>
      <c r="BU77" s="477" t="s">
        <v>674</v>
      </c>
      <c r="BV77" s="475">
        <v>1004521.7905699998</v>
      </c>
      <c r="BW77" s="475">
        <v>4.7468599999999999</v>
      </c>
      <c r="BX77" s="475">
        <v>1004526.5374299998</v>
      </c>
      <c r="BY77" s="475"/>
      <c r="BZ77" s="475">
        <v>512856.5</v>
      </c>
      <c r="CA77" s="475">
        <v>1347.4929100000002</v>
      </c>
      <c r="CB77" s="475">
        <v>514203.99291000003</v>
      </c>
      <c r="CC77" s="475"/>
      <c r="CD77" s="475">
        <v>1004521.7905699998</v>
      </c>
      <c r="CE77" s="475">
        <v>1352.2397700000001</v>
      </c>
      <c r="CF77" s="475">
        <v>1005874.0303399998</v>
      </c>
    </row>
    <row r="78" spans="1:85" s="18" customFormat="1" ht="3.15" customHeight="1">
      <c r="A78" s="477"/>
      <c r="B78" s="475"/>
      <c r="C78" s="475"/>
      <c r="D78" s="475"/>
      <c r="E78" s="475"/>
      <c r="F78" s="475"/>
      <c r="G78" s="475"/>
      <c r="H78" s="475"/>
      <c r="I78" s="475"/>
      <c r="J78" s="475"/>
      <c r="K78" s="475"/>
      <c r="L78" s="475"/>
      <c r="M78" s="477"/>
      <c r="N78" s="475"/>
      <c r="O78" s="475"/>
      <c r="P78" s="475"/>
      <c r="Q78" s="475"/>
      <c r="R78" s="475"/>
      <c r="S78" s="475"/>
      <c r="T78" s="475"/>
      <c r="U78" s="475"/>
      <c r="V78" s="475"/>
      <c r="W78" s="475"/>
      <c r="X78" s="475"/>
      <c r="Y78" s="477"/>
      <c r="Z78" s="475"/>
      <c r="AA78" s="475"/>
      <c r="AB78" s="475"/>
      <c r="AC78" s="475"/>
      <c r="AD78" s="475"/>
      <c r="AE78" s="475"/>
      <c r="AF78" s="475"/>
      <c r="AG78" s="475"/>
      <c r="AH78" s="475"/>
      <c r="AI78" s="475"/>
      <c r="AJ78" s="475"/>
      <c r="AK78" s="477"/>
      <c r="AL78" s="475"/>
      <c r="AM78" s="475"/>
      <c r="AN78" s="475"/>
      <c r="AO78" s="475"/>
      <c r="AP78" s="475"/>
      <c r="AQ78" s="475"/>
      <c r="AR78" s="475"/>
      <c r="AS78" s="475"/>
      <c r="AT78" s="475"/>
      <c r="AU78" s="475"/>
      <c r="AV78" s="475"/>
      <c r="AW78" s="477"/>
      <c r="AX78" s="475"/>
      <c r="AY78" s="475"/>
      <c r="AZ78" s="475"/>
      <c r="BA78" s="475"/>
      <c r="BB78" s="475"/>
      <c r="BC78" s="475"/>
      <c r="BD78" s="475"/>
      <c r="BE78" s="475"/>
      <c r="BF78" s="475"/>
      <c r="BG78" s="475"/>
      <c r="BH78" s="475"/>
      <c r="BI78" s="477"/>
      <c r="BJ78" s="475"/>
      <c r="BK78" s="475"/>
      <c r="BL78" s="475"/>
      <c r="BM78" s="475"/>
      <c r="BN78" s="475"/>
      <c r="BO78" s="475"/>
      <c r="BP78" s="475"/>
      <c r="BQ78" s="475"/>
      <c r="BR78" s="475"/>
      <c r="BS78" s="475"/>
      <c r="BT78" s="475"/>
      <c r="BU78" s="477"/>
      <c r="BV78" s="475"/>
      <c r="BW78" s="475"/>
      <c r="BX78" s="475"/>
      <c r="BY78" s="475"/>
      <c r="BZ78" s="475"/>
      <c r="CA78" s="475"/>
      <c r="CB78" s="475"/>
      <c r="CC78" s="475"/>
      <c r="CD78" s="475"/>
      <c r="CE78" s="475"/>
      <c r="CF78" s="475"/>
    </row>
    <row r="79" spans="1:85" s="24" customFormat="1" ht="8.1" customHeight="1">
      <c r="A79" s="478" t="s">
        <v>675</v>
      </c>
      <c r="B79" s="479">
        <v>429343.16674000002</v>
      </c>
      <c r="C79" s="479">
        <v>105270.74359999999</v>
      </c>
      <c r="D79" s="479">
        <v>534613.91033999994</v>
      </c>
      <c r="E79" s="479"/>
      <c r="F79" s="479">
        <v>1139.71705</v>
      </c>
      <c r="G79" s="479">
        <v>1644.2269199999998</v>
      </c>
      <c r="H79" s="479">
        <v>2783.9439699999998</v>
      </c>
      <c r="I79" s="479"/>
      <c r="J79" s="479">
        <v>819148.14370000002</v>
      </c>
      <c r="K79" s="479">
        <v>756634.23101999995</v>
      </c>
      <c r="L79" s="479">
        <v>1575782.37472</v>
      </c>
      <c r="M79" s="478" t="s">
        <v>675</v>
      </c>
      <c r="N79" s="479">
        <v>21417.12312</v>
      </c>
      <c r="O79" s="479">
        <v>-7187.0545400000001</v>
      </c>
      <c r="P79" s="479">
        <v>14230.068579999999</v>
      </c>
      <c r="Q79" s="479"/>
      <c r="R79" s="479">
        <v>-1576.4568599999998</v>
      </c>
      <c r="S79" s="479">
        <v>58696.605680000001</v>
      </c>
      <c r="T79" s="479">
        <v>57120.148820000002</v>
      </c>
      <c r="U79" s="479"/>
      <c r="V79" s="479">
        <v>281345.01347000001</v>
      </c>
      <c r="W79" s="479">
        <v>184565.76002000002</v>
      </c>
      <c r="X79" s="479">
        <v>465910.77348999999</v>
      </c>
      <c r="Y79" s="478" t="s">
        <v>675</v>
      </c>
      <c r="Z79" s="479">
        <v>65246.96183</v>
      </c>
      <c r="AA79" s="479">
        <v>26703.286350000002</v>
      </c>
      <c r="AB79" s="479">
        <v>91950.24818000001</v>
      </c>
      <c r="AC79" s="479"/>
      <c r="AD79" s="479">
        <v>217023.24997999999</v>
      </c>
      <c r="AE79" s="479">
        <v>124245.12144</v>
      </c>
      <c r="AF79" s="479">
        <v>341268.37142000004</v>
      </c>
      <c r="AG79" s="479"/>
      <c r="AH79" s="479">
        <v>132378.48817</v>
      </c>
      <c r="AI79" s="479">
        <v>-21972.508999999998</v>
      </c>
      <c r="AJ79" s="479">
        <v>110405.97917000001</v>
      </c>
      <c r="AK79" s="478" t="s">
        <v>675</v>
      </c>
      <c r="AL79" s="479">
        <v>15077.73142</v>
      </c>
      <c r="AM79" s="479">
        <v>-5643.9251100000001</v>
      </c>
      <c r="AN79" s="479">
        <v>9433.8063099999999</v>
      </c>
      <c r="AO79" s="479"/>
      <c r="AP79" s="479">
        <v>86288.004860000001</v>
      </c>
      <c r="AQ79" s="479">
        <v>-36390.944920000002</v>
      </c>
      <c r="AR79" s="479">
        <v>49897.059939999999</v>
      </c>
      <c r="AS79" s="479"/>
      <c r="AT79" s="479">
        <v>-19490.501769999999</v>
      </c>
      <c r="AU79" s="479">
        <v>89920.074769999992</v>
      </c>
      <c r="AV79" s="479">
        <v>70429.573000000004</v>
      </c>
      <c r="AW79" s="478" t="s">
        <v>675</v>
      </c>
      <c r="AX79" s="479">
        <v>28743.193360000001</v>
      </c>
      <c r="AY79" s="479">
        <v>-16252.619789999999</v>
      </c>
      <c r="AZ79" s="479">
        <v>12490.57357</v>
      </c>
      <c r="BA79" s="479"/>
      <c r="BB79" s="479">
        <v>3522.7378900000003</v>
      </c>
      <c r="BC79" s="479">
        <v>-1979.9187400000001</v>
      </c>
      <c r="BD79" s="479">
        <v>1542.8191499999998</v>
      </c>
      <c r="BE79" s="479"/>
      <c r="BF79" s="479">
        <v>1938.2439500000003</v>
      </c>
      <c r="BG79" s="479">
        <v>2451.0531700000001</v>
      </c>
      <c r="BH79" s="479">
        <v>4389.2971200000002</v>
      </c>
      <c r="BI79" s="478" t="s">
        <v>675</v>
      </c>
      <c r="BJ79" s="479">
        <v>4428.7326399999993</v>
      </c>
      <c r="BK79" s="479">
        <v>4314.8642599999994</v>
      </c>
      <c r="BL79" s="479">
        <v>8743.5969000000005</v>
      </c>
      <c r="BM79" s="479"/>
      <c r="BN79" s="479">
        <v>-23788.95407</v>
      </c>
      <c r="BO79" s="479">
        <v>35487.451869999997</v>
      </c>
      <c r="BP79" s="479">
        <v>11698.497800000001</v>
      </c>
      <c r="BQ79" s="479"/>
      <c r="BR79" s="479">
        <v>38081.560649999999</v>
      </c>
      <c r="BS79" s="479">
        <v>-5065.9843899999996</v>
      </c>
      <c r="BT79" s="479">
        <v>33015.576260000002</v>
      </c>
      <c r="BU79" s="478" t="s">
        <v>675</v>
      </c>
      <c r="BV79" s="479">
        <v>2100266.15613</v>
      </c>
      <c r="BW79" s="479">
        <v>1295440.4626099996</v>
      </c>
      <c r="BX79" s="479">
        <v>3395706.6187400003</v>
      </c>
      <c r="BY79" s="479"/>
      <c r="BZ79" s="479">
        <v>819148.14370000002</v>
      </c>
      <c r="CA79" s="479">
        <v>756634.23097000003</v>
      </c>
      <c r="CB79" s="479">
        <v>1575782.37467</v>
      </c>
      <c r="CC79" s="479"/>
      <c r="CD79" s="479">
        <v>2100266.15613</v>
      </c>
      <c r="CE79" s="479">
        <v>1295440.4625599997</v>
      </c>
      <c r="CF79" s="479">
        <v>3395706.6186900004</v>
      </c>
    </row>
    <row r="80" spans="1:85" s="18" customFormat="1" ht="4.6500000000000004" customHeight="1" thickBot="1">
      <c r="A80" s="571"/>
      <c r="B80" s="543"/>
      <c r="C80" s="543"/>
      <c r="D80" s="543"/>
      <c r="E80" s="543"/>
      <c r="F80" s="543"/>
      <c r="G80" s="543"/>
      <c r="H80" s="543"/>
      <c r="I80" s="543"/>
      <c r="J80" s="543"/>
      <c r="K80" s="543"/>
      <c r="L80" s="543"/>
      <c r="M80" s="490"/>
      <c r="N80" s="490"/>
      <c r="O80" s="490"/>
      <c r="P80" s="490"/>
      <c r="Q80" s="490"/>
      <c r="R80" s="490"/>
      <c r="S80" s="490"/>
      <c r="T80" s="490"/>
      <c r="U80" s="490"/>
      <c r="V80" s="490"/>
      <c r="W80" s="490"/>
      <c r="X80" s="490"/>
      <c r="Y80" s="490"/>
      <c r="Z80" s="572"/>
      <c r="AA80" s="572"/>
      <c r="AB80" s="572"/>
      <c r="AC80" s="572"/>
      <c r="AD80" s="572"/>
      <c r="AE80" s="572"/>
      <c r="AF80" s="572"/>
      <c r="AG80" s="572"/>
      <c r="AH80" s="572"/>
      <c r="AI80" s="572"/>
      <c r="AJ80" s="572"/>
      <c r="AK80" s="490"/>
      <c r="AL80" s="572"/>
      <c r="AM80" s="572"/>
      <c r="AN80" s="572"/>
      <c r="AO80" s="572"/>
      <c r="AP80" s="572"/>
      <c r="AQ80" s="572"/>
      <c r="AR80" s="572"/>
      <c r="AS80" s="572"/>
      <c r="AT80" s="572"/>
      <c r="AU80" s="572"/>
      <c r="AV80" s="572"/>
      <c r="AW80" s="490"/>
      <c r="AX80" s="490"/>
      <c r="AY80" s="490"/>
      <c r="AZ80" s="490"/>
      <c r="BA80" s="490"/>
      <c r="BB80" s="572"/>
      <c r="BC80" s="572"/>
      <c r="BD80" s="572"/>
      <c r="BE80" s="572"/>
      <c r="BF80" s="572"/>
      <c r="BG80" s="572"/>
      <c r="BH80" s="572"/>
      <c r="BI80" s="490"/>
      <c r="BJ80" s="572"/>
      <c r="BK80" s="572"/>
      <c r="BL80" s="572"/>
      <c r="BM80" s="572"/>
      <c r="BN80" s="572"/>
      <c r="BO80" s="572"/>
      <c r="BP80" s="572"/>
      <c r="BQ80" s="572"/>
      <c r="BR80" s="490"/>
      <c r="BS80" s="490"/>
      <c r="BT80" s="490"/>
      <c r="BU80" s="490"/>
      <c r="BV80" s="490"/>
      <c r="BW80" s="490"/>
      <c r="BX80" s="490"/>
      <c r="BY80" s="490"/>
      <c r="BZ80" s="490"/>
      <c r="CA80" s="490"/>
      <c r="CB80" s="490"/>
      <c r="CC80" s="490"/>
      <c r="CD80" s="490"/>
      <c r="CE80" s="490"/>
      <c r="CF80" s="490"/>
    </row>
    <row r="81" spans="1:84" s="30" customFormat="1" ht="16.5" customHeight="1" thickTop="1">
      <c r="A81" s="30" t="s">
        <v>565</v>
      </c>
      <c r="B81" s="573"/>
      <c r="M81" s="30" t="s">
        <v>565</v>
      </c>
      <c r="Y81" s="30" t="s">
        <v>565</v>
      </c>
      <c r="AK81" s="30" t="s">
        <v>565</v>
      </c>
      <c r="AW81" s="30" t="s">
        <v>565</v>
      </c>
      <c r="BI81" s="30" t="s">
        <v>565</v>
      </c>
      <c r="BU81" s="30" t="s">
        <v>565</v>
      </c>
    </row>
    <row r="82" spans="1:84" ht="12.15" customHeight="1">
      <c r="A82" s="546"/>
      <c r="B82" s="574"/>
      <c r="C82" s="574"/>
      <c r="D82" s="574"/>
      <c r="E82" s="574"/>
      <c r="F82" s="574"/>
      <c r="G82" s="574"/>
      <c r="H82" s="574"/>
      <c r="I82" s="574"/>
      <c r="J82" s="574"/>
      <c r="K82" s="574"/>
      <c r="L82" s="574"/>
      <c r="M82" s="493"/>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c r="AP82" s="574"/>
      <c r="AQ82" s="574"/>
      <c r="AR82" s="574"/>
      <c r="AS82" s="574"/>
      <c r="AT82" s="574"/>
      <c r="AU82" s="574"/>
      <c r="AV82" s="574"/>
      <c r="AW82" s="546"/>
      <c r="AX82" s="574"/>
      <c r="AY82" s="574"/>
      <c r="AZ82" s="574"/>
      <c r="BA82" s="574"/>
      <c r="BB82" s="574"/>
      <c r="BC82" s="574"/>
      <c r="BD82" s="574"/>
      <c r="BE82" s="574"/>
      <c r="BF82" s="574"/>
      <c r="BG82" s="574"/>
      <c r="BH82" s="574"/>
      <c r="BI82" s="18"/>
      <c r="BJ82" s="574"/>
      <c r="BK82" s="574"/>
      <c r="BL82" s="574"/>
      <c r="BM82" s="574"/>
      <c r="BN82" s="574"/>
      <c r="BO82" s="574"/>
      <c r="BP82" s="574"/>
      <c r="BQ82" s="574"/>
      <c r="BR82" s="574"/>
      <c r="BS82" s="574"/>
      <c r="BT82" s="574"/>
      <c r="BU82" s="30"/>
      <c r="BV82" s="574"/>
      <c r="BW82" s="574"/>
      <c r="BX82" s="574"/>
      <c r="BY82" s="574"/>
      <c r="BZ82" s="574"/>
      <c r="CA82" s="574"/>
      <c r="CB82" s="574"/>
      <c r="CC82" s="574"/>
      <c r="CD82" s="574"/>
      <c r="CE82" s="574"/>
      <c r="CF82" s="574"/>
    </row>
    <row r="83" spans="1:84" ht="12.15" customHeight="1">
      <c r="B83" s="575"/>
      <c r="C83" s="575"/>
      <c r="D83" s="575"/>
      <c r="E83" s="575"/>
      <c r="F83" s="575"/>
      <c r="G83" s="575"/>
      <c r="H83" s="575"/>
      <c r="I83" s="575"/>
      <c r="J83" s="575"/>
      <c r="K83" s="575"/>
      <c r="L83" s="575"/>
      <c r="M83" s="493"/>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Q83" s="575"/>
      <c r="AR83" s="575"/>
      <c r="AS83" s="575"/>
      <c r="AT83" s="575"/>
      <c r="AU83" s="575"/>
      <c r="AV83" s="575"/>
      <c r="AW83" s="575"/>
      <c r="AX83" s="575"/>
      <c r="AY83" s="575"/>
      <c r="AZ83" s="575"/>
      <c r="BA83" s="575"/>
      <c r="BB83" s="575"/>
      <c r="BC83" s="575"/>
      <c r="BD83" s="575"/>
      <c r="BE83" s="575"/>
      <c r="BF83" s="575"/>
      <c r="BG83" s="575"/>
      <c r="BH83" s="575"/>
      <c r="BI83" s="575"/>
      <c r="BJ83" s="575"/>
      <c r="BK83" s="575"/>
      <c r="BL83" s="575"/>
      <c r="BM83" s="575"/>
      <c r="BN83" s="575"/>
      <c r="BO83" s="575"/>
      <c r="BP83" s="575"/>
      <c r="BQ83" s="575"/>
      <c r="BR83" s="575"/>
      <c r="BS83" s="575"/>
      <c r="BT83" s="575"/>
      <c r="BU83" s="575"/>
      <c r="BV83" s="575"/>
      <c r="BW83" s="575"/>
      <c r="BX83" s="575"/>
      <c r="BY83" s="575"/>
      <c r="BZ83" s="575"/>
      <c r="CA83" s="575"/>
      <c r="CB83" s="575"/>
      <c r="CC83" s="575"/>
      <c r="CD83" s="575"/>
      <c r="CE83" s="575"/>
      <c r="CF83" s="575"/>
    </row>
    <row r="84" spans="1:84" ht="12.15" customHeight="1">
      <c r="B84" s="575"/>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75"/>
      <c r="AY84" s="575"/>
      <c r="AZ84" s="575"/>
      <c r="BA84" s="575"/>
      <c r="BB84" s="575"/>
      <c r="BC84" s="575"/>
      <c r="BD84" s="575"/>
      <c r="BE84" s="575"/>
      <c r="BF84" s="575"/>
      <c r="BG84" s="575"/>
      <c r="BH84" s="575"/>
      <c r="BI84" s="575"/>
      <c r="BJ84" s="575"/>
      <c r="BK84" s="575"/>
      <c r="BL84" s="575"/>
      <c r="BM84" s="575"/>
      <c r="BN84" s="575"/>
      <c r="BO84" s="575"/>
      <c r="BP84" s="575"/>
      <c r="BQ84" s="575"/>
      <c r="BR84" s="575"/>
      <c r="BS84" s="575"/>
      <c r="BT84" s="575"/>
      <c r="BU84" s="575"/>
      <c r="BV84" s="576"/>
      <c r="BW84" s="576"/>
      <c r="BX84" s="576"/>
      <c r="BY84" s="576"/>
      <c r="BZ84" s="576"/>
      <c r="CA84" s="576"/>
      <c r="CB84" s="576"/>
      <c r="CC84" s="576"/>
      <c r="CD84" s="576"/>
      <c r="CE84" s="576"/>
      <c r="CF84" s="576"/>
    </row>
    <row r="85" spans="1:84" ht="12.15" customHeight="1">
      <c r="B85" s="575"/>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75"/>
      <c r="AY85" s="575"/>
      <c r="AZ85" s="575"/>
      <c r="BA85" s="575"/>
      <c r="BB85" s="575"/>
      <c r="BC85" s="575"/>
      <c r="BD85" s="575"/>
      <c r="BE85" s="575"/>
      <c r="BF85" s="575"/>
      <c r="BG85" s="575"/>
      <c r="BH85" s="575"/>
      <c r="BI85" s="575"/>
      <c r="BJ85" s="575"/>
      <c r="BK85" s="575"/>
      <c r="BL85" s="575"/>
      <c r="BM85" s="575"/>
      <c r="BN85" s="575"/>
      <c r="BO85" s="575"/>
      <c r="BP85" s="575"/>
      <c r="BQ85" s="575"/>
      <c r="BR85" s="575"/>
      <c r="BS85" s="575"/>
      <c r="BT85" s="575"/>
      <c r="BU85" s="575"/>
      <c r="BV85" s="575"/>
      <c r="BW85" s="575"/>
      <c r="BX85" s="575"/>
      <c r="BY85" s="575"/>
      <c r="BZ85" s="575"/>
      <c r="CA85" s="575"/>
      <c r="CB85" s="575"/>
      <c r="CC85" s="575"/>
      <c r="CD85" s="575"/>
      <c r="CE85" s="575"/>
      <c r="CF85" s="575"/>
    </row>
    <row r="86" spans="1:84" ht="12.15" customHeight="1"/>
    <row r="87" spans="1:84" ht="12.15" customHeight="1"/>
    <row r="88" spans="1:84" ht="12.15" customHeight="1"/>
    <row r="89" spans="1:84" ht="12.15" customHeight="1"/>
    <row r="90" spans="1:84" ht="12.15" customHeight="1"/>
    <row r="91" spans="1:84" ht="12.15" customHeight="1"/>
    <row r="92" spans="1:84" ht="12.15" customHeight="1"/>
    <row r="93" spans="1:84" ht="12.15" customHeight="1"/>
    <row r="94" spans="1:84" ht="12.15" customHeight="1"/>
    <row r="95" spans="1:84" ht="12.15" customHeight="1"/>
    <row r="96" spans="1:84"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row r="319" ht="12.15" customHeight="1"/>
  </sheetData>
  <mergeCells count="42">
    <mergeCell ref="BJ6:BL6"/>
    <mergeCell ref="BN6:BP6"/>
    <mergeCell ref="BR6:BT6"/>
    <mergeCell ref="BV6:BX6"/>
    <mergeCell ref="BZ6:CB6"/>
    <mergeCell ref="CD6:CF6"/>
    <mergeCell ref="AL6:AN6"/>
    <mergeCell ref="AP6:AR6"/>
    <mergeCell ref="AT6:AV6"/>
    <mergeCell ref="AX6:AZ6"/>
    <mergeCell ref="BB6:BD6"/>
    <mergeCell ref="BF6:BH6"/>
    <mergeCell ref="BU4:CF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F2"/>
    <mergeCell ref="A3:L3"/>
    <mergeCell ref="M3:X3"/>
    <mergeCell ref="Y3:AJ3"/>
    <mergeCell ref="AK3:AV3"/>
    <mergeCell ref="AW3:BH3"/>
    <mergeCell ref="BI3:BT3"/>
    <mergeCell ref="BU3:CF3"/>
    <mergeCell ref="A2:L2"/>
    <mergeCell ref="M2:X2"/>
    <mergeCell ref="Y2:AJ2"/>
    <mergeCell ref="AK2:AV2"/>
    <mergeCell ref="AW2:BH2"/>
    <mergeCell ref="BI2:BT2"/>
  </mergeCells>
  <hyperlinks>
    <hyperlink ref="A1" location="Índice!A1" display="Volver al Índice" xr:uid="{339695EE-84F8-46F1-8D4F-E667788BD538}"/>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7A24-BFFE-465E-9B42-E76BD638D30B}">
  <dimension ref="A1:BE200"/>
  <sheetViews>
    <sheetView showGridLines="0" zoomScale="85" zoomScaleNormal="85" workbookViewId="0"/>
  </sheetViews>
  <sheetFormatPr baseColWidth="10" defaultRowHeight="13.2"/>
  <cols>
    <col min="1" max="1" width="45.44140625" style="7" customWidth="1"/>
    <col min="2" max="2" width="15.44140625" style="7" customWidth="1"/>
    <col min="3" max="3" width="13.44140625" style="7" customWidth="1"/>
    <col min="4" max="4" width="15" style="7" customWidth="1"/>
    <col min="5" max="7" width="13.44140625" style="7" customWidth="1"/>
    <col min="8" max="8" width="14.44140625" style="7" bestFit="1" customWidth="1"/>
    <col min="9" max="9" width="13.44140625" style="7" customWidth="1"/>
    <col min="10" max="10" width="45.44140625" style="7" customWidth="1"/>
    <col min="11" max="11" width="13.44140625" style="7" customWidth="1"/>
    <col min="12" max="13" width="12.44140625" style="7" customWidth="1"/>
    <col min="14" max="14" width="13.5546875" style="7" bestFit="1" customWidth="1"/>
    <col min="15" max="16" width="13" style="7" customWidth="1"/>
    <col min="17" max="17" width="13.44140625" style="7" bestFit="1" customWidth="1"/>
    <col min="18" max="19" width="14" style="7" bestFit="1" customWidth="1"/>
    <col min="20" max="20" width="13.5546875" style="7" bestFit="1" customWidth="1"/>
    <col min="21" max="21" width="13.44140625" style="7" customWidth="1"/>
    <col min="22" max="64" width="11.5546875" style="7"/>
    <col min="65" max="65" width="2" style="7" bestFit="1" customWidth="1"/>
    <col min="66" max="16384" width="11.5546875" style="7"/>
  </cols>
  <sheetData>
    <row r="1" spans="1:57" ht="17.399999999999999">
      <c r="A1" s="1525" t="s">
        <v>1244</v>
      </c>
      <c r="B1" s="164"/>
      <c r="C1" s="164"/>
      <c r="D1" s="164"/>
      <c r="E1" s="164"/>
      <c r="F1" s="164"/>
      <c r="G1" s="930"/>
      <c r="H1" s="930"/>
      <c r="I1" s="930"/>
      <c r="J1" s="931"/>
      <c r="K1" s="931"/>
      <c r="L1" s="931"/>
      <c r="M1" s="931"/>
      <c r="N1" s="931"/>
      <c r="O1" s="931"/>
      <c r="P1" s="931"/>
      <c r="Q1" s="931"/>
      <c r="R1" s="931"/>
      <c r="S1" s="931"/>
      <c r="T1" s="931"/>
      <c r="U1" s="931"/>
    </row>
    <row r="2" spans="1:57" ht="21.15" customHeight="1">
      <c r="A2" s="3" t="s">
        <v>856</v>
      </c>
      <c r="B2" s="3"/>
      <c r="C2" s="3"/>
      <c r="D2" s="3"/>
      <c r="E2" s="3"/>
      <c r="F2" s="3"/>
      <c r="G2" s="3"/>
      <c r="H2" s="3"/>
      <c r="I2" s="3"/>
      <c r="J2" s="3" t="s">
        <v>856</v>
      </c>
      <c r="K2" s="3"/>
      <c r="L2" s="3"/>
      <c r="M2" s="3"/>
      <c r="N2" s="3"/>
      <c r="O2" s="3"/>
      <c r="P2" s="3"/>
      <c r="Q2" s="3"/>
      <c r="R2" s="3"/>
      <c r="S2" s="3"/>
      <c r="T2" s="3"/>
      <c r="U2" s="3"/>
    </row>
    <row r="3" spans="1:57" ht="17.399999999999999">
      <c r="A3" s="352">
        <v>45747</v>
      </c>
      <c r="B3" s="352"/>
      <c r="C3" s="352"/>
      <c r="D3" s="352"/>
      <c r="E3" s="352"/>
      <c r="F3" s="352"/>
      <c r="G3" s="352"/>
      <c r="H3" s="352"/>
      <c r="I3" s="352"/>
      <c r="J3" s="352">
        <v>45747</v>
      </c>
      <c r="K3" s="352"/>
      <c r="L3" s="352"/>
      <c r="M3" s="352"/>
      <c r="N3" s="352"/>
      <c r="O3" s="352"/>
      <c r="P3" s="352"/>
      <c r="Q3" s="352"/>
      <c r="R3" s="352"/>
      <c r="S3" s="352"/>
      <c r="T3" s="352"/>
      <c r="U3" s="352"/>
    </row>
    <row r="4" spans="1:57" ht="16.8">
      <c r="A4" s="932" t="s">
        <v>857</v>
      </c>
      <c r="B4" s="932"/>
      <c r="C4" s="932"/>
      <c r="D4" s="932"/>
      <c r="E4" s="932"/>
      <c r="F4" s="932"/>
      <c r="G4" s="932"/>
      <c r="H4" s="932"/>
      <c r="I4" s="932"/>
      <c r="J4" s="932" t="s">
        <v>857</v>
      </c>
      <c r="K4" s="932"/>
      <c r="L4" s="932"/>
      <c r="M4" s="932"/>
      <c r="N4" s="932"/>
      <c r="O4" s="932"/>
      <c r="P4" s="932"/>
      <c r="Q4" s="932"/>
      <c r="R4" s="932"/>
      <c r="S4" s="932"/>
      <c r="T4" s="932"/>
      <c r="U4" s="932"/>
    </row>
    <row r="5" spans="1:57" ht="11.4" customHeight="1" thickBot="1">
      <c r="A5" s="933" t="s">
        <v>858</v>
      </c>
    </row>
    <row r="6" spans="1:57" ht="12.75" customHeight="1">
      <c r="A6" s="174"/>
      <c r="B6" s="47" t="s">
        <v>29</v>
      </c>
      <c r="C6" s="47" t="s">
        <v>30</v>
      </c>
      <c r="D6" s="47" t="s">
        <v>859</v>
      </c>
      <c r="E6" s="47" t="s">
        <v>32</v>
      </c>
      <c r="F6" s="47" t="s">
        <v>33</v>
      </c>
      <c r="G6" s="47" t="s">
        <v>115</v>
      </c>
      <c r="H6" s="175" t="s">
        <v>35</v>
      </c>
      <c r="I6" s="47" t="s">
        <v>36</v>
      </c>
      <c r="J6" s="174"/>
      <c r="K6" s="47" t="s">
        <v>37</v>
      </c>
      <c r="L6" s="47" t="s">
        <v>38</v>
      </c>
      <c r="M6" s="47" t="s">
        <v>97</v>
      </c>
      <c r="N6" s="47" t="s">
        <v>40</v>
      </c>
      <c r="O6" s="47" t="s">
        <v>41</v>
      </c>
      <c r="P6" s="47" t="s">
        <v>42</v>
      </c>
      <c r="Q6" s="47" t="s">
        <v>43</v>
      </c>
      <c r="R6" s="47" t="s">
        <v>44</v>
      </c>
      <c r="S6" s="47" t="s">
        <v>777</v>
      </c>
      <c r="T6" s="47" t="s">
        <v>46</v>
      </c>
      <c r="U6" s="46" t="s">
        <v>860</v>
      </c>
      <c r="BE6" s="50"/>
    </row>
    <row r="7" spans="1:57" ht="47.25" customHeight="1">
      <c r="A7" s="934"/>
      <c r="B7" s="49"/>
      <c r="C7" s="49"/>
      <c r="D7" s="49"/>
      <c r="E7" s="49"/>
      <c r="F7" s="49"/>
      <c r="G7" s="49"/>
      <c r="H7" s="177"/>
      <c r="I7" s="49"/>
      <c r="J7" s="934"/>
      <c r="K7" s="49"/>
      <c r="L7" s="49" t="s">
        <v>861</v>
      </c>
      <c r="M7" s="49"/>
      <c r="N7" s="49"/>
      <c r="O7" s="49"/>
      <c r="P7" s="49"/>
      <c r="Q7" s="49"/>
      <c r="R7" s="49"/>
      <c r="S7" s="49"/>
      <c r="T7" s="49"/>
      <c r="U7" s="935"/>
    </row>
    <row r="8" spans="1:57" ht="8.4" customHeight="1">
      <c r="A8" s="936"/>
      <c r="B8" s="936"/>
      <c r="C8" s="35"/>
      <c r="D8" s="35"/>
      <c r="E8" s="35"/>
      <c r="F8" s="35"/>
      <c r="G8" s="35"/>
      <c r="H8" s="35"/>
      <c r="I8" s="35"/>
      <c r="J8" s="936"/>
      <c r="K8" s="35"/>
      <c r="L8" s="35"/>
      <c r="M8" s="35"/>
      <c r="N8" s="35"/>
      <c r="O8" s="35"/>
      <c r="P8" s="35"/>
      <c r="Q8" s="35"/>
      <c r="R8" s="35"/>
      <c r="S8" s="35"/>
      <c r="T8" s="35"/>
      <c r="U8" s="936"/>
    </row>
    <row r="9" spans="1:57" s="18" customFormat="1" ht="10.199999999999999">
      <c r="A9" s="19" t="s">
        <v>862</v>
      </c>
      <c r="J9" s="19" t="s">
        <v>862</v>
      </c>
    </row>
    <row r="10" spans="1:57" s="18" customFormat="1" ht="10.199999999999999">
      <c r="A10" s="18" t="s">
        <v>863</v>
      </c>
      <c r="B10" s="937">
        <v>16.534292731811242</v>
      </c>
      <c r="C10" s="937">
        <v>14.354285497607606</v>
      </c>
      <c r="D10" s="937">
        <v>19.219877480086222</v>
      </c>
      <c r="E10" s="937">
        <v>12.828527310898366</v>
      </c>
      <c r="F10" s="937">
        <v>15.2281254230037</v>
      </c>
      <c r="G10" s="937">
        <v>18.184203956196942</v>
      </c>
      <c r="H10" s="937">
        <v>26.244179734866414</v>
      </c>
      <c r="I10" s="937">
        <v>17.904924744938551</v>
      </c>
      <c r="J10" s="18" t="s">
        <v>863</v>
      </c>
      <c r="K10" s="937">
        <v>19.786819421857864</v>
      </c>
      <c r="L10" s="937">
        <v>14.970598306424746</v>
      </c>
      <c r="M10" s="937">
        <v>22.117224211859156</v>
      </c>
      <c r="N10" s="937">
        <v>20.284435805928386</v>
      </c>
      <c r="O10" s="937">
        <v>17.995629686629041</v>
      </c>
      <c r="P10" s="937">
        <v>13.879348028176841</v>
      </c>
      <c r="Q10" s="937">
        <v>41.486187435067976</v>
      </c>
      <c r="R10" s="937">
        <v>45.23961605254776</v>
      </c>
      <c r="S10" s="937">
        <v>28.105489650708819</v>
      </c>
      <c r="T10" s="937">
        <v>21.316417649552516</v>
      </c>
      <c r="U10" s="938">
        <v>18.239999999999998</v>
      </c>
    </row>
    <row r="11" spans="1:57" s="18" customFormat="1" ht="10.199999999999999">
      <c r="A11" s="18" t="s">
        <v>864</v>
      </c>
      <c r="B11" s="937">
        <v>7.76</v>
      </c>
      <c r="C11" s="937">
        <v>4.24</v>
      </c>
      <c r="D11" s="937">
        <v>9.0400000000000009</v>
      </c>
      <c r="E11" s="937">
        <v>7.17</v>
      </c>
      <c r="F11" s="937">
        <v>11.57</v>
      </c>
      <c r="G11" s="937">
        <v>5.97</v>
      </c>
      <c r="H11" s="937">
        <v>13.24</v>
      </c>
      <c r="I11" s="937">
        <v>8.02</v>
      </c>
      <c r="J11" s="18" t="s">
        <v>864</v>
      </c>
      <c r="K11" s="937">
        <v>6.7700000000000005</v>
      </c>
      <c r="L11" s="937">
        <v>6.36</v>
      </c>
      <c r="M11" s="937">
        <v>3.89</v>
      </c>
      <c r="N11" s="937">
        <v>7.4</v>
      </c>
      <c r="O11" s="937">
        <v>3.44</v>
      </c>
      <c r="P11" s="937">
        <v>4.18</v>
      </c>
      <c r="Q11" s="937">
        <v>3.48</v>
      </c>
      <c r="R11" s="937">
        <v>10.14</v>
      </c>
      <c r="S11" s="937">
        <v>4.83</v>
      </c>
      <c r="T11" s="937">
        <v>4.5200000000000005</v>
      </c>
      <c r="U11" s="937">
        <v>7.7700000000000005</v>
      </c>
    </row>
    <row r="12" spans="1:57" s="18" customFormat="1" ht="6.75" customHeight="1">
      <c r="B12" s="937"/>
      <c r="C12" s="937"/>
      <c r="D12" s="937"/>
      <c r="E12" s="937"/>
      <c r="F12" s="937"/>
      <c r="G12" s="937"/>
      <c r="H12" s="937"/>
      <c r="I12" s="937"/>
      <c r="K12" s="937"/>
      <c r="L12" s="937"/>
      <c r="M12" s="937"/>
      <c r="N12" s="937"/>
      <c r="O12" s="937"/>
      <c r="P12" s="937"/>
      <c r="Q12" s="937"/>
      <c r="R12" s="937"/>
      <c r="S12" s="937"/>
      <c r="T12" s="937"/>
      <c r="U12" s="937"/>
    </row>
    <row r="13" spans="1:57" s="18" customFormat="1" ht="10.199999999999999">
      <c r="A13" s="19" t="s">
        <v>865</v>
      </c>
      <c r="B13" s="937"/>
      <c r="C13" s="937"/>
      <c r="D13" s="937"/>
      <c r="E13" s="937"/>
      <c r="F13" s="937"/>
      <c r="G13" s="937"/>
      <c r="H13" s="937"/>
      <c r="I13" s="937"/>
      <c r="J13" s="19" t="s">
        <v>865</v>
      </c>
      <c r="K13" s="937"/>
      <c r="L13" s="937"/>
      <c r="M13" s="937"/>
      <c r="N13" s="937"/>
      <c r="O13" s="937"/>
      <c r="P13" s="937"/>
      <c r="Q13" s="937"/>
      <c r="R13" s="937"/>
      <c r="S13" s="937"/>
      <c r="T13" s="937"/>
      <c r="U13" s="937"/>
    </row>
    <row r="14" spans="1:57" s="18" customFormat="1" ht="10.199999999999999">
      <c r="A14" s="18" t="s">
        <v>866</v>
      </c>
      <c r="B14" s="937">
        <v>3.59</v>
      </c>
      <c r="C14" s="937">
        <v>4.38</v>
      </c>
      <c r="D14" s="937">
        <v>3.5500000000000003</v>
      </c>
      <c r="E14" s="937">
        <v>7.19</v>
      </c>
      <c r="F14" s="937">
        <v>3.92</v>
      </c>
      <c r="G14" s="937">
        <v>4.17</v>
      </c>
      <c r="H14" s="937">
        <v>0</v>
      </c>
      <c r="I14" s="937">
        <v>2.73</v>
      </c>
      <c r="J14" s="18" t="s">
        <v>866</v>
      </c>
      <c r="K14" s="937">
        <v>5.65</v>
      </c>
      <c r="L14" s="937">
        <v>2.75</v>
      </c>
      <c r="M14" s="937">
        <v>3.48</v>
      </c>
      <c r="N14" s="937">
        <v>5.16</v>
      </c>
      <c r="O14" s="937">
        <v>3.47</v>
      </c>
      <c r="P14" s="937">
        <v>3.52</v>
      </c>
      <c r="Q14" s="937">
        <v>1.3</v>
      </c>
      <c r="R14" s="939">
        <v>0</v>
      </c>
      <c r="S14" s="939">
        <v>1.1000000000000001</v>
      </c>
      <c r="T14" s="939">
        <v>5.94</v>
      </c>
      <c r="U14" s="937">
        <v>3.71</v>
      </c>
    </row>
    <row r="15" spans="1:57" s="18" customFormat="1" ht="10.199999999999999">
      <c r="A15" s="18" t="s">
        <v>867</v>
      </c>
      <c r="B15" s="937">
        <v>3.2260576628389068</v>
      </c>
      <c r="C15" s="937">
        <v>4.1074915379174399</v>
      </c>
      <c r="D15" s="937">
        <v>3.1366888352799327</v>
      </c>
      <c r="E15" s="937">
        <v>6.748103773363602</v>
      </c>
      <c r="F15" s="937">
        <v>3.6668090329923637</v>
      </c>
      <c r="G15" s="937">
        <v>3.5669654146547556</v>
      </c>
      <c r="H15" s="937">
        <v>0</v>
      </c>
      <c r="I15" s="937">
        <v>2.416331288486063</v>
      </c>
      <c r="J15" s="18" t="s">
        <v>867</v>
      </c>
      <c r="K15" s="937">
        <v>3.8730259131580449</v>
      </c>
      <c r="L15" s="937">
        <v>2.4933599068938888</v>
      </c>
      <c r="M15" s="937">
        <v>3.1035080806510646</v>
      </c>
      <c r="N15" s="937">
        <v>3.8146870259257648</v>
      </c>
      <c r="O15" s="937">
        <v>3.1229989691367197</v>
      </c>
      <c r="P15" s="937">
        <v>3.1327562472616677</v>
      </c>
      <c r="Q15" s="937">
        <v>1.2971270109063731</v>
      </c>
      <c r="R15" s="939">
        <v>0</v>
      </c>
      <c r="S15" s="939">
        <v>1.1048724487278654</v>
      </c>
      <c r="T15" s="939">
        <v>3.3671142456228336</v>
      </c>
      <c r="U15" s="937">
        <v>3.226753980204935</v>
      </c>
    </row>
    <row r="16" spans="1:57" s="18" customFormat="1" ht="10.199999999999999">
      <c r="A16" s="18" t="s">
        <v>868</v>
      </c>
      <c r="B16" s="937">
        <v>2.3199999999999998</v>
      </c>
      <c r="C16" s="937">
        <v>3.2600000000000002</v>
      </c>
      <c r="D16" s="937">
        <v>1.52</v>
      </c>
      <c r="E16" s="937">
        <v>3.17</v>
      </c>
      <c r="F16" s="937">
        <v>1.08</v>
      </c>
      <c r="G16" s="937">
        <v>3.65</v>
      </c>
      <c r="H16" s="937">
        <v>0</v>
      </c>
      <c r="I16" s="937">
        <v>1.02</v>
      </c>
      <c r="J16" s="18" t="s">
        <v>868</v>
      </c>
      <c r="K16" s="937">
        <v>0.88</v>
      </c>
      <c r="L16" s="937">
        <v>0.79</v>
      </c>
      <c r="M16" s="937">
        <v>1.59</v>
      </c>
      <c r="N16" s="937">
        <v>0.51</v>
      </c>
      <c r="O16" s="937">
        <v>1.86</v>
      </c>
      <c r="P16" s="937">
        <v>1.05</v>
      </c>
      <c r="Q16" s="937">
        <v>0</v>
      </c>
      <c r="R16" s="939">
        <v>0</v>
      </c>
      <c r="S16" s="939">
        <v>0</v>
      </c>
      <c r="T16" s="939">
        <v>0.2</v>
      </c>
      <c r="U16" s="937">
        <v>1.87</v>
      </c>
    </row>
    <row r="17" spans="1:21" s="18" customFormat="1" ht="10.199999999999999">
      <c r="A17" s="18" t="s">
        <v>869</v>
      </c>
      <c r="B17" s="937">
        <v>3.89</v>
      </c>
      <c r="C17" s="937">
        <v>4.0999999999999996</v>
      </c>
      <c r="D17" s="937">
        <v>4.3</v>
      </c>
      <c r="E17" s="937">
        <v>7.3</v>
      </c>
      <c r="F17" s="937">
        <v>3.94</v>
      </c>
      <c r="G17" s="937">
        <v>4.07</v>
      </c>
      <c r="H17" s="937">
        <v>0</v>
      </c>
      <c r="I17" s="937">
        <v>3.12</v>
      </c>
      <c r="J17" s="18" t="s">
        <v>869</v>
      </c>
      <c r="K17" s="937">
        <v>5.63</v>
      </c>
      <c r="L17" s="937">
        <v>2.54</v>
      </c>
      <c r="M17" s="937">
        <v>3.48</v>
      </c>
      <c r="N17" s="937">
        <v>1.6600000000000001</v>
      </c>
      <c r="O17" s="937">
        <v>3.47</v>
      </c>
      <c r="P17" s="937">
        <v>3.7600000000000002</v>
      </c>
      <c r="Q17" s="937">
        <v>0</v>
      </c>
      <c r="R17" s="939">
        <v>0</v>
      </c>
      <c r="S17" s="939">
        <v>0</v>
      </c>
      <c r="T17" s="939">
        <v>5.94</v>
      </c>
      <c r="U17" s="937">
        <v>4.07</v>
      </c>
    </row>
    <row r="18" spans="1:21" s="18" customFormat="1" ht="10.199999999999999">
      <c r="A18" s="18" t="s">
        <v>870</v>
      </c>
      <c r="B18" s="937">
        <v>2.71</v>
      </c>
      <c r="C18" s="937">
        <v>7.32</v>
      </c>
      <c r="D18" s="937">
        <v>2.0300000000000002</v>
      </c>
      <c r="E18" s="937">
        <v>6.7700000000000005</v>
      </c>
      <c r="F18" s="937">
        <v>3.88</v>
      </c>
      <c r="G18" s="937">
        <v>4.58</v>
      </c>
      <c r="H18" s="937">
        <v>0</v>
      </c>
      <c r="I18" s="937">
        <v>1.57</v>
      </c>
      <c r="J18" s="18" t="s">
        <v>870</v>
      </c>
      <c r="K18" s="937">
        <v>23.34</v>
      </c>
      <c r="L18" s="937">
        <v>3.58</v>
      </c>
      <c r="M18" s="937">
        <v>100</v>
      </c>
      <c r="N18" s="937">
        <v>6.96</v>
      </c>
      <c r="O18" s="937">
        <v>0</v>
      </c>
      <c r="P18" s="937">
        <v>0</v>
      </c>
      <c r="Q18" s="937">
        <v>1.8900000000000001</v>
      </c>
      <c r="R18" s="939">
        <v>0</v>
      </c>
      <c r="S18" s="939">
        <v>2.04</v>
      </c>
      <c r="T18" s="939">
        <v>0</v>
      </c>
      <c r="U18" s="937">
        <v>2.7600000000000002</v>
      </c>
    </row>
    <row r="19" spans="1:21" s="18" customFormat="1" ht="10.199999999999999">
      <c r="A19" s="18" t="s">
        <v>871</v>
      </c>
      <c r="B19" s="937">
        <v>144.96</v>
      </c>
      <c r="C19" s="937">
        <v>174.44</v>
      </c>
      <c r="D19" s="937">
        <v>163.79</v>
      </c>
      <c r="E19" s="937">
        <v>135.93</v>
      </c>
      <c r="F19" s="937">
        <v>153.31</v>
      </c>
      <c r="G19" s="937">
        <v>183.94</v>
      </c>
      <c r="H19" s="937">
        <v>0</v>
      </c>
      <c r="I19" s="937">
        <v>147.75</v>
      </c>
      <c r="J19" s="18" t="s">
        <v>871</v>
      </c>
      <c r="K19" s="937">
        <v>132.42000000000002</v>
      </c>
      <c r="L19" s="937">
        <v>156.11000000000001</v>
      </c>
      <c r="M19" s="937">
        <v>220.07</v>
      </c>
      <c r="N19" s="937">
        <v>102.86</v>
      </c>
      <c r="O19" s="937">
        <v>217.55</v>
      </c>
      <c r="P19" s="937">
        <v>176.24</v>
      </c>
      <c r="Q19" s="937">
        <v>114.09</v>
      </c>
      <c r="R19" s="939">
        <v>0</v>
      </c>
      <c r="S19" s="939">
        <v>162.13</v>
      </c>
      <c r="T19" s="939">
        <v>138.02000000000001</v>
      </c>
      <c r="U19" s="937">
        <v>157.09</v>
      </c>
    </row>
    <row r="20" spans="1:21" s="18" customFormat="1" ht="6.75" customHeight="1">
      <c r="B20" s="937"/>
      <c r="C20" s="937"/>
      <c r="D20" s="937"/>
      <c r="E20" s="937"/>
      <c r="F20" s="937"/>
      <c r="G20" s="937"/>
      <c r="H20" s="937"/>
      <c r="I20" s="937"/>
      <c r="K20" s="937"/>
      <c r="L20" s="937"/>
      <c r="M20" s="937"/>
      <c r="N20" s="937"/>
      <c r="O20" s="937"/>
      <c r="P20" s="937"/>
      <c r="Q20" s="937"/>
      <c r="R20" s="937"/>
      <c r="S20" s="937"/>
      <c r="T20" s="937"/>
      <c r="U20" s="937"/>
    </row>
    <row r="21" spans="1:21" s="18" customFormat="1" ht="10.199999999999999">
      <c r="A21" s="19" t="s">
        <v>872</v>
      </c>
      <c r="B21" s="937"/>
      <c r="C21" s="937"/>
      <c r="D21" s="937"/>
      <c r="E21" s="937"/>
      <c r="F21" s="937"/>
      <c r="G21" s="937"/>
      <c r="H21" s="937"/>
      <c r="I21" s="937"/>
      <c r="J21" s="19" t="s">
        <v>872</v>
      </c>
      <c r="K21" s="937"/>
      <c r="L21" s="937"/>
      <c r="M21" s="937"/>
      <c r="N21" s="937"/>
      <c r="O21" s="937"/>
      <c r="P21" s="937"/>
      <c r="Q21" s="937"/>
      <c r="R21" s="937"/>
      <c r="S21" s="937"/>
      <c r="T21" s="937"/>
      <c r="U21" s="937"/>
    </row>
    <row r="22" spans="1:21" s="18" customFormat="1" ht="10.199999999999999">
      <c r="A22" s="18" t="s">
        <v>873</v>
      </c>
      <c r="B22" s="937">
        <v>2.7917798546363182</v>
      </c>
      <c r="C22" s="937">
        <v>4.2527718732774469</v>
      </c>
      <c r="D22" s="937">
        <v>3.3812359098401563</v>
      </c>
      <c r="E22" s="937">
        <v>2.8479210602982641</v>
      </c>
      <c r="F22" s="937">
        <v>1.7643353673644717</v>
      </c>
      <c r="G22" s="937">
        <v>2.4724735513161371</v>
      </c>
      <c r="H22" s="937">
        <v>3.3257760450662484</v>
      </c>
      <c r="I22" s="937">
        <v>2.6144689780716646</v>
      </c>
      <c r="J22" s="18" t="s">
        <v>873</v>
      </c>
      <c r="K22" s="937">
        <v>7.8245479500665187</v>
      </c>
      <c r="L22" s="937">
        <v>2.0179319550010217</v>
      </c>
      <c r="M22" s="937">
        <v>13.561061987009735</v>
      </c>
      <c r="N22" s="937">
        <v>2.0890727888629383</v>
      </c>
      <c r="O22" s="937">
        <v>14.229133300528668</v>
      </c>
      <c r="P22" s="937">
        <v>10.62934647368996</v>
      </c>
      <c r="Q22" s="937">
        <v>1.0979444606830389</v>
      </c>
      <c r="R22" s="937">
        <v>0.88017105859696554</v>
      </c>
      <c r="S22" s="937">
        <v>2.2126688120200662</v>
      </c>
      <c r="T22" s="937">
        <v>14.367549848908508</v>
      </c>
      <c r="U22" s="937">
        <v>3.2016475003192291</v>
      </c>
    </row>
    <row r="23" spans="1:21" s="18" customFormat="1" ht="10.199999999999999">
      <c r="A23" s="18" t="s">
        <v>874</v>
      </c>
      <c r="B23" s="937">
        <v>39.792426886883767</v>
      </c>
      <c r="C23" s="937">
        <v>53.308104043732705</v>
      </c>
      <c r="D23" s="937">
        <v>37.408007675403638</v>
      </c>
      <c r="E23" s="937">
        <v>37.966266237331048</v>
      </c>
      <c r="F23" s="937">
        <v>42.754561720858128</v>
      </c>
      <c r="G23" s="937">
        <v>38.075538288523724</v>
      </c>
      <c r="H23" s="937">
        <v>32.738629264449351</v>
      </c>
      <c r="I23" s="937">
        <v>40.168418888290553</v>
      </c>
      <c r="J23" s="18" t="s">
        <v>874</v>
      </c>
      <c r="K23" s="937">
        <v>53.319657017579281</v>
      </c>
      <c r="L23" s="937">
        <v>65.061401614571892</v>
      </c>
      <c r="M23" s="937">
        <v>46.789646684528577</v>
      </c>
      <c r="N23" s="937">
        <v>30.591389703753315</v>
      </c>
      <c r="O23" s="937">
        <v>54.754264922025143</v>
      </c>
      <c r="P23" s="937">
        <v>53.228207438204912</v>
      </c>
      <c r="Q23" s="937">
        <v>41.159511497130836</v>
      </c>
      <c r="R23" s="937">
        <v>50.281514023952454</v>
      </c>
      <c r="S23" s="937">
        <v>58.050552082972551</v>
      </c>
      <c r="T23" s="937">
        <v>51.421311507904264</v>
      </c>
      <c r="U23" s="937">
        <v>40.411377327863519</v>
      </c>
    </row>
    <row r="24" spans="1:21" s="18" customFormat="1" ht="10.199999999999999">
      <c r="A24" s="18" t="s">
        <v>875</v>
      </c>
      <c r="B24" s="937">
        <v>81.945257896574859</v>
      </c>
      <c r="C24" s="937">
        <v>92.748496125139567</v>
      </c>
      <c r="D24" s="937">
        <v>79.143154160280488</v>
      </c>
      <c r="E24" s="937">
        <v>84.390570326057755</v>
      </c>
      <c r="F24" s="937">
        <v>87.659559166790785</v>
      </c>
      <c r="G24" s="937">
        <v>83.428569805826896</v>
      </c>
      <c r="H24" s="937">
        <v>74.45046137526046</v>
      </c>
      <c r="I24" s="937">
        <v>83.415255620400828</v>
      </c>
      <c r="J24" s="18" t="s">
        <v>875</v>
      </c>
      <c r="K24" s="937">
        <v>95.586033130730058</v>
      </c>
      <c r="L24" s="937">
        <v>94.05969027795102</v>
      </c>
      <c r="M24" s="937">
        <v>79.356935648808815</v>
      </c>
      <c r="N24" s="937">
        <v>85.740986788366044</v>
      </c>
      <c r="O24" s="937">
        <v>75.374933842082768</v>
      </c>
      <c r="P24" s="937">
        <v>86.089450214909292</v>
      </c>
      <c r="Q24" s="937">
        <v>85.310970911474797</v>
      </c>
      <c r="R24" s="937">
        <v>89.594628717955743</v>
      </c>
      <c r="S24" s="937">
        <v>84.972840573408121</v>
      </c>
      <c r="T24" s="937">
        <v>90.668909247991095</v>
      </c>
      <c r="U24" s="937">
        <v>82.631466326738362</v>
      </c>
    </row>
    <row r="25" spans="1:21" s="18" customFormat="1" ht="10.199999999999999">
      <c r="A25" s="18" t="s">
        <v>876</v>
      </c>
      <c r="B25" s="937">
        <v>9.1613310028518935</v>
      </c>
      <c r="C25" s="937">
        <v>12.460894069271435</v>
      </c>
      <c r="D25" s="937">
        <v>9.2084626851010043</v>
      </c>
      <c r="E25" s="937">
        <v>10.310874654225998</v>
      </c>
      <c r="F25" s="937">
        <v>8.1226622272144677</v>
      </c>
      <c r="G25" s="937">
        <v>8.5777320106073702</v>
      </c>
      <c r="H25" s="937">
        <v>8.1379549604396075</v>
      </c>
      <c r="I25" s="937">
        <v>9.5362063269290527</v>
      </c>
      <c r="J25" s="18" t="s">
        <v>876</v>
      </c>
      <c r="K25" s="937">
        <v>20.240772823844246</v>
      </c>
      <c r="L25" s="937">
        <v>7.8835080070273538</v>
      </c>
      <c r="M25" s="937">
        <v>29.228157312206626</v>
      </c>
      <c r="N25" s="937">
        <v>9.312597252797671</v>
      </c>
      <c r="O25" s="937">
        <v>27.123608220414543</v>
      </c>
      <c r="P25" s="937">
        <v>25.203403687788832</v>
      </c>
      <c r="Q25" s="937">
        <v>5.6586088256576339</v>
      </c>
      <c r="R25" s="937">
        <v>4.6772706428001891</v>
      </c>
      <c r="S25" s="937">
        <v>7.0888941908989009</v>
      </c>
      <c r="T25" s="937">
        <v>32.855657881970842</v>
      </c>
      <c r="U25" s="937">
        <v>9.7433368369428202</v>
      </c>
    </row>
    <row r="26" spans="1:21" s="18" customFormat="1" ht="10.199999999999999">
      <c r="A26" s="18" t="s">
        <v>877</v>
      </c>
      <c r="B26" s="940">
        <v>10203</v>
      </c>
      <c r="C26" s="940">
        <v>2321</v>
      </c>
      <c r="D26" s="940">
        <v>4498</v>
      </c>
      <c r="E26" s="940">
        <v>7765</v>
      </c>
      <c r="F26" s="940">
        <v>9723</v>
      </c>
      <c r="G26" s="940">
        <v>8442</v>
      </c>
      <c r="H26" s="940">
        <v>6110</v>
      </c>
      <c r="I26" s="940">
        <v>7443</v>
      </c>
      <c r="J26" s="18" t="s">
        <v>877</v>
      </c>
      <c r="K26" s="940">
        <v>1272</v>
      </c>
      <c r="L26" s="940">
        <v>6440</v>
      </c>
      <c r="M26" s="940">
        <v>2163</v>
      </c>
      <c r="N26" s="940">
        <v>22047</v>
      </c>
      <c r="O26" s="940">
        <v>1081</v>
      </c>
      <c r="P26" s="940">
        <v>707</v>
      </c>
      <c r="Q26" s="940">
        <v>14129</v>
      </c>
      <c r="R26" s="940">
        <v>3530</v>
      </c>
      <c r="S26" s="940">
        <v>21304</v>
      </c>
      <c r="T26" s="940">
        <v>606</v>
      </c>
      <c r="U26" s="940">
        <v>4954</v>
      </c>
    </row>
    <row r="27" spans="1:21" s="18" customFormat="1" ht="10.199999999999999">
      <c r="A27" s="18" t="s">
        <v>878</v>
      </c>
      <c r="B27" s="940">
        <v>282207.1385092251</v>
      </c>
      <c r="C27" s="940">
        <v>64327.306782608699</v>
      </c>
      <c r="D27" s="940">
        <v>427106.70278456592</v>
      </c>
      <c r="E27" s="940">
        <v>283484.31792592589</v>
      </c>
      <c r="F27" s="940">
        <v>266125.1768360656</v>
      </c>
      <c r="G27" s="940">
        <v>301098.31156666664</v>
      </c>
      <c r="H27" s="940">
        <v>6110233.2549999999</v>
      </c>
      <c r="I27" s="940">
        <v>342367.97710958903</v>
      </c>
      <c r="J27" s="18" t="s">
        <v>878</v>
      </c>
      <c r="K27" s="940">
        <v>38967.874171929827</v>
      </c>
      <c r="L27" s="940">
        <v>411980.69927272724</v>
      </c>
      <c r="M27" s="940">
        <v>64038.797346153842</v>
      </c>
      <c r="N27" s="940">
        <v>7352965.8449999997</v>
      </c>
      <c r="O27" s="940">
        <v>42742.020451612909</v>
      </c>
      <c r="P27" s="940">
        <v>23856.510170731708</v>
      </c>
      <c r="Q27" s="940">
        <v>1356773.612</v>
      </c>
      <c r="R27" s="941">
        <v>2696361.2230000002</v>
      </c>
      <c r="S27" s="941">
        <v>2242385.537</v>
      </c>
      <c r="T27" s="941" t="s">
        <v>132</v>
      </c>
      <c r="U27" s="940">
        <v>264285.29432319658</v>
      </c>
    </row>
    <row r="28" spans="1:21" s="18" customFormat="1" ht="6.75" customHeight="1">
      <c r="B28" s="942"/>
      <c r="C28" s="942"/>
      <c r="D28" s="942"/>
      <c r="E28" s="942"/>
      <c r="F28" s="942"/>
      <c r="G28" s="942"/>
      <c r="H28" s="942"/>
      <c r="I28" s="942"/>
      <c r="K28" s="942"/>
      <c r="L28" s="942"/>
      <c r="M28" s="942"/>
      <c r="N28" s="942"/>
      <c r="O28" s="942"/>
      <c r="P28" s="942"/>
      <c r="Q28" s="942"/>
      <c r="R28" s="942"/>
      <c r="S28" s="942"/>
      <c r="T28" s="942"/>
      <c r="U28" s="942"/>
    </row>
    <row r="29" spans="1:21" s="18" customFormat="1" ht="10.199999999999999">
      <c r="A29" s="19" t="s">
        <v>879</v>
      </c>
      <c r="B29" s="943"/>
      <c r="C29" s="943"/>
      <c r="D29" s="943"/>
      <c r="E29" s="943"/>
      <c r="F29" s="943"/>
      <c r="G29" s="943"/>
      <c r="H29" s="943"/>
      <c r="I29" s="944"/>
      <c r="J29" s="19" t="s">
        <v>879</v>
      </c>
      <c r="K29" s="943"/>
      <c r="L29" s="943"/>
      <c r="M29" s="943"/>
      <c r="N29" s="943"/>
      <c r="O29" s="943"/>
      <c r="P29" s="943"/>
      <c r="Q29" s="943"/>
      <c r="R29" s="943"/>
      <c r="S29" s="943"/>
      <c r="T29" s="943"/>
      <c r="U29" s="944"/>
    </row>
    <row r="30" spans="1:21" s="18" customFormat="1" ht="10.199999999999999">
      <c r="A30" s="18" t="s">
        <v>880</v>
      </c>
      <c r="B30" s="937">
        <v>16.22654024137794</v>
      </c>
      <c r="C30" s="937">
        <v>2.2249064941281906</v>
      </c>
      <c r="D30" s="937">
        <v>23.266056719875291</v>
      </c>
      <c r="E30" s="937">
        <v>-0.63158493110088187</v>
      </c>
      <c r="F30" s="937">
        <v>11.586908356174241</v>
      </c>
      <c r="G30" s="937">
        <v>10.3339801654471</v>
      </c>
      <c r="H30" s="937">
        <v>33.566538706988645</v>
      </c>
      <c r="I30" s="937">
        <v>14.187333868733953</v>
      </c>
      <c r="J30" s="18" t="s">
        <v>880</v>
      </c>
      <c r="K30" s="937">
        <v>13.591315646226985</v>
      </c>
      <c r="L30" s="937">
        <v>6.3606677189498333</v>
      </c>
      <c r="M30" s="937">
        <v>13.520529165538541</v>
      </c>
      <c r="N30" s="937">
        <v>17.472894139638601</v>
      </c>
      <c r="O30" s="937">
        <v>5.4186982279923868</v>
      </c>
      <c r="P30" s="937">
        <v>2.0295833794053424</v>
      </c>
      <c r="Q30" s="937">
        <v>6.6109499253440189</v>
      </c>
      <c r="R30" s="937">
        <v>14.017510369009148</v>
      </c>
      <c r="S30" s="937">
        <v>2.4685159524742879</v>
      </c>
      <c r="T30" s="937">
        <v>12.291245865767099</v>
      </c>
      <c r="U30" s="937">
        <v>16.734039705549705</v>
      </c>
    </row>
    <row r="31" spans="1:21" s="18" customFormat="1" ht="10.199999999999999">
      <c r="A31" s="18" t="s">
        <v>881</v>
      </c>
      <c r="B31" s="937">
        <v>1.892459536439848</v>
      </c>
      <c r="C31" s="937">
        <v>0.41869275310122256</v>
      </c>
      <c r="D31" s="937">
        <v>2.8781641656139971</v>
      </c>
      <c r="E31" s="937">
        <v>-6.7050550510319398E-2</v>
      </c>
      <c r="F31" s="937">
        <v>0.97157584405119291</v>
      </c>
      <c r="G31" s="937">
        <v>1.6838425133941792</v>
      </c>
      <c r="H31" s="937">
        <v>4.4334185637966463</v>
      </c>
      <c r="I31" s="937">
        <v>1.5854903444411848</v>
      </c>
      <c r="J31" s="18" t="s">
        <v>881</v>
      </c>
      <c r="K31" s="937">
        <v>2.0503857655049917</v>
      </c>
      <c r="L31" s="937">
        <v>0.87201827207833393</v>
      </c>
      <c r="M31" s="937">
        <v>2.8198325308164978</v>
      </c>
      <c r="N31" s="937">
        <v>2.2332593317351068</v>
      </c>
      <c r="O31" s="937">
        <v>1.0943979226252614</v>
      </c>
      <c r="P31" s="937">
        <v>0.19392704079404186</v>
      </c>
      <c r="Q31" s="937">
        <v>1.1969568774235473</v>
      </c>
      <c r="R31" s="937">
        <v>1.6030510241739764</v>
      </c>
      <c r="S31" s="937">
        <v>0.58022490790966419</v>
      </c>
      <c r="T31" s="937">
        <v>2.3024950288564723</v>
      </c>
      <c r="U31" s="937">
        <v>2.1285764474482867</v>
      </c>
    </row>
    <row r="32" spans="1:21" s="18" customFormat="1" ht="7.5" customHeight="1">
      <c r="B32" s="937"/>
      <c r="C32" s="937"/>
      <c r="D32" s="937"/>
      <c r="E32" s="937"/>
      <c r="F32" s="937"/>
      <c r="G32" s="937"/>
      <c r="H32" s="937"/>
      <c r="I32" s="937"/>
      <c r="K32" s="937"/>
      <c r="L32" s="937"/>
      <c r="M32" s="937"/>
      <c r="N32" s="937"/>
      <c r="O32" s="937"/>
      <c r="P32" s="937"/>
      <c r="Q32" s="937"/>
      <c r="R32" s="937"/>
      <c r="S32" s="937"/>
      <c r="T32" s="937"/>
      <c r="U32" s="937"/>
    </row>
    <row r="33" spans="1:21" s="18" customFormat="1" ht="10.199999999999999">
      <c r="A33" s="19" t="s">
        <v>882</v>
      </c>
      <c r="B33" s="937"/>
      <c r="C33" s="937"/>
      <c r="D33" s="937"/>
      <c r="E33" s="937"/>
      <c r="F33" s="937"/>
      <c r="G33" s="937"/>
      <c r="H33" s="937"/>
      <c r="I33" s="937"/>
      <c r="J33" s="19" t="s">
        <v>882</v>
      </c>
      <c r="K33" s="937"/>
      <c r="L33" s="937"/>
      <c r="M33" s="937"/>
      <c r="N33" s="937"/>
      <c r="O33" s="937"/>
      <c r="P33" s="937"/>
      <c r="Q33" s="937"/>
      <c r="R33" s="937"/>
      <c r="S33" s="937"/>
      <c r="T33" s="937"/>
      <c r="U33" s="937"/>
    </row>
    <row r="34" spans="1:21" s="18" customFormat="1" ht="10.199999999999999">
      <c r="A34" s="18" t="s">
        <v>883</v>
      </c>
      <c r="B34" s="937">
        <v>24.32</v>
      </c>
      <c r="C34" s="937">
        <v>21.39</v>
      </c>
      <c r="D34" s="937">
        <v>29.98</v>
      </c>
      <c r="E34" s="937">
        <v>29.57</v>
      </c>
      <c r="F34" s="937">
        <v>34.61</v>
      </c>
      <c r="G34" s="937">
        <v>28.52</v>
      </c>
      <c r="H34" s="937">
        <v>108.66</v>
      </c>
      <c r="I34" s="937">
        <v>29.43</v>
      </c>
      <c r="J34" s="18" t="s">
        <v>883</v>
      </c>
      <c r="K34" s="937">
        <v>25.48</v>
      </c>
      <c r="L34" s="937">
        <v>39.43</v>
      </c>
      <c r="M34" s="937">
        <v>23.38</v>
      </c>
      <c r="N34" s="937">
        <v>55.15</v>
      </c>
      <c r="O34" s="937">
        <v>29.39</v>
      </c>
      <c r="P34" s="937">
        <v>37.31</v>
      </c>
      <c r="Q34" s="937">
        <v>203.51</v>
      </c>
      <c r="R34" s="937">
        <v>168.47</v>
      </c>
      <c r="S34" s="937">
        <v>58.33</v>
      </c>
      <c r="T34" s="937">
        <v>24.77</v>
      </c>
      <c r="U34" s="937">
        <v>30.580000000000002</v>
      </c>
    </row>
    <row r="35" spans="1:21" s="18" customFormat="1" ht="10.199999999999999">
      <c r="A35" s="18" t="s">
        <v>884</v>
      </c>
      <c r="B35" s="937">
        <v>52.11</v>
      </c>
      <c r="C35" s="937">
        <v>51.910000000000004</v>
      </c>
      <c r="D35" s="937">
        <v>54.46</v>
      </c>
      <c r="E35" s="937">
        <v>54.6</v>
      </c>
      <c r="F35" s="937">
        <v>50.82</v>
      </c>
      <c r="G35" s="937">
        <v>58.29</v>
      </c>
      <c r="H35" s="937">
        <v>78.09</v>
      </c>
      <c r="I35" s="937">
        <v>59.26</v>
      </c>
      <c r="J35" s="18" t="s">
        <v>884</v>
      </c>
      <c r="K35" s="937">
        <v>147</v>
      </c>
      <c r="L35" s="937">
        <v>66.680000000000007</v>
      </c>
      <c r="M35" s="937">
        <v>142.18</v>
      </c>
      <c r="N35" s="937">
        <v>55.53</v>
      </c>
      <c r="O35" s="937">
        <v>422.43</v>
      </c>
      <c r="P35" s="937">
        <v>83.34</v>
      </c>
      <c r="Q35" s="937">
        <v>56.04</v>
      </c>
      <c r="R35" s="937">
        <v>97.490000000000009</v>
      </c>
      <c r="S35" s="937">
        <v>76.28</v>
      </c>
      <c r="T35" s="937">
        <v>98.28</v>
      </c>
      <c r="U35" s="937">
        <v>57.050000000000004</v>
      </c>
    </row>
    <row r="36" spans="1:21" s="18" customFormat="1" ht="10.199999999999999">
      <c r="A36" s="18" t="s">
        <v>885</v>
      </c>
      <c r="B36" s="937">
        <v>0.19</v>
      </c>
      <c r="C36" s="937">
        <v>0.75</v>
      </c>
      <c r="D36" s="937">
        <v>0.17</v>
      </c>
      <c r="E36" s="937">
        <v>1.23</v>
      </c>
      <c r="F36" s="937">
        <v>0.5</v>
      </c>
      <c r="G36" s="937">
        <v>0.11</v>
      </c>
      <c r="H36" s="937">
        <v>0.28999999999999998</v>
      </c>
      <c r="I36" s="937">
        <v>0.17</v>
      </c>
      <c r="J36" s="18" t="s">
        <v>885</v>
      </c>
      <c r="K36" s="937">
        <v>55.65</v>
      </c>
      <c r="L36" s="937">
        <v>0.68</v>
      </c>
      <c r="M36" s="937">
        <v>0</v>
      </c>
      <c r="N36" s="937">
        <v>0.17</v>
      </c>
      <c r="O36" s="937">
        <v>0</v>
      </c>
      <c r="P36" s="937">
        <v>8.9</v>
      </c>
      <c r="Q36" s="937">
        <v>1.02</v>
      </c>
      <c r="R36" s="937">
        <v>1.52</v>
      </c>
      <c r="S36" s="937">
        <v>0.17</v>
      </c>
      <c r="T36" s="937">
        <v>0</v>
      </c>
      <c r="U36" s="937">
        <v>0.22</v>
      </c>
    </row>
    <row r="37" spans="1:21" s="18" customFormat="1" ht="10.8" thickBot="1">
      <c r="A37" s="28" t="s">
        <v>886</v>
      </c>
      <c r="B37" s="945">
        <v>0.68</v>
      </c>
      <c r="C37" s="945">
        <v>5.97</v>
      </c>
      <c r="D37" s="945">
        <v>1.6500000000000001</v>
      </c>
      <c r="E37" s="945">
        <v>5.88</v>
      </c>
      <c r="F37" s="945">
        <v>2.14</v>
      </c>
      <c r="G37" s="945">
        <v>1.85</v>
      </c>
      <c r="H37" s="945">
        <v>0.48</v>
      </c>
      <c r="I37" s="945">
        <v>2.38</v>
      </c>
      <c r="J37" s="28" t="s">
        <v>886</v>
      </c>
      <c r="K37" s="945">
        <v>154.09</v>
      </c>
      <c r="L37" s="945">
        <v>9.49</v>
      </c>
      <c r="M37" s="945">
        <v>0</v>
      </c>
      <c r="N37" s="945">
        <v>0.9</v>
      </c>
      <c r="O37" s="945">
        <v>0</v>
      </c>
      <c r="P37" s="945">
        <v>2.06</v>
      </c>
      <c r="Q37" s="945">
        <v>6.0600000000000005</v>
      </c>
      <c r="R37" s="945">
        <v>7.69</v>
      </c>
      <c r="S37" s="945">
        <v>2.59</v>
      </c>
      <c r="T37" s="945">
        <v>0</v>
      </c>
      <c r="U37" s="945">
        <v>1.57</v>
      </c>
    </row>
    <row r="38" spans="1:21" s="18" customFormat="1" ht="3.75" customHeight="1">
      <c r="B38" s="937"/>
      <c r="C38" s="937"/>
      <c r="D38" s="937"/>
      <c r="E38" s="937"/>
      <c r="F38" s="937"/>
      <c r="G38" s="937"/>
      <c r="H38" s="937"/>
      <c r="I38" s="937"/>
      <c r="K38" s="937"/>
      <c r="L38" s="937"/>
      <c r="M38" s="937"/>
      <c r="N38" s="937"/>
      <c r="O38" s="937"/>
      <c r="P38" s="937"/>
      <c r="Q38" s="937"/>
      <c r="R38" s="937"/>
      <c r="S38" s="937"/>
      <c r="T38" s="937"/>
      <c r="U38" s="937"/>
    </row>
    <row r="39" spans="1:21" s="18" customFormat="1" ht="10.199999999999999">
      <c r="A39" s="201" t="s">
        <v>887</v>
      </c>
      <c r="J39" s="201" t="s">
        <v>887</v>
      </c>
    </row>
    <row r="40" spans="1:21" s="24" customFormat="1" ht="10.199999999999999">
      <c r="A40" s="24" t="s">
        <v>888</v>
      </c>
      <c r="J40" s="24" t="s">
        <v>888</v>
      </c>
    </row>
    <row r="41" spans="1:21" s="18" customFormat="1" ht="10.199999999999999">
      <c r="A41" s="24" t="s">
        <v>889</v>
      </c>
      <c r="J41" s="24" t="s">
        <v>889</v>
      </c>
    </row>
    <row r="42" spans="1:21" s="18" customFormat="1" ht="10.199999999999999">
      <c r="A42" s="18" t="s">
        <v>890</v>
      </c>
      <c r="J42" s="18" t="s">
        <v>890</v>
      </c>
    </row>
    <row r="43" spans="1:21" s="18" customFormat="1" ht="10.199999999999999">
      <c r="A43" s="946" t="s">
        <v>891</v>
      </c>
      <c r="J43" s="946" t="s">
        <v>891</v>
      </c>
    </row>
    <row r="44" spans="1:21" ht="12.75" customHeight="1">
      <c r="A44" s="946" t="s">
        <v>892</v>
      </c>
      <c r="B44" s="947"/>
      <c r="C44" s="947"/>
      <c r="D44" s="937"/>
      <c r="E44" s="947"/>
      <c r="F44" s="947"/>
      <c r="G44" s="947"/>
      <c r="H44" s="937"/>
      <c r="I44" s="947"/>
      <c r="J44" s="946" t="s">
        <v>892</v>
      </c>
      <c r="K44" s="947"/>
      <c r="L44" s="947"/>
      <c r="M44" s="947"/>
      <c r="N44" s="947"/>
      <c r="O44" s="947"/>
      <c r="P44" s="947"/>
      <c r="Q44" s="947"/>
      <c r="R44" s="947"/>
      <c r="S44" s="947"/>
      <c r="T44" s="947"/>
      <c r="U44" s="947"/>
    </row>
    <row r="45" spans="1:21" ht="30.6" customHeight="1">
      <c r="A45" s="948"/>
      <c r="B45" s="948"/>
      <c r="C45" s="948"/>
      <c r="D45" s="948"/>
      <c r="E45" s="948"/>
      <c r="F45" s="948"/>
      <c r="G45" s="948"/>
      <c r="H45" s="948"/>
      <c r="I45" s="948"/>
      <c r="J45" s="477"/>
      <c r="K45" s="937"/>
      <c r="L45" s="937"/>
      <c r="M45" s="937"/>
      <c r="N45" s="937"/>
      <c r="O45" s="937"/>
      <c r="P45" s="937"/>
      <c r="Q45" s="937"/>
      <c r="R45" s="937"/>
      <c r="S45" s="937"/>
      <c r="T45" s="937"/>
      <c r="U45" s="937"/>
    </row>
    <row r="46" spans="1:21">
      <c r="D46" s="937"/>
      <c r="E46" s="947"/>
      <c r="J46" s="477"/>
    </row>
    <row r="47" spans="1:21">
      <c r="D47" s="937"/>
      <c r="E47" s="947"/>
    </row>
    <row r="48" spans="1:21">
      <c r="B48" s="949"/>
      <c r="D48" s="937"/>
      <c r="E48" s="947"/>
    </row>
    <row r="49" spans="4:5">
      <c r="D49" s="937"/>
      <c r="E49" s="947"/>
    </row>
    <row r="50" spans="4:5">
      <c r="D50" s="950"/>
      <c r="E50" s="947"/>
    </row>
    <row r="51" spans="4:5">
      <c r="D51" s="937"/>
      <c r="E51" s="947"/>
    </row>
    <row r="52" spans="4:5">
      <c r="D52" s="937"/>
      <c r="E52" s="947"/>
    </row>
    <row r="53" spans="4:5">
      <c r="D53" s="937"/>
      <c r="E53" s="947"/>
    </row>
    <row r="54" spans="4:5">
      <c r="D54" s="937"/>
      <c r="E54" s="947"/>
    </row>
    <row r="55" spans="4:5">
      <c r="D55" s="937"/>
      <c r="E55" s="947"/>
    </row>
    <row r="56" spans="4:5">
      <c r="D56" s="937"/>
      <c r="E56" s="947"/>
    </row>
    <row r="57" spans="4:5">
      <c r="D57" s="937"/>
      <c r="E57" s="947"/>
    </row>
    <row r="58" spans="4:5">
      <c r="D58" s="940"/>
      <c r="E58" s="947"/>
    </row>
    <row r="59" spans="4:5">
      <c r="D59" s="940"/>
      <c r="E59" s="947"/>
    </row>
    <row r="60" spans="4:5">
      <c r="D60" s="942"/>
      <c r="E60" s="947"/>
    </row>
    <row r="61" spans="4:5">
      <c r="D61" s="943"/>
      <c r="E61" s="947"/>
    </row>
    <row r="62" spans="4:5">
      <c r="D62" s="937"/>
      <c r="E62" s="947"/>
    </row>
    <row r="63" spans="4:5">
      <c r="D63" s="937"/>
      <c r="E63" s="947"/>
    </row>
    <row r="64" spans="4:5">
      <c r="D64" s="937"/>
      <c r="E64" s="947"/>
    </row>
    <row r="65" spans="4:57">
      <c r="D65" s="937"/>
      <c r="E65" s="947"/>
    </row>
    <row r="66" spans="4:57">
      <c r="D66" s="937"/>
      <c r="E66" s="947"/>
    </row>
    <row r="67" spans="4:57">
      <c r="D67" s="937"/>
      <c r="E67" s="947"/>
    </row>
    <row r="68" spans="4:57">
      <c r="D68" s="937"/>
      <c r="E68" s="947"/>
    </row>
    <row r="69" spans="4:57">
      <c r="D69" s="940"/>
      <c r="E69" s="947"/>
    </row>
    <row r="79" spans="4:57" ht="13.8">
      <c r="BE79" s="50"/>
    </row>
    <row r="200" spans="3:3">
      <c r="C200" s="7" t="s">
        <v>157</v>
      </c>
    </row>
  </sheetData>
  <mergeCells count="29">
    <mergeCell ref="S6:S7"/>
    <mergeCell ref="T6:T7"/>
    <mergeCell ref="U6:U7"/>
    <mergeCell ref="A45:I45"/>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U1"/>
    <mergeCell ref="A2:I2"/>
    <mergeCell ref="J2:U2"/>
    <mergeCell ref="A3:I3"/>
    <mergeCell ref="J3:U3"/>
    <mergeCell ref="A4:I4"/>
    <mergeCell ref="J4:U4"/>
  </mergeCells>
  <hyperlinks>
    <hyperlink ref="A1" location="Índice!A1" display="Volver al Índice" xr:uid="{E9BB8269-9CEF-4965-9D6D-1EF712BFDD4A}"/>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866-2816-4840-BCC5-0F5AB9B5101D}">
  <dimension ref="A1:K204"/>
  <sheetViews>
    <sheetView showGridLines="0" zoomScaleNormal="100" workbookViewId="0"/>
  </sheetViews>
  <sheetFormatPr baseColWidth="10" defaultColWidth="11.44140625" defaultRowHeight="13.2"/>
  <cols>
    <col min="1" max="1" width="46.44140625" style="976" customWidth="1"/>
    <col min="2" max="2" width="10.44140625" style="976" customWidth="1"/>
    <col min="3" max="5" width="15.44140625" style="976" customWidth="1"/>
    <col min="6" max="6" width="11.44140625" style="976" customWidth="1"/>
    <col min="7" max="7" width="11.44140625" style="976" hidden="1" customWidth="1"/>
    <col min="8" max="256" width="11.44140625" style="976"/>
    <col min="257" max="257" width="46.44140625" style="976" customWidth="1"/>
    <col min="258" max="258" width="10.44140625" style="976" customWidth="1"/>
    <col min="259" max="261" width="15.44140625" style="976" customWidth="1"/>
    <col min="262" max="262" width="11.44140625" style="976"/>
    <col min="263" max="263" width="0" style="976" hidden="1" customWidth="1"/>
    <col min="264" max="512" width="11.44140625" style="976"/>
    <col min="513" max="513" width="46.44140625" style="976" customWidth="1"/>
    <col min="514" max="514" width="10.44140625" style="976" customWidth="1"/>
    <col min="515" max="517" width="15.44140625" style="976" customWidth="1"/>
    <col min="518" max="518" width="11.44140625" style="976"/>
    <col min="519" max="519" width="0" style="976" hidden="1" customWidth="1"/>
    <col min="520" max="768" width="11.44140625" style="976"/>
    <col min="769" max="769" width="46.44140625" style="976" customWidth="1"/>
    <col min="770" max="770" width="10.44140625" style="976" customWidth="1"/>
    <col min="771" max="773" width="15.44140625" style="976" customWidth="1"/>
    <col min="774" max="774" width="11.44140625" style="976"/>
    <col min="775" max="775" width="0" style="976" hidden="1" customWidth="1"/>
    <col min="776" max="1024" width="11.44140625" style="976"/>
    <col min="1025" max="1025" width="46.44140625" style="976" customWidth="1"/>
    <col min="1026" max="1026" width="10.44140625" style="976" customWidth="1"/>
    <col min="1027" max="1029" width="15.44140625" style="976" customWidth="1"/>
    <col min="1030" max="1030" width="11.44140625" style="976"/>
    <col min="1031" max="1031" width="0" style="976" hidden="1" customWidth="1"/>
    <col min="1032" max="1280" width="11.44140625" style="976"/>
    <col min="1281" max="1281" width="46.44140625" style="976" customWidth="1"/>
    <col min="1282" max="1282" width="10.44140625" style="976" customWidth="1"/>
    <col min="1283" max="1285" width="15.44140625" style="976" customWidth="1"/>
    <col min="1286" max="1286" width="11.44140625" style="976"/>
    <col min="1287" max="1287" width="0" style="976" hidden="1" customWidth="1"/>
    <col min="1288" max="1536" width="11.44140625" style="976"/>
    <col min="1537" max="1537" width="46.44140625" style="976" customWidth="1"/>
    <col min="1538" max="1538" width="10.44140625" style="976" customWidth="1"/>
    <col min="1539" max="1541" width="15.44140625" style="976" customWidth="1"/>
    <col min="1542" max="1542" width="11.44140625" style="976"/>
    <col min="1543" max="1543" width="0" style="976" hidden="1" customWidth="1"/>
    <col min="1544" max="1792" width="11.44140625" style="976"/>
    <col min="1793" max="1793" width="46.44140625" style="976" customWidth="1"/>
    <col min="1794" max="1794" width="10.44140625" style="976" customWidth="1"/>
    <col min="1795" max="1797" width="15.44140625" style="976" customWidth="1"/>
    <col min="1798" max="1798" width="11.44140625" style="976"/>
    <col min="1799" max="1799" width="0" style="976" hidden="1" customWidth="1"/>
    <col min="1800" max="2048" width="11.44140625" style="976"/>
    <col min="2049" max="2049" width="46.44140625" style="976" customWidth="1"/>
    <col min="2050" max="2050" width="10.44140625" style="976" customWidth="1"/>
    <col min="2051" max="2053" width="15.44140625" style="976" customWidth="1"/>
    <col min="2054" max="2054" width="11.44140625" style="976"/>
    <col min="2055" max="2055" width="0" style="976" hidden="1" customWidth="1"/>
    <col min="2056" max="2304" width="11.44140625" style="976"/>
    <col min="2305" max="2305" width="46.44140625" style="976" customWidth="1"/>
    <col min="2306" max="2306" width="10.44140625" style="976" customWidth="1"/>
    <col min="2307" max="2309" width="15.44140625" style="976" customWidth="1"/>
    <col min="2310" max="2310" width="11.44140625" style="976"/>
    <col min="2311" max="2311" width="0" style="976" hidden="1" customWidth="1"/>
    <col min="2312" max="2560" width="11.44140625" style="976"/>
    <col min="2561" max="2561" width="46.44140625" style="976" customWidth="1"/>
    <col min="2562" max="2562" width="10.44140625" style="976" customWidth="1"/>
    <col min="2563" max="2565" width="15.44140625" style="976" customWidth="1"/>
    <col min="2566" max="2566" width="11.44140625" style="976"/>
    <col min="2567" max="2567" width="0" style="976" hidden="1" customWidth="1"/>
    <col min="2568" max="2816" width="11.44140625" style="976"/>
    <col min="2817" max="2817" width="46.44140625" style="976" customWidth="1"/>
    <col min="2818" max="2818" width="10.44140625" style="976" customWidth="1"/>
    <col min="2819" max="2821" width="15.44140625" style="976" customWidth="1"/>
    <col min="2822" max="2822" width="11.44140625" style="976"/>
    <col min="2823" max="2823" width="0" style="976" hidden="1" customWidth="1"/>
    <col min="2824" max="3072" width="11.44140625" style="976"/>
    <col min="3073" max="3073" width="46.44140625" style="976" customWidth="1"/>
    <col min="3074" max="3074" width="10.44140625" style="976" customWidth="1"/>
    <col min="3075" max="3077" width="15.44140625" style="976" customWidth="1"/>
    <col min="3078" max="3078" width="11.44140625" style="976"/>
    <col min="3079" max="3079" width="0" style="976" hidden="1" customWidth="1"/>
    <col min="3080" max="3328" width="11.44140625" style="976"/>
    <col min="3329" max="3329" width="46.44140625" style="976" customWidth="1"/>
    <col min="3330" max="3330" width="10.44140625" style="976" customWidth="1"/>
    <col min="3331" max="3333" width="15.44140625" style="976" customWidth="1"/>
    <col min="3334" max="3334" width="11.44140625" style="976"/>
    <col min="3335" max="3335" width="0" style="976" hidden="1" customWidth="1"/>
    <col min="3336" max="3584" width="11.44140625" style="976"/>
    <col min="3585" max="3585" width="46.44140625" style="976" customWidth="1"/>
    <col min="3586" max="3586" width="10.44140625" style="976" customWidth="1"/>
    <col min="3587" max="3589" width="15.44140625" style="976" customWidth="1"/>
    <col min="3590" max="3590" width="11.44140625" style="976"/>
    <col min="3591" max="3591" width="0" style="976" hidden="1" customWidth="1"/>
    <col min="3592" max="3840" width="11.44140625" style="976"/>
    <col min="3841" max="3841" width="46.44140625" style="976" customWidth="1"/>
    <col min="3842" max="3842" width="10.44140625" style="976" customWidth="1"/>
    <col min="3843" max="3845" width="15.44140625" style="976" customWidth="1"/>
    <col min="3846" max="3846" width="11.44140625" style="976"/>
    <col min="3847" max="3847" width="0" style="976" hidden="1" customWidth="1"/>
    <col min="3848" max="4096" width="11.44140625" style="976"/>
    <col min="4097" max="4097" width="46.44140625" style="976" customWidth="1"/>
    <col min="4098" max="4098" width="10.44140625" style="976" customWidth="1"/>
    <col min="4099" max="4101" width="15.44140625" style="976" customWidth="1"/>
    <col min="4102" max="4102" width="11.44140625" style="976"/>
    <col min="4103" max="4103" width="0" style="976" hidden="1" customWidth="1"/>
    <col min="4104" max="4352" width="11.44140625" style="976"/>
    <col min="4353" max="4353" width="46.44140625" style="976" customWidth="1"/>
    <col min="4354" max="4354" width="10.44140625" style="976" customWidth="1"/>
    <col min="4355" max="4357" width="15.44140625" style="976" customWidth="1"/>
    <col min="4358" max="4358" width="11.44140625" style="976"/>
    <col min="4359" max="4359" width="0" style="976" hidden="1" customWidth="1"/>
    <col min="4360" max="4608" width="11.44140625" style="976"/>
    <col min="4609" max="4609" width="46.44140625" style="976" customWidth="1"/>
    <col min="4610" max="4610" width="10.44140625" style="976" customWidth="1"/>
    <col min="4611" max="4613" width="15.44140625" style="976" customWidth="1"/>
    <col min="4614" max="4614" width="11.44140625" style="976"/>
    <col min="4615" max="4615" width="0" style="976" hidden="1" customWidth="1"/>
    <col min="4616" max="4864" width="11.44140625" style="976"/>
    <col min="4865" max="4865" width="46.44140625" style="976" customWidth="1"/>
    <col min="4866" max="4866" width="10.44140625" style="976" customWidth="1"/>
    <col min="4867" max="4869" width="15.44140625" style="976" customWidth="1"/>
    <col min="4870" max="4870" width="11.44140625" style="976"/>
    <col min="4871" max="4871" width="0" style="976" hidden="1" customWidth="1"/>
    <col min="4872" max="5120" width="11.44140625" style="976"/>
    <col min="5121" max="5121" width="46.44140625" style="976" customWidth="1"/>
    <col min="5122" max="5122" width="10.44140625" style="976" customWidth="1"/>
    <col min="5123" max="5125" width="15.44140625" style="976" customWidth="1"/>
    <col min="5126" max="5126" width="11.44140625" style="976"/>
    <col min="5127" max="5127" width="0" style="976" hidden="1" customWidth="1"/>
    <col min="5128" max="5376" width="11.44140625" style="976"/>
    <col min="5377" max="5377" width="46.44140625" style="976" customWidth="1"/>
    <col min="5378" max="5378" width="10.44140625" style="976" customWidth="1"/>
    <col min="5379" max="5381" width="15.44140625" style="976" customWidth="1"/>
    <col min="5382" max="5382" width="11.44140625" style="976"/>
    <col min="5383" max="5383" width="0" style="976" hidden="1" customWidth="1"/>
    <col min="5384" max="5632" width="11.44140625" style="976"/>
    <col min="5633" max="5633" width="46.44140625" style="976" customWidth="1"/>
    <col min="5634" max="5634" width="10.44140625" style="976" customWidth="1"/>
    <col min="5635" max="5637" width="15.44140625" style="976" customWidth="1"/>
    <col min="5638" max="5638" width="11.44140625" style="976"/>
    <col min="5639" max="5639" width="0" style="976" hidden="1" customWidth="1"/>
    <col min="5640" max="5888" width="11.44140625" style="976"/>
    <col min="5889" max="5889" width="46.44140625" style="976" customWidth="1"/>
    <col min="5890" max="5890" width="10.44140625" style="976" customWidth="1"/>
    <col min="5891" max="5893" width="15.44140625" style="976" customWidth="1"/>
    <col min="5894" max="5894" width="11.44140625" style="976"/>
    <col min="5895" max="5895" width="0" style="976" hidden="1" customWidth="1"/>
    <col min="5896" max="6144" width="11.44140625" style="976"/>
    <col min="6145" max="6145" width="46.44140625" style="976" customWidth="1"/>
    <col min="6146" max="6146" width="10.44140625" style="976" customWidth="1"/>
    <col min="6147" max="6149" width="15.44140625" style="976" customWidth="1"/>
    <col min="6150" max="6150" width="11.44140625" style="976"/>
    <col min="6151" max="6151" width="0" style="976" hidden="1" customWidth="1"/>
    <col min="6152" max="6400" width="11.44140625" style="976"/>
    <col min="6401" max="6401" width="46.44140625" style="976" customWidth="1"/>
    <col min="6402" max="6402" width="10.44140625" style="976" customWidth="1"/>
    <col min="6403" max="6405" width="15.44140625" style="976" customWidth="1"/>
    <col min="6406" max="6406" width="11.44140625" style="976"/>
    <col min="6407" max="6407" width="0" style="976" hidden="1" customWidth="1"/>
    <col min="6408" max="6656" width="11.44140625" style="976"/>
    <col min="6657" max="6657" width="46.44140625" style="976" customWidth="1"/>
    <col min="6658" max="6658" width="10.44140625" style="976" customWidth="1"/>
    <col min="6659" max="6661" width="15.44140625" style="976" customWidth="1"/>
    <col min="6662" max="6662" width="11.44140625" style="976"/>
    <col min="6663" max="6663" width="0" style="976" hidden="1" customWidth="1"/>
    <col min="6664" max="6912" width="11.44140625" style="976"/>
    <col min="6913" max="6913" width="46.44140625" style="976" customWidth="1"/>
    <col min="6914" max="6914" width="10.44140625" style="976" customWidth="1"/>
    <col min="6915" max="6917" width="15.44140625" style="976" customWidth="1"/>
    <col min="6918" max="6918" width="11.44140625" style="976"/>
    <col min="6919" max="6919" width="0" style="976" hidden="1" customWidth="1"/>
    <col min="6920" max="7168" width="11.44140625" style="976"/>
    <col min="7169" max="7169" width="46.44140625" style="976" customWidth="1"/>
    <col min="7170" max="7170" width="10.44140625" style="976" customWidth="1"/>
    <col min="7171" max="7173" width="15.44140625" style="976" customWidth="1"/>
    <col min="7174" max="7174" width="11.44140625" style="976"/>
    <col min="7175" max="7175" width="0" style="976" hidden="1" customWidth="1"/>
    <col min="7176" max="7424" width="11.44140625" style="976"/>
    <col min="7425" max="7425" width="46.44140625" style="976" customWidth="1"/>
    <col min="7426" max="7426" width="10.44140625" style="976" customWidth="1"/>
    <col min="7427" max="7429" width="15.44140625" style="976" customWidth="1"/>
    <col min="7430" max="7430" width="11.44140625" style="976"/>
    <col min="7431" max="7431" width="0" style="976" hidden="1" customWidth="1"/>
    <col min="7432" max="7680" width="11.44140625" style="976"/>
    <col min="7681" max="7681" width="46.44140625" style="976" customWidth="1"/>
    <col min="7682" max="7682" width="10.44140625" style="976" customWidth="1"/>
    <col min="7683" max="7685" width="15.44140625" style="976" customWidth="1"/>
    <col min="7686" max="7686" width="11.44140625" style="976"/>
    <col min="7687" max="7687" width="0" style="976" hidden="1" customWidth="1"/>
    <col min="7688" max="7936" width="11.44140625" style="976"/>
    <col min="7937" max="7937" width="46.44140625" style="976" customWidth="1"/>
    <col min="7938" max="7938" width="10.44140625" style="976" customWidth="1"/>
    <col min="7939" max="7941" width="15.44140625" style="976" customWidth="1"/>
    <col min="7942" max="7942" width="11.44140625" style="976"/>
    <col min="7943" max="7943" width="0" style="976" hidden="1" customWidth="1"/>
    <col min="7944" max="8192" width="11.44140625" style="976"/>
    <col min="8193" max="8193" width="46.44140625" style="976" customWidth="1"/>
    <col min="8194" max="8194" width="10.44140625" style="976" customWidth="1"/>
    <col min="8195" max="8197" width="15.44140625" style="976" customWidth="1"/>
    <col min="8198" max="8198" width="11.44140625" style="976"/>
    <col min="8199" max="8199" width="0" style="976" hidden="1" customWidth="1"/>
    <col min="8200" max="8448" width="11.44140625" style="976"/>
    <col min="8449" max="8449" width="46.44140625" style="976" customWidth="1"/>
    <col min="8450" max="8450" width="10.44140625" style="976" customWidth="1"/>
    <col min="8451" max="8453" width="15.44140625" style="976" customWidth="1"/>
    <col min="8454" max="8454" width="11.44140625" style="976"/>
    <col min="8455" max="8455" width="0" style="976" hidden="1" customWidth="1"/>
    <col min="8456" max="8704" width="11.44140625" style="976"/>
    <col min="8705" max="8705" width="46.44140625" style="976" customWidth="1"/>
    <col min="8706" max="8706" width="10.44140625" style="976" customWidth="1"/>
    <col min="8707" max="8709" width="15.44140625" style="976" customWidth="1"/>
    <col min="8710" max="8710" width="11.44140625" style="976"/>
    <col min="8711" max="8711" width="0" style="976" hidden="1" customWidth="1"/>
    <col min="8712" max="8960" width="11.44140625" style="976"/>
    <col min="8961" max="8961" width="46.44140625" style="976" customWidth="1"/>
    <col min="8962" max="8962" width="10.44140625" style="976" customWidth="1"/>
    <col min="8963" max="8965" width="15.44140625" style="976" customWidth="1"/>
    <col min="8966" max="8966" width="11.44140625" style="976"/>
    <col min="8967" max="8967" width="0" style="976" hidden="1" customWidth="1"/>
    <col min="8968" max="9216" width="11.44140625" style="976"/>
    <col min="9217" max="9217" width="46.44140625" style="976" customWidth="1"/>
    <col min="9218" max="9218" width="10.44140625" style="976" customWidth="1"/>
    <col min="9219" max="9221" width="15.44140625" style="976" customWidth="1"/>
    <col min="9222" max="9222" width="11.44140625" style="976"/>
    <col min="9223" max="9223" width="0" style="976" hidden="1" customWidth="1"/>
    <col min="9224" max="9472" width="11.44140625" style="976"/>
    <col min="9473" max="9473" width="46.44140625" style="976" customWidth="1"/>
    <col min="9474" max="9474" width="10.44140625" style="976" customWidth="1"/>
    <col min="9475" max="9477" width="15.44140625" style="976" customWidth="1"/>
    <col min="9478" max="9478" width="11.44140625" style="976"/>
    <col min="9479" max="9479" width="0" style="976" hidden="1" customWidth="1"/>
    <col min="9480" max="9728" width="11.44140625" style="976"/>
    <col min="9729" max="9729" width="46.44140625" style="976" customWidth="1"/>
    <col min="9730" max="9730" width="10.44140625" style="976" customWidth="1"/>
    <col min="9731" max="9733" width="15.44140625" style="976" customWidth="1"/>
    <col min="9734" max="9734" width="11.44140625" style="976"/>
    <col min="9735" max="9735" width="0" style="976" hidden="1" customWidth="1"/>
    <col min="9736" max="9984" width="11.44140625" style="976"/>
    <col min="9985" max="9985" width="46.44140625" style="976" customWidth="1"/>
    <col min="9986" max="9986" width="10.44140625" style="976" customWidth="1"/>
    <col min="9987" max="9989" width="15.44140625" style="976" customWidth="1"/>
    <col min="9990" max="9990" width="11.44140625" style="976"/>
    <col min="9991" max="9991" width="0" style="976" hidden="1" customWidth="1"/>
    <col min="9992" max="10240" width="11.44140625" style="976"/>
    <col min="10241" max="10241" width="46.44140625" style="976" customWidth="1"/>
    <col min="10242" max="10242" width="10.44140625" style="976" customWidth="1"/>
    <col min="10243" max="10245" width="15.44140625" style="976" customWidth="1"/>
    <col min="10246" max="10246" width="11.44140625" style="976"/>
    <col min="10247" max="10247" width="0" style="976" hidden="1" customWidth="1"/>
    <col min="10248" max="10496" width="11.44140625" style="976"/>
    <col min="10497" max="10497" width="46.44140625" style="976" customWidth="1"/>
    <col min="10498" max="10498" width="10.44140625" style="976" customWidth="1"/>
    <col min="10499" max="10501" width="15.44140625" style="976" customWidth="1"/>
    <col min="10502" max="10502" width="11.44140625" style="976"/>
    <col min="10503" max="10503" width="0" style="976" hidden="1" customWidth="1"/>
    <col min="10504" max="10752" width="11.44140625" style="976"/>
    <col min="10753" max="10753" width="46.44140625" style="976" customWidth="1"/>
    <col min="10754" max="10754" width="10.44140625" style="976" customWidth="1"/>
    <col min="10755" max="10757" width="15.44140625" style="976" customWidth="1"/>
    <col min="10758" max="10758" width="11.44140625" style="976"/>
    <col min="10759" max="10759" width="0" style="976" hidden="1" customWidth="1"/>
    <col min="10760" max="11008" width="11.44140625" style="976"/>
    <col min="11009" max="11009" width="46.44140625" style="976" customWidth="1"/>
    <col min="11010" max="11010" width="10.44140625" style="976" customWidth="1"/>
    <col min="11011" max="11013" width="15.44140625" style="976" customWidth="1"/>
    <col min="11014" max="11014" width="11.44140625" style="976"/>
    <col min="11015" max="11015" width="0" style="976" hidden="1" customWidth="1"/>
    <col min="11016" max="11264" width="11.44140625" style="976"/>
    <col min="11265" max="11265" width="46.44140625" style="976" customWidth="1"/>
    <col min="11266" max="11266" width="10.44140625" style="976" customWidth="1"/>
    <col min="11267" max="11269" width="15.44140625" style="976" customWidth="1"/>
    <col min="11270" max="11270" width="11.44140625" style="976"/>
    <col min="11271" max="11271" width="0" style="976" hidden="1" customWidth="1"/>
    <col min="11272" max="11520" width="11.44140625" style="976"/>
    <col min="11521" max="11521" width="46.44140625" style="976" customWidth="1"/>
    <col min="11522" max="11522" width="10.44140625" style="976" customWidth="1"/>
    <col min="11523" max="11525" width="15.44140625" style="976" customWidth="1"/>
    <col min="11526" max="11526" width="11.44140625" style="976"/>
    <col min="11527" max="11527" width="0" style="976" hidden="1" customWidth="1"/>
    <col min="11528" max="11776" width="11.44140625" style="976"/>
    <col min="11777" max="11777" width="46.44140625" style="976" customWidth="1"/>
    <col min="11778" max="11778" width="10.44140625" style="976" customWidth="1"/>
    <col min="11779" max="11781" width="15.44140625" style="976" customWidth="1"/>
    <col min="11782" max="11782" width="11.44140625" style="976"/>
    <col min="11783" max="11783" width="0" style="976" hidden="1" customWidth="1"/>
    <col min="11784" max="12032" width="11.44140625" style="976"/>
    <col min="12033" max="12033" width="46.44140625" style="976" customWidth="1"/>
    <col min="12034" max="12034" width="10.44140625" style="976" customWidth="1"/>
    <col min="12035" max="12037" width="15.44140625" style="976" customWidth="1"/>
    <col min="12038" max="12038" width="11.44140625" style="976"/>
    <col min="12039" max="12039" width="0" style="976" hidden="1" customWidth="1"/>
    <col min="12040" max="12288" width="11.44140625" style="976"/>
    <col min="12289" max="12289" width="46.44140625" style="976" customWidth="1"/>
    <col min="12290" max="12290" width="10.44140625" style="976" customWidth="1"/>
    <col min="12291" max="12293" width="15.44140625" style="976" customWidth="1"/>
    <col min="12294" max="12294" width="11.44140625" style="976"/>
    <col min="12295" max="12295" width="0" style="976" hidden="1" customWidth="1"/>
    <col min="12296" max="12544" width="11.44140625" style="976"/>
    <col min="12545" max="12545" width="46.44140625" style="976" customWidth="1"/>
    <col min="12546" max="12546" width="10.44140625" style="976" customWidth="1"/>
    <col min="12547" max="12549" width="15.44140625" style="976" customWidth="1"/>
    <col min="12550" max="12550" width="11.44140625" style="976"/>
    <col min="12551" max="12551" width="0" style="976" hidden="1" customWidth="1"/>
    <col min="12552" max="12800" width="11.44140625" style="976"/>
    <col min="12801" max="12801" width="46.44140625" style="976" customWidth="1"/>
    <col min="12802" max="12802" width="10.44140625" style="976" customWidth="1"/>
    <col min="12803" max="12805" width="15.44140625" style="976" customWidth="1"/>
    <col min="12806" max="12806" width="11.44140625" style="976"/>
    <col min="12807" max="12807" width="0" style="976" hidden="1" customWidth="1"/>
    <col min="12808" max="13056" width="11.44140625" style="976"/>
    <col min="13057" max="13057" width="46.44140625" style="976" customWidth="1"/>
    <col min="13058" max="13058" width="10.44140625" style="976" customWidth="1"/>
    <col min="13059" max="13061" width="15.44140625" style="976" customWidth="1"/>
    <col min="13062" max="13062" width="11.44140625" style="976"/>
    <col min="13063" max="13063" width="0" style="976" hidden="1" customWidth="1"/>
    <col min="13064" max="13312" width="11.44140625" style="976"/>
    <col min="13313" max="13313" width="46.44140625" style="976" customWidth="1"/>
    <col min="13314" max="13314" width="10.44140625" style="976" customWidth="1"/>
    <col min="13315" max="13317" width="15.44140625" style="976" customWidth="1"/>
    <col min="13318" max="13318" width="11.44140625" style="976"/>
    <col min="13319" max="13319" width="0" style="976" hidden="1" customWidth="1"/>
    <col min="13320" max="13568" width="11.44140625" style="976"/>
    <col min="13569" max="13569" width="46.44140625" style="976" customWidth="1"/>
    <col min="13570" max="13570" width="10.44140625" style="976" customWidth="1"/>
    <col min="13571" max="13573" width="15.44140625" style="976" customWidth="1"/>
    <col min="13574" max="13574" width="11.44140625" style="976"/>
    <col min="13575" max="13575" width="0" style="976" hidden="1" customWidth="1"/>
    <col min="13576" max="13824" width="11.44140625" style="976"/>
    <col min="13825" max="13825" width="46.44140625" style="976" customWidth="1"/>
    <col min="13826" max="13826" width="10.44140625" style="976" customWidth="1"/>
    <col min="13827" max="13829" width="15.44140625" style="976" customWidth="1"/>
    <col min="13830" max="13830" width="11.44140625" style="976"/>
    <col min="13831" max="13831" width="0" style="976" hidden="1" customWidth="1"/>
    <col min="13832" max="14080" width="11.44140625" style="976"/>
    <col min="14081" max="14081" width="46.44140625" style="976" customWidth="1"/>
    <col min="14082" max="14082" width="10.44140625" style="976" customWidth="1"/>
    <col min="14083" max="14085" width="15.44140625" style="976" customWidth="1"/>
    <col min="14086" max="14086" width="11.44140625" style="976"/>
    <col min="14087" max="14087" width="0" style="976" hidden="1" customWidth="1"/>
    <col min="14088" max="14336" width="11.44140625" style="976"/>
    <col min="14337" max="14337" width="46.44140625" style="976" customWidth="1"/>
    <col min="14338" max="14338" width="10.44140625" style="976" customWidth="1"/>
    <col min="14339" max="14341" width="15.44140625" style="976" customWidth="1"/>
    <col min="14342" max="14342" width="11.44140625" style="976"/>
    <col min="14343" max="14343" width="0" style="976" hidden="1" customWidth="1"/>
    <col min="14344" max="14592" width="11.44140625" style="976"/>
    <col min="14593" max="14593" width="46.44140625" style="976" customWidth="1"/>
    <col min="14594" max="14594" width="10.44140625" style="976" customWidth="1"/>
    <col min="14595" max="14597" width="15.44140625" style="976" customWidth="1"/>
    <col min="14598" max="14598" width="11.44140625" style="976"/>
    <col min="14599" max="14599" width="0" style="976" hidden="1" customWidth="1"/>
    <col min="14600" max="14848" width="11.44140625" style="976"/>
    <col min="14849" max="14849" width="46.44140625" style="976" customWidth="1"/>
    <col min="14850" max="14850" width="10.44140625" style="976" customWidth="1"/>
    <col min="14851" max="14853" width="15.44140625" style="976" customWidth="1"/>
    <col min="14854" max="14854" width="11.44140625" style="976"/>
    <col min="14855" max="14855" width="0" style="976" hidden="1" customWidth="1"/>
    <col min="14856" max="15104" width="11.44140625" style="976"/>
    <col min="15105" max="15105" width="46.44140625" style="976" customWidth="1"/>
    <col min="15106" max="15106" width="10.44140625" style="976" customWidth="1"/>
    <col min="15107" max="15109" width="15.44140625" style="976" customWidth="1"/>
    <col min="15110" max="15110" width="11.44140625" style="976"/>
    <col min="15111" max="15111" width="0" style="976" hidden="1" customWidth="1"/>
    <col min="15112" max="15360" width="11.44140625" style="976"/>
    <col min="15361" max="15361" width="46.44140625" style="976" customWidth="1"/>
    <col min="15362" max="15362" width="10.44140625" style="976" customWidth="1"/>
    <col min="15363" max="15365" width="15.44140625" style="976" customWidth="1"/>
    <col min="15366" max="15366" width="11.44140625" style="976"/>
    <col min="15367" max="15367" width="0" style="976" hidden="1" customWidth="1"/>
    <col min="15368" max="15616" width="11.44140625" style="976"/>
    <col min="15617" max="15617" width="46.44140625" style="976" customWidth="1"/>
    <col min="15618" max="15618" width="10.44140625" style="976" customWidth="1"/>
    <col min="15619" max="15621" width="15.44140625" style="976" customWidth="1"/>
    <col min="15622" max="15622" width="11.44140625" style="976"/>
    <col min="15623" max="15623" width="0" style="976" hidden="1" customWidth="1"/>
    <col min="15624" max="15872" width="11.44140625" style="976"/>
    <col min="15873" max="15873" width="46.44140625" style="976" customWidth="1"/>
    <col min="15874" max="15874" width="10.44140625" style="976" customWidth="1"/>
    <col min="15875" max="15877" width="15.44140625" style="976" customWidth="1"/>
    <col min="15878" max="15878" width="11.44140625" style="976"/>
    <col min="15879" max="15879" width="0" style="976" hidden="1" customWidth="1"/>
    <col min="15880" max="16128" width="11.44140625" style="976"/>
    <col min="16129" max="16129" width="46.44140625" style="976" customWidth="1"/>
    <col min="16130" max="16130" width="10.44140625" style="976" customWidth="1"/>
    <col min="16131" max="16133" width="15.44140625" style="976" customWidth="1"/>
    <col min="16134" max="16134" width="11.44140625" style="976"/>
    <col min="16135" max="16135" width="0" style="976" hidden="1" customWidth="1"/>
    <col min="16136" max="16384" width="11.44140625" style="976"/>
  </cols>
  <sheetData>
    <row r="1" spans="1:11" ht="18" customHeight="1">
      <c r="A1" s="1525" t="s">
        <v>1244</v>
      </c>
      <c r="B1" s="974"/>
      <c r="C1" s="974"/>
      <c r="D1" s="974"/>
      <c r="E1" s="974"/>
      <c r="F1" s="974"/>
      <c r="G1" s="975"/>
    </row>
    <row r="2" spans="1:11" ht="27" customHeight="1">
      <c r="A2" s="977" t="s">
        <v>899</v>
      </c>
      <c r="B2" s="977"/>
      <c r="C2" s="977"/>
      <c r="D2" s="977"/>
      <c r="E2" s="977"/>
      <c r="F2" s="977"/>
      <c r="G2" s="975"/>
    </row>
    <row r="3" spans="1:11" ht="27" customHeight="1">
      <c r="A3" s="977" t="s">
        <v>900</v>
      </c>
      <c r="B3" s="977"/>
      <c r="C3" s="977"/>
      <c r="D3" s="977"/>
      <c r="E3" s="977"/>
      <c r="F3" s="977"/>
      <c r="G3" s="978"/>
    </row>
    <row r="4" spans="1:11" ht="18" customHeight="1">
      <c r="A4" s="979">
        <v>45747</v>
      </c>
      <c r="B4" s="980"/>
      <c r="C4" s="980"/>
      <c r="D4" s="980"/>
      <c r="E4" s="980"/>
      <c r="F4" s="980"/>
      <c r="G4" s="981"/>
    </row>
    <row r="5" spans="1:11" ht="18" customHeight="1">
      <c r="A5" s="982" t="s">
        <v>123</v>
      </c>
      <c r="B5" s="983"/>
      <c r="C5" s="983"/>
      <c r="D5" s="983"/>
      <c r="E5" s="983"/>
      <c r="F5" s="983"/>
      <c r="G5" s="981"/>
    </row>
    <row r="6" spans="1:11" ht="15" customHeight="1" thickBot="1">
      <c r="A6" s="984"/>
      <c r="B6" s="985"/>
      <c r="C6" s="985"/>
      <c r="D6" s="985"/>
      <c r="E6" s="985"/>
      <c r="F6" s="985"/>
      <c r="G6" s="984"/>
    </row>
    <row r="7" spans="1:11" s="991" customFormat="1" ht="54.9" customHeight="1">
      <c r="A7" s="986"/>
      <c r="B7" s="987" t="s">
        <v>901</v>
      </c>
      <c r="C7" s="987" t="s">
        <v>902</v>
      </c>
      <c r="D7" s="987" t="s">
        <v>903</v>
      </c>
      <c r="E7" s="988" t="s">
        <v>904</v>
      </c>
      <c r="F7" s="989" t="s">
        <v>905</v>
      </c>
      <c r="G7" s="990"/>
    </row>
    <row r="8" spans="1:11" ht="8.4" customHeight="1">
      <c r="A8" s="992"/>
      <c r="B8" s="993"/>
      <c r="C8" s="993"/>
      <c r="D8" s="993"/>
      <c r="E8" s="993"/>
      <c r="F8" s="994"/>
      <c r="G8" s="994"/>
    </row>
    <row r="9" spans="1:11" s="999" customFormat="1" ht="24.75" customHeight="1">
      <c r="A9" s="995" t="s">
        <v>906</v>
      </c>
      <c r="B9" s="996">
        <v>2001415</v>
      </c>
      <c r="C9" s="996">
        <v>127961899.64769</v>
      </c>
      <c r="D9" s="996">
        <v>85583391.631239995</v>
      </c>
      <c r="E9" s="996">
        <v>213545291.27892998</v>
      </c>
      <c r="F9" s="997">
        <v>60.281561054968279</v>
      </c>
      <c r="G9" s="998"/>
      <c r="I9" s="1000"/>
    </row>
    <row r="10" spans="1:11" s="999" customFormat="1" ht="16.2" customHeight="1">
      <c r="A10" s="1001" t="s">
        <v>907</v>
      </c>
      <c r="B10" s="1002">
        <v>126430</v>
      </c>
      <c r="C10" s="1002">
        <v>3114689.5975899999</v>
      </c>
      <c r="D10" s="1002">
        <v>9714833.5140499994</v>
      </c>
      <c r="E10" s="1002">
        <v>12829523.111640001</v>
      </c>
      <c r="F10" s="997">
        <v>3.6216377150188244</v>
      </c>
      <c r="G10" s="1003"/>
      <c r="I10" s="1000"/>
    </row>
    <row r="11" spans="1:11" s="999" customFormat="1" ht="16.2" customHeight="1">
      <c r="A11" s="1001" t="s">
        <v>908</v>
      </c>
      <c r="B11" s="1002">
        <v>120340</v>
      </c>
      <c r="C11" s="1002">
        <v>2980237.5006400002</v>
      </c>
      <c r="D11" s="1002">
        <v>8869167.2879099995</v>
      </c>
      <c r="E11" s="1002">
        <v>11849404.788550001</v>
      </c>
      <c r="F11" s="997">
        <v>3.3449607525787144</v>
      </c>
      <c r="G11" s="1003"/>
      <c r="I11" s="1000"/>
    </row>
    <row r="12" spans="1:11" s="999" customFormat="1" ht="16.2" customHeight="1">
      <c r="A12" s="1001" t="s">
        <v>909</v>
      </c>
      <c r="B12" s="1002">
        <v>6090</v>
      </c>
      <c r="C12" s="1002">
        <v>134452.09695000001</v>
      </c>
      <c r="D12" s="1002">
        <v>845666.22614000004</v>
      </c>
      <c r="E12" s="1002">
        <v>980118.32308999996</v>
      </c>
      <c r="F12" s="997">
        <v>0.27667696244011042</v>
      </c>
      <c r="G12" s="1004"/>
      <c r="I12" s="1000"/>
    </row>
    <row r="13" spans="1:11" s="999" customFormat="1" ht="16.2" customHeight="1">
      <c r="A13" s="1001" t="s">
        <v>910</v>
      </c>
      <c r="B13" s="1002">
        <v>3414</v>
      </c>
      <c r="C13" s="1002">
        <v>622091.36820000003</v>
      </c>
      <c r="D13" s="1002">
        <v>8965106.0249499995</v>
      </c>
      <c r="E13" s="1002">
        <v>9587197.3931499999</v>
      </c>
      <c r="F13" s="997">
        <v>2.7063637017700306</v>
      </c>
      <c r="G13" s="1003"/>
      <c r="H13" s="1000"/>
      <c r="I13" s="1000"/>
      <c r="J13" s="1000"/>
      <c r="K13" s="1000"/>
    </row>
    <row r="14" spans="1:11" s="999" customFormat="1" ht="16.2" customHeight="1">
      <c r="A14" s="1001" t="s">
        <v>911</v>
      </c>
      <c r="B14" s="1002">
        <v>187579</v>
      </c>
      <c r="C14" s="1002">
        <v>23970979.12314</v>
      </c>
      <c r="D14" s="1002">
        <v>23547936.728390001</v>
      </c>
      <c r="E14" s="1002">
        <v>47518915.851530001</v>
      </c>
      <c r="F14" s="997">
        <v>13.414083775925151</v>
      </c>
      <c r="G14" s="1003"/>
      <c r="I14" s="1000"/>
    </row>
    <row r="15" spans="1:11" s="999" customFormat="1" ht="16.2" customHeight="1">
      <c r="A15" s="1001" t="s">
        <v>912</v>
      </c>
      <c r="B15" s="1002">
        <v>46964</v>
      </c>
      <c r="C15" s="1002">
        <v>7345942.9096100004</v>
      </c>
      <c r="D15" s="1002">
        <v>9154469.5725999996</v>
      </c>
      <c r="E15" s="1002">
        <v>16500412.482209999</v>
      </c>
      <c r="F15" s="997">
        <v>4.6578906822125958</v>
      </c>
      <c r="G15" s="1003"/>
      <c r="I15" s="1000"/>
    </row>
    <row r="16" spans="1:11" s="999" customFormat="1" ht="16.2" customHeight="1">
      <c r="A16" s="1001" t="s">
        <v>913</v>
      </c>
      <c r="B16" s="1002">
        <v>70579</v>
      </c>
      <c r="C16" s="1002">
        <v>2177737.7577900002</v>
      </c>
      <c r="D16" s="1002">
        <v>2157622.0595100001</v>
      </c>
      <c r="E16" s="1002">
        <v>4335359.8173000002</v>
      </c>
      <c r="F16" s="997">
        <v>1.2238258964018285</v>
      </c>
      <c r="G16" s="1003"/>
      <c r="I16" s="1000"/>
    </row>
    <row r="17" spans="1:11" s="999" customFormat="1" ht="16.2" customHeight="1">
      <c r="A17" s="1001" t="s">
        <v>914</v>
      </c>
      <c r="B17" s="1002">
        <v>19930</v>
      </c>
      <c r="C17" s="1002">
        <v>1966338.72581</v>
      </c>
      <c r="D17" s="1002">
        <v>959882.43492999999</v>
      </c>
      <c r="E17" s="1002">
        <v>2926221.1607400002</v>
      </c>
      <c r="F17" s="997">
        <v>0.8260410637248885</v>
      </c>
      <c r="G17" s="1003"/>
      <c r="I17" s="1000"/>
    </row>
    <row r="18" spans="1:11" s="999" customFormat="1" ht="16.2" customHeight="1">
      <c r="A18" s="1001" t="s">
        <v>915</v>
      </c>
      <c r="B18" s="1002">
        <v>3854</v>
      </c>
      <c r="C18" s="1002">
        <v>1976296.39375</v>
      </c>
      <c r="D18" s="1002">
        <v>2391731.85304</v>
      </c>
      <c r="E18" s="1002">
        <v>4368028.2467900002</v>
      </c>
      <c r="F18" s="997">
        <v>1.2330478460644838</v>
      </c>
      <c r="G18" s="1003"/>
      <c r="I18" s="1000"/>
    </row>
    <row r="19" spans="1:11" s="999" customFormat="1" ht="16.2" customHeight="1">
      <c r="A19" s="1001" t="s">
        <v>916</v>
      </c>
      <c r="B19" s="1002">
        <v>3530</v>
      </c>
      <c r="C19" s="1002">
        <v>1172674.69508</v>
      </c>
      <c r="D19" s="1002">
        <v>1801752.20374</v>
      </c>
      <c r="E19" s="1002">
        <v>2974426.8988199998</v>
      </c>
      <c r="F19" s="997">
        <v>0.83964903009991676</v>
      </c>
      <c r="G19" s="1003"/>
      <c r="I19" s="1000"/>
    </row>
    <row r="20" spans="1:11" s="999" customFormat="1" ht="16.2" customHeight="1">
      <c r="A20" s="1001" t="s">
        <v>917</v>
      </c>
      <c r="B20" s="1002">
        <v>5826</v>
      </c>
      <c r="C20" s="1002">
        <v>4746684.0094799995</v>
      </c>
      <c r="D20" s="1002">
        <v>366848.12419</v>
      </c>
      <c r="E20" s="1002">
        <v>5113532.1336700004</v>
      </c>
      <c r="F20" s="997">
        <v>1.4434956522629951</v>
      </c>
      <c r="G20" s="1003"/>
      <c r="I20" s="1000"/>
    </row>
    <row r="21" spans="1:11" s="999" customFormat="1" ht="16.2" customHeight="1">
      <c r="A21" s="1001" t="s">
        <v>918</v>
      </c>
      <c r="B21" s="1002">
        <v>14954</v>
      </c>
      <c r="C21" s="1002">
        <v>2133311.89378</v>
      </c>
      <c r="D21" s="1002">
        <v>4714180.3515100004</v>
      </c>
      <c r="E21" s="1002">
        <v>6847492.24529</v>
      </c>
      <c r="F21" s="997">
        <v>1.9329741217225274</v>
      </c>
      <c r="G21" s="1003"/>
      <c r="I21" s="1000"/>
    </row>
    <row r="22" spans="1:11" s="999" customFormat="1" ht="16.2" customHeight="1">
      <c r="A22" s="1001" t="s">
        <v>919</v>
      </c>
      <c r="B22" s="1002">
        <v>11578</v>
      </c>
      <c r="C22" s="1002">
        <v>861603.87794000003</v>
      </c>
      <c r="D22" s="1002">
        <v>1024654.4053099999</v>
      </c>
      <c r="E22" s="1002">
        <v>1886258.2832500001</v>
      </c>
      <c r="F22" s="997">
        <v>0.53247062103866527</v>
      </c>
      <c r="G22" s="1003"/>
      <c r="I22" s="1000"/>
    </row>
    <row r="23" spans="1:11" s="999" customFormat="1" ht="16.2" customHeight="1">
      <c r="A23" s="1001" t="s">
        <v>920</v>
      </c>
      <c r="B23" s="1002">
        <v>2442</v>
      </c>
      <c r="C23" s="1002">
        <v>147894.35511</v>
      </c>
      <c r="D23" s="1002">
        <v>195349.6115</v>
      </c>
      <c r="E23" s="1002">
        <v>343243.96661</v>
      </c>
      <c r="F23" s="997">
        <v>9.6894115557544805E-2</v>
      </c>
      <c r="G23" s="1003"/>
      <c r="I23" s="1000"/>
    </row>
    <row r="24" spans="1:11" s="999" customFormat="1" ht="16.2" customHeight="1">
      <c r="A24" s="1001" t="s">
        <v>921</v>
      </c>
      <c r="B24" s="1002">
        <v>7922</v>
      </c>
      <c r="C24" s="1002">
        <v>1442494.5047899999</v>
      </c>
      <c r="D24" s="1002">
        <v>781446.11205999996</v>
      </c>
      <c r="E24" s="1002">
        <v>2223940.6168499999</v>
      </c>
      <c r="F24" s="997">
        <v>0.62779474683970582</v>
      </c>
      <c r="G24" s="1003"/>
      <c r="I24" s="1000"/>
    </row>
    <row r="25" spans="1:11" s="999" customFormat="1" ht="16.2" customHeight="1">
      <c r="A25" s="1001" t="s">
        <v>922</v>
      </c>
      <c r="B25" s="1002">
        <v>1443</v>
      </c>
      <c r="C25" s="1002">
        <v>6139797.15252</v>
      </c>
      <c r="D25" s="1002">
        <v>3359746.75483</v>
      </c>
      <c r="E25" s="1002">
        <v>9499543.90735</v>
      </c>
      <c r="F25" s="997">
        <v>2.681620056408955</v>
      </c>
      <c r="G25" s="1004"/>
      <c r="I25" s="1000"/>
    </row>
    <row r="26" spans="1:11" s="999" customFormat="1" ht="16.2" customHeight="1">
      <c r="A26" s="1001" t="s">
        <v>923</v>
      </c>
      <c r="B26" s="1002">
        <v>3022</v>
      </c>
      <c r="C26" s="1002">
        <v>372526.31417000003</v>
      </c>
      <c r="D26" s="1002">
        <v>87524.308069999999</v>
      </c>
      <c r="E26" s="1002">
        <v>460050.62224</v>
      </c>
      <c r="F26" s="997">
        <v>0.12986739022361676</v>
      </c>
      <c r="G26" s="1003"/>
      <c r="H26" s="1000"/>
      <c r="I26" s="1000"/>
      <c r="J26" s="1000"/>
      <c r="K26" s="1000"/>
    </row>
    <row r="27" spans="1:11" s="999" customFormat="1" ht="16.2" customHeight="1">
      <c r="A27" s="1001" t="s">
        <v>924</v>
      </c>
      <c r="B27" s="1002">
        <v>76402</v>
      </c>
      <c r="C27" s="1002">
        <v>3058661.2011699998</v>
      </c>
      <c r="D27" s="1002">
        <v>1371912.1817900001</v>
      </c>
      <c r="E27" s="1002">
        <v>4430573.3829600001</v>
      </c>
      <c r="F27" s="997">
        <v>1.2507036717778142</v>
      </c>
      <c r="G27" s="1003"/>
      <c r="I27" s="1000"/>
    </row>
    <row r="28" spans="1:11" s="999" customFormat="1" ht="16.2" customHeight="1">
      <c r="A28" s="1001" t="s">
        <v>925</v>
      </c>
      <c r="B28" s="1002">
        <v>1079373</v>
      </c>
      <c r="C28" s="1002">
        <v>41267320.220720001</v>
      </c>
      <c r="D28" s="1002">
        <v>16781039.646370001</v>
      </c>
      <c r="E28" s="1002">
        <v>58048359.867090002</v>
      </c>
      <c r="F28" s="997">
        <v>16.38643366244067</v>
      </c>
      <c r="G28" s="1003"/>
      <c r="I28" s="1000"/>
    </row>
    <row r="29" spans="1:11" s="999" customFormat="1" ht="16.2" customHeight="1">
      <c r="A29" s="1001" t="s">
        <v>926</v>
      </c>
      <c r="B29" s="1002">
        <v>45874</v>
      </c>
      <c r="C29" s="1002">
        <v>3068669.9036099999</v>
      </c>
      <c r="D29" s="1002">
        <v>4582371.3902000003</v>
      </c>
      <c r="E29" s="1002">
        <v>7651041.2938099997</v>
      </c>
      <c r="F29" s="997">
        <v>2.1598074587580389</v>
      </c>
      <c r="G29" s="1003"/>
      <c r="I29" s="1000"/>
    </row>
    <row r="30" spans="1:11" s="999" customFormat="1" ht="16.2" customHeight="1">
      <c r="A30" s="1001" t="s">
        <v>927</v>
      </c>
      <c r="B30" s="1002">
        <v>234166</v>
      </c>
      <c r="C30" s="1002">
        <v>17942535.185959999</v>
      </c>
      <c r="D30" s="1002">
        <v>11004442.835519999</v>
      </c>
      <c r="E30" s="1002">
        <v>28946978.021480002</v>
      </c>
      <c r="F30" s="997">
        <v>8.1714235537950408</v>
      </c>
      <c r="G30" s="1003"/>
      <c r="I30" s="1000"/>
    </row>
    <row r="31" spans="1:11" s="999" customFormat="1" ht="16.2" customHeight="1">
      <c r="A31" s="1001" t="s">
        <v>928</v>
      </c>
      <c r="B31" s="1002">
        <v>799333</v>
      </c>
      <c r="C31" s="1002">
        <v>20256115.13115</v>
      </c>
      <c r="D31" s="1002">
        <v>1194225.42065</v>
      </c>
      <c r="E31" s="1002">
        <v>21450340.551800001</v>
      </c>
      <c r="F31" s="997">
        <v>6.0552026498875877</v>
      </c>
      <c r="G31" s="1004"/>
      <c r="I31" s="1000"/>
    </row>
    <row r="32" spans="1:11" s="999" customFormat="1" ht="16.2" customHeight="1">
      <c r="A32" s="1001" t="s">
        <v>929</v>
      </c>
      <c r="B32" s="1002">
        <v>127146</v>
      </c>
      <c r="C32" s="1002">
        <v>10149773.2754</v>
      </c>
      <c r="D32" s="1002">
        <v>6341761.7264900003</v>
      </c>
      <c r="E32" s="1002">
        <v>16491535.00189</v>
      </c>
      <c r="F32" s="997">
        <v>4.6553846640807075</v>
      </c>
      <c r="G32" s="1003"/>
      <c r="I32" s="1000"/>
    </row>
    <row r="33" spans="1:9" s="999" customFormat="1" ht="16.2" customHeight="1">
      <c r="A33" s="1001" t="s">
        <v>930</v>
      </c>
      <c r="B33" s="1002">
        <v>116255</v>
      </c>
      <c r="C33" s="1002">
        <v>4113604.5439499998</v>
      </c>
      <c r="D33" s="1002">
        <v>996925.96883999999</v>
      </c>
      <c r="E33" s="1002">
        <v>5110530.5127900001</v>
      </c>
      <c r="F33" s="997">
        <v>1.442648326661677</v>
      </c>
      <c r="G33" s="1003"/>
      <c r="I33" s="1000"/>
    </row>
    <row r="34" spans="1:9" s="999" customFormat="1" ht="16.2" customHeight="1">
      <c r="A34" s="1001" t="s">
        <v>931</v>
      </c>
      <c r="B34" s="1002">
        <v>14251</v>
      </c>
      <c r="C34" s="1002">
        <v>6827204.1964600002</v>
      </c>
      <c r="D34" s="1002">
        <v>653512.45348000003</v>
      </c>
      <c r="E34" s="1002">
        <v>7480716.6499399999</v>
      </c>
      <c r="F34" s="997">
        <v>2.1117266260825764</v>
      </c>
      <c r="G34" s="1003"/>
      <c r="I34" s="1000"/>
    </row>
    <row r="35" spans="1:9" s="999" customFormat="1" ht="16.2" customHeight="1">
      <c r="A35" s="1001" t="s">
        <v>932</v>
      </c>
      <c r="B35" s="1002">
        <v>3062</v>
      </c>
      <c r="C35" s="1002">
        <v>5839567.4860300003</v>
      </c>
      <c r="D35" s="1002">
        <v>5068803.4052400002</v>
      </c>
      <c r="E35" s="1002">
        <v>10908370.89127</v>
      </c>
      <c r="F35" s="997">
        <v>3.0793169072195434</v>
      </c>
      <c r="G35" s="1003"/>
      <c r="I35" s="1000"/>
    </row>
    <row r="36" spans="1:9" s="999" customFormat="1" ht="16.2" customHeight="1">
      <c r="A36" s="1001" t="s">
        <v>933</v>
      </c>
      <c r="B36" s="1002">
        <v>17070</v>
      </c>
      <c r="C36" s="1002">
        <v>6070313.88289</v>
      </c>
      <c r="D36" s="1002">
        <v>3785139.1723600002</v>
      </c>
      <c r="E36" s="1002">
        <v>9855453.0552500002</v>
      </c>
      <c r="F36" s="997">
        <v>2.78208941773583</v>
      </c>
      <c r="G36" s="1004"/>
      <c r="I36" s="1000"/>
    </row>
    <row r="37" spans="1:9" s="999" customFormat="1" ht="16.2" customHeight="1">
      <c r="A37" s="1001" t="s">
        <v>934</v>
      </c>
      <c r="B37" s="1002">
        <v>48927</v>
      </c>
      <c r="C37" s="1002">
        <v>3076374.9471900002</v>
      </c>
      <c r="D37" s="1002">
        <v>1842288.0178799999</v>
      </c>
      <c r="E37" s="1002">
        <v>4918662.9650699999</v>
      </c>
      <c r="F37" s="997">
        <v>1.388486161703224</v>
      </c>
      <c r="G37" s="1003"/>
      <c r="I37" s="1000"/>
    </row>
    <row r="38" spans="1:9" s="999" customFormat="1" ht="16.2" customHeight="1">
      <c r="A38" s="1001" t="s">
        <v>935</v>
      </c>
      <c r="B38" s="1002">
        <v>46702</v>
      </c>
      <c r="C38" s="1002">
        <v>2883909.3872799999</v>
      </c>
      <c r="D38" s="1002">
        <v>1723770.6342199999</v>
      </c>
      <c r="E38" s="1002">
        <v>4607680.0214999998</v>
      </c>
      <c r="F38" s="997">
        <v>1.3006989893071716</v>
      </c>
      <c r="G38" s="1003"/>
      <c r="I38" s="1000"/>
    </row>
    <row r="39" spans="1:9" s="999" customFormat="1" ht="16.2" customHeight="1">
      <c r="A39" s="1001" t="s">
        <v>936</v>
      </c>
      <c r="B39" s="1002">
        <v>2040</v>
      </c>
      <c r="C39" s="1002">
        <v>239483.85165999999</v>
      </c>
      <c r="D39" s="1002">
        <v>4085.0364800000002</v>
      </c>
      <c r="E39" s="1002">
        <v>243568.88814</v>
      </c>
      <c r="F39" s="997">
        <v>6.8756902639093023E-2</v>
      </c>
      <c r="G39" s="1004"/>
      <c r="I39" s="1000"/>
    </row>
    <row r="40" spans="1:9" s="999" customFormat="1" ht="16.2" customHeight="1">
      <c r="A40" s="1001" t="s">
        <v>937</v>
      </c>
      <c r="B40" s="1002">
        <v>14781</v>
      </c>
      <c r="C40" s="1002">
        <v>4055607.3237800002</v>
      </c>
      <c r="D40" s="1002">
        <v>21897.73054</v>
      </c>
      <c r="E40" s="1002">
        <v>4077505.0543200001</v>
      </c>
      <c r="F40" s="997">
        <v>1.1510362434677819</v>
      </c>
      <c r="G40" s="1003"/>
      <c r="I40" s="1000"/>
    </row>
    <row r="41" spans="1:9" s="999" customFormat="1" ht="16.2" customHeight="1">
      <c r="A41" s="1001" t="s">
        <v>938</v>
      </c>
      <c r="B41" s="1002">
        <v>16951</v>
      </c>
      <c r="C41" s="1002">
        <v>2177861.2228000001</v>
      </c>
      <c r="D41" s="1002">
        <v>124350.49957</v>
      </c>
      <c r="E41" s="1002">
        <v>2302211.7223700001</v>
      </c>
      <c r="F41" s="997">
        <v>0.64988984618835288</v>
      </c>
      <c r="G41" s="1003"/>
      <c r="I41" s="1000"/>
    </row>
    <row r="42" spans="1:9" s="999" customFormat="1" ht="16.2" customHeight="1">
      <c r="A42" s="1001" t="s">
        <v>939</v>
      </c>
      <c r="B42" s="1002">
        <v>8370</v>
      </c>
      <c r="C42" s="1002">
        <v>727666.59195999999</v>
      </c>
      <c r="D42" s="1002">
        <v>32105.138370000001</v>
      </c>
      <c r="E42" s="1002">
        <v>759771.73033000005</v>
      </c>
      <c r="F42" s="997">
        <v>0.21447546642413742</v>
      </c>
      <c r="G42" s="1003"/>
      <c r="I42" s="1000"/>
    </row>
    <row r="43" spans="1:9" s="999" customFormat="1" ht="16.2" customHeight="1">
      <c r="A43" s="1001" t="s">
        <v>940</v>
      </c>
      <c r="B43" s="1002">
        <v>74145</v>
      </c>
      <c r="C43" s="1002">
        <v>1864062.3094800001</v>
      </c>
      <c r="D43" s="1002">
        <v>923785.47190999996</v>
      </c>
      <c r="E43" s="1002">
        <v>2787847.7813900001</v>
      </c>
      <c r="F43" s="997">
        <v>0.78697973268025323</v>
      </c>
      <c r="G43" s="1003"/>
      <c r="I43" s="1000"/>
    </row>
    <row r="44" spans="1:9" s="999" customFormat="1" ht="16.2" customHeight="1">
      <c r="A44" s="1001" t="s">
        <v>941</v>
      </c>
      <c r="B44" s="1002">
        <v>34052</v>
      </c>
      <c r="C44" s="1002">
        <v>1390405.6513</v>
      </c>
      <c r="D44" s="1002">
        <v>236867.21741000001</v>
      </c>
      <c r="E44" s="1002">
        <v>1627272.8687100001</v>
      </c>
      <c r="F44" s="997">
        <v>0.45936179721287068</v>
      </c>
      <c r="G44" s="1003"/>
      <c r="I44" s="1000"/>
    </row>
    <row r="45" spans="1:9" s="999" customFormat="1" ht="16.2" customHeight="1">
      <c r="A45" s="1005" t="s">
        <v>942</v>
      </c>
      <c r="B45" s="996">
        <v>269003</v>
      </c>
      <c r="C45" s="996">
        <v>63138303.688469999</v>
      </c>
      <c r="D45" s="996">
        <v>4579586.6552100005</v>
      </c>
      <c r="E45" s="996">
        <v>67717890.343679994</v>
      </c>
      <c r="F45" s="997">
        <v>19.116039116658186</v>
      </c>
      <c r="G45" s="1003"/>
      <c r="I45" s="1000"/>
    </row>
    <row r="46" spans="1:9" s="1007" customFormat="1" ht="16.2" customHeight="1">
      <c r="A46" s="1005" t="s">
        <v>943</v>
      </c>
      <c r="B46" s="996">
        <v>7686282</v>
      </c>
      <c r="C46" s="996">
        <v>68072411.742679998</v>
      </c>
      <c r="D46" s="996">
        <v>4910858.68695</v>
      </c>
      <c r="E46" s="996">
        <v>72983270.429629996</v>
      </c>
      <c r="F46" s="997">
        <v>20.602399828373525</v>
      </c>
      <c r="G46" s="1006"/>
      <c r="I46" s="1000"/>
    </row>
    <row r="47" spans="1:9" s="1007" customFormat="1" ht="18.75" customHeight="1">
      <c r="A47" s="1008" t="s">
        <v>944</v>
      </c>
      <c r="B47" s="996">
        <v>9956700</v>
      </c>
      <c r="C47" s="996">
        <v>259172615.07883999</v>
      </c>
      <c r="D47" s="996">
        <v>95073836.973399997</v>
      </c>
      <c r="E47" s="996">
        <v>354246452.05224001</v>
      </c>
      <c r="F47" s="997">
        <v>100</v>
      </c>
      <c r="G47" s="1009"/>
      <c r="I47" s="1000"/>
    </row>
    <row r="48" spans="1:9" ht="8.4" customHeight="1" thickBot="1">
      <c r="A48" s="1010"/>
      <c r="B48" s="1011"/>
      <c r="C48" s="1011"/>
      <c r="D48" s="1011"/>
      <c r="E48" s="1011"/>
      <c r="F48" s="1011"/>
      <c r="G48" s="1012"/>
    </row>
    <row r="49" spans="1:7" ht="5.25" customHeight="1">
      <c r="A49" s="1013"/>
      <c r="B49" s="1014"/>
      <c r="C49" s="1014"/>
      <c r="D49" s="1014"/>
      <c r="E49" s="1014"/>
      <c r="F49" s="1014"/>
      <c r="G49" s="1014"/>
    </row>
    <row r="50" spans="1:7" ht="9.9" customHeight="1">
      <c r="A50" s="1015" t="s">
        <v>483</v>
      </c>
      <c r="B50" s="1015"/>
      <c r="C50" s="1015"/>
      <c r="D50" s="1015"/>
      <c r="E50" s="1016"/>
      <c r="F50" s="1015"/>
      <c r="G50" s="1015"/>
    </row>
    <row r="51" spans="1:7" ht="9.9" customHeight="1">
      <c r="A51" s="1017" t="s">
        <v>945</v>
      </c>
      <c r="B51" s="1017"/>
      <c r="C51" s="1017"/>
      <c r="D51" s="1017"/>
      <c r="E51" s="1017"/>
      <c r="F51" s="1017"/>
      <c r="G51" s="1017"/>
    </row>
    <row r="52" spans="1:7" ht="9.9" customHeight="1">
      <c r="A52" s="1017" t="s">
        <v>946</v>
      </c>
      <c r="B52" s="1017"/>
      <c r="C52" s="1017"/>
      <c r="D52" s="1017"/>
      <c r="E52" s="1017"/>
      <c r="F52" s="1017"/>
      <c r="G52" s="1015"/>
    </row>
    <row r="53" spans="1:7" ht="24" customHeight="1">
      <c r="A53" s="1017"/>
      <c r="B53" s="1017"/>
      <c r="C53" s="1017"/>
      <c r="D53" s="1017"/>
      <c r="E53" s="1017"/>
      <c r="F53" s="1017"/>
      <c r="G53" s="1015"/>
    </row>
    <row r="54" spans="1:7">
      <c r="A54" s="1015"/>
      <c r="B54" s="984"/>
      <c r="C54" s="984"/>
      <c r="D54" s="984"/>
      <c r="E54" s="984"/>
      <c r="F54" s="984"/>
      <c r="G54" s="985"/>
    </row>
    <row r="55" spans="1:7">
      <c r="A55" s="984"/>
      <c r="B55" s="984"/>
      <c r="C55" s="984"/>
      <c r="D55" s="984"/>
      <c r="E55" s="984"/>
      <c r="F55" s="984"/>
      <c r="G55" s="985"/>
    </row>
    <row r="56" spans="1:7">
      <c r="A56" s="984"/>
      <c r="B56" s="984"/>
      <c r="C56" s="984"/>
      <c r="D56" s="984"/>
      <c r="E56" s="984"/>
      <c r="F56" s="984"/>
      <c r="G56" s="985"/>
    </row>
    <row r="57" spans="1:7">
      <c r="A57" s="984"/>
      <c r="B57" s="984"/>
      <c r="C57" s="984"/>
      <c r="D57" s="984"/>
      <c r="E57" s="984"/>
      <c r="F57" s="984"/>
      <c r="G57" s="985"/>
    </row>
    <row r="58" spans="1:7">
      <c r="A58" s="984"/>
      <c r="B58" s="984"/>
      <c r="C58" s="984"/>
      <c r="D58" s="984"/>
      <c r="E58" s="984"/>
      <c r="F58" s="984"/>
      <c r="G58" s="985"/>
    </row>
    <row r="59" spans="1:7">
      <c r="A59" s="984"/>
      <c r="B59" s="984"/>
      <c r="C59" s="984"/>
      <c r="D59" s="984"/>
      <c r="E59" s="984"/>
      <c r="F59" s="984"/>
      <c r="G59" s="985"/>
    </row>
    <row r="60" spans="1:7">
      <c r="A60" s="984"/>
      <c r="B60" s="984"/>
      <c r="C60" s="984"/>
      <c r="D60" s="984"/>
      <c r="E60" s="984"/>
      <c r="F60" s="984"/>
      <c r="G60" s="985"/>
    </row>
    <row r="61" spans="1:7">
      <c r="A61" s="984"/>
      <c r="B61" s="984"/>
      <c r="C61" s="984"/>
      <c r="D61" s="984"/>
      <c r="E61" s="984"/>
      <c r="F61" s="984"/>
      <c r="G61" s="985"/>
    </row>
    <row r="62" spans="1:7">
      <c r="A62" s="984"/>
      <c r="B62" s="984"/>
      <c r="C62" s="984"/>
      <c r="D62" s="984"/>
      <c r="E62" s="984"/>
      <c r="F62" s="984"/>
      <c r="G62" s="985"/>
    </row>
    <row r="63" spans="1:7">
      <c r="A63" s="984"/>
      <c r="B63" s="984"/>
      <c r="C63" s="984"/>
      <c r="D63" s="984"/>
      <c r="E63" s="984"/>
      <c r="F63" s="984"/>
      <c r="G63" s="985"/>
    </row>
    <row r="64" spans="1:7">
      <c r="A64" s="984"/>
      <c r="B64" s="984"/>
      <c r="C64" s="984"/>
      <c r="D64" s="984"/>
      <c r="E64" s="984"/>
      <c r="F64" s="984"/>
      <c r="G64" s="985"/>
    </row>
    <row r="65" spans="1:7">
      <c r="A65" s="984"/>
      <c r="B65" s="984"/>
      <c r="C65" s="984"/>
      <c r="D65" s="984"/>
      <c r="E65" s="984"/>
      <c r="F65" s="984"/>
      <c r="G65" s="985"/>
    </row>
    <row r="66" spans="1:7">
      <c r="A66" s="984"/>
      <c r="B66" s="984"/>
      <c r="C66" s="984"/>
      <c r="D66" s="984"/>
      <c r="E66" s="984"/>
      <c r="F66" s="984"/>
      <c r="G66" s="985"/>
    </row>
    <row r="67" spans="1:7">
      <c r="A67" s="984"/>
      <c r="B67" s="984"/>
      <c r="C67" s="984"/>
      <c r="D67" s="984"/>
      <c r="E67" s="984"/>
      <c r="F67" s="984"/>
      <c r="G67" s="984"/>
    </row>
    <row r="68" spans="1:7">
      <c r="A68" s="984"/>
      <c r="B68" s="984"/>
      <c r="C68" s="984"/>
      <c r="D68" s="984"/>
      <c r="E68" s="984"/>
      <c r="F68" s="984"/>
      <c r="G68" s="984"/>
    </row>
    <row r="69" spans="1:7">
      <c r="A69" s="984"/>
      <c r="B69" s="984"/>
      <c r="C69" s="984"/>
      <c r="D69" s="984"/>
      <c r="E69" s="984"/>
      <c r="F69" s="984"/>
      <c r="G69" s="984"/>
    </row>
    <row r="70" spans="1:7">
      <c r="A70" s="984"/>
      <c r="B70" s="984"/>
      <c r="C70" s="984"/>
      <c r="D70" s="984"/>
      <c r="E70" s="984"/>
      <c r="F70" s="984"/>
      <c r="G70" s="984"/>
    </row>
    <row r="71" spans="1:7">
      <c r="A71" s="984"/>
      <c r="B71" s="984"/>
      <c r="C71" s="984"/>
      <c r="D71" s="984"/>
      <c r="E71" s="984"/>
      <c r="F71" s="984"/>
      <c r="G71" s="984"/>
    </row>
    <row r="204" spans="3:3">
      <c r="C204" s="976" t="s">
        <v>157</v>
      </c>
    </row>
  </sheetData>
  <mergeCells count="2">
    <mergeCell ref="A51:G51"/>
    <mergeCell ref="A52:F53"/>
  </mergeCells>
  <hyperlinks>
    <hyperlink ref="A1" location="Índice!A1" display="Volver al Índice" xr:uid="{1A16E3D6-81DC-4F1D-9269-B801FDE5FB7A}"/>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95C1-AB2A-4F1E-8402-0BE5056A078F}">
  <dimension ref="A1:U794"/>
  <sheetViews>
    <sheetView showGridLines="0" zoomScale="70" zoomScaleNormal="70" workbookViewId="0"/>
  </sheetViews>
  <sheetFormatPr baseColWidth="10" defaultColWidth="11.44140625" defaultRowHeight="13.8"/>
  <cols>
    <col min="1" max="1" width="13" style="1051" customWidth="1"/>
    <col min="2" max="2" width="16.6640625" style="1051" bestFit="1" customWidth="1"/>
    <col min="3" max="3" width="26.109375" style="1051" bestFit="1" customWidth="1"/>
    <col min="4" max="4" width="15.6640625" style="1051" bestFit="1" customWidth="1"/>
    <col min="5" max="5" width="16" style="1051" bestFit="1" customWidth="1"/>
    <col min="6" max="6" width="17.109375" style="1051" bestFit="1" customWidth="1"/>
    <col min="7" max="7" width="14" style="1051" bestFit="1" customWidth="1"/>
    <col min="8" max="10" width="13.44140625" style="1051" bestFit="1" customWidth="1"/>
    <col min="11" max="15" width="14" style="1051" bestFit="1" customWidth="1"/>
    <col min="16" max="16" width="15.44140625" style="1051" bestFit="1" customWidth="1"/>
    <col min="17" max="17" width="14" style="1051" bestFit="1" customWidth="1"/>
    <col min="18" max="18" width="15.44140625" style="1051" bestFit="1" customWidth="1"/>
    <col min="19" max="16384" width="11.44140625" style="1026"/>
  </cols>
  <sheetData>
    <row r="1" spans="1:21" s="313" customFormat="1" ht="19.8">
      <c r="A1" s="1525" t="s">
        <v>1244</v>
      </c>
      <c r="B1" s="1018"/>
      <c r="C1" s="1018"/>
      <c r="D1" s="1018"/>
      <c r="E1" s="1018"/>
      <c r="F1" s="1018"/>
      <c r="G1" s="1018"/>
      <c r="H1" s="1018"/>
      <c r="I1" s="1018"/>
      <c r="J1" s="1018"/>
      <c r="K1" s="1018"/>
      <c r="L1" s="1018"/>
      <c r="M1" s="1018"/>
      <c r="N1" s="1018"/>
      <c r="O1" s="1019"/>
      <c r="P1" s="1019"/>
      <c r="Q1" s="1019"/>
      <c r="R1" s="1019"/>
      <c r="T1" s="1020"/>
      <c r="U1" s="1020"/>
    </row>
    <row r="2" spans="1:21" s="1023" customFormat="1" ht="28.2">
      <c r="A2" s="1021" t="s">
        <v>947</v>
      </c>
      <c r="B2" s="1021"/>
      <c r="C2" s="1021"/>
      <c r="D2" s="1021"/>
      <c r="E2" s="1021"/>
      <c r="F2" s="1021"/>
      <c r="G2" s="1021"/>
      <c r="H2" s="1021"/>
      <c r="I2" s="1021"/>
      <c r="J2" s="1021"/>
      <c r="K2" s="1021"/>
      <c r="L2" s="1021"/>
      <c r="M2" s="1021"/>
      <c r="N2" s="1021"/>
      <c r="O2" s="1021"/>
      <c r="P2" s="1019"/>
      <c r="Q2" s="1022"/>
      <c r="R2" s="1019"/>
      <c r="T2" s="1020"/>
    </row>
    <row r="3" spans="1:21" s="1025" customFormat="1" ht="18">
      <c r="A3" s="1024">
        <v>45747</v>
      </c>
      <c r="B3" s="1024"/>
      <c r="C3" s="1024"/>
      <c r="D3" s="1024"/>
      <c r="E3" s="1024"/>
      <c r="F3" s="1024"/>
      <c r="G3" s="1024"/>
      <c r="H3" s="1024"/>
      <c r="I3" s="1024"/>
      <c r="J3" s="1024"/>
      <c r="K3" s="1024"/>
      <c r="L3" s="1024"/>
      <c r="M3" s="1024"/>
      <c r="N3" s="1024"/>
      <c r="O3" s="1024"/>
      <c r="P3" s="1024"/>
      <c r="Q3" s="1024"/>
      <c r="R3" s="1024"/>
      <c r="T3" s="1026"/>
    </row>
    <row r="4" spans="1:21" s="1027" customFormat="1" ht="16.8">
      <c r="B4" s="1028"/>
      <c r="C4" s="1028"/>
      <c r="D4" s="1028"/>
      <c r="E4" s="1028"/>
      <c r="F4" s="1028"/>
      <c r="G4" s="1028"/>
      <c r="H4" s="1029" t="s">
        <v>948</v>
      </c>
      <c r="J4" s="1028"/>
      <c r="K4" s="1028"/>
      <c r="L4" s="1028"/>
      <c r="M4" s="1028"/>
      <c r="N4" s="1028"/>
      <c r="O4" s="1028"/>
      <c r="P4" s="1028"/>
      <c r="R4" s="1028"/>
      <c r="T4" s="1026"/>
    </row>
    <row r="5" spans="1:21" s="313" customFormat="1" ht="10.5" customHeight="1">
      <c r="A5" s="1030"/>
      <c r="B5" s="1030"/>
      <c r="C5" s="1030"/>
      <c r="D5" s="1030"/>
      <c r="E5" s="1030"/>
      <c r="F5" s="1030"/>
      <c r="G5" s="1031"/>
      <c r="H5" s="1030"/>
      <c r="I5" s="1030"/>
      <c r="J5" s="1030"/>
      <c r="K5" s="1030"/>
      <c r="L5" s="1030"/>
      <c r="M5" s="1030"/>
      <c r="N5" s="1030"/>
      <c r="P5" s="1030"/>
      <c r="R5" s="1030"/>
    </row>
    <row r="7" spans="1:21" s="313" customFormat="1" ht="21.3" customHeight="1">
      <c r="A7" s="322" t="s">
        <v>949</v>
      </c>
      <c r="B7" s="322" t="s">
        <v>187</v>
      </c>
      <c r="C7" s="322" t="s">
        <v>188</v>
      </c>
      <c r="D7" s="1032" t="s">
        <v>147</v>
      </c>
      <c r="E7" s="1033"/>
      <c r="F7" s="1033"/>
      <c r="G7" s="1033" t="s">
        <v>140</v>
      </c>
      <c r="H7" s="1033"/>
      <c r="I7" s="1033"/>
      <c r="J7" s="1033" t="s">
        <v>142</v>
      </c>
      <c r="K7" s="1033"/>
      <c r="L7" s="1033"/>
      <c r="M7" s="1033" t="s">
        <v>144</v>
      </c>
      <c r="N7" s="1033"/>
      <c r="O7" s="1033"/>
      <c r="P7" s="1033" t="s">
        <v>153</v>
      </c>
      <c r="Q7" s="1033"/>
      <c r="R7" s="1034"/>
    </row>
    <row r="8" spans="1:21" s="313" customFormat="1" ht="15.75" customHeight="1">
      <c r="A8" s="330"/>
      <c r="B8" s="330" t="s">
        <v>188</v>
      </c>
      <c r="C8" s="330" t="s">
        <v>188</v>
      </c>
      <c r="D8" s="1035" t="s">
        <v>950</v>
      </c>
      <c r="E8" s="1035" t="s">
        <v>951</v>
      </c>
      <c r="F8" s="1035" t="s">
        <v>952</v>
      </c>
      <c r="G8" s="1035" t="s">
        <v>950</v>
      </c>
      <c r="H8" s="1035" t="s">
        <v>951</v>
      </c>
      <c r="I8" s="1035" t="s">
        <v>952</v>
      </c>
      <c r="J8" s="1035" t="s">
        <v>950</v>
      </c>
      <c r="K8" s="1035" t="s">
        <v>951</v>
      </c>
      <c r="L8" s="1035" t="s">
        <v>952</v>
      </c>
      <c r="M8" s="1035" t="s">
        <v>950</v>
      </c>
      <c r="N8" s="1035" t="s">
        <v>951</v>
      </c>
      <c r="O8" s="1035" t="s">
        <v>952</v>
      </c>
      <c r="P8" s="1035" t="s">
        <v>950</v>
      </c>
      <c r="Q8" s="1035" t="s">
        <v>951</v>
      </c>
      <c r="R8" s="1036" t="s">
        <v>952</v>
      </c>
    </row>
    <row r="9" spans="1:21">
      <c r="A9" s="334" t="s">
        <v>2</v>
      </c>
      <c r="B9" s="334" t="s">
        <v>193</v>
      </c>
      <c r="C9" s="334" t="s">
        <v>193</v>
      </c>
      <c r="D9" s="1037">
        <v>73061.732319999996</v>
      </c>
      <c r="E9" s="1038">
        <v>17.305889999999998</v>
      </c>
      <c r="F9" s="1038">
        <v>73079.038209999999</v>
      </c>
      <c r="G9" s="1038">
        <v>9033.90805</v>
      </c>
      <c r="H9" s="1038">
        <v>75.646960000000007</v>
      </c>
      <c r="I9" s="1038">
        <v>9109.55501</v>
      </c>
      <c r="J9" s="1038">
        <v>29243.78584</v>
      </c>
      <c r="K9" s="1038">
        <v>3834.3520800000001</v>
      </c>
      <c r="L9" s="1038">
        <v>33078.137920000001</v>
      </c>
      <c r="M9" s="1038">
        <v>3049.8259699999999</v>
      </c>
      <c r="N9" s="1038">
        <v>139.76060000000001</v>
      </c>
      <c r="O9" s="1038">
        <v>3189.5865700000004</v>
      </c>
      <c r="P9" s="1038">
        <v>41327.51986</v>
      </c>
      <c r="Q9" s="1038">
        <v>4049.7596400000002</v>
      </c>
      <c r="R9" s="1039">
        <v>45377.279499999997</v>
      </c>
    </row>
    <row r="10" spans="1:21">
      <c r="A10" s="339"/>
      <c r="B10" s="334" t="s">
        <v>194</v>
      </c>
      <c r="C10" s="334" t="s">
        <v>194</v>
      </c>
      <c r="D10" s="1037">
        <v>127904.28818999999</v>
      </c>
      <c r="E10" s="1038">
        <v>402.23919000000001</v>
      </c>
      <c r="F10" s="1038">
        <v>128306.52738</v>
      </c>
      <c r="G10" s="1038">
        <v>49040.046719999998</v>
      </c>
      <c r="H10" s="1038">
        <v>2913.90598</v>
      </c>
      <c r="I10" s="1038">
        <v>51953.952699999994</v>
      </c>
      <c r="J10" s="1038">
        <v>104018.37083</v>
      </c>
      <c r="K10" s="1038">
        <v>13864.766020000001</v>
      </c>
      <c r="L10" s="1038">
        <v>117883.13685</v>
      </c>
      <c r="M10" s="1038">
        <v>6856.7588499999993</v>
      </c>
      <c r="N10" s="1038">
        <v>779.25324000000001</v>
      </c>
      <c r="O10" s="1038">
        <v>7636.0120900000002</v>
      </c>
      <c r="P10" s="1038">
        <v>159915.1764</v>
      </c>
      <c r="Q10" s="1038">
        <v>17557.92524</v>
      </c>
      <c r="R10" s="1039">
        <v>177473.10163999998</v>
      </c>
    </row>
    <row r="11" spans="1:21">
      <c r="A11" s="339"/>
      <c r="B11" s="334" t="s">
        <v>195</v>
      </c>
      <c r="C11" s="334" t="s">
        <v>196</v>
      </c>
      <c r="D11" s="1037">
        <v>241364.55338999999</v>
      </c>
      <c r="E11" s="1038">
        <v>288.30973</v>
      </c>
      <c r="F11" s="1038">
        <v>241652.86311999999</v>
      </c>
      <c r="G11" s="1038">
        <v>18513.54061</v>
      </c>
      <c r="H11" s="1038">
        <v>1566.94748</v>
      </c>
      <c r="I11" s="1038">
        <v>20080.488089999999</v>
      </c>
      <c r="J11" s="1038">
        <v>67911.976670000004</v>
      </c>
      <c r="K11" s="1038">
        <v>6524.2361799999999</v>
      </c>
      <c r="L11" s="1038">
        <v>74436.212849999996</v>
      </c>
      <c r="M11" s="1038">
        <v>9495.3320700000004</v>
      </c>
      <c r="N11" s="1038">
        <v>1130.6391700000001</v>
      </c>
      <c r="O11" s="1038">
        <v>10625.971240000001</v>
      </c>
      <c r="P11" s="1038">
        <v>95920.849349999989</v>
      </c>
      <c r="Q11" s="1038">
        <v>9221.8228300000028</v>
      </c>
      <c r="R11" s="1039">
        <v>105142.67217999999</v>
      </c>
    </row>
    <row r="12" spans="1:21">
      <c r="A12" s="339"/>
      <c r="B12" s="334" t="s">
        <v>328</v>
      </c>
      <c r="C12" s="334" t="s">
        <v>329</v>
      </c>
      <c r="D12" s="1037">
        <v>16692.17728</v>
      </c>
      <c r="E12" s="1038">
        <v>0</v>
      </c>
      <c r="F12" s="1038">
        <v>16692.17728</v>
      </c>
      <c r="G12" s="1038">
        <v>0</v>
      </c>
      <c r="H12" s="1038">
        <v>0</v>
      </c>
      <c r="I12" s="1038">
        <v>0</v>
      </c>
      <c r="J12" s="1038">
        <v>1028.7696700000001</v>
      </c>
      <c r="K12" s="1038">
        <v>22.733610000000002</v>
      </c>
      <c r="L12" s="1038">
        <v>1051.5032800000001</v>
      </c>
      <c r="M12" s="1038">
        <v>1072.6208200000001</v>
      </c>
      <c r="N12" s="1038">
        <v>0</v>
      </c>
      <c r="O12" s="1038">
        <v>1072.6208200000001</v>
      </c>
      <c r="P12" s="1038">
        <v>2101.3904900000002</v>
      </c>
      <c r="Q12" s="1038">
        <v>22.733610000000002</v>
      </c>
      <c r="R12" s="1039">
        <v>2124.1241</v>
      </c>
    </row>
    <row r="13" spans="1:21">
      <c r="A13" s="334" t="s">
        <v>953</v>
      </c>
      <c r="B13" s="1040"/>
      <c r="C13" s="1040"/>
      <c r="D13" s="1037">
        <v>459022.75117999996</v>
      </c>
      <c r="E13" s="1038">
        <v>707.85481000000004</v>
      </c>
      <c r="F13" s="1038">
        <v>459730.60598999995</v>
      </c>
      <c r="G13" s="1038">
        <v>76587.495379999993</v>
      </c>
      <c r="H13" s="1038">
        <v>4556.5004200000003</v>
      </c>
      <c r="I13" s="1038">
        <v>81143.995800000004</v>
      </c>
      <c r="J13" s="1038">
        <v>202202.90300999998</v>
      </c>
      <c r="K13" s="1038">
        <v>24246.087889999999</v>
      </c>
      <c r="L13" s="1038">
        <v>226448.99089999998</v>
      </c>
      <c r="M13" s="1038">
        <v>20474.537710000001</v>
      </c>
      <c r="N13" s="1038">
        <v>2049.6530100000004</v>
      </c>
      <c r="O13" s="1038">
        <v>22524.190719999999</v>
      </c>
      <c r="P13" s="1038">
        <v>299264.93610000005</v>
      </c>
      <c r="Q13" s="1038">
        <v>30852.241320000005</v>
      </c>
      <c r="R13" s="1039">
        <v>330117.17742000002</v>
      </c>
    </row>
    <row r="14" spans="1:21">
      <c r="A14" s="334" t="s">
        <v>3</v>
      </c>
      <c r="B14" s="334" t="s">
        <v>197</v>
      </c>
      <c r="C14" s="334" t="s">
        <v>197</v>
      </c>
      <c r="D14" s="1037">
        <v>68081.838780000005</v>
      </c>
      <c r="E14" s="1038">
        <v>2156.92571</v>
      </c>
      <c r="F14" s="1038">
        <v>70238.764490000016</v>
      </c>
      <c r="G14" s="1038">
        <v>13431.984390000001</v>
      </c>
      <c r="H14" s="1038">
        <v>6263.6972599999999</v>
      </c>
      <c r="I14" s="1038">
        <v>19695.681649999999</v>
      </c>
      <c r="J14" s="1038">
        <v>90803.522900000011</v>
      </c>
      <c r="K14" s="1038">
        <v>11608.685670000001</v>
      </c>
      <c r="L14" s="1038">
        <v>102412.20856999999</v>
      </c>
      <c r="M14" s="1038">
        <v>9403.3863399999991</v>
      </c>
      <c r="N14" s="1038">
        <v>828.30178999999987</v>
      </c>
      <c r="O14" s="1038">
        <v>10231.688129999999</v>
      </c>
      <c r="P14" s="1038">
        <v>113638.89363000001</v>
      </c>
      <c r="Q14" s="1038">
        <v>18700.684719999994</v>
      </c>
      <c r="R14" s="1039">
        <v>132339.57835</v>
      </c>
    </row>
    <row r="15" spans="1:21">
      <c r="A15" s="339"/>
      <c r="B15" s="334" t="s">
        <v>198</v>
      </c>
      <c r="C15" s="334" t="s">
        <v>198</v>
      </c>
      <c r="D15" s="1037">
        <v>1263385.51599</v>
      </c>
      <c r="E15" s="1038">
        <v>31866.901879999998</v>
      </c>
      <c r="F15" s="1038">
        <v>1295252.4178700002</v>
      </c>
      <c r="G15" s="1038">
        <v>174617.00985999999</v>
      </c>
      <c r="H15" s="1038">
        <v>30051.469369999999</v>
      </c>
      <c r="I15" s="1038">
        <v>204668.47923</v>
      </c>
      <c r="J15" s="1038">
        <v>689959.40197000012</v>
      </c>
      <c r="K15" s="1038">
        <v>108786.43093999999</v>
      </c>
      <c r="L15" s="1038">
        <v>798745.83291000011</v>
      </c>
      <c r="M15" s="1038">
        <v>245059.39459000001</v>
      </c>
      <c r="N15" s="1038">
        <v>37202.328780000003</v>
      </c>
      <c r="O15" s="1038">
        <v>282261.72337000002</v>
      </c>
      <c r="P15" s="1038">
        <v>1109635.80642</v>
      </c>
      <c r="Q15" s="1038">
        <v>176040.22909000001</v>
      </c>
      <c r="R15" s="1039">
        <v>1285676.0355100001</v>
      </c>
    </row>
    <row r="16" spans="1:21">
      <c r="A16" s="339"/>
      <c r="B16" s="334" t="s">
        <v>330</v>
      </c>
      <c r="C16" s="334" t="s">
        <v>330</v>
      </c>
      <c r="D16" s="1037">
        <v>17396.16087</v>
      </c>
      <c r="E16" s="1038">
        <v>0</v>
      </c>
      <c r="F16" s="1038">
        <v>17396.16087</v>
      </c>
      <c r="G16" s="1038">
        <v>0.13763</v>
      </c>
      <c r="H16" s="1038">
        <v>0</v>
      </c>
      <c r="I16" s="1038">
        <v>0.13763</v>
      </c>
      <c r="J16" s="1038">
        <v>3980.3589999999999</v>
      </c>
      <c r="K16" s="1038">
        <v>726.22140000000002</v>
      </c>
      <c r="L16" s="1038">
        <v>4706.5804000000007</v>
      </c>
      <c r="M16" s="1038">
        <v>2801.1161499999998</v>
      </c>
      <c r="N16" s="1038">
        <v>45.226440000000004</v>
      </c>
      <c r="O16" s="1038">
        <v>2846.3425899999997</v>
      </c>
      <c r="P16" s="1038">
        <v>6781.6127799999995</v>
      </c>
      <c r="Q16" s="1038">
        <v>771.44784000000004</v>
      </c>
      <c r="R16" s="1039">
        <v>7553.0606200000002</v>
      </c>
    </row>
    <row r="17" spans="1:18">
      <c r="A17" s="339"/>
      <c r="B17" s="334" t="s">
        <v>199</v>
      </c>
      <c r="C17" s="334" t="s">
        <v>200</v>
      </c>
      <c r="D17" s="1037">
        <v>67713.746120000011</v>
      </c>
      <c r="E17" s="1038">
        <v>468.41323999999997</v>
      </c>
      <c r="F17" s="1038">
        <v>68182.159360000005</v>
      </c>
      <c r="G17" s="1038">
        <v>5738.29504</v>
      </c>
      <c r="H17" s="1038">
        <v>243.65552</v>
      </c>
      <c r="I17" s="1038">
        <v>5981.9505599999993</v>
      </c>
      <c r="J17" s="1038">
        <v>59658.314809999996</v>
      </c>
      <c r="K17" s="1038">
        <v>6772.9218800000008</v>
      </c>
      <c r="L17" s="1038">
        <v>66431.236689999991</v>
      </c>
      <c r="M17" s="1038">
        <v>10283.89942</v>
      </c>
      <c r="N17" s="1038">
        <v>857.06182999999999</v>
      </c>
      <c r="O17" s="1038">
        <v>11140.96125</v>
      </c>
      <c r="P17" s="1038">
        <v>75680.509269999995</v>
      </c>
      <c r="Q17" s="1038">
        <v>7873.6392300000007</v>
      </c>
      <c r="R17" s="1039">
        <v>83554.148499999996</v>
      </c>
    </row>
    <row r="18" spans="1:18">
      <c r="A18" s="339"/>
      <c r="B18" s="334" t="s">
        <v>201</v>
      </c>
      <c r="C18" s="334" t="s">
        <v>202</v>
      </c>
      <c r="D18" s="1037">
        <v>1438563.69906</v>
      </c>
      <c r="E18" s="1038">
        <v>144034.72745999999</v>
      </c>
      <c r="F18" s="1038">
        <v>1582598.42652</v>
      </c>
      <c r="G18" s="1038">
        <v>229714.05213999999</v>
      </c>
      <c r="H18" s="1038">
        <v>137162.15218999999</v>
      </c>
      <c r="I18" s="1038">
        <v>366876.20432999998</v>
      </c>
      <c r="J18" s="1038">
        <v>715346.84025999997</v>
      </c>
      <c r="K18" s="1038">
        <v>198622.30789999996</v>
      </c>
      <c r="L18" s="1038">
        <v>913969.14815999998</v>
      </c>
      <c r="M18" s="1038">
        <v>288680.39075999998</v>
      </c>
      <c r="N18" s="1038">
        <v>93461.76059999998</v>
      </c>
      <c r="O18" s="1038">
        <v>382142.15136000002</v>
      </c>
      <c r="P18" s="1038">
        <v>1233741.2831600001</v>
      </c>
      <c r="Q18" s="1038">
        <v>429246.22068999999</v>
      </c>
      <c r="R18" s="1039">
        <v>1662987.50385</v>
      </c>
    </row>
    <row r="19" spans="1:18">
      <c r="A19" s="339"/>
      <c r="B19" s="339"/>
      <c r="C19" s="1041" t="s">
        <v>321</v>
      </c>
      <c r="D19" s="1042">
        <v>217495.78513999999</v>
      </c>
      <c r="E19" s="420">
        <v>2824.8969400000001</v>
      </c>
      <c r="F19" s="420">
        <v>220320.68207999997</v>
      </c>
      <c r="G19" s="420">
        <v>15741.893119999999</v>
      </c>
      <c r="H19" s="420">
        <v>5366.6771000000008</v>
      </c>
      <c r="I19" s="420">
        <v>21108.570220000001</v>
      </c>
      <c r="J19" s="420">
        <v>95592.338180000006</v>
      </c>
      <c r="K19" s="420">
        <v>17612.707899999998</v>
      </c>
      <c r="L19" s="420">
        <v>113205.04608000001</v>
      </c>
      <c r="M19" s="420">
        <v>54259.661580000007</v>
      </c>
      <c r="N19" s="420">
        <v>14743.521220000001</v>
      </c>
      <c r="O19" s="420">
        <v>69003.18280000001</v>
      </c>
      <c r="P19" s="420">
        <v>165593.89288</v>
      </c>
      <c r="Q19" s="420">
        <v>37722.906220000004</v>
      </c>
      <c r="R19" s="1043">
        <v>203316.79909999997</v>
      </c>
    </row>
    <row r="20" spans="1:18">
      <c r="A20" s="339"/>
      <c r="B20" s="339"/>
      <c r="C20" s="1041" t="s">
        <v>201</v>
      </c>
      <c r="D20" s="1042">
        <v>41283.580540000003</v>
      </c>
      <c r="E20" s="420">
        <v>0</v>
      </c>
      <c r="F20" s="420">
        <v>41283.580540000003</v>
      </c>
      <c r="G20" s="420">
        <v>5.2749999999999998E-2</v>
      </c>
      <c r="H20" s="420">
        <v>0</v>
      </c>
      <c r="I20" s="420">
        <v>5.2749999999999998E-2</v>
      </c>
      <c r="J20" s="420">
        <v>7419.3730300000007</v>
      </c>
      <c r="K20" s="420">
        <v>112.70831</v>
      </c>
      <c r="L20" s="420">
        <v>7532.0813399999997</v>
      </c>
      <c r="M20" s="420">
        <v>2980.6959400000001</v>
      </c>
      <c r="N20" s="420">
        <v>0</v>
      </c>
      <c r="O20" s="420">
        <v>2980.6959400000001</v>
      </c>
      <c r="P20" s="420">
        <v>10400.121720000001</v>
      </c>
      <c r="Q20" s="420">
        <v>112.70831</v>
      </c>
      <c r="R20" s="1043">
        <v>10512.830029999999</v>
      </c>
    </row>
    <row r="21" spans="1:18">
      <c r="A21" s="339"/>
      <c r="B21" s="339"/>
      <c r="C21" s="1041" t="s">
        <v>331</v>
      </c>
      <c r="D21" s="1042">
        <v>16766.506420000002</v>
      </c>
      <c r="E21" s="420">
        <v>0</v>
      </c>
      <c r="F21" s="420">
        <v>16766.506420000002</v>
      </c>
      <c r="G21" s="420">
        <v>0</v>
      </c>
      <c r="H21" s="420">
        <v>0</v>
      </c>
      <c r="I21" s="420">
        <v>0</v>
      </c>
      <c r="J21" s="420">
        <v>729.53931</v>
      </c>
      <c r="K21" s="420">
        <v>25.767009999999999</v>
      </c>
      <c r="L21" s="420">
        <v>755.30631999999991</v>
      </c>
      <c r="M21" s="420">
        <v>372.71815000000004</v>
      </c>
      <c r="N21" s="420">
        <v>0</v>
      </c>
      <c r="O21" s="420">
        <v>372.71815000000004</v>
      </c>
      <c r="P21" s="420">
        <v>1102.25746</v>
      </c>
      <c r="Q21" s="420">
        <v>25.767009999999999</v>
      </c>
      <c r="R21" s="1043">
        <v>1128.0244700000001</v>
      </c>
    </row>
    <row r="22" spans="1:18">
      <c r="A22" s="339"/>
      <c r="B22" s="334" t="s">
        <v>332</v>
      </c>
      <c r="C22" s="334" t="s">
        <v>332</v>
      </c>
      <c r="D22" s="1037">
        <v>25145.593420000001</v>
      </c>
      <c r="E22" s="1038">
        <v>0</v>
      </c>
      <c r="F22" s="1038">
        <v>25145.593420000001</v>
      </c>
      <c r="G22" s="1038">
        <v>0</v>
      </c>
      <c r="H22" s="1038">
        <v>0</v>
      </c>
      <c r="I22" s="1038">
        <v>0</v>
      </c>
      <c r="J22" s="1038">
        <v>3273.56196</v>
      </c>
      <c r="K22" s="1038">
        <v>130.61634000000001</v>
      </c>
      <c r="L22" s="1038">
        <v>3404.1783</v>
      </c>
      <c r="M22" s="1038">
        <v>3384.5351099999998</v>
      </c>
      <c r="N22" s="1038">
        <v>4.0348000000000006</v>
      </c>
      <c r="O22" s="1038">
        <v>3388.5699100000002</v>
      </c>
      <c r="P22" s="1038">
        <v>6658.0970700000007</v>
      </c>
      <c r="Q22" s="1038">
        <v>134.65114</v>
      </c>
      <c r="R22" s="1039">
        <v>6792.7482099999997</v>
      </c>
    </row>
    <row r="23" spans="1:18">
      <c r="A23" s="339"/>
      <c r="B23" s="339"/>
      <c r="C23" s="1041" t="s">
        <v>333</v>
      </c>
      <c r="D23" s="1042">
        <v>7021.1046900000001</v>
      </c>
      <c r="E23" s="420">
        <v>0</v>
      </c>
      <c r="F23" s="420">
        <v>7021.1046900000001</v>
      </c>
      <c r="G23" s="420">
        <v>0</v>
      </c>
      <c r="H23" s="420">
        <v>0</v>
      </c>
      <c r="I23" s="420">
        <v>0</v>
      </c>
      <c r="J23" s="420">
        <v>231.56148999999999</v>
      </c>
      <c r="K23" s="420">
        <v>1.83E-3</v>
      </c>
      <c r="L23" s="420">
        <v>231.56332</v>
      </c>
      <c r="M23" s="420">
        <v>245.77601000000001</v>
      </c>
      <c r="N23" s="420">
        <v>0</v>
      </c>
      <c r="O23" s="420">
        <v>245.77601000000001</v>
      </c>
      <c r="P23" s="420">
        <v>477.33749999999998</v>
      </c>
      <c r="Q23" s="420">
        <v>1.83E-3</v>
      </c>
      <c r="R23" s="1043">
        <v>477.33933000000002</v>
      </c>
    </row>
    <row r="24" spans="1:18">
      <c r="A24" s="339"/>
      <c r="B24" s="334" t="s">
        <v>334</v>
      </c>
      <c r="C24" s="334" t="s">
        <v>334</v>
      </c>
      <c r="D24" s="1037">
        <v>48600.564810000003</v>
      </c>
      <c r="E24" s="1038">
        <v>0</v>
      </c>
      <c r="F24" s="1038">
        <v>48600.564810000003</v>
      </c>
      <c r="G24" s="1038">
        <v>0</v>
      </c>
      <c r="H24" s="1038">
        <v>0</v>
      </c>
      <c r="I24" s="1038">
        <v>0</v>
      </c>
      <c r="J24" s="1038">
        <v>4601.9486799999995</v>
      </c>
      <c r="K24" s="1038">
        <v>293.53452000000004</v>
      </c>
      <c r="L24" s="1038">
        <v>4895.4832000000006</v>
      </c>
      <c r="M24" s="1038">
        <v>10142.0998</v>
      </c>
      <c r="N24" s="1038">
        <v>293.23965000000004</v>
      </c>
      <c r="O24" s="1038">
        <v>10435.339449999999</v>
      </c>
      <c r="P24" s="1038">
        <v>14744.048480000001</v>
      </c>
      <c r="Q24" s="1038">
        <v>586.77417000000003</v>
      </c>
      <c r="R24" s="1039">
        <v>15330.82265</v>
      </c>
    </row>
    <row r="25" spans="1:18">
      <c r="A25" s="339"/>
      <c r="B25" s="334" t="s">
        <v>335</v>
      </c>
      <c r="C25" s="334" t="s">
        <v>335</v>
      </c>
      <c r="D25" s="1037">
        <v>34679.351450000002</v>
      </c>
      <c r="E25" s="1038">
        <v>0</v>
      </c>
      <c r="F25" s="1038">
        <v>34679.351450000002</v>
      </c>
      <c r="G25" s="1038">
        <v>0</v>
      </c>
      <c r="H25" s="1038">
        <v>0</v>
      </c>
      <c r="I25" s="1038">
        <v>0</v>
      </c>
      <c r="J25" s="1038">
        <v>3097.33502</v>
      </c>
      <c r="K25" s="1038">
        <v>21.119330000000001</v>
      </c>
      <c r="L25" s="1038">
        <v>3118.45435</v>
      </c>
      <c r="M25" s="1038">
        <v>5148.82215</v>
      </c>
      <c r="N25" s="1038">
        <v>0</v>
      </c>
      <c r="O25" s="1038">
        <v>5148.82215</v>
      </c>
      <c r="P25" s="1038">
        <v>8246.1571700000004</v>
      </c>
      <c r="Q25" s="1038">
        <v>21.119330000000001</v>
      </c>
      <c r="R25" s="1039">
        <v>8267.2764999999999</v>
      </c>
    </row>
    <row r="26" spans="1:18">
      <c r="A26" s="339"/>
      <c r="B26" s="334" t="s">
        <v>336</v>
      </c>
      <c r="C26" s="334" t="s">
        <v>336</v>
      </c>
      <c r="D26" s="1037">
        <v>12908.675050000002</v>
      </c>
      <c r="E26" s="1038">
        <v>0</v>
      </c>
      <c r="F26" s="1038">
        <v>12908.675050000002</v>
      </c>
      <c r="G26" s="1038">
        <v>0</v>
      </c>
      <c r="H26" s="1038">
        <v>0</v>
      </c>
      <c r="I26" s="1038">
        <v>0</v>
      </c>
      <c r="J26" s="1038">
        <v>190.47769</v>
      </c>
      <c r="K26" s="1038">
        <v>8.1099999999999992E-3</v>
      </c>
      <c r="L26" s="1038">
        <v>190.48579999999998</v>
      </c>
      <c r="M26" s="1038">
        <v>721.19785000000002</v>
      </c>
      <c r="N26" s="1038">
        <v>0</v>
      </c>
      <c r="O26" s="1038">
        <v>721.19785000000002</v>
      </c>
      <c r="P26" s="1038">
        <v>911.67554000000007</v>
      </c>
      <c r="Q26" s="1038">
        <v>8.1099999999999992E-3</v>
      </c>
      <c r="R26" s="1039">
        <v>911.68365000000006</v>
      </c>
    </row>
    <row r="27" spans="1:18">
      <c r="A27" s="339"/>
      <c r="B27" s="334" t="s">
        <v>337</v>
      </c>
      <c r="C27" s="334" t="s">
        <v>337</v>
      </c>
      <c r="D27" s="1037">
        <v>17061.38809</v>
      </c>
      <c r="E27" s="1038">
        <v>0</v>
      </c>
      <c r="F27" s="1038">
        <v>17061.38809</v>
      </c>
      <c r="G27" s="1038">
        <v>42.921690000000005</v>
      </c>
      <c r="H27" s="1038">
        <v>0</v>
      </c>
      <c r="I27" s="1038">
        <v>42.921690000000005</v>
      </c>
      <c r="J27" s="1038">
        <v>1300.4345800000001</v>
      </c>
      <c r="K27" s="1038">
        <v>55.812609999999999</v>
      </c>
      <c r="L27" s="1038">
        <v>1356.24719</v>
      </c>
      <c r="M27" s="1038">
        <v>3593.4123799999998</v>
      </c>
      <c r="N27" s="1038">
        <v>6.6023999999999994</v>
      </c>
      <c r="O27" s="1038">
        <v>3600.01478</v>
      </c>
      <c r="P27" s="1038">
        <v>4936.76865</v>
      </c>
      <c r="Q27" s="1038">
        <v>62.415010000000002</v>
      </c>
      <c r="R27" s="1039">
        <v>4999.1836600000006</v>
      </c>
    </row>
    <row r="28" spans="1:18">
      <c r="A28" s="339"/>
      <c r="B28" s="334" t="s">
        <v>338</v>
      </c>
      <c r="C28" s="334" t="s">
        <v>339</v>
      </c>
      <c r="D28" s="1037">
        <v>5244.5733700000001</v>
      </c>
      <c r="E28" s="1038">
        <v>0</v>
      </c>
      <c r="F28" s="1038">
        <v>5244.5733700000001</v>
      </c>
      <c r="G28" s="1038">
        <v>0</v>
      </c>
      <c r="H28" s="1038">
        <v>0</v>
      </c>
      <c r="I28" s="1038">
        <v>0</v>
      </c>
      <c r="J28" s="1038">
        <v>69.805240000000012</v>
      </c>
      <c r="K28" s="1038">
        <v>1.83E-3</v>
      </c>
      <c r="L28" s="1038">
        <v>69.80707000000001</v>
      </c>
      <c r="M28" s="1038">
        <v>163.9212</v>
      </c>
      <c r="N28" s="1038">
        <v>0</v>
      </c>
      <c r="O28" s="1038">
        <v>163.9212</v>
      </c>
      <c r="P28" s="1038">
        <v>233.72644</v>
      </c>
      <c r="Q28" s="1038">
        <v>1.83E-3</v>
      </c>
      <c r="R28" s="1039">
        <v>233.72826999999998</v>
      </c>
    </row>
    <row r="29" spans="1:18">
      <c r="A29" s="339"/>
      <c r="B29" s="334" t="s">
        <v>340</v>
      </c>
      <c r="C29" s="334" t="s">
        <v>340</v>
      </c>
      <c r="D29" s="1037">
        <v>3778.04495</v>
      </c>
      <c r="E29" s="1038">
        <v>0</v>
      </c>
      <c r="F29" s="1038">
        <v>3778.04495</v>
      </c>
      <c r="G29" s="1038">
        <v>0</v>
      </c>
      <c r="H29" s="1038">
        <v>0</v>
      </c>
      <c r="I29" s="1038">
        <v>0</v>
      </c>
      <c r="J29" s="1038">
        <v>14.854139999999999</v>
      </c>
      <c r="K29" s="1038">
        <v>7.2999999999999996E-4</v>
      </c>
      <c r="L29" s="1038">
        <v>14.85487</v>
      </c>
      <c r="M29" s="1038">
        <v>2.1610000000000001E-2</v>
      </c>
      <c r="N29" s="1038">
        <v>0</v>
      </c>
      <c r="O29" s="1038">
        <v>2.1610000000000001E-2</v>
      </c>
      <c r="P29" s="1038">
        <v>14.87575</v>
      </c>
      <c r="Q29" s="1038">
        <v>7.2999999999999996E-4</v>
      </c>
      <c r="R29" s="1039">
        <v>14.876479999999999</v>
      </c>
    </row>
    <row r="30" spans="1:18">
      <c r="A30" s="334" t="s">
        <v>954</v>
      </c>
      <c r="B30" s="1040"/>
      <c r="C30" s="1040"/>
      <c r="D30" s="1037">
        <v>3285126.1287499997</v>
      </c>
      <c r="E30" s="1038">
        <v>181351.86523000002</v>
      </c>
      <c r="F30" s="1038">
        <v>3466477.9939799993</v>
      </c>
      <c r="G30" s="1038">
        <v>439286.34661999997</v>
      </c>
      <c r="H30" s="1038">
        <v>179087.65143999999</v>
      </c>
      <c r="I30" s="1038">
        <v>618373.99806000001</v>
      </c>
      <c r="J30" s="1038">
        <v>1676269.6682600002</v>
      </c>
      <c r="K30" s="1038">
        <v>344768.84630999988</v>
      </c>
      <c r="L30" s="1038">
        <v>2021038.5145699994</v>
      </c>
      <c r="M30" s="1038">
        <v>637241.04904000007</v>
      </c>
      <c r="N30" s="1038">
        <v>147442.07751</v>
      </c>
      <c r="O30" s="1038">
        <v>784683.12655000004</v>
      </c>
      <c r="P30" s="1038">
        <v>2752797.0639200006</v>
      </c>
      <c r="Q30" s="1038">
        <v>671298.57525999995</v>
      </c>
      <c r="R30" s="1039">
        <v>3424095.6391799999</v>
      </c>
    </row>
    <row r="31" spans="1:18">
      <c r="A31" s="334" t="s">
        <v>203</v>
      </c>
      <c r="B31" s="334" t="s">
        <v>204</v>
      </c>
      <c r="C31" s="334" t="s">
        <v>204</v>
      </c>
      <c r="D31" s="1037">
        <v>343864.38611000002</v>
      </c>
      <c r="E31" s="1038">
        <v>571.04648999999995</v>
      </c>
      <c r="F31" s="1038">
        <v>344435.43259999994</v>
      </c>
      <c r="G31" s="1038">
        <v>74135.530920000005</v>
      </c>
      <c r="H31" s="1038">
        <v>32395.113939999999</v>
      </c>
      <c r="I31" s="1038">
        <v>106530.64486</v>
      </c>
      <c r="J31" s="1038">
        <v>226822.71946000002</v>
      </c>
      <c r="K31" s="1038">
        <v>62792.399830000002</v>
      </c>
      <c r="L31" s="1038">
        <v>289615.11929</v>
      </c>
      <c r="M31" s="1038">
        <v>47602.942210000001</v>
      </c>
      <c r="N31" s="1038">
        <v>5062.98182</v>
      </c>
      <c r="O31" s="1038">
        <v>52665.924030000002</v>
      </c>
      <c r="P31" s="1038">
        <v>348561.19258999999</v>
      </c>
      <c r="Q31" s="1038">
        <v>100250.49559000001</v>
      </c>
      <c r="R31" s="1039">
        <v>448811.68818000006</v>
      </c>
    </row>
    <row r="32" spans="1:18">
      <c r="A32" s="339"/>
      <c r="B32" s="339"/>
      <c r="C32" s="1041" t="s">
        <v>341</v>
      </c>
      <c r="D32" s="1042">
        <v>2800.6156000000001</v>
      </c>
      <c r="E32" s="420">
        <v>0</v>
      </c>
      <c r="F32" s="420">
        <v>2800.6156000000001</v>
      </c>
      <c r="G32" s="420">
        <v>0</v>
      </c>
      <c r="H32" s="420">
        <v>0</v>
      </c>
      <c r="I32" s="420">
        <v>0</v>
      </c>
      <c r="J32" s="420">
        <v>3.3095700000000003</v>
      </c>
      <c r="K32" s="420">
        <v>0</v>
      </c>
      <c r="L32" s="420">
        <v>3.3095700000000003</v>
      </c>
      <c r="M32" s="420">
        <v>91.4</v>
      </c>
      <c r="N32" s="420">
        <v>0</v>
      </c>
      <c r="O32" s="420">
        <v>91.4</v>
      </c>
      <c r="P32" s="420">
        <v>94.709570000000014</v>
      </c>
      <c r="Q32" s="420">
        <v>0</v>
      </c>
      <c r="R32" s="1043">
        <v>94.709570000000014</v>
      </c>
    </row>
    <row r="33" spans="1:18">
      <c r="A33" s="339"/>
      <c r="B33" s="334" t="s">
        <v>205</v>
      </c>
      <c r="C33" s="334" t="s">
        <v>205</v>
      </c>
      <c r="D33" s="1037">
        <v>206879.13892</v>
      </c>
      <c r="E33" s="1038">
        <v>1339.9049</v>
      </c>
      <c r="F33" s="1038">
        <v>208219.04381999999</v>
      </c>
      <c r="G33" s="1038">
        <v>44482.88379</v>
      </c>
      <c r="H33" s="1038">
        <v>2292.12788</v>
      </c>
      <c r="I33" s="1038">
        <v>46775.01167</v>
      </c>
      <c r="J33" s="1038">
        <v>164482.28119000001</v>
      </c>
      <c r="K33" s="1038">
        <v>25137.778950000004</v>
      </c>
      <c r="L33" s="1038">
        <v>189620.06013999999</v>
      </c>
      <c r="M33" s="1038">
        <v>27173.230240000001</v>
      </c>
      <c r="N33" s="1038">
        <v>3887.8788600000003</v>
      </c>
      <c r="O33" s="1038">
        <v>31061.109100000001</v>
      </c>
      <c r="P33" s="1038">
        <v>236138.39521999998</v>
      </c>
      <c r="Q33" s="1038">
        <v>31317.785690000004</v>
      </c>
      <c r="R33" s="1039">
        <v>267456.18091</v>
      </c>
    </row>
    <row r="34" spans="1:18">
      <c r="A34" s="339"/>
      <c r="B34" s="339"/>
      <c r="C34" s="1041" t="s">
        <v>342</v>
      </c>
      <c r="D34" s="1042">
        <v>1031.8798299999999</v>
      </c>
      <c r="E34" s="420">
        <v>0</v>
      </c>
      <c r="F34" s="420">
        <v>1031.8798299999999</v>
      </c>
      <c r="G34" s="420">
        <v>0</v>
      </c>
      <c r="H34" s="420">
        <v>0</v>
      </c>
      <c r="I34" s="420">
        <v>0</v>
      </c>
      <c r="J34" s="420">
        <v>35.105040000000002</v>
      </c>
      <c r="K34" s="420">
        <v>0</v>
      </c>
      <c r="L34" s="420">
        <v>35.105040000000002</v>
      </c>
      <c r="M34" s="420">
        <v>3.9</v>
      </c>
      <c r="N34" s="420">
        <v>0</v>
      </c>
      <c r="O34" s="420">
        <v>3.9</v>
      </c>
      <c r="P34" s="420">
        <v>39.005040000000001</v>
      </c>
      <c r="Q34" s="420">
        <v>0</v>
      </c>
      <c r="R34" s="1043">
        <v>39.005040000000001</v>
      </c>
    </row>
    <row r="35" spans="1:18">
      <c r="A35" s="339"/>
      <c r="B35" s="334" t="s">
        <v>322</v>
      </c>
      <c r="C35" s="334" t="s">
        <v>323</v>
      </c>
      <c r="D35" s="1037">
        <v>37090.817109999996</v>
      </c>
      <c r="E35" s="1038">
        <v>453.95105999999998</v>
      </c>
      <c r="F35" s="1038">
        <v>37544.768170000003</v>
      </c>
      <c r="G35" s="1038">
        <v>23680.17785</v>
      </c>
      <c r="H35" s="1038">
        <v>28113.013410000003</v>
      </c>
      <c r="I35" s="1038">
        <v>51793.191260000007</v>
      </c>
      <c r="J35" s="1038">
        <v>115631.56881999999</v>
      </c>
      <c r="K35" s="1038">
        <v>19573.006170000001</v>
      </c>
      <c r="L35" s="1038">
        <v>135204.57499000002</v>
      </c>
      <c r="M35" s="1038">
        <v>132282.39010000002</v>
      </c>
      <c r="N35" s="1038">
        <v>1785.6761099999999</v>
      </c>
      <c r="O35" s="1038">
        <v>134068.06621000002</v>
      </c>
      <c r="P35" s="1038">
        <v>271594.13676999998</v>
      </c>
      <c r="Q35" s="1038">
        <v>49471.69569</v>
      </c>
      <c r="R35" s="1039">
        <v>321065.83246000006</v>
      </c>
    </row>
    <row r="36" spans="1:18">
      <c r="A36" s="334" t="s">
        <v>955</v>
      </c>
      <c r="B36" s="1040"/>
      <c r="C36" s="1040"/>
      <c r="D36" s="1037">
        <v>591666.83757000009</v>
      </c>
      <c r="E36" s="1038">
        <v>2364.9024499999996</v>
      </c>
      <c r="F36" s="1038">
        <v>594031.74002000003</v>
      </c>
      <c r="G36" s="1038">
        <v>142298.59255999999</v>
      </c>
      <c r="H36" s="1038">
        <v>62800.255230000002</v>
      </c>
      <c r="I36" s="1038">
        <v>205098.84779000003</v>
      </c>
      <c r="J36" s="1038">
        <v>506974.98408000002</v>
      </c>
      <c r="K36" s="1038">
        <v>107503.18495000001</v>
      </c>
      <c r="L36" s="1038">
        <v>614478.16902999999</v>
      </c>
      <c r="M36" s="1038">
        <v>207153.86255000002</v>
      </c>
      <c r="N36" s="1038">
        <v>10736.536789999998</v>
      </c>
      <c r="O36" s="1038">
        <v>217890.39934</v>
      </c>
      <c r="P36" s="1038">
        <v>856427.43918999983</v>
      </c>
      <c r="Q36" s="1038">
        <v>181039.97696999999</v>
      </c>
      <c r="R36" s="1039">
        <v>1037467.4161600001</v>
      </c>
    </row>
    <row r="37" spans="1:18">
      <c r="A37" s="334" t="s">
        <v>5</v>
      </c>
      <c r="B37" s="334" t="s">
        <v>5</v>
      </c>
      <c r="C37" s="334" t="s">
        <v>5</v>
      </c>
      <c r="D37" s="1037">
        <v>5046419.7314500008</v>
      </c>
      <c r="E37" s="1038">
        <v>1045987.9974699998</v>
      </c>
      <c r="F37" s="1038">
        <v>6092407.7289199997</v>
      </c>
      <c r="G37" s="1038">
        <v>1542965.9495999999</v>
      </c>
      <c r="H37" s="1038">
        <v>764827.31650000007</v>
      </c>
      <c r="I37" s="1038">
        <v>2307793.2661000001</v>
      </c>
      <c r="J37" s="1038">
        <v>2277146.8829600001</v>
      </c>
      <c r="K37" s="1038">
        <v>1226187.8723100002</v>
      </c>
      <c r="L37" s="1038">
        <v>3503334.7552700001</v>
      </c>
      <c r="M37" s="1038">
        <v>709651.49844999996</v>
      </c>
      <c r="N37" s="1038">
        <v>327254.10420000006</v>
      </c>
      <c r="O37" s="1038">
        <v>1036905.60265</v>
      </c>
      <c r="P37" s="1038">
        <v>4529764.3310099998</v>
      </c>
      <c r="Q37" s="1038">
        <v>2318269.2930099992</v>
      </c>
      <c r="R37" s="1039">
        <v>6848033.6240199991</v>
      </c>
    </row>
    <row r="38" spans="1:18">
      <c r="A38" s="339"/>
      <c r="B38" s="339"/>
      <c r="C38" s="1041" t="s">
        <v>206</v>
      </c>
      <c r="D38" s="1042">
        <v>512391.52944000001</v>
      </c>
      <c r="E38" s="420">
        <v>60843.019950000002</v>
      </c>
      <c r="F38" s="420">
        <v>573234.54938999994</v>
      </c>
      <c r="G38" s="420">
        <v>141467.80361999999</v>
      </c>
      <c r="H38" s="420">
        <v>73003.80459</v>
      </c>
      <c r="I38" s="420">
        <v>214471.60820999998</v>
      </c>
      <c r="J38" s="420">
        <v>450927.56945000001</v>
      </c>
      <c r="K38" s="420">
        <v>297172.07127000001</v>
      </c>
      <c r="L38" s="420">
        <v>748099.64071999991</v>
      </c>
      <c r="M38" s="420">
        <v>223675.84159</v>
      </c>
      <c r="N38" s="420">
        <v>111382.63475999999</v>
      </c>
      <c r="O38" s="420">
        <v>335058.47635000001</v>
      </c>
      <c r="P38" s="420">
        <v>816071.21465999982</v>
      </c>
      <c r="Q38" s="420">
        <v>481558.51062000002</v>
      </c>
      <c r="R38" s="1043">
        <v>1297629.7252799999</v>
      </c>
    </row>
    <row r="39" spans="1:18">
      <c r="A39" s="339"/>
      <c r="B39" s="339"/>
      <c r="C39" s="1041" t="s">
        <v>207</v>
      </c>
      <c r="D39" s="1042">
        <v>440347.65857000003</v>
      </c>
      <c r="E39" s="420">
        <v>6975.9388899999994</v>
      </c>
      <c r="F39" s="420">
        <v>447323.59746000002</v>
      </c>
      <c r="G39" s="420">
        <v>43563.098590000001</v>
      </c>
      <c r="H39" s="420">
        <v>28821.187650000003</v>
      </c>
      <c r="I39" s="420">
        <v>72384.286240000016</v>
      </c>
      <c r="J39" s="420">
        <v>183310.31283000004</v>
      </c>
      <c r="K39" s="420">
        <v>82587.700720000008</v>
      </c>
      <c r="L39" s="420">
        <v>265898.01354999997</v>
      </c>
      <c r="M39" s="420">
        <v>68888.960739999995</v>
      </c>
      <c r="N39" s="420">
        <v>18029.169810000003</v>
      </c>
      <c r="O39" s="420">
        <v>86918.130550000016</v>
      </c>
      <c r="P39" s="420">
        <v>295762.37216000003</v>
      </c>
      <c r="Q39" s="420">
        <v>129438.05818000004</v>
      </c>
      <c r="R39" s="1043">
        <v>425200.43033999996</v>
      </c>
    </row>
    <row r="40" spans="1:18">
      <c r="A40" s="339"/>
      <c r="B40" s="339"/>
      <c r="C40" s="1041" t="s">
        <v>208</v>
      </c>
      <c r="D40" s="1042">
        <v>383203.24897000002</v>
      </c>
      <c r="E40" s="420">
        <v>5419.05692</v>
      </c>
      <c r="F40" s="420">
        <v>388622.30588999996</v>
      </c>
      <c r="G40" s="420">
        <v>26146.894009999996</v>
      </c>
      <c r="H40" s="420">
        <v>12443.664620000001</v>
      </c>
      <c r="I40" s="420">
        <v>38590.558629999992</v>
      </c>
      <c r="J40" s="420">
        <v>259109.91803999996</v>
      </c>
      <c r="K40" s="420">
        <v>73769.717369999998</v>
      </c>
      <c r="L40" s="420">
        <v>332879.63541000005</v>
      </c>
      <c r="M40" s="420">
        <v>113127.10745000002</v>
      </c>
      <c r="N40" s="420">
        <v>35015.224240000003</v>
      </c>
      <c r="O40" s="420">
        <v>148142.33168999999</v>
      </c>
      <c r="P40" s="420">
        <v>398383.91950000002</v>
      </c>
      <c r="Q40" s="420">
        <v>121228.60622999999</v>
      </c>
      <c r="R40" s="1043">
        <v>519612.52572999994</v>
      </c>
    </row>
    <row r="41" spans="1:18">
      <c r="A41" s="339"/>
      <c r="B41" s="339"/>
      <c r="C41" s="1041" t="s">
        <v>343</v>
      </c>
      <c r="D41" s="1042">
        <v>78053.050370000012</v>
      </c>
      <c r="E41" s="420">
        <v>0</v>
      </c>
      <c r="F41" s="420">
        <v>78053.050370000012</v>
      </c>
      <c r="G41" s="420">
        <v>0</v>
      </c>
      <c r="H41" s="420">
        <v>0</v>
      </c>
      <c r="I41" s="420">
        <v>0</v>
      </c>
      <c r="J41" s="420">
        <v>2269.1158599999999</v>
      </c>
      <c r="K41" s="420">
        <v>46.611150000000002</v>
      </c>
      <c r="L41" s="420">
        <v>2315.7270099999996</v>
      </c>
      <c r="M41" s="420">
        <v>2500.9066699999998</v>
      </c>
      <c r="N41" s="420">
        <v>44.180910000000004</v>
      </c>
      <c r="O41" s="420">
        <v>2545.0875799999999</v>
      </c>
      <c r="P41" s="420">
        <v>4770.0225299999993</v>
      </c>
      <c r="Q41" s="420">
        <v>90.792059999999992</v>
      </c>
      <c r="R41" s="1043">
        <v>4860.81459</v>
      </c>
    </row>
    <row r="42" spans="1:18">
      <c r="A42" s="339"/>
      <c r="B42" s="339"/>
      <c r="C42" s="1041" t="s">
        <v>61</v>
      </c>
      <c r="D42" s="1042">
        <v>344093.88545999996</v>
      </c>
      <c r="E42" s="420">
        <v>4473.0329900000006</v>
      </c>
      <c r="F42" s="420">
        <v>348566.91845</v>
      </c>
      <c r="G42" s="420">
        <v>46551.222820000003</v>
      </c>
      <c r="H42" s="420">
        <v>32991.49121</v>
      </c>
      <c r="I42" s="420">
        <v>79542.714030000003</v>
      </c>
      <c r="J42" s="420">
        <v>234512.98757</v>
      </c>
      <c r="K42" s="420">
        <v>65433.207270000014</v>
      </c>
      <c r="L42" s="420">
        <v>299946.19484000001</v>
      </c>
      <c r="M42" s="420">
        <v>39142.650819999995</v>
      </c>
      <c r="N42" s="420">
        <v>14074.075290000001</v>
      </c>
      <c r="O42" s="420">
        <v>53216.726109999996</v>
      </c>
      <c r="P42" s="420">
        <v>320206.86121</v>
      </c>
      <c r="Q42" s="420">
        <v>112498.77377000001</v>
      </c>
      <c r="R42" s="1043">
        <v>432705.63498000003</v>
      </c>
    </row>
    <row r="43" spans="1:18">
      <c r="A43" s="339"/>
      <c r="B43" s="339"/>
      <c r="C43" s="1041" t="s">
        <v>209</v>
      </c>
      <c r="D43" s="1042">
        <v>502574.20549000002</v>
      </c>
      <c r="E43" s="420">
        <v>10580.151199999998</v>
      </c>
      <c r="F43" s="420">
        <v>513154.35668999993</v>
      </c>
      <c r="G43" s="420">
        <v>28083.916229999995</v>
      </c>
      <c r="H43" s="420">
        <v>27499.19945</v>
      </c>
      <c r="I43" s="420">
        <v>55583.115680000003</v>
      </c>
      <c r="J43" s="420">
        <v>276621.97347000003</v>
      </c>
      <c r="K43" s="420">
        <v>122433.52213</v>
      </c>
      <c r="L43" s="420">
        <v>399055.49559999997</v>
      </c>
      <c r="M43" s="420">
        <v>130539.68649999998</v>
      </c>
      <c r="N43" s="420">
        <v>56019.704939999996</v>
      </c>
      <c r="O43" s="420">
        <v>186559.39144000001</v>
      </c>
      <c r="P43" s="420">
        <v>435245.57620000007</v>
      </c>
      <c r="Q43" s="420">
        <v>205952.42652000001</v>
      </c>
      <c r="R43" s="1043">
        <v>641198.00271999987</v>
      </c>
    </row>
    <row r="44" spans="1:18">
      <c r="A44" s="339"/>
      <c r="B44" s="339"/>
      <c r="C44" s="1041" t="s">
        <v>210</v>
      </c>
      <c r="D44" s="1042">
        <v>47400.91042</v>
      </c>
      <c r="E44" s="420">
        <v>0.20904</v>
      </c>
      <c r="F44" s="420">
        <v>47401.119460000002</v>
      </c>
      <c r="G44" s="420">
        <v>6859.0737800000006</v>
      </c>
      <c r="H44" s="420">
        <v>1669.93868</v>
      </c>
      <c r="I44" s="420">
        <v>8529.0124600000017</v>
      </c>
      <c r="J44" s="420">
        <v>40912.421520000004</v>
      </c>
      <c r="K44" s="420">
        <v>17430.37629</v>
      </c>
      <c r="L44" s="420">
        <v>58342.797810000004</v>
      </c>
      <c r="M44" s="420">
        <v>5392.4562999999998</v>
      </c>
      <c r="N44" s="420">
        <v>983.44299999999998</v>
      </c>
      <c r="O44" s="420">
        <v>6375.8993000000009</v>
      </c>
      <c r="P44" s="420">
        <v>53163.9516</v>
      </c>
      <c r="Q44" s="420">
        <v>20083.757969999999</v>
      </c>
      <c r="R44" s="1043">
        <v>73247.709569999992</v>
      </c>
    </row>
    <row r="45" spans="1:18">
      <c r="A45" s="339"/>
      <c r="B45" s="339"/>
      <c r="C45" s="1041" t="s">
        <v>344</v>
      </c>
      <c r="D45" s="1042">
        <v>76605.258069999996</v>
      </c>
      <c r="E45" s="420">
        <v>0</v>
      </c>
      <c r="F45" s="420">
        <v>76605.258069999996</v>
      </c>
      <c r="G45" s="420">
        <v>0</v>
      </c>
      <c r="H45" s="420">
        <v>0</v>
      </c>
      <c r="I45" s="420">
        <v>0</v>
      </c>
      <c r="J45" s="420">
        <v>8096.4573200000004</v>
      </c>
      <c r="K45" s="420">
        <v>53.147260000000003</v>
      </c>
      <c r="L45" s="420">
        <v>8149.6045800000002</v>
      </c>
      <c r="M45" s="420">
        <v>6203.0275200000005</v>
      </c>
      <c r="N45" s="420">
        <v>58.750909999999998</v>
      </c>
      <c r="O45" s="420">
        <v>6261.7784299999994</v>
      </c>
      <c r="P45" s="420">
        <v>14299.484839999999</v>
      </c>
      <c r="Q45" s="420">
        <v>111.89816999999999</v>
      </c>
      <c r="R45" s="1043">
        <v>14411.38301</v>
      </c>
    </row>
    <row r="46" spans="1:18">
      <c r="A46" s="339"/>
      <c r="B46" s="339"/>
      <c r="C46" s="1041" t="s">
        <v>345</v>
      </c>
      <c r="D46" s="1042">
        <v>21487.384550000002</v>
      </c>
      <c r="E46" s="420">
        <v>0</v>
      </c>
      <c r="F46" s="420">
        <v>21487.384550000002</v>
      </c>
      <c r="G46" s="420">
        <v>0</v>
      </c>
      <c r="H46" s="420">
        <v>0</v>
      </c>
      <c r="I46" s="420">
        <v>0</v>
      </c>
      <c r="J46" s="420">
        <v>1746.7879499999999</v>
      </c>
      <c r="K46" s="420">
        <v>66.806929999999994</v>
      </c>
      <c r="L46" s="420">
        <v>1813.5948799999999</v>
      </c>
      <c r="M46" s="420">
        <v>1830.7709499999999</v>
      </c>
      <c r="N46" s="420">
        <v>0</v>
      </c>
      <c r="O46" s="420">
        <v>1830.7709499999999</v>
      </c>
      <c r="P46" s="420">
        <v>3577.5589</v>
      </c>
      <c r="Q46" s="420">
        <v>66.806929999999994</v>
      </c>
      <c r="R46" s="1043">
        <v>3644.3658300000002</v>
      </c>
    </row>
    <row r="47" spans="1:18">
      <c r="A47" s="339"/>
      <c r="B47" s="339"/>
      <c r="C47" s="1041" t="s">
        <v>211</v>
      </c>
      <c r="D47" s="1042">
        <v>174005.82730999999</v>
      </c>
      <c r="E47" s="420">
        <v>1580.1154899999999</v>
      </c>
      <c r="F47" s="420">
        <v>175585.94280000002</v>
      </c>
      <c r="G47" s="420">
        <v>7377.1943799999999</v>
      </c>
      <c r="H47" s="420">
        <v>5589.4338599999992</v>
      </c>
      <c r="I47" s="420">
        <v>12966.62824</v>
      </c>
      <c r="J47" s="420">
        <v>74369.235209999999</v>
      </c>
      <c r="K47" s="420">
        <v>22895.962619999998</v>
      </c>
      <c r="L47" s="420">
        <v>97265.197830000005</v>
      </c>
      <c r="M47" s="420">
        <v>21658.676649999998</v>
      </c>
      <c r="N47" s="420">
        <v>5299.2442899999996</v>
      </c>
      <c r="O47" s="420">
        <v>26957.920939999996</v>
      </c>
      <c r="P47" s="420">
        <v>103405.10623999999</v>
      </c>
      <c r="Q47" s="420">
        <v>33784.640770000005</v>
      </c>
      <c r="R47" s="1043">
        <v>137189.74700999999</v>
      </c>
    </row>
    <row r="48" spans="1:18">
      <c r="A48" s="339"/>
      <c r="B48" s="339"/>
      <c r="C48" s="1041" t="s">
        <v>212</v>
      </c>
      <c r="D48" s="1042">
        <v>483989.71390999999</v>
      </c>
      <c r="E48" s="420">
        <v>28872.956109999999</v>
      </c>
      <c r="F48" s="420">
        <v>512862.67001999996</v>
      </c>
      <c r="G48" s="420">
        <v>69570.633580000009</v>
      </c>
      <c r="H48" s="420">
        <v>90670.425459999999</v>
      </c>
      <c r="I48" s="420">
        <v>160241.05903999999</v>
      </c>
      <c r="J48" s="420">
        <v>302230.79937999998</v>
      </c>
      <c r="K48" s="420">
        <v>205646.18269999998</v>
      </c>
      <c r="L48" s="420">
        <v>507876.98207999999</v>
      </c>
      <c r="M48" s="420">
        <v>105128.42779999999</v>
      </c>
      <c r="N48" s="420">
        <v>75516.132840000006</v>
      </c>
      <c r="O48" s="420">
        <v>180644.56063999998</v>
      </c>
      <c r="P48" s="420">
        <v>476929.86076000001</v>
      </c>
      <c r="Q48" s="420">
        <v>371832.74099999998</v>
      </c>
      <c r="R48" s="1043">
        <v>848762.60175999999</v>
      </c>
    </row>
    <row r="49" spans="1:18">
      <c r="A49" s="339"/>
      <c r="B49" s="339"/>
      <c r="C49" s="1041" t="s">
        <v>213</v>
      </c>
      <c r="D49" s="1042">
        <v>18.832129999999999</v>
      </c>
      <c r="E49" s="420">
        <v>11.265169999999999</v>
      </c>
      <c r="F49" s="420">
        <v>30.097300000000001</v>
      </c>
      <c r="G49" s="420">
        <v>11000.887220000001</v>
      </c>
      <c r="H49" s="420">
        <v>8305.5874999999996</v>
      </c>
      <c r="I49" s="420">
        <v>19306.474719999998</v>
      </c>
      <c r="J49" s="420">
        <v>43352.85542</v>
      </c>
      <c r="K49" s="420">
        <v>19687.203870000001</v>
      </c>
      <c r="L49" s="420">
        <v>63040.059289999997</v>
      </c>
      <c r="M49" s="420">
        <v>1986.64717</v>
      </c>
      <c r="N49" s="420">
        <v>181.81197</v>
      </c>
      <c r="O49" s="420">
        <v>2168.4591399999999</v>
      </c>
      <c r="P49" s="420">
        <v>56340.389810000001</v>
      </c>
      <c r="Q49" s="420">
        <v>28174.603340000001</v>
      </c>
      <c r="R49" s="1043">
        <v>84514.993150000009</v>
      </c>
    </row>
    <row r="50" spans="1:18">
      <c r="A50" s="339"/>
      <c r="B50" s="334" t="s">
        <v>214</v>
      </c>
      <c r="C50" s="334" t="s">
        <v>214</v>
      </c>
      <c r="D50" s="1037">
        <v>203168.59780000002</v>
      </c>
      <c r="E50" s="1038">
        <v>2080.54115</v>
      </c>
      <c r="F50" s="1038">
        <v>205249.13894999999</v>
      </c>
      <c r="G50" s="1038">
        <v>19592.441999999999</v>
      </c>
      <c r="H50" s="1038">
        <v>10023.380810000001</v>
      </c>
      <c r="I50" s="1038">
        <v>29615.822810000001</v>
      </c>
      <c r="J50" s="1038">
        <v>106965.94590999999</v>
      </c>
      <c r="K50" s="1038">
        <v>41352.945340000006</v>
      </c>
      <c r="L50" s="1038">
        <v>148318.89124999996</v>
      </c>
      <c r="M50" s="1038">
        <v>23931.070219999998</v>
      </c>
      <c r="N50" s="1038">
        <v>9188.9233199999981</v>
      </c>
      <c r="O50" s="1038">
        <v>33119.993540000003</v>
      </c>
      <c r="P50" s="1038">
        <v>150489.45812999998</v>
      </c>
      <c r="Q50" s="1038">
        <v>60565.249469999995</v>
      </c>
      <c r="R50" s="1039">
        <v>211054.70759999999</v>
      </c>
    </row>
    <row r="51" spans="1:18">
      <c r="A51" s="339"/>
      <c r="B51" s="334" t="s">
        <v>316</v>
      </c>
      <c r="C51" s="334" t="s">
        <v>346</v>
      </c>
      <c r="D51" s="1037">
        <v>17997.620030000002</v>
      </c>
      <c r="E51" s="1038">
        <v>0</v>
      </c>
      <c r="F51" s="1038">
        <v>17997.620030000002</v>
      </c>
      <c r="G51" s="1038">
        <v>5.66852</v>
      </c>
      <c r="H51" s="1038">
        <v>0</v>
      </c>
      <c r="I51" s="1038">
        <v>5.66852</v>
      </c>
      <c r="J51" s="1038">
        <v>723.87896000000001</v>
      </c>
      <c r="K51" s="1038">
        <v>101.00877</v>
      </c>
      <c r="L51" s="1038">
        <v>824.88773000000003</v>
      </c>
      <c r="M51" s="1038">
        <v>1248.8593000000001</v>
      </c>
      <c r="N51" s="1038">
        <v>0</v>
      </c>
      <c r="O51" s="1038">
        <v>1248.8593000000001</v>
      </c>
      <c r="P51" s="1038">
        <v>1978.40678</v>
      </c>
      <c r="Q51" s="1038">
        <v>101.00877</v>
      </c>
      <c r="R51" s="1039">
        <v>2079.4155500000002</v>
      </c>
    </row>
    <row r="52" spans="1:18">
      <c r="A52" s="339"/>
      <c r="B52" s="339"/>
      <c r="C52" s="1041" t="s">
        <v>347</v>
      </c>
      <c r="D52" s="1042">
        <v>2162.87653</v>
      </c>
      <c r="E52" s="420">
        <v>0</v>
      </c>
      <c r="F52" s="420">
        <v>2162.87653</v>
      </c>
      <c r="G52" s="420">
        <v>0</v>
      </c>
      <c r="H52" s="420">
        <v>0</v>
      </c>
      <c r="I52" s="420">
        <v>0</v>
      </c>
      <c r="J52" s="420">
        <v>6.8419300000000005</v>
      </c>
      <c r="K52" s="420">
        <v>7.2999999999999996E-4</v>
      </c>
      <c r="L52" s="420">
        <v>6.8426599999999995</v>
      </c>
      <c r="M52" s="420">
        <v>59.51005</v>
      </c>
      <c r="N52" s="420">
        <v>0</v>
      </c>
      <c r="O52" s="420">
        <v>59.51005</v>
      </c>
      <c r="P52" s="420">
        <v>66.351980000000012</v>
      </c>
      <c r="Q52" s="420">
        <v>7.2999999999999996E-4</v>
      </c>
      <c r="R52" s="1043">
        <v>66.352710000000002</v>
      </c>
    </row>
    <row r="53" spans="1:18">
      <c r="A53" s="339"/>
      <c r="B53" s="334" t="s">
        <v>215</v>
      </c>
      <c r="C53" s="334" t="s">
        <v>216</v>
      </c>
      <c r="D53" s="1037">
        <v>200645.53497000001</v>
      </c>
      <c r="E53" s="1038">
        <v>1547.8095600000001</v>
      </c>
      <c r="F53" s="1038">
        <v>202193.34453</v>
      </c>
      <c r="G53" s="1038">
        <v>14847.238650000001</v>
      </c>
      <c r="H53" s="1038">
        <v>4270.2507599999999</v>
      </c>
      <c r="I53" s="1038">
        <v>19117.489410000002</v>
      </c>
      <c r="J53" s="1038">
        <v>109796.68288000001</v>
      </c>
      <c r="K53" s="1038">
        <v>28780.125100000001</v>
      </c>
      <c r="L53" s="1038">
        <v>138576.80797999998</v>
      </c>
      <c r="M53" s="1038">
        <v>12594.66985</v>
      </c>
      <c r="N53" s="1038">
        <v>9468.5908500000023</v>
      </c>
      <c r="O53" s="1038">
        <v>22063.260699999995</v>
      </c>
      <c r="P53" s="1038">
        <v>137238.59138000003</v>
      </c>
      <c r="Q53" s="1038">
        <v>42518.966710000008</v>
      </c>
      <c r="R53" s="1039">
        <v>179757.55809000001</v>
      </c>
    </row>
    <row r="54" spans="1:18">
      <c r="A54" s="339"/>
      <c r="B54" s="334" t="s">
        <v>217</v>
      </c>
      <c r="C54" s="334" t="s">
        <v>348</v>
      </c>
      <c r="D54" s="1037">
        <v>39060.048020000002</v>
      </c>
      <c r="E54" s="1038">
        <v>0</v>
      </c>
      <c r="F54" s="1038">
        <v>39060.048020000002</v>
      </c>
      <c r="G54" s="1038">
        <v>0</v>
      </c>
      <c r="H54" s="1038">
        <v>0</v>
      </c>
      <c r="I54" s="1038">
        <v>0</v>
      </c>
      <c r="J54" s="1038">
        <v>2080.8222700000001</v>
      </c>
      <c r="K54" s="1038">
        <v>221.95695000000001</v>
      </c>
      <c r="L54" s="1038">
        <v>2302.7792200000004</v>
      </c>
      <c r="M54" s="1038">
        <v>1624.22982</v>
      </c>
      <c r="N54" s="1038">
        <v>0</v>
      </c>
      <c r="O54" s="1038">
        <v>1624.22982</v>
      </c>
      <c r="P54" s="1038">
        <v>3705.0520899999997</v>
      </c>
      <c r="Q54" s="1038">
        <v>221.95695000000001</v>
      </c>
      <c r="R54" s="1039">
        <v>3927.0090399999999</v>
      </c>
    </row>
    <row r="55" spans="1:18">
      <c r="A55" s="339"/>
      <c r="B55" s="339"/>
      <c r="C55" s="1041" t="s">
        <v>218</v>
      </c>
      <c r="D55" s="1042">
        <v>107143.60623</v>
      </c>
      <c r="E55" s="420">
        <v>1397.28971</v>
      </c>
      <c r="F55" s="420">
        <v>108540.89594</v>
      </c>
      <c r="G55" s="420">
        <v>17783.91216</v>
      </c>
      <c r="H55" s="420">
        <v>9370.8837400000011</v>
      </c>
      <c r="I55" s="420">
        <v>27154.795899999997</v>
      </c>
      <c r="J55" s="420">
        <v>84602.524049999993</v>
      </c>
      <c r="K55" s="420">
        <v>27908.98144</v>
      </c>
      <c r="L55" s="420">
        <v>112511.50549000001</v>
      </c>
      <c r="M55" s="420">
        <v>10960.99005</v>
      </c>
      <c r="N55" s="420">
        <v>1906.4851699999999</v>
      </c>
      <c r="O55" s="420">
        <v>12867.475219999998</v>
      </c>
      <c r="P55" s="420">
        <v>113347.42625999999</v>
      </c>
      <c r="Q55" s="420">
        <v>39186.350350000001</v>
      </c>
      <c r="R55" s="1043">
        <v>152533.77661</v>
      </c>
    </row>
    <row r="56" spans="1:18">
      <c r="A56" s="339"/>
      <c r="B56" s="339"/>
      <c r="C56" s="1041" t="s">
        <v>349</v>
      </c>
      <c r="D56" s="1042">
        <v>15088.24662</v>
      </c>
      <c r="E56" s="420">
        <v>0</v>
      </c>
      <c r="F56" s="420">
        <v>15088.24662</v>
      </c>
      <c r="G56" s="420">
        <v>0</v>
      </c>
      <c r="H56" s="420">
        <v>0</v>
      </c>
      <c r="I56" s="420">
        <v>0</v>
      </c>
      <c r="J56" s="420">
        <v>422.55336999999997</v>
      </c>
      <c r="K56" s="420">
        <v>4.4000000000000003E-3</v>
      </c>
      <c r="L56" s="420">
        <v>422.55777</v>
      </c>
      <c r="M56" s="420">
        <v>492.78679999999997</v>
      </c>
      <c r="N56" s="420">
        <v>0</v>
      </c>
      <c r="O56" s="420">
        <v>492.78679999999997</v>
      </c>
      <c r="P56" s="420">
        <v>915.34016999999994</v>
      </c>
      <c r="Q56" s="420">
        <v>4.4000000000000003E-3</v>
      </c>
      <c r="R56" s="1043">
        <v>915.34456999999998</v>
      </c>
    </row>
    <row r="57" spans="1:18">
      <c r="A57" s="339"/>
      <c r="B57" s="339"/>
      <c r="C57" s="1041" t="s">
        <v>217</v>
      </c>
      <c r="D57" s="1042">
        <v>3474.73173</v>
      </c>
      <c r="E57" s="420">
        <v>0</v>
      </c>
      <c r="F57" s="420">
        <v>3474.73173</v>
      </c>
      <c r="G57" s="420">
        <v>0</v>
      </c>
      <c r="H57" s="420">
        <v>0</v>
      </c>
      <c r="I57" s="420">
        <v>0</v>
      </c>
      <c r="J57" s="420">
        <v>7.8192700000000004</v>
      </c>
      <c r="K57" s="420">
        <v>0</v>
      </c>
      <c r="L57" s="420">
        <v>7.8192700000000004</v>
      </c>
      <c r="M57" s="420">
        <v>0</v>
      </c>
      <c r="N57" s="420">
        <v>0</v>
      </c>
      <c r="O57" s="420">
        <v>0</v>
      </c>
      <c r="P57" s="420">
        <v>7.8192700000000004</v>
      </c>
      <c r="Q57" s="420">
        <v>0</v>
      </c>
      <c r="R57" s="1043">
        <v>7.8192700000000004</v>
      </c>
    </row>
    <row r="58" spans="1:18">
      <c r="A58" s="334" t="s">
        <v>956</v>
      </c>
      <c r="B58" s="1040"/>
      <c r="C58" s="1040"/>
      <c r="D58" s="1037">
        <v>8699332.4980700016</v>
      </c>
      <c r="E58" s="1038">
        <v>1169769.3836500002</v>
      </c>
      <c r="F58" s="1038">
        <v>9869101.8817200027</v>
      </c>
      <c r="G58" s="1038">
        <v>1975815.9351599999</v>
      </c>
      <c r="H58" s="1038">
        <v>1069486.56483</v>
      </c>
      <c r="I58" s="1038">
        <v>3045302.4999899999</v>
      </c>
      <c r="J58" s="1038">
        <v>4459214.3856200008</v>
      </c>
      <c r="K58" s="1038">
        <v>2231775.4046199997</v>
      </c>
      <c r="L58" s="1038">
        <v>6690989.7902400009</v>
      </c>
      <c r="M58" s="1038">
        <v>1480638.7746999997</v>
      </c>
      <c r="N58" s="1038">
        <v>664422.47650000011</v>
      </c>
      <c r="O58" s="1038">
        <v>2145061.2511999998</v>
      </c>
      <c r="P58" s="1038">
        <v>7915669.0954800006</v>
      </c>
      <c r="Q58" s="1038">
        <v>3965684.4459499982</v>
      </c>
      <c r="R58" s="1039">
        <v>11881353.541429998</v>
      </c>
    </row>
    <row r="59" spans="1:18">
      <c r="A59" s="334" t="s">
        <v>6</v>
      </c>
      <c r="B59" s="334" t="s">
        <v>219</v>
      </c>
      <c r="C59" s="334" t="s">
        <v>6</v>
      </c>
      <c r="D59" s="1037">
        <v>806808.72277999995</v>
      </c>
      <c r="E59" s="1038">
        <v>36910.871260000007</v>
      </c>
      <c r="F59" s="1038">
        <v>843719.59404</v>
      </c>
      <c r="G59" s="1038">
        <v>180914.69546000002</v>
      </c>
      <c r="H59" s="1038">
        <v>29831.776230000003</v>
      </c>
      <c r="I59" s="1038">
        <v>210746.47169000001</v>
      </c>
      <c r="J59" s="1038">
        <v>416985.98623999988</v>
      </c>
      <c r="K59" s="1038">
        <v>59208.877789999999</v>
      </c>
      <c r="L59" s="1038">
        <v>476194.86403</v>
      </c>
      <c r="M59" s="1038">
        <v>104237.53061</v>
      </c>
      <c r="N59" s="1038">
        <v>17027.606070000002</v>
      </c>
      <c r="O59" s="1038">
        <v>121265.13668000001</v>
      </c>
      <c r="P59" s="1038">
        <v>702138.21231000009</v>
      </c>
      <c r="Q59" s="1038">
        <v>106068.26009000001</v>
      </c>
      <c r="R59" s="1039">
        <v>808206.47239999985</v>
      </c>
    </row>
    <row r="60" spans="1:18">
      <c r="A60" s="339"/>
      <c r="B60" s="334" t="s">
        <v>350</v>
      </c>
      <c r="C60" s="334" t="s">
        <v>350</v>
      </c>
      <c r="D60" s="1037">
        <v>40884.889889999999</v>
      </c>
      <c r="E60" s="1038">
        <v>0</v>
      </c>
      <c r="F60" s="1038">
        <v>40884.889889999999</v>
      </c>
      <c r="G60" s="1038">
        <v>0</v>
      </c>
      <c r="H60" s="1038">
        <v>0</v>
      </c>
      <c r="I60" s="1038">
        <v>0</v>
      </c>
      <c r="J60" s="1038">
        <v>2146.3337000000001</v>
      </c>
      <c r="K60" s="1038">
        <v>104.72624</v>
      </c>
      <c r="L60" s="1038">
        <v>2251.0599400000001</v>
      </c>
      <c r="M60" s="1038">
        <v>4508.3706500000008</v>
      </c>
      <c r="N60" s="1038">
        <v>42.932839999999999</v>
      </c>
      <c r="O60" s="1038">
        <v>4551.3034900000002</v>
      </c>
      <c r="P60" s="1038">
        <v>6654.7043500000009</v>
      </c>
      <c r="Q60" s="1038">
        <v>147.65908000000002</v>
      </c>
      <c r="R60" s="1039">
        <v>6802.3634299999994</v>
      </c>
    </row>
    <row r="61" spans="1:18">
      <c r="A61" s="339"/>
      <c r="B61" s="334" t="s">
        <v>351</v>
      </c>
      <c r="C61" s="334" t="s">
        <v>352</v>
      </c>
      <c r="D61" s="1037">
        <v>5512.2823899999994</v>
      </c>
      <c r="E61" s="1038">
        <v>0</v>
      </c>
      <c r="F61" s="1038">
        <v>5512.2823899999994</v>
      </c>
      <c r="G61" s="1038">
        <v>0</v>
      </c>
      <c r="H61" s="1038">
        <v>0</v>
      </c>
      <c r="I61" s="1038">
        <v>0</v>
      </c>
      <c r="J61" s="1038">
        <v>45.028980000000004</v>
      </c>
      <c r="K61" s="1038">
        <v>0</v>
      </c>
      <c r="L61" s="1038">
        <v>45.028980000000004</v>
      </c>
      <c r="M61" s="1038">
        <v>0.73730999999999991</v>
      </c>
      <c r="N61" s="1038">
        <v>0</v>
      </c>
      <c r="O61" s="1038">
        <v>0.73730999999999991</v>
      </c>
      <c r="P61" s="1038">
        <v>45.766289999999998</v>
      </c>
      <c r="Q61" s="1038">
        <v>0</v>
      </c>
      <c r="R61" s="1039">
        <v>45.766289999999998</v>
      </c>
    </row>
    <row r="62" spans="1:18">
      <c r="A62" s="339"/>
      <c r="B62" s="334" t="s">
        <v>353</v>
      </c>
      <c r="C62" s="334" t="s">
        <v>353</v>
      </c>
      <c r="D62" s="1037">
        <v>2407.2172599999999</v>
      </c>
      <c r="E62" s="1038">
        <v>0</v>
      </c>
      <c r="F62" s="1038">
        <v>2407.2172599999999</v>
      </c>
      <c r="G62" s="1038">
        <v>0</v>
      </c>
      <c r="H62" s="1038">
        <v>0</v>
      </c>
      <c r="I62" s="1038">
        <v>0</v>
      </c>
      <c r="J62" s="1038">
        <v>2.1902399999999997</v>
      </c>
      <c r="K62" s="1038">
        <v>0</v>
      </c>
      <c r="L62" s="1038">
        <v>2.1902399999999997</v>
      </c>
      <c r="M62" s="1038">
        <v>41.255669999999995</v>
      </c>
      <c r="N62" s="1038">
        <v>0</v>
      </c>
      <c r="O62" s="1038">
        <v>41.255669999999995</v>
      </c>
      <c r="P62" s="1038">
        <v>43.445909999999998</v>
      </c>
      <c r="Q62" s="1038">
        <v>0</v>
      </c>
      <c r="R62" s="1039">
        <v>43.445910000000005</v>
      </c>
    </row>
    <row r="63" spans="1:18">
      <c r="A63" s="334" t="s">
        <v>957</v>
      </c>
      <c r="B63" s="1040"/>
      <c r="C63" s="1040"/>
      <c r="D63" s="1037">
        <v>855613.11231999996</v>
      </c>
      <c r="E63" s="1038">
        <v>36910.871260000007</v>
      </c>
      <c r="F63" s="1038">
        <v>892523.98357999988</v>
      </c>
      <c r="G63" s="1038">
        <v>180914.69546000002</v>
      </c>
      <c r="H63" s="1038">
        <v>29831.776230000003</v>
      </c>
      <c r="I63" s="1038">
        <v>210746.47169000001</v>
      </c>
      <c r="J63" s="1038">
        <v>419179.53915999993</v>
      </c>
      <c r="K63" s="1038">
        <v>59313.604030000002</v>
      </c>
      <c r="L63" s="1038">
        <v>478493.14318999997</v>
      </c>
      <c r="M63" s="1038">
        <v>108787.89424000001</v>
      </c>
      <c r="N63" s="1038">
        <v>17070.538909999999</v>
      </c>
      <c r="O63" s="1038">
        <v>125858.43315000001</v>
      </c>
      <c r="P63" s="1038">
        <v>708882.12886000006</v>
      </c>
      <c r="Q63" s="1038">
        <v>106215.91917000001</v>
      </c>
      <c r="R63" s="1039">
        <v>815098.04802999971</v>
      </c>
    </row>
    <row r="64" spans="1:18">
      <c r="A64" s="334" t="s">
        <v>7</v>
      </c>
      <c r="B64" s="334" t="s">
        <v>354</v>
      </c>
      <c r="C64" s="334" t="s">
        <v>354</v>
      </c>
      <c r="D64" s="1037">
        <v>50575.228590000006</v>
      </c>
      <c r="E64" s="1038">
        <v>0</v>
      </c>
      <c r="F64" s="1038">
        <v>50575.228590000006</v>
      </c>
      <c r="G64" s="1038">
        <v>2.3565200000000002</v>
      </c>
      <c r="H64" s="1038">
        <v>0</v>
      </c>
      <c r="I64" s="1038">
        <v>2.3565200000000002</v>
      </c>
      <c r="J64" s="1038">
        <v>5989.8587600000001</v>
      </c>
      <c r="K64" s="1038">
        <v>32.901710000000001</v>
      </c>
      <c r="L64" s="1038">
        <v>6022.7604700000011</v>
      </c>
      <c r="M64" s="1038">
        <v>3808.8642300000001</v>
      </c>
      <c r="N64" s="1038">
        <v>0</v>
      </c>
      <c r="O64" s="1038">
        <v>3808.8642300000001</v>
      </c>
      <c r="P64" s="1038">
        <v>9801.0795099999996</v>
      </c>
      <c r="Q64" s="1038">
        <v>32.901710000000001</v>
      </c>
      <c r="R64" s="1039">
        <v>9833.9812200000015</v>
      </c>
    </row>
    <row r="65" spans="1:18">
      <c r="A65" s="339"/>
      <c r="B65" s="334" t="s">
        <v>7</v>
      </c>
      <c r="C65" s="334" t="s">
        <v>7</v>
      </c>
      <c r="D65" s="1037">
        <v>1925950.5289899998</v>
      </c>
      <c r="E65" s="1038">
        <v>85026.029840000003</v>
      </c>
      <c r="F65" s="1038">
        <v>2010976.5588299998</v>
      </c>
      <c r="G65" s="1038">
        <v>227691.30108</v>
      </c>
      <c r="H65" s="1038">
        <v>152160.22080999997</v>
      </c>
      <c r="I65" s="1038">
        <v>379851.52189000003</v>
      </c>
      <c r="J65" s="1038">
        <v>948273.68329000007</v>
      </c>
      <c r="K65" s="1038">
        <v>206768.81375999996</v>
      </c>
      <c r="L65" s="1038">
        <v>1155042.4970499999</v>
      </c>
      <c r="M65" s="1038">
        <v>296824.20720999996</v>
      </c>
      <c r="N65" s="1038">
        <v>76314.787670000005</v>
      </c>
      <c r="O65" s="1038">
        <v>373138.99488000007</v>
      </c>
      <c r="P65" s="1038">
        <v>1472789.1915799999</v>
      </c>
      <c r="Q65" s="1038">
        <v>435243.82224000013</v>
      </c>
      <c r="R65" s="1039">
        <v>1908033.0138200002</v>
      </c>
    </row>
    <row r="66" spans="1:18">
      <c r="A66" s="339"/>
      <c r="B66" s="334" t="s">
        <v>355</v>
      </c>
      <c r="C66" s="334" t="s">
        <v>355</v>
      </c>
      <c r="D66" s="1037">
        <v>35861.423200000005</v>
      </c>
      <c r="E66" s="1038">
        <v>0</v>
      </c>
      <c r="F66" s="1038">
        <v>35861.423200000005</v>
      </c>
      <c r="G66" s="1038">
        <v>0</v>
      </c>
      <c r="H66" s="1038">
        <v>0</v>
      </c>
      <c r="I66" s="1038">
        <v>0</v>
      </c>
      <c r="J66" s="1038">
        <v>2193.1024500000003</v>
      </c>
      <c r="K66" s="1038">
        <v>55.645569999999999</v>
      </c>
      <c r="L66" s="1038">
        <v>2248.74802</v>
      </c>
      <c r="M66" s="1038">
        <v>2620.2805499999999</v>
      </c>
      <c r="N66" s="1038">
        <v>0</v>
      </c>
      <c r="O66" s="1038">
        <v>2620.2805499999999</v>
      </c>
      <c r="P66" s="1038">
        <v>4813.3829999999998</v>
      </c>
      <c r="Q66" s="1038">
        <v>55.645569999999999</v>
      </c>
      <c r="R66" s="1039">
        <v>4869.0285700000004</v>
      </c>
    </row>
    <row r="67" spans="1:18">
      <c r="A67" s="339"/>
      <c r="B67" s="339"/>
      <c r="C67" s="1041" t="s">
        <v>356</v>
      </c>
      <c r="D67" s="1042">
        <v>2808.3869900000004</v>
      </c>
      <c r="E67" s="420">
        <v>0</v>
      </c>
      <c r="F67" s="420">
        <v>2808.3869900000004</v>
      </c>
      <c r="G67" s="420">
        <v>0</v>
      </c>
      <c r="H67" s="420">
        <v>0</v>
      </c>
      <c r="I67" s="420">
        <v>0</v>
      </c>
      <c r="J67" s="420">
        <v>13.831770000000001</v>
      </c>
      <c r="K67" s="420">
        <v>2.5699999999999998E-3</v>
      </c>
      <c r="L67" s="420">
        <v>13.834340000000001</v>
      </c>
      <c r="M67" s="420">
        <v>30</v>
      </c>
      <c r="N67" s="420">
        <v>0</v>
      </c>
      <c r="O67" s="420">
        <v>30</v>
      </c>
      <c r="P67" s="420">
        <v>43.831770000000006</v>
      </c>
      <c r="Q67" s="420">
        <v>2.5699999999999998E-3</v>
      </c>
      <c r="R67" s="1043">
        <v>43.834339999999997</v>
      </c>
    </row>
    <row r="68" spans="1:18">
      <c r="A68" s="339"/>
      <c r="B68" s="334" t="s">
        <v>220</v>
      </c>
      <c r="C68" s="334" t="s">
        <v>220</v>
      </c>
      <c r="D68" s="1037">
        <v>352516.85115</v>
      </c>
      <c r="E68" s="1038">
        <v>822.11316999999997</v>
      </c>
      <c r="F68" s="1038">
        <v>353338.96431999997</v>
      </c>
      <c r="G68" s="1038">
        <v>20680.669379999999</v>
      </c>
      <c r="H68" s="1038">
        <v>2902.4649900000004</v>
      </c>
      <c r="I68" s="1038">
        <v>23583.13437</v>
      </c>
      <c r="J68" s="1038">
        <v>72066.258329999997</v>
      </c>
      <c r="K68" s="1038">
        <v>4693.00504</v>
      </c>
      <c r="L68" s="1038">
        <v>76759.263369999986</v>
      </c>
      <c r="M68" s="1038">
        <v>12749.561240000001</v>
      </c>
      <c r="N68" s="1038">
        <v>491.65279000000004</v>
      </c>
      <c r="O68" s="1038">
        <v>13241.214029999999</v>
      </c>
      <c r="P68" s="1038">
        <v>105496.48894999997</v>
      </c>
      <c r="Q68" s="1038">
        <v>8087.1228200000005</v>
      </c>
      <c r="R68" s="1039">
        <v>113583.61176999999</v>
      </c>
    </row>
    <row r="69" spans="1:18">
      <c r="A69" s="339"/>
      <c r="B69" s="339"/>
      <c r="C69" s="1041" t="s">
        <v>357</v>
      </c>
      <c r="D69" s="1042">
        <v>4674.0671600000005</v>
      </c>
      <c r="E69" s="420">
        <v>0</v>
      </c>
      <c r="F69" s="420">
        <v>4674.0671600000005</v>
      </c>
      <c r="G69" s="420">
        <v>0</v>
      </c>
      <c r="H69" s="420">
        <v>0</v>
      </c>
      <c r="I69" s="420">
        <v>0</v>
      </c>
      <c r="J69" s="420">
        <v>16.379379999999998</v>
      </c>
      <c r="K69" s="420">
        <v>0</v>
      </c>
      <c r="L69" s="420">
        <v>16.379379999999998</v>
      </c>
      <c r="M69" s="420">
        <v>60</v>
      </c>
      <c r="N69" s="420">
        <v>0</v>
      </c>
      <c r="O69" s="420">
        <v>60</v>
      </c>
      <c r="P69" s="420">
        <v>76.379379999999998</v>
      </c>
      <c r="Q69" s="420">
        <v>0</v>
      </c>
      <c r="R69" s="1043">
        <v>76.379379999999998</v>
      </c>
    </row>
    <row r="70" spans="1:18">
      <c r="A70" s="339"/>
      <c r="B70" s="339"/>
      <c r="C70" s="1041" t="s">
        <v>358</v>
      </c>
      <c r="D70" s="1042">
        <v>5030.91291</v>
      </c>
      <c r="E70" s="420">
        <v>0</v>
      </c>
      <c r="F70" s="420">
        <v>5030.91291</v>
      </c>
      <c r="G70" s="420">
        <v>0</v>
      </c>
      <c r="H70" s="420">
        <v>0</v>
      </c>
      <c r="I70" s="420">
        <v>0</v>
      </c>
      <c r="J70" s="420">
        <v>20.27319</v>
      </c>
      <c r="K70" s="420">
        <v>2.2000000000000001E-4</v>
      </c>
      <c r="L70" s="420">
        <v>20.273409999999998</v>
      </c>
      <c r="M70" s="420">
        <v>0</v>
      </c>
      <c r="N70" s="420">
        <v>0</v>
      </c>
      <c r="O70" s="420">
        <v>0</v>
      </c>
      <c r="P70" s="420">
        <v>20.27319</v>
      </c>
      <c r="Q70" s="420">
        <v>2.2000000000000001E-4</v>
      </c>
      <c r="R70" s="1043">
        <v>20.273409999999998</v>
      </c>
    </row>
    <row r="71" spans="1:18">
      <c r="A71" s="339"/>
      <c r="B71" s="334" t="s">
        <v>359</v>
      </c>
      <c r="C71" s="334" t="s">
        <v>359</v>
      </c>
      <c r="D71" s="1037">
        <v>49536.075210000003</v>
      </c>
      <c r="E71" s="1038">
        <v>0</v>
      </c>
      <c r="F71" s="1038">
        <v>49536.075210000003</v>
      </c>
      <c r="G71" s="1038">
        <v>0</v>
      </c>
      <c r="H71" s="1038">
        <v>0</v>
      </c>
      <c r="I71" s="1038">
        <v>0</v>
      </c>
      <c r="J71" s="1038">
        <v>3713.5532499999999</v>
      </c>
      <c r="K71" s="1038">
        <v>5.3602799999999995</v>
      </c>
      <c r="L71" s="1038">
        <v>3718.9135299999998</v>
      </c>
      <c r="M71" s="1038">
        <v>3956.7071000000001</v>
      </c>
      <c r="N71" s="1038">
        <v>18.354669999999999</v>
      </c>
      <c r="O71" s="1038">
        <v>3975.0617699999998</v>
      </c>
      <c r="P71" s="1038">
        <v>7670.2603500000005</v>
      </c>
      <c r="Q71" s="1038">
        <v>23.714949999999998</v>
      </c>
      <c r="R71" s="1039">
        <v>7693.9753000000001</v>
      </c>
    </row>
    <row r="72" spans="1:18">
      <c r="A72" s="339"/>
      <c r="B72" s="334" t="s">
        <v>360</v>
      </c>
      <c r="C72" s="334" t="s">
        <v>361</v>
      </c>
      <c r="D72" s="1037">
        <v>72309.556580000004</v>
      </c>
      <c r="E72" s="1038">
        <v>0</v>
      </c>
      <c r="F72" s="1038">
        <v>72309.556580000004</v>
      </c>
      <c r="G72" s="1038">
        <v>0</v>
      </c>
      <c r="H72" s="1038">
        <v>0</v>
      </c>
      <c r="I72" s="1038">
        <v>0</v>
      </c>
      <c r="J72" s="1038">
        <v>2641.2902300000001</v>
      </c>
      <c r="K72" s="1038">
        <v>17.849529999999998</v>
      </c>
      <c r="L72" s="1038">
        <v>2659.1397599999996</v>
      </c>
      <c r="M72" s="1038">
        <v>3075.8053199999999</v>
      </c>
      <c r="N72" s="1038">
        <v>0</v>
      </c>
      <c r="O72" s="1038">
        <v>3075.8053199999999</v>
      </c>
      <c r="P72" s="1038">
        <v>5717.09555</v>
      </c>
      <c r="Q72" s="1038">
        <v>17.849529999999998</v>
      </c>
      <c r="R72" s="1039">
        <v>5734.9450800000004</v>
      </c>
    </row>
    <row r="73" spans="1:18">
      <c r="A73" s="339"/>
      <c r="B73" s="334" t="s">
        <v>221</v>
      </c>
      <c r="C73" s="334" t="s">
        <v>221</v>
      </c>
      <c r="D73" s="1037">
        <v>1238232.5517599997</v>
      </c>
      <c r="E73" s="1038">
        <v>6288.4237799999992</v>
      </c>
      <c r="F73" s="1038">
        <v>1244520.97554</v>
      </c>
      <c r="G73" s="1038">
        <v>112946.49214</v>
      </c>
      <c r="H73" s="1038">
        <v>24033.646260000001</v>
      </c>
      <c r="I73" s="1038">
        <v>136980.1384</v>
      </c>
      <c r="J73" s="1038">
        <v>227226.97933</v>
      </c>
      <c r="K73" s="1038">
        <v>21954.505689999998</v>
      </c>
      <c r="L73" s="1038">
        <v>249181.48502000002</v>
      </c>
      <c r="M73" s="1038">
        <v>45227.171629999997</v>
      </c>
      <c r="N73" s="1038">
        <v>4884.9452000000001</v>
      </c>
      <c r="O73" s="1038">
        <v>50112.116829999992</v>
      </c>
      <c r="P73" s="1038">
        <v>385400.64309999999</v>
      </c>
      <c r="Q73" s="1038">
        <v>50873.097150000001</v>
      </c>
      <c r="R73" s="1039">
        <v>436273.74024999997</v>
      </c>
    </row>
    <row r="74" spans="1:18">
      <c r="A74" s="339"/>
      <c r="B74" s="334" t="s">
        <v>333</v>
      </c>
      <c r="C74" s="334" t="s">
        <v>362</v>
      </c>
      <c r="D74" s="1037">
        <v>17331.050850000003</v>
      </c>
      <c r="E74" s="1038">
        <v>0</v>
      </c>
      <c r="F74" s="1038">
        <v>17331.050850000003</v>
      </c>
      <c r="G74" s="1038">
        <v>0</v>
      </c>
      <c r="H74" s="1038">
        <v>0</v>
      </c>
      <c r="I74" s="1038">
        <v>0</v>
      </c>
      <c r="J74" s="1038">
        <v>122.27842</v>
      </c>
      <c r="K74" s="1038">
        <v>1.1943699999999999</v>
      </c>
      <c r="L74" s="1038">
        <v>123.47278999999999</v>
      </c>
      <c r="M74" s="1038">
        <v>50.036760000000001</v>
      </c>
      <c r="N74" s="1038">
        <v>0</v>
      </c>
      <c r="O74" s="1038">
        <v>50.036760000000001</v>
      </c>
      <c r="P74" s="1038">
        <v>172.31518</v>
      </c>
      <c r="Q74" s="1038">
        <v>1.1943699999999999</v>
      </c>
      <c r="R74" s="1039">
        <v>173.50954999999999</v>
      </c>
    </row>
    <row r="75" spans="1:18">
      <c r="A75" s="339"/>
      <c r="B75" s="334" t="s">
        <v>363</v>
      </c>
      <c r="C75" s="334" t="s">
        <v>363</v>
      </c>
      <c r="D75" s="1037">
        <v>7249.3909100000001</v>
      </c>
      <c r="E75" s="1038">
        <v>0</v>
      </c>
      <c r="F75" s="1038">
        <v>7249.3909100000001</v>
      </c>
      <c r="G75" s="1038">
        <v>0</v>
      </c>
      <c r="H75" s="1038">
        <v>0</v>
      </c>
      <c r="I75" s="1038">
        <v>0</v>
      </c>
      <c r="J75" s="1038">
        <v>3.9536199999999999</v>
      </c>
      <c r="K75" s="1038">
        <v>2.8999999999999998E-3</v>
      </c>
      <c r="L75" s="1038">
        <v>3.9565199999999998</v>
      </c>
      <c r="M75" s="1038">
        <v>0</v>
      </c>
      <c r="N75" s="1038">
        <v>0</v>
      </c>
      <c r="O75" s="1038">
        <v>0</v>
      </c>
      <c r="P75" s="1038">
        <v>3.9536199999999999</v>
      </c>
      <c r="Q75" s="1038">
        <v>2.8999999999999998E-3</v>
      </c>
      <c r="R75" s="1039">
        <v>3.9565199999999998</v>
      </c>
    </row>
    <row r="76" spans="1:18">
      <c r="A76" s="339"/>
      <c r="B76" s="334" t="s">
        <v>69</v>
      </c>
      <c r="C76" s="334" t="s">
        <v>69</v>
      </c>
      <c r="D76" s="1037">
        <v>13786.376970000001</v>
      </c>
      <c r="E76" s="1038">
        <v>0</v>
      </c>
      <c r="F76" s="1038">
        <v>13786.376970000001</v>
      </c>
      <c r="G76" s="1038">
        <v>138.13376</v>
      </c>
      <c r="H76" s="1038">
        <v>0</v>
      </c>
      <c r="I76" s="1038">
        <v>138.13376</v>
      </c>
      <c r="J76" s="1038">
        <v>1273.2651000000001</v>
      </c>
      <c r="K76" s="1038">
        <v>75.899460000000005</v>
      </c>
      <c r="L76" s="1038">
        <v>1349.1645600000002</v>
      </c>
      <c r="M76" s="1038">
        <v>1927.23136</v>
      </c>
      <c r="N76" s="1038">
        <v>0</v>
      </c>
      <c r="O76" s="1038">
        <v>1927.23136</v>
      </c>
      <c r="P76" s="1038">
        <v>3338.63022</v>
      </c>
      <c r="Q76" s="1038">
        <v>75.899460000000005</v>
      </c>
      <c r="R76" s="1039">
        <v>3414.5296800000001</v>
      </c>
    </row>
    <row r="77" spans="1:18">
      <c r="A77" s="339"/>
      <c r="B77" s="339"/>
      <c r="C77" s="1041" t="s">
        <v>364</v>
      </c>
      <c r="D77" s="1042">
        <v>6069.4017400000002</v>
      </c>
      <c r="E77" s="420">
        <v>0</v>
      </c>
      <c r="F77" s="420">
        <v>6069.4017400000002</v>
      </c>
      <c r="G77" s="420">
        <v>0</v>
      </c>
      <c r="H77" s="420">
        <v>0</v>
      </c>
      <c r="I77" s="420">
        <v>0</v>
      </c>
      <c r="J77" s="420">
        <v>3.1451899999999999</v>
      </c>
      <c r="K77" s="420">
        <v>0</v>
      </c>
      <c r="L77" s="420">
        <v>3.1451899999999999</v>
      </c>
      <c r="M77" s="420">
        <v>2.96E-3</v>
      </c>
      <c r="N77" s="420">
        <v>0</v>
      </c>
      <c r="O77" s="420">
        <v>2.96E-3</v>
      </c>
      <c r="P77" s="420">
        <v>3.1481500000000002</v>
      </c>
      <c r="Q77" s="420">
        <v>0</v>
      </c>
      <c r="R77" s="1043">
        <v>3.1481500000000002</v>
      </c>
    </row>
    <row r="78" spans="1:18">
      <c r="A78" s="339"/>
      <c r="B78" s="334" t="s">
        <v>365</v>
      </c>
      <c r="C78" s="334" t="s">
        <v>365</v>
      </c>
      <c r="D78" s="1037">
        <v>12395.61976</v>
      </c>
      <c r="E78" s="1038">
        <v>0</v>
      </c>
      <c r="F78" s="1038">
        <v>12395.61976</v>
      </c>
      <c r="G78" s="1038">
        <v>0</v>
      </c>
      <c r="H78" s="1038">
        <v>0</v>
      </c>
      <c r="I78" s="1038">
        <v>0</v>
      </c>
      <c r="J78" s="1038">
        <v>75.94386999999999</v>
      </c>
      <c r="K78" s="1038">
        <v>6.5199999999999998E-3</v>
      </c>
      <c r="L78" s="1038">
        <v>75.950389999999999</v>
      </c>
      <c r="M78" s="1038">
        <v>15.139899999999999</v>
      </c>
      <c r="N78" s="1038">
        <v>0</v>
      </c>
      <c r="O78" s="1038">
        <v>15.139899999999999</v>
      </c>
      <c r="P78" s="1038">
        <v>91.083769999999987</v>
      </c>
      <c r="Q78" s="1038">
        <v>6.5199999999999998E-3</v>
      </c>
      <c r="R78" s="1039">
        <v>91.090289999999996</v>
      </c>
    </row>
    <row r="79" spans="1:18">
      <c r="A79" s="339"/>
      <c r="B79" s="334" t="s">
        <v>366</v>
      </c>
      <c r="C79" s="334" t="s">
        <v>366</v>
      </c>
      <c r="D79" s="1037">
        <v>27568.192920000001</v>
      </c>
      <c r="E79" s="1038">
        <v>0</v>
      </c>
      <c r="F79" s="1038">
        <v>27568.192920000001</v>
      </c>
      <c r="G79" s="1038">
        <v>1.8600000000000001E-3</v>
      </c>
      <c r="H79" s="1038">
        <v>0</v>
      </c>
      <c r="I79" s="1038">
        <v>1.8600000000000001E-3</v>
      </c>
      <c r="J79" s="1038">
        <v>2044.7972199999999</v>
      </c>
      <c r="K79" s="1038">
        <v>40.457720000000002</v>
      </c>
      <c r="L79" s="1038">
        <v>2085.2549399999998</v>
      </c>
      <c r="M79" s="1038">
        <v>1322.3058000000001</v>
      </c>
      <c r="N79" s="1038">
        <v>0</v>
      </c>
      <c r="O79" s="1038">
        <v>1322.3058000000001</v>
      </c>
      <c r="P79" s="1038">
        <v>3367.1048799999999</v>
      </c>
      <c r="Q79" s="1038">
        <v>40.457720000000002</v>
      </c>
      <c r="R79" s="1039">
        <v>3407.5626000000002</v>
      </c>
    </row>
    <row r="80" spans="1:18">
      <c r="A80" s="334" t="s">
        <v>958</v>
      </c>
      <c r="B80" s="1040"/>
      <c r="C80" s="1040"/>
      <c r="D80" s="1037">
        <v>3821895.6156899985</v>
      </c>
      <c r="E80" s="1038">
        <v>92136.566790000012</v>
      </c>
      <c r="F80" s="1038">
        <v>3914032.182479999</v>
      </c>
      <c r="G80" s="1038">
        <v>361458.95474000002</v>
      </c>
      <c r="H80" s="1038">
        <v>179096.33205999999</v>
      </c>
      <c r="I80" s="1038">
        <v>540555.28680000012</v>
      </c>
      <c r="J80" s="1038">
        <v>1265678.5934000001</v>
      </c>
      <c r="K80" s="1038">
        <v>233645.64533999999</v>
      </c>
      <c r="L80" s="1038">
        <v>1499324.2387399999</v>
      </c>
      <c r="M80" s="1038">
        <v>371667.31406</v>
      </c>
      <c r="N80" s="1038">
        <v>81709.740330000015</v>
      </c>
      <c r="O80" s="1038">
        <v>453377.05439</v>
      </c>
      <c r="P80" s="1038">
        <v>1998804.8622000001</v>
      </c>
      <c r="Q80" s="1038">
        <v>494451.71773000003</v>
      </c>
      <c r="R80" s="1039">
        <v>2493256.5799300005</v>
      </c>
    </row>
    <row r="81" spans="1:18">
      <c r="A81" s="334" t="s">
        <v>8</v>
      </c>
      <c r="B81" s="334" t="s">
        <v>222</v>
      </c>
      <c r="C81" s="334" t="s">
        <v>90</v>
      </c>
      <c r="D81" s="1037">
        <v>288949.05535000004</v>
      </c>
      <c r="E81" s="1038">
        <v>44458.316060000005</v>
      </c>
      <c r="F81" s="1038">
        <v>333407.37141000002</v>
      </c>
      <c r="G81" s="1038">
        <v>51564.562569999995</v>
      </c>
      <c r="H81" s="1038">
        <v>43223.565310000005</v>
      </c>
      <c r="I81" s="1038">
        <v>94788.127880000015</v>
      </c>
      <c r="J81" s="1038">
        <v>281373.14626999997</v>
      </c>
      <c r="K81" s="1038">
        <v>115428.79151000001</v>
      </c>
      <c r="L81" s="1038">
        <v>396801.93777999998</v>
      </c>
      <c r="M81" s="1038">
        <v>171537.75247000004</v>
      </c>
      <c r="N81" s="1038">
        <v>34010.249870000007</v>
      </c>
      <c r="O81" s="1038">
        <v>205548.00234000001</v>
      </c>
      <c r="P81" s="1038">
        <v>504475.46130999993</v>
      </c>
      <c r="Q81" s="1038">
        <v>192662.60668999996</v>
      </c>
      <c r="R81" s="1039">
        <v>697138.06799999997</v>
      </c>
    </row>
    <row r="82" spans="1:18">
      <c r="A82" s="339"/>
      <c r="B82" s="339"/>
      <c r="C82" s="1041" t="s">
        <v>8</v>
      </c>
      <c r="D82" s="1042">
        <v>1540889.7817199999</v>
      </c>
      <c r="E82" s="420">
        <v>84389.356339999984</v>
      </c>
      <c r="F82" s="420">
        <v>1625279.1380600003</v>
      </c>
      <c r="G82" s="420">
        <v>306728.25915999996</v>
      </c>
      <c r="H82" s="420">
        <v>294824.99129000003</v>
      </c>
      <c r="I82" s="420">
        <v>601553.25045000005</v>
      </c>
      <c r="J82" s="420">
        <v>958789.34886000014</v>
      </c>
      <c r="K82" s="420">
        <v>403213.65351000003</v>
      </c>
      <c r="L82" s="420">
        <v>1362003.0023700006</v>
      </c>
      <c r="M82" s="420">
        <v>480566.12534000003</v>
      </c>
      <c r="N82" s="420">
        <v>186171.54105999996</v>
      </c>
      <c r="O82" s="420">
        <v>666737.66639999987</v>
      </c>
      <c r="P82" s="420">
        <v>1746083.7333599997</v>
      </c>
      <c r="Q82" s="420">
        <v>884210.18585999997</v>
      </c>
      <c r="R82" s="1043">
        <v>2630293.91922</v>
      </c>
    </row>
    <row r="83" spans="1:18">
      <c r="A83" s="339"/>
      <c r="B83" s="339"/>
      <c r="C83" s="1041" t="s">
        <v>94</v>
      </c>
      <c r="D83" s="1042">
        <v>458873.32134999998</v>
      </c>
      <c r="E83" s="420">
        <v>2058.0725199999997</v>
      </c>
      <c r="F83" s="420">
        <v>460931.39387000003</v>
      </c>
      <c r="G83" s="420">
        <v>35661.960010000003</v>
      </c>
      <c r="H83" s="420">
        <v>10502.15374</v>
      </c>
      <c r="I83" s="420">
        <v>46164.113750000004</v>
      </c>
      <c r="J83" s="420">
        <v>265996.13466999994</v>
      </c>
      <c r="K83" s="420">
        <v>46121.083180000001</v>
      </c>
      <c r="L83" s="420">
        <v>312117.21785000002</v>
      </c>
      <c r="M83" s="420">
        <v>233679.22117</v>
      </c>
      <c r="N83" s="420">
        <v>113380.19765000002</v>
      </c>
      <c r="O83" s="420">
        <v>347059.41882000008</v>
      </c>
      <c r="P83" s="420">
        <v>535337.31585000013</v>
      </c>
      <c r="Q83" s="420">
        <v>170003.43456999995</v>
      </c>
      <c r="R83" s="1043">
        <v>705340.75041999994</v>
      </c>
    </row>
    <row r="84" spans="1:18">
      <c r="A84" s="339"/>
      <c r="B84" s="339"/>
      <c r="C84" s="1041" t="s">
        <v>93</v>
      </c>
      <c r="D84" s="1042">
        <v>1585659.28009</v>
      </c>
      <c r="E84" s="420">
        <v>852907.15029999998</v>
      </c>
      <c r="F84" s="420">
        <v>2438566.4303899999</v>
      </c>
      <c r="G84" s="420">
        <v>218807.90463999999</v>
      </c>
      <c r="H84" s="420">
        <v>234373.31722999999</v>
      </c>
      <c r="I84" s="420">
        <v>453181.22187000001</v>
      </c>
      <c r="J84" s="420">
        <v>351399.26726999995</v>
      </c>
      <c r="K84" s="420">
        <v>238772.41994999998</v>
      </c>
      <c r="L84" s="420">
        <v>590171.68722000008</v>
      </c>
      <c r="M84" s="420">
        <v>2494509.2873899997</v>
      </c>
      <c r="N84" s="420">
        <v>2425518.2004499999</v>
      </c>
      <c r="O84" s="420">
        <v>4920027.4878400005</v>
      </c>
      <c r="P84" s="420">
        <v>3064716.4592999998</v>
      </c>
      <c r="Q84" s="420">
        <v>2898663.9376299996</v>
      </c>
      <c r="R84" s="1043">
        <v>5963380.3969300007</v>
      </c>
    </row>
    <row r="85" spans="1:18">
      <c r="A85" s="339"/>
      <c r="B85" s="339"/>
      <c r="C85" s="1041" t="s">
        <v>223</v>
      </c>
      <c r="D85" s="1042">
        <v>226245.97753</v>
      </c>
      <c r="E85" s="420">
        <v>130216.32421999999</v>
      </c>
      <c r="F85" s="420">
        <v>356462.30174999998</v>
      </c>
      <c r="G85" s="420">
        <v>53550.9064</v>
      </c>
      <c r="H85" s="420">
        <v>51998.142049999995</v>
      </c>
      <c r="I85" s="420">
        <v>105549.04845</v>
      </c>
      <c r="J85" s="420">
        <v>55648.033489999994</v>
      </c>
      <c r="K85" s="420">
        <v>33346.716249999998</v>
      </c>
      <c r="L85" s="420">
        <v>88994.749740000014</v>
      </c>
      <c r="M85" s="420">
        <v>47039.813999999998</v>
      </c>
      <c r="N85" s="420">
        <v>46870.319539999997</v>
      </c>
      <c r="O85" s="420">
        <v>93910.133539999995</v>
      </c>
      <c r="P85" s="420">
        <v>156238.75388999999</v>
      </c>
      <c r="Q85" s="420">
        <v>132215.17783999999</v>
      </c>
      <c r="R85" s="1043">
        <v>288453.93173000001</v>
      </c>
    </row>
    <row r="86" spans="1:18">
      <c r="A86" s="339"/>
      <c r="B86" s="339"/>
      <c r="C86" s="1041" t="s">
        <v>92</v>
      </c>
      <c r="D86" s="1042">
        <v>313276.13095999998</v>
      </c>
      <c r="E86" s="420">
        <v>68514.054860000004</v>
      </c>
      <c r="F86" s="420">
        <v>381790.18582000001</v>
      </c>
      <c r="G86" s="420">
        <v>20075.486629999999</v>
      </c>
      <c r="H86" s="420">
        <v>22712.879089999999</v>
      </c>
      <c r="I86" s="420">
        <v>42788.365720000002</v>
      </c>
      <c r="J86" s="420">
        <v>76284.805970000001</v>
      </c>
      <c r="K86" s="420">
        <v>45721.971669999999</v>
      </c>
      <c r="L86" s="420">
        <v>122006.77764</v>
      </c>
      <c r="M86" s="420">
        <v>56055.33885</v>
      </c>
      <c r="N86" s="420">
        <v>45054.56826</v>
      </c>
      <c r="O86" s="420">
        <v>101109.90711</v>
      </c>
      <c r="P86" s="420">
        <v>152415.63144999999</v>
      </c>
      <c r="Q86" s="420">
        <v>113489.41902000002</v>
      </c>
      <c r="R86" s="1043">
        <v>265905.05047000002</v>
      </c>
    </row>
    <row r="87" spans="1:18">
      <c r="A87" s="334" t="s">
        <v>959</v>
      </c>
      <c r="B87" s="1040"/>
      <c r="C87" s="1040"/>
      <c r="D87" s="1037">
        <v>4413893.5469999993</v>
      </c>
      <c r="E87" s="1038">
        <v>1182543.2742999997</v>
      </c>
      <c r="F87" s="1038">
        <v>5596436.821299999</v>
      </c>
      <c r="G87" s="1038">
        <v>686389.07940999989</v>
      </c>
      <c r="H87" s="1038">
        <v>657635.04871</v>
      </c>
      <c r="I87" s="1038">
        <v>1344024.12812</v>
      </c>
      <c r="J87" s="1038">
        <v>1989490.7365300001</v>
      </c>
      <c r="K87" s="1038">
        <v>882604.63607000001</v>
      </c>
      <c r="L87" s="1038">
        <v>2872095.3725999999</v>
      </c>
      <c r="M87" s="1038">
        <v>3483387.5392199997</v>
      </c>
      <c r="N87" s="1038">
        <v>2851005.0768300002</v>
      </c>
      <c r="O87" s="1038">
        <v>6334392.6160499994</v>
      </c>
      <c r="P87" s="1038">
        <v>6159267.3551599998</v>
      </c>
      <c r="Q87" s="1038">
        <v>4391244.7616099995</v>
      </c>
      <c r="R87" s="1039">
        <v>10550512.116769999</v>
      </c>
    </row>
    <row r="88" spans="1:18">
      <c r="A88" s="334" t="s">
        <v>9</v>
      </c>
      <c r="B88" s="334" t="s">
        <v>367</v>
      </c>
      <c r="C88" s="334" t="s">
        <v>367</v>
      </c>
      <c r="D88" s="1037">
        <v>30206.800210000001</v>
      </c>
      <c r="E88" s="1038">
        <v>0</v>
      </c>
      <c r="F88" s="1038">
        <v>30206.800210000001</v>
      </c>
      <c r="G88" s="1038">
        <v>0</v>
      </c>
      <c r="H88" s="1038">
        <v>0</v>
      </c>
      <c r="I88" s="1038">
        <v>0</v>
      </c>
      <c r="J88" s="1038">
        <v>2816.87122</v>
      </c>
      <c r="K88" s="1038">
        <v>21.146709999999999</v>
      </c>
      <c r="L88" s="1038">
        <v>2838.01793</v>
      </c>
      <c r="M88" s="1038">
        <v>2446.0047200000004</v>
      </c>
      <c r="N88" s="1038">
        <v>56.727230000000006</v>
      </c>
      <c r="O88" s="1038">
        <v>2502.7319500000003</v>
      </c>
      <c r="P88" s="1038">
        <v>5262.8759400000008</v>
      </c>
      <c r="Q88" s="1038">
        <v>77.873940000000005</v>
      </c>
      <c r="R88" s="1039">
        <v>5340.7498800000003</v>
      </c>
    </row>
    <row r="89" spans="1:18">
      <c r="A89" s="339"/>
      <c r="B89" s="334" t="s">
        <v>368</v>
      </c>
      <c r="C89" s="334" t="s">
        <v>368</v>
      </c>
      <c r="D89" s="1037">
        <v>14451.66093</v>
      </c>
      <c r="E89" s="1038">
        <v>0</v>
      </c>
      <c r="F89" s="1038">
        <v>14451.66093</v>
      </c>
      <c r="G89" s="1038">
        <v>0</v>
      </c>
      <c r="H89" s="1038">
        <v>0</v>
      </c>
      <c r="I89" s="1038">
        <v>0</v>
      </c>
      <c r="J89" s="1038">
        <v>97.400480000000002</v>
      </c>
      <c r="K89" s="1038">
        <v>0</v>
      </c>
      <c r="L89" s="1038">
        <v>97.400480000000002</v>
      </c>
      <c r="M89" s="1038">
        <v>235.70356000000001</v>
      </c>
      <c r="N89" s="1038">
        <v>0</v>
      </c>
      <c r="O89" s="1038">
        <v>235.70356000000001</v>
      </c>
      <c r="P89" s="1038">
        <v>333.10404</v>
      </c>
      <c r="Q89" s="1038">
        <v>0</v>
      </c>
      <c r="R89" s="1039">
        <v>333.10404</v>
      </c>
    </row>
    <row r="90" spans="1:18">
      <c r="A90" s="339"/>
      <c r="B90" s="334" t="s">
        <v>224</v>
      </c>
      <c r="C90" s="334" t="s">
        <v>225</v>
      </c>
      <c r="D90" s="1037">
        <v>79092.296470000001</v>
      </c>
      <c r="E90" s="1038">
        <v>1969.4343600000002</v>
      </c>
      <c r="F90" s="1038">
        <v>81061.730830000015</v>
      </c>
      <c r="G90" s="1038">
        <v>14250.597230000001</v>
      </c>
      <c r="H90" s="1038">
        <v>9049.6520899999996</v>
      </c>
      <c r="I90" s="1038">
        <v>23300.249319999999</v>
      </c>
      <c r="J90" s="1038">
        <v>64343.678639999998</v>
      </c>
      <c r="K90" s="1038">
        <v>10007.566760000002</v>
      </c>
      <c r="L90" s="1038">
        <v>74351.2454</v>
      </c>
      <c r="M90" s="1038">
        <v>3641.6398100000006</v>
      </c>
      <c r="N90" s="1038">
        <v>82.011420000000001</v>
      </c>
      <c r="O90" s="1038">
        <v>3723.6512300000004</v>
      </c>
      <c r="P90" s="1038">
        <v>82235.915679999991</v>
      </c>
      <c r="Q90" s="1038">
        <v>19139.230270000004</v>
      </c>
      <c r="R90" s="1039">
        <v>101375.14595000001</v>
      </c>
    </row>
    <row r="91" spans="1:18">
      <c r="A91" s="339"/>
      <c r="B91" s="339"/>
      <c r="C91" s="1041" t="s">
        <v>369</v>
      </c>
      <c r="D91" s="1042">
        <v>19740.68979</v>
      </c>
      <c r="E91" s="420">
        <v>0</v>
      </c>
      <c r="F91" s="420">
        <v>19740.68979</v>
      </c>
      <c r="G91" s="420">
        <v>0</v>
      </c>
      <c r="H91" s="420">
        <v>0</v>
      </c>
      <c r="I91" s="420">
        <v>0</v>
      </c>
      <c r="J91" s="420">
        <v>852.76038000000005</v>
      </c>
      <c r="K91" s="420">
        <v>2.1929999999999998E-2</v>
      </c>
      <c r="L91" s="420">
        <v>852.78231000000005</v>
      </c>
      <c r="M91" s="420">
        <v>1566.26622</v>
      </c>
      <c r="N91" s="420">
        <v>0</v>
      </c>
      <c r="O91" s="420">
        <v>1566.26622</v>
      </c>
      <c r="P91" s="420">
        <v>2419.0266000000001</v>
      </c>
      <c r="Q91" s="420">
        <v>2.1929999999999998E-2</v>
      </c>
      <c r="R91" s="1043">
        <v>2419.0485299999996</v>
      </c>
    </row>
    <row r="92" spans="1:18">
      <c r="A92" s="339"/>
      <c r="B92" s="334" t="s">
        <v>9</v>
      </c>
      <c r="C92" s="334" t="s">
        <v>9</v>
      </c>
      <c r="D92" s="1037">
        <v>2115675.6951199998</v>
      </c>
      <c r="E92" s="1038">
        <v>141436.04576000001</v>
      </c>
      <c r="F92" s="1038">
        <v>2257111.7408799999</v>
      </c>
      <c r="G92" s="1038">
        <v>446502.97168999986</v>
      </c>
      <c r="H92" s="1038">
        <v>269374.92873000004</v>
      </c>
      <c r="I92" s="1038">
        <v>715877.90041999996</v>
      </c>
      <c r="J92" s="1038">
        <v>1153602.0962999999</v>
      </c>
      <c r="K92" s="1038">
        <v>724001.56209000002</v>
      </c>
      <c r="L92" s="1038">
        <v>1877603.65839</v>
      </c>
      <c r="M92" s="1038">
        <v>302422.89166000002</v>
      </c>
      <c r="N92" s="1038">
        <v>233132.16446999999</v>
      </c>
      <c r="O92" s="1038">
        <v>535555.05613000004</v>
      </c>
      <c r="P92" s="1038">
        <v>1902527.9596499999</v>
      </c>
      <c r="Q92" s="1038">
        <v>1226508.6552900001</v>
      </c>
      <c r="R92" s="1039">
        <v>3129036.6149400002</v>
      </c>
    </row>
    <row r="93" spans="1:18">
      <c r="A93" s="339"/>
      <c r="B93" s="339"/>
      <c r="C93" s="1041" t="s">
        <v>226</v>
      </c>
      <c r="D93" s="1042">
        <v>144864.06224</v>
      </c>
      <c r="E93" s="420">
        <v>3232.1180600000002</v>
      </c>
      <c r="F93" s="420">
        <v>148096.18030000001</v>
      </c>
      <c r="G93" s="420">
        <v>24055.702189999996</v>
      </c>
      <c r="H93" s="420">
        <v>10589.20192</v>
      </c>
      <c r="I93" s="420">
        <v>34644.904109999996</v>
      </c>
      <c r="J93" s="420">
        <v>97049.265879999992</v>
      </c>
      <c r="K93" s="420">
        <v>31894.301070000001</v>
      </c>
      <c r="L93" s="420">
        <v>128943.56695000001</v>
      </c>
      <c r="M93" s="420">
        <v>19300.91202</v>
      </c>
      <c r="N93" s="420">
        <v>4800.0929800000004</v>
      </c>
      <c r="O93" s="420">
        <v>24101.005000000001</v>
      </c>
      <c r="P93" s="420">
        <v>140405.88008999996</v>
      </c>
      <c r="Q93" s="420">
        <v>47283.595970000002</v>
      </c>
      <c r="R93" s="1043">
        <v>187689.47605999999</v>
      </c>
    </row>
    <row r="94" spans="1:18">
      <c r="A94" s="339"/>
      <c r="B94" s="339"/>
      <c r="C94" s="1041" t="s">
        <v>318</v>
      </c>
      <c r="D94" s="1042">
        <v>153496.40532999998</v>
      </c>
      <c r="E94" s="420">
        <v>838.48946999999998</v>
      </c>
      <c r="F94" s="420">
        <v>154334.89480000001</v>
      </c>
      <c r="G94" s="420">
        <v>13288.74221</v>
      </c>
      <c r="H94" s="420">
        <v>1634.12545</v>
      </c>
      <c r="I94" s="420">
        <v>14922.86766</v>
      </c>
      <c r="J94" s="420">
        <v>42671.238199999993</v>
      </c>
      <c r="K94" s="420">
        <v>21540.406879999999</v>
      </c>
      <c r="L94" s="420">
        <v>64211.645080000002</v>
      </c>
      <c r="M94" s="420">
        <v>26359.698829999998</v>
      </c>
      <c r="N94" s="420">
        <v>10621.700939999999</v>
      </c>
      <c r="O94" s="420">
        <v>36981.399769999996</v>
      </c>
      <c r="P94" s="420">
        <v>82319.679240000012</v>
      </c>
      <c r="Q94" s="420">
        <v>33796.233269999997</v>
      </c>
      <c r="R94" s="1043">
        <v>116115.91251000001</v>
      </c>
    </row>
    <row r="95" spans="1:18">
      <c r="A95" s="339"/>
      <c r="B95" s="339"/>
      <c r="C95" s="1041" t="s">
        <v>370</v>
      </c>
      <c r="D95" s="1042">
        <v>47816.80672</v>
      </c>
      <c r="E95" s="420">
        <v>0</v>
      </c>
      <c r="F95" s="420">
        <v>47816.80672</v>
      </c>
      <c r="G95" s="420">
        <v>0</v>
      </c>
      <c r="H95" s="420">
        <v>0</v>
      </c>
      <c r="I95" s="420">
        <v>0</v>
      </c>
      <c r="J95" s="420">
        <v>4008.8158599999997</v>
      </c>
      <c r="K95" s="420">
        <v>399.51582000000002</v>
      </c>
      <c r="L95" s="420">
        <v>4408.3316799999993</v>
      </c>
      <c r="M95" s="420">
        <v>6210.1724199999999</v>
      </c>
      <c r="N95" s="420">
        <v>139.38399999999999</v>
      </c>
      <c r="O95" s="420">
        <v>6349.5564199999999</v>
      </c>
      <c r="P95" s="420">
        <v>10218.98828</v>
      </c>
      <c r="Q95" s="420">
        <v>538.89982000000009</v>
      </c>
      <c r="R95" s="1043">
        <v>10757.8881</v>
      </c>
    </row>
    <row r="96" spans="1:18">
      <c r="A96" s="339"/>
      <c r="B96" s="339"/>
      <c r="C96" s="1041" t="s">
        <v>227</v>
      </c>
      <c r="D96" s="1042">
        <v>276277.83561000001</v>
      </c>
      <c r="E96" s="420">
        <v>5551.5828899999997</v>
      </c>
      <c r="F96" s="420">
        <v>281829.41850000003</v>
      </c>
      <c r="G96" s="420">
        <v>57263.102370000001</v>
      </c>
      <c r="H96" s="420">
        <v>24397.857640000002</v>
      </c>
      <c r="I96" s="420">
        <v>81660.96001000001</v>
      </c>
      <c r="J96" s="420">
        <v>268057.49005999998</v>
      </c>
      <c r="K96" s="420">
        <v>86535.247499999998</v>
      </c>
      <c r="L96" s="420">
        <v>354592.73755999992</v>
      </c>
      <c r="M96" s="420">
        <v>64763.51161999999</v>
      </c>
      <c r="N96" s="420">
        <v>31283.759420000002</v>
      </c>
      <c r="O96" s="420">
        <v>96047.271039999992</v>
      </c>
      <c r="P96" s="420">
        <v>390084.10405000002</v>
      </c>
      <c r="Q96" s="420">
        <v>142216.86456000002</v>
      </c>
      <c r="R96" s="1043">
        <v>532300.96860999998</v>
      </c>
    </row>
    <row r="97" spans="1:18">
      <c r="A97" s="339"/>
      <c r="B97" s="334" t="s">
        <v>371</v>
      </c>
      <c r="C97" s="334" t="s">
        <v>371</v>
      </c>
      <c r="D97" s="1037">
        <v>76479.682379999998</v>
      </c>
      <c r="E97" s="1038">
        <v>552.10262999999998</v>
      </c>
      <c r="F97" s="1038">
        <v>77031.785009999992</v>
      </c>
      <c r="G97" s="1038">
        <v>12208.971150000001</v>
      </c>
      <c r="H97" s="1038">
        <v>6747.9552300000005</v>
      </c>
      <c r="I97" s="1038">
        <v>18956.926379999997</v>
      </c>
      <c r="J97" s="1038">
        <v>80855.259019999998</v>
      </c>
      <c r="K97" s="1038">
        <v>21755.020279999997</v>
      </c>
      <c r="L97" s="1038">
        <v>102610.27929999999</v>
      </c>
      <c r="M97" s="1038">
        <v>42620.359819999998</v>
      </c>
      <c r="N97" s="1038">
        <v>19610.951710000001</v>
      </c>
      <c r="O97" s="1038">
        <v>62231.311529999999</v>
      </c>
      <c r="P97" s="1038">
        <v>135684.58998999998</v>
      </c>
      <c r="Q97" s="1038">
        <v>48113.927219999998</v>
      </c>
      <c r="R97" s="1039">
        <v>183798.51720999999</v>
      </c>
    </row>
    <row r="98" spans="1:18">
      <c r="A98" s="339"/>
      <c r="B98" s="334" t="s">
        <v>228</v>
      </c>
      <c r="C98" s="334" t="s">
        <v>229</v>
      </c>
      <c r="D98" s="1037">
        <v>198444.90610999998</v>
      </c>
      <c r="E98" s="1038">
        <v>586.10059999999999</v>
      </c>
      <c r="F98" s="1038">
        <v>199031.00670999999</v>
      </c>
      <c r="G98" s="1038">
        <v>62687.351280000003</v>
      </c>
      <c r="H98" s="1038">
        <v>3486.8206099999998</v>
      </c>
      <c r="I98" s="1038">
        <v>66174.171889999998</v>
      </c>
      <c r="J98" s="1038">
        <v>114246.44092000001</v>
      </c>
      <c r="K98" s="1038">
        <v>22229.99784</v>
      </c>
      <c r="L98" s="1038">
        <v>136476.43876000002</v>
      </c>
      <c r="M98" s="1038">
        <v>16192.646219999999</v>
      </c>
      <c r="N98" s="1038">
        <v>3252.9135000000001</v>
      </c>
      <c r="O98" s="1038">
        <v>19445.559719999997</v>
      </c>
      <c r="P98" s="1038">
        <v>193126.43842000002</v>
      </c>
      <c r="Q98" s="1038">
        <v>28969.731949999998</v>
      </c>
      <c r="R98" s="1039">
        <v>222096.17037000001</v>
      </c>
    </row>
    <row r="99" spans="1:18">
      <c r="A99" s="339"/>
      <c r="B99" s="339"/>
      <c r="C99" s="1041" t="s">
        <v>372</v>
      </c>
      <c r="D99" s="1042">
        <v>6705.4032400000006</v>
      </c>
      <c r="E99" s="420">
        <v>0</v>
      </c>
      <c r="F99" s="420">
        <v>6705.4032400000006</v>
      </c>
      <c r="G99" s="420">
        <v>0</v>
      </c>
      <c r="H99" s="420">
        <v>0</v>
      </c>
      <c r="I99" s="420">
        <v>0</v>
      </c>
      <c r="J99" s="420">
        <v>240.11114999999998</v>
      </c>
      <c r="K99" s="420">
        <v>2.2000000000000001E-4</v>
      </c>
      <c r="L99" s="420">
        <v>240.11136999999999</v>
      </c>
      <c r="M99" s="420">
        <v>160.77125000000001</v>
      </c>
      <c r="N99" s="420">
        <v>0</v>
      </c>
      <c r="O99" s="420">
        <v>160.77125000000001</v>
      </c>
      <c r="P99" s="420">
        <v>400.88240000000002</v>
      </c>
      <c r="Q99" s="420">
        <v>2.2000000000000001E-4</v>
      </c>
      <c r="R99" s="1043">
        <v>400.88261999999997</v>
      </c>
    </row>
    <row r="100" spans="1:18">
      <c r="A100" s="339"/>
      <c r="B100" s="339"/>
      <c r="C100" s="1041" t="s">
        <v>373</v>
      </c>
      <c r="D100" s="1042">
        <v>3356.1380899999999</v>
      </c>
      <c r="E100" s="420">
        <v>0</v>
      </c>
      <c r="F100" s="420">
        <v>3356.1380899999999</v>
      </c>
      <c r="G100" s="420">
        <v>0</v>
      </c>
      <c r="H100" s="420">
        <v>0</v>
      </c>
      <c r="I100" s="420">
        <v>0</v>
      </c>
      <c r="J100" s="420">
        <v>89.714320000000001</v>
      </c>
      <c r="K100" s="420">
        <v>0</v>
      </c>
      <c r="L100" s="420">
        <v>89.714320000000001</v>
      </c>
      <c r="M100" s="420">
        <v>0</v>
      </c>
      <c r="N100" s="420">
        <v>0</v>
      </c>
      <c r="O100" s="420">
        <v>0</v>
      </c>
      <c r="P100" s="420">
        <v>89.714320000000001</v>
      </c>
      <c r="Q100" s="420">
        <v>0</v>
      </c>
      <c r="R100" s="1043">
        <v>89.714320000000001</v>
      </c>
    </row>
    <row r="101" spans="1:18">
      <c r="A101" s="339"/>
      <c r="B101" s="334" t="s">
        <v>374</v>
      </c>
      <c r="C101" s="334" t="s">
        <v>375</v>
      </c>
      <c r="D101" s="1037">
        <v>24247.12182</v>
      </c>
      <c r="E101" s="1038">
        <v>0</v>
      </c>
      <c r="F101" s="1038">
        <v>24247.12182</v>
      </c>
      <c r="G101" s="1038">
        <v>0</v>
      </c>
      <c r="H101" s="1038">
        <v>0</v>
      </c>
      <c r="I101" s="1038">
        <v>0</v>
      </c>
      <c r="J101" s="1038">
        <v>1704.5329999999999</v>
      </c>
      <c r="K101" s="1038">
        <v>281.62232</v>
      </c>
      <c r="L101" s="1038">
        <v>1986.1553200000001</v>
      </c>
      <c r="M101" s="1038">
        <v>1334.8668500000001</v>
      </c>
      <c r="N101" s="1038">
        <v>0</v>
      </c>
      <c r="O101" s="1038">
        <v>1334.8668500000001</v>
      </c>
      <c r="P101" s="1038">
        <v>3039.3998500000002</v>
      </c>
      <c r="Q101" s="1038">
        <v>281.62232</v>
      </c>
      <c r="R101" s="1039">
        <v>3321.0221699999997</v>
      </c>
    </row>
    <row r="102" spans="1:18">
      <c r="A102" s="339"/>
      <c r="B102" s="334" t="s">
        <v>230</v>
      </c>
      <c r="C102" s="334" t="s">
        <v>231</v>
      </c>
      <c r="D102" s="1037">
        <v>0</v>
      </c>
      <c r="E102" s="1038">
        <v>0</v>
      </c>
      <c r="F102" s="1038">
        <v>0</v>
      </c>
      <c r="G102" s="1038">
        <v>1546.4414899999999</v>
      </c>
      <c r="H102" s="1038">
        <v>27.14059</v>
      </c>
      <c r="I102" s="1038">
        <v>1573.5820800000001</v>
      </c>
      <c r="J102" s="1038">
        <v>6807.77981</v>
      </c>
      <c r="K102" s="1038">
        <v>2290.5248900000001</v>
      </c>
      <c r="L102" s="1038">
        <v>9098.3046999999988</v>
      </c>
      <c r="M102" s="1038">
        <v>0.71665000000000001</v>
      </c>
      <c r="N102" s="1038">
        <v>6.8285</v>
      </c>
      <c r="O102" s="1038">
        <v>7.5451499999999996</v>
      </c>
      <c r="P102" s="1038">
        <v>8354.9379499999995</v>
      </c>
      <c r="Q102" s="1038">
        <v>2324.4939800000002</v>
      </c>
      <c r="R102" s="1039">
        <v>10679.431929999999</v>
      </c>
    </row>
    <row r="103" spans="1:18">
      <c r="A103" s="339"/>
      <c r="B103" s="339"/>
      <c r="C103" s="1041" t="s">
        <v>230</v>
      </c>
      <c r="D103" s="1042">
        <v>1.9311400000000001</v>
      </c>
      <c r="E103" s="420">
        <v>3.9473200000000004</v>
      </c>
      <c r="F103" s="420">
        <v>5.8784600000000005</v>
      </c>
      <c r="G103" s="420">
        <v>3152.8461899999998</v>
      </c>
      <c r="H103" s="420">
        <v>3558.1066000000001</v>
      </c>
      <c r="I103" s="420">
        <v>6710.9527900000003</v>
      </c>
      <c r="J103" s="420">
        <v>40127.604359999998</v>
      </c>
      <c r="K103" s="420">
        <v>22511.709910000001</v>
      </c>
      <c r="L103" s="420">
        <v>62639.314270000003</v>
      </c>
      <c r="M103" s="420">
        <v>2425.7577000000001</v>
      </c>
      <c r="N103" s="420">
        <v>1315.2922699999999</v>
      </c>
      <c r="O103" s="420">
        <v>3741.04997</v>
      </c>
      <c r="P103" s="420">
        <v>45706.208250000003</v>
      </c>
      <c r="Q103" s="420">
        <v>27385.108780000002</v>
      </c>
      <c r="R103" s="1043">
        <v>73091.317030000006</v>
      </c>
    </row>
    <row r="104" spans="1:18">
      <c r="A104" s="339"/>
      <c r="B104" s="334" t="s">
        <v>376</v>
      </c>
      <c r="C104" s="334" t="s">
        <v>377</v>
      </c>
      <c r="D104" s="1037">
        <v>6007.7316700000001</v>
      </c>
      <c r="E104" s="1038">
        <v>0</v>
      </c>
      <c r="F104" s="1038">
        <v>6007.7316700000001</v>
      </c>
      <c r="G104" s="1038">
        <v>0</v>
      </c>
      <c r="H104" s="1038">
        <v>0</v>
      </c>
      <c r="I104" s="1038">
        <v>0</v>
      </c>
      <c r="J104" s="1038">
        <v>130.82532</v>
      </c>
      <c r="K104" s="1038">
        <v>0</v>
      </c>
      <c r="L104" s="1038">
        <v>130.82532</v>
      </c>
      <c r="M104" s="1038">
        <v>16.50393</v>
      </c>
      <c r="N104" s="1038">
        <v>0</v>
      </c>
      <c r="O104" s="1038">
        <v>16.50393</v>
      </c>
      <c r="P104" s="1038">
        <v>147.32925</v>
      </c>
      <c r="Q104" s="1038">
        <v>0</v>
      </c>
      <c r="R104" s="1039">
        <v>147.32925</v>
      </c>
    </row>
    <row r="105" spans="1:18">
      <c r="A105" s="339"/>
      <c r="B105" s="339"/>
      <c r="C105" s="1041" t="s">
        <v>376</v>
      </c>
      <c r="D105" s="1042">
        <v>2392.35538</v>
      </c>
      <c r="E105" s="420">
        <v>0</v>
      </c>
      <c r="F105" s="420">
        <v>2392.35538</v>
      </c>
      <c r="G105" s="420">
        <v>0</v>
      </c>
      <c r="H105" s="420">
        <v>0</v>
      </c>
      <c r="I105" s="420">
        <v>0</v>
      </c>
      <c r="J105" s="420">
        <v>24.50714</v>
      </c>
      <c r="K105" s="420">
        <v>0</v>
      </c>
      <c r="L105" s="420">
        <v>24.50714</v>
      </c>
      <c r="M105" s="420">
        <v>2.3500000000000001E-3</v>
      </c>
      <c r="N105" s="420">
        <v>0</v>
      </c>
      <c r="O105" s="420">
        <v>2.3500000000000001E-3</v>
      </c>
      <c r="P105" s="420">
        <v>24.50949</v>
      </c>
      <c r="Q105" s="420">
        <v>0</v>
      </c>
      <c r="R105" s="1043">
        <v>24.509490000000003</v>
      </c>
    </row>
    <row r="106" spans="1:18">
      <c r="A106" s="339"/>
      <c r="B106" s="334" t="s">
        <v>378</v>
      </c>
      <c r="C106" s="334" t="s">
        <v>379</v>
      </c>
      <c r="D106" s="1037">
        <v>16684.026819999999</v>
      </c>
      <c r="E106" s="1038">
        <v>0</v>
      </c>
      <c r="F106" s="1038">
        <v>16684.026819999999</v>
      </c>
      <c r="G106" s="1038">
        <v>0</v>
      </c>
      <c r="H106" s="1038">
        <v>0</v>
      </c>
      <c r="I106" s="1038">
        <v>0</v>
      </c>
      <c r="J106" s="1038">
        <v>1341.7846200000001</v>
      </c>
      <c r="K106" s="1038">
        <v>24.235240000000001</v>
      </c>
      <c r="L106" s="1038">
        <v>1366.0198600000001</v>
      </c>
      <c r="M106" s="1038">
        <v>1067.8404699999999</v>
      </c>
      <c r="N106" s="1038">
        <v>0</v>
      </c>
      <c r="O106" s="1038">
        <v>1067.8404699999999</v>
      </c>
      <c r="P106" s="1038">
        <v>2409.62509</v>
      </c>
      <c r="Q106" s="1038">
        <v>24.235240000000001</v>
      </c>
      <c r="R106" s="1039">
        <v>2433.86033</v>
      </c>
    </row>
    <row r="107" spans="1:18">
      <c r="A107" s="339"/>
      <c r="B107" s="334" t="s">
        <v>380</v>
      </c>
      <c r="C107" s="334" t="s">
        <v>380</v>
      </c>
      <c r="D107" s="1037">
        <v>3676.5786699999999</v>
      </c>
      <c r="E107" s="1038">
        <v>0</v>
      </c>
      <c r="F107" s="1038">
        <v>3676.5786699999999</v>
      </c>
      <c r="G107" s="1038">
        <v>0</v>
      </c>
      <c r="H107" s="1038">
        <v>0</v>
      </c>
      <c r="I107" s="1038">
        <v>0</v>
      </c>
      <c r="J107" s="1038">
        <v>174.09634</v>
      </c>
      <c r="K107" s="1038">
        <v>0</v>
      </c>
      <c r="L107" s="1038">
        <v>174.09634</v>
      </c>
      <c r="M107" s="1038">
        <v>88.487449999999995</v>
      </c>
      <c r="N107" s="1038">
        <v>0</v>
      </c>
      <c r="O107" s="1038">
        <v>88.487449999999995</v>
      </c>
      <c r="P107" s="1038">
        <v>262.58378999999996</v>
      </c>
      <c r="Q107" s="1038">
        <v>0</v>
      </c>
      <c r="R107" s="1039">
        <v>262.58378999999996</v>
      </c>
    </row>
    <row r="108" spans="1:18">
      <c r="A108" s="334" t="s">
        <v>960</v>
      </c>
      <c r="B108" s="1040"/>
      <c r="C108" s="1040"/>
      <c r="D108" s="1037">
        <v>3219618.1277399999</v>
      </c>
      <c r="E108" s="1038">
        <v>154169.82109000001</v>
      </c>
      <c r="F108" s="1038">
        <v>3373787.9488300011</v>
      </c>
      <c r="G108" s="1038">
        <v>634956.72579999978</v>
      </c>
      <c r="H108" s="1038">
        <v>328865.78886000003</v>
      </c>
      <c r="I108" s="1038">
        <v>963822.51465999999</v>
      </c>
      <c r="J108" s="1038">
        <v>1879242.2730199997</v>
      </c>
      <c r="K108" s="1038">
        <v>943492.8794600002</v>
      </c>
      <c r="L108" s="1038">
        <v>2822735.1524800011</v>
      </c>
      <c r="M108" s="1038">
        <v>490854.75355000002</v>
      </c>
      <c r="N108" s="1038">
        <v>304301.82643999992</v>
      </c>
      <c r="O108" s="1038">
        <v>795156.57999</v>
      </c>
      <c r="P108" s="1038">
        <v>3005053.7523699999</v>
      </c>
      <c r="Q108" s="1038">
        <v>1576660.4947600001</v>
      </c>
      <c r="R108" s="1039">
        <v>4581714.24713</v>
      </c>
    </row>
    <row r="109" spans="1:18">
      <c r="A109" s="334" t="s">
        <v>10</v>
      </c>
      <c r="B109" s="334" t="s">
        <v>10</v>
      </c>
      <c r="C109" s="334" t="s">
        <v>10</v>
      </c>
      <c r="D109" s="1037">
        <v>76282.068849999996</v>
      </c>
      <c r="E109" s="1038">
        <v>241.55701000000002</v>
      </c>
      <c r="F109" s="1038">
        <v>76523.62586</v>
      </c>
      <c r="G109" s="1038">
        <v>23438.114369999999</v>
      </c>
      <c r="H109" s="1038">
        <v>2132.0282699999998</v>
      </c>
      <c r="I109" s="1038">
        <v>25570.142640000002</v>
      </c>
      <c r="J109" s="1038">
        <v>83886.523279999994</v>
      </c>
      <c r="K109" s="1038">
        <v>5762.3157799999999</v>
      </c>
      <c r="L109" s="1038">
        <v>89648.839059999998</v>
      </c>
      <c r="M109" s="1038">
        <v>3247.1652999999997</v>
      </c>
      <c r="N109" s="1038">
        <v>109.00936</v>
      </c>
      <c r="O109" s="1038">
        <v>3356.1746600000001</v>
      </c>
      <c r="P109" s="1038">
        <v>110571.80295</v>
      </c>
      <c r="Q109" s="1038">
        <v>8003.3534100000015</v>
      </c>
      <c r="R109" s="1039">
        <v>118575.15635999999</v>
      </c>
    </row>
    <row r="110" spans="1:18">
      <c r="A110" s="339"/>
      <c r="B110" s="334" t="s">
        <v>381</v>
      </c>
      <c r="C110" s="334" t="s">
        <v>382</v>
      </c>
      <c r="D110" s="1037">
        <v>10842.156489999999</v>
      </c>
      <c r="E110" s="1038">
        <v>0</v>
      </c>
      <c r="F110" s="1038">
        <v>10842.156489999999</v>
      </c>
      <c r="G110" s="1038">
        <v>0</v>
      </c>
      <c r="H110" s="1038">
        <v>0</v>
      </c>
      <c r="I110" s="1038">
        <v>0</v>
      </c>
      <c r="J110" s="1038">
        <v>35.310139999999997</v>
      </c>
      <c r="K110" s="1038">
        <v>0</v>
      </c>
      <c r="L110" s="1038">
        <v>35.310139999999997</v>
      </c>
      <c r="M110" s="1038">
        <v>5.8799999999999998E-3</v>
      </c>
      <c r="N110" s="1038">
        <v>0</v>
      </c>
      <c r="O110" s="1038">
        <v>5.8799999999999998E-3</v>
      </c>
      <c r="P110" s="1038">
        <v>35.316019999999995</v>
      </c>
      <c r="Q110" s="1038">
        <v>0</v>
      </c>
      <c r="R110" s="1039">
        <v>35.316019999999995</v>
      </c>
    </row>
    <row r="111" spans="1:18">
      <c r="A111" s="339"/>
      <c r="B111" s="334" t="s">
        <v>383</v>
      </c>
      <c r="C111" s="334" t="s">
        <v>384</v>
      </c>
      <c r="D111" s="1037">
        <v>23284.068299999999</v>
      </c>
      <c r="E111" s="1038">
        <v>0</v>
      </c>
      <c r="F111" s="1038">
        <v>23284.068299999999</v>
      </c>
      <c r="G111" s="1038">
        <v>0</v>
      </c>
      <c r="H111" s="1038">
        <v>0</v>
      </c>
      <c r="I111" s="1038">
        <v>0</v>
      </c>
      <c r="J111" s="1038">
        <v>648.02151000000003</v>
      </c>
      <c r="K111" s="1038">
        <v>11.012459999999999</v>
      </c>
      <c r="L111" s="1038">
        <v>659.03396999999995</v>
      </c>
      <c r="M111" s="1038">
        <v>1075.9679900000001</v>
      </c>
      <c r="N111" s="1038">
        <v>0</v>
      </c>
      <c r="O111" s="1038">
        <v>1075.9679900000001</v>
      </c>
      <c r="P111" s="1038">
        <v>1723.9894999999999</v>
      </c>
      <c r="Q111" s="1038">
        <v>11.012459999999999</v>
      </c>
      <c r="R111" s="1039">
        <v>1735.0019600000001</v>
      </c>
    </row>
    <row r="112" spans="1:18">
      <c r="A112" s="334" t="s">
        <v>961</v>
      </c>
      <c r="B112" s="1040"/>
      <c r="C112" s="1040"/>
      <c r="D112" s="1037">
        <v>110408.29363999999</v>
      </c>
      <c r="E112" s="1038">
        <v>241.55701000000002</v>
      </c>
      <c r="F112" s="1038">
        <v>110649.85064999999</v>
      </c>
      <c r="G112" s="1038">
        <v>23438.114369999999</v>
      </c>
      <c r="H112" s="1038">
        <v>2132.0282699999998</v>
      </c>
      <c r="I112" s="1038">
        <v>25570.142640000002</v>
      </c>
      <c r="J112" s="1038">
        <v>84569.854930000001</v>
      </c>
      <c r="K112" s="1038">
        <v>5773.3282399999998</v>
      </c>
      <c r="L112" s="1038">
        <v>90343.183170000004</v>
      </c>
      <c r="M112" s="1038">
        <v>4323.1391700000004</v>
      </c>
      <c r="N112" s="1038">
        <v>109.00936</v>
      </c>
      <c r="O112" s="1038">
        <v>4432.1485300000004</v>
      </c>
      <c r="P112" s="1038">
        <v>112331.10846999999</v>
      </c>
      <c r="Q112" s="1038">
        <v>8014.3658700000015</v>
      </c>
      <c r="R112" s="1039">
        <v>120345.47433999999</v>
      </c>
    </row>
    <row r="113" spans="1:18">
      <c r="A113" s="334" t="s">
        <v>232</v>
      </c>
      <c r="B113" s="334" t="s">
        <v>232</v>
      </c>
      <c r="C113" s="334" t="s">
        <v>232</v>
      </c>
      <c r="D113" s="1037">
        <v>1240940.6191500002</v>
      </c>
      <c r="E113" s="1038">
        <v>10216.477369999999</v>
      </c>
      <c r="F113" s="1038">
        <v>1251157.0965199999</v>
      </c>
      <c r="G113" s="1038">
        <v>148533.31031999999</v>
      </c>
      <c r="H113" s="1038">
        <v>22516.030419999999</v>
      </c>
      <c r="I113" s="1038">
        <v>171049.34074000001</v>
      </c>
      <c r="J113" s="1038">
        <v>508019.77636000002</v>
      </c>
      <c r="K113" s="1038">
        <v>93454.878859999997</v>
      </c>
      <c r="L113" s="1038">
        <v>601474.65522000007</v>
      </c>
      <c r="M113" s="1038">
        <v>144134.14998000002</v>
      </c>
      <c r="N113" s="1038">
        <v>52717.865160000001</v>
      </c>
      <c r="O113" s="1038">
        <v>196852.01514</v>
      </c>
      <c r="P113" s="1038">
        <v>800687.23665999994</v>
      </c>
      <c r="Q113" s="1038">
        <v>168688.77444000004</v>
      </c>
      <c r="R113" s="1039">
        <v>969376.0111</v>
      </c>
    </row>
    <row r="114" spans="1:18">
      <c r="A114" s="339"/>
      <c r="B114" s="334" t="s">
        <v>233</v>
      </c>
      <c r="C114" s="334" t="s">
        <v>234</v>
      </c>
      <c r="D114" s="1037">
        <v>240978.36824000001</v>
      </c>
      <c r="E114" s="1038">
        <v>669.61119999999994</v>
      </c>
      <c r="F114" s="1038">
        <v>241647.97944</v>
      </c>
      <c r="G114" s="1038">
        <v>39992.510679999999</v>
      </c>
      <c r="H114" s="1038">
        <v>3756.0847400000002</v>
      </c>
      <c r="I114" s="1038">
        <v>43748.595420000005</v>
      </c>
      <c r="J114" s="1038">
        <v>137354.74318000002</v>
      </c>
      <c r="K114" s="1038">
        <v>20250.574379999998</v>
      </c>
      <c r="L114" s="1038">
        <v>157605.31756</v>
      </c>
      <c r="M114" s="1038">
        <v>20800.77577</v>
      </c>
      <c r="N114" s="1038">
        <v>11556.612909999998</v>
      </c>
      <c r="O114" s="1038">
        <v>32357.38868</v>
      </c>
      <c r="P114" s="1038">
        <v>198148.02962999998</v>
      </c>
      <c r="Q114" s="1038">
        <v>35563.272029999993</v>
      </c>
      <c r="R114" s="1039">
        <v>233711.30166000003</v>
      </c>
    </row>
    <row r="115" spans="1:18">
      <c r="A115" s="339"/>
      <c r="B115" s="339"/>
      <c r="C115" s="1041" t="s">
        <v>385</v>
      </c>
      <c r="D115" s="1042">
        <v>18582.650960000003</v>
      </c>
      <c r="E115" s="420">
        <v>0</v>
      </c>
      <c r="F115" s="420">
        <v>18582.650960000003</v>
      </c>
      <c r="G115" s="420">
        <v>0.47927999999999998</v>
      </c>
      <c r="H115" s="420">
        <v>0</v>
      </c>
      <c r="I115" s="420">
        <v>0.47927999999999998</v>
      </c>
      <c r="J115" s="420">
        <v>1389.4123</v>
      </c>
      <c r="K115" s="420">
        <v>322.49982</v>
      </c>
      <c r="L115" s="420">
        <v>1711.9121200000002</v>
      </c>
      <c r="M115" s="420">
        <v>1325.5530800000001</v>
      </c>
      <c r="N115" s="420">
        <v>0</v>
      </c>
      <c r="O115" s="420">
        <v>1325.5530800000001</v>
      </c>
      <c r="P115" s="420">
        <v>2715.4446600000001</v>
      </c>
      <c r="Q115" s="420">
        <v>322.49982</v>
      </c>
      <c r="R115" s="1043">
        <v>3037.9444800000001</v>
      </c>
    </row>
    <row r="116" spans="1:18">
      <c r="A116" s="339"/>
      <c r="B116" s="334" t="s">
        <v>386</v>
      </c>
      <c r="C116" s="334" t="s">
        <v>387</v>
      </c>
      <c r="D116" s="1037">
        <v>17565.131229999999</v>
      </c>
      <c r="E116" s="1038">
        <v>0</v>
      </c>
      <c r="F116" s="1038">
        <v>17565.131229999999</v>
      </c>
      <c r="G116" s="1038">
        <v>0</v>
      </c>
      <c r="H116" s="1038">
        <v>0</v>
      </c>
      <c r="I116" s="1038">
        <v>0</v>
      </c>
      <c r="J116" s="1038">
        <v>1688.81288</v>
      </c>
      <c r="K116" s="1038">
        <v>1.07799</v>
      </c>
      <c r="L116" s="1038">
        <v>1689.8908700000002</v>
      </c>
      <c r="M116" s="1038">
        <v>2108.0874700000004</v>
      </c>
      <c r="N116" s="1038">
        <v>0</v>
      </c>
      <c r="O116" s="1038">
        <v>2108.0874700000004</v>
      </c>
      <c r="P116" s="1038">
        <v>3796.9003499999999</v>
      </c>
      <c r="Q116" s="1038">
        <v>1.07799</v>
      </c>
      <c r="R116" s="1039">
        <v>3797.9783399999997</v>
      </c>
    </row>
    <row r="117" spans="1:18">
      <c r="A117" s="339"/>
      <c r="B117" s="334" t="s">
        <v>388</v>
      </c>
      <c r="C117" s="334" t="s">
        <v>389</v>
      </c>
      <c r="D117" s="1037">
        <v>27196.502499999999</v>
      </c>
      <c r="E117" s="1038">
        <v>0</v>
      </c>
      <c r="F117" s="1038">
        <v>27196.502499999999</v>
      </c>
      <c r="G117" s="1038">
        <v>0</v>
      </c>
      <c r="H117" s="1038">
        <v>0</v>
      </c>
      <c r="I117" s="1038">
        <v>0</v>
      </c>
      <c r="J117" s="1038">
        <v>1418.5542600000001</v>
      </c>
      <c r="K117" s="1038">
        <v>0.27112000000000003</v>
      </c>
      <c r="L117" s="1038">
        <v>1418.82538</v>
      </c>
      <c r="M117" s="1038">
        <v>250.82392000000002</v>
      </c>
      <c r="N117" s="1038">
        <v>0</v>
      </c>
      <c r="O117" s="1038">
        <v>250.82392000000002</v>
      </c>
      <c r="P117" s="1038">
        <v>1669.3781799999999</v>
      </c>
      <c r="Q117" s="1038">
        <v>0.27112000000000003</v>
      </c>
      <c r="R117" s="1039">
        <v>1669.6493</v>
      </c>
    </row>
    <row r="118" spans="1:18">
      <c r="A118" s="334" t="s">
        <v>962</v>
      </c>
      <c r="B118" s="1040"/>
      <c r="C118" s="1040"/>
      <c r="D118" s="1037">
        <v>1545263.2720800003</v>
      </c>
      <c r="E118" s="1038">
        <v>10886.088569999998</v>
      </c>
      <c r="F118" s="1038">
        <v>1556149.3606500002</v>
      </c>
      <c r="G118" s="1038">
        <v>188526.30028</v>
      </c>
      <c r="H118" s="1038">
        <v>26272.115159999998</v>
      </c>
      <c r="I118" s="1038">
        <v>214798.41544000004</v>
      </c>
      <c r="J118" s="1038">
        <v>649871.29897999985</v>
      </c>
      <c r="K118" s="1038">
        <v>114029.30216999998</v>
      </c>
      <c r="L118" s="1038">
        <v>763900.60115</v>
      </c>
      <c r="M118" s="1038">
        <v>168619.39022000003</v>
      </c>
      <c r="N118" s="1038">
        <v>64274.478069999997</v>
      </c>
      <c r="O118" s="1038">
        <v>232893.86829000001</v>
      </c>
      <c r="P118" s="1038">
        <v>1007016.9894799999</v>
      </c>
      <c r="Q118" s="1038">
        <v>204575.89540000004</v>
      </c>
      <c r="R118" s="1039">
        <v>1211592.8848799998</v>
      </c>
    </row>
    <row r="119" spans="1:18">
      <c r="A119" s="334" t="s">
        <v>12</v>
      </c>
      <c r="B119" s="334" t="s">
        <v>235</v>
      </c>
      <c r="C119" s="334" t="s">
        <v>236</v>
      </c>
      <c r="D119" s="1037">
        <v>953720.49717999995</v>
      </c>
      <c r="E119" s="1038">
        <v>530081.23148000007</v>
      </c>
      <c r="F119" s="1038">
        <v>1483801.72866</v>
      </c>
      <c r="G119" s="1038">
        <v>161710.22698000001</v>
      </c>
      <c r="H119" s="1038">
        <v>154706.13131</v>
      </c>
      <c r="I119" s="1038">
        <v>316416.35829</v>
      </c>
      <c r="J119" s="1038">
        <v>331090.05514999997</v>
      </c>
      <c r="K119" s="1038">
        <v>81268.762829999992</v>
      </c>
      <c r="L119" s="1038">
        <v>412358.81797999999</v>
      </c>
      <c r="M119" s="1038">
        <v>112598.73081000001</v>
      </c>
      <c r="N119" s="1038">
        <v>37880.521769999999</v>
      </c>
      <c r="O119" s="1038">
        <v>150479.25257999997</v>
      </c>
      <c r="P119" s="1038">
        <v>605399.01294000004</v>
      </c>
      <c r="Q119" s="1038">
        <v>273855.41590999998</v>
      </c>
      <c r="R119" s="1039">
        <v>879254.42885000003</v>
      </c>
    </row>
    <row r="120" spans="1:18">
      <c r="A120" s="339"/>
      <c r="B120" s="339"/>
      <c r="C120" s="1041" t="s">
        <v>461</v>
      </c>
      <c r="D120" s="1042">
        <v>8955.9463100000012</v>
      </c>
      <c r="E120" s="420">
        <v>0</v>
      </c>
      <c r="F120" s="420">
        <v>8955.9463100000012</v>
      </c>
      <c r="G120" s="420">
        <v>0</v>
      </c>
      <c r="H120" s="420">
        <v>0</v>
      </c>
      <c r="I120" s="420">
        <v>0</v>
      </c>
      <c r="J120" s="420">
        <v>1303.4679199999998</v>
      </c>
      <c r="K120" s="420">
        <v>0</v>
      </c>
      <c r="L120" s="420">
        <v>1303.4679199999998</v>
      </c>
      <c r="M120" s="420">
        <v>148</v>
      </c>
      <c r="N120" s="420">
        <v>0</v>
      </c>
      <c r="O120" s="420">
        <v>148</v>
      </c>
      <c r="P120" s="420">
        <v>1451.4679199999998</v>
      </c>
      <c r="Q120" s="420">
        <v>0</v>
      </c>
      <c r="R120" s="1043">
        <v>1451.4679199999998</v>
      </c>
    </row>
    <row r="121" spans="1:18">
      <c r="A121" s="339"/>
      <c r="B121" s="334" t="s">
        <v>12</v>
      </c>
      <c r="C121" s="334" t="s">
        <v>12</v>
      </c>
      <c r="D121" s="1037">
        <v>1536910.5485</v>
      </c>
      <c r="E121" s="1038">
        <v>487310.21312999999</v>
      </c>
      <c r="F121" s="1038">
        <v>2024220.7616300001</v>
      </c>
      <c r="G121" s="1038">
        <v>336307.80991000001</v>
      </c>
      <c r="H121" s="1038">
        <v>194761.07378000004</v>
      </c>
      <c r="I121" s="1038">
        <v>531068.88369000005</v>
      </c>
      <c r="J121" s="1038">
        <v>861201.08855999995</v>
      </c>
      <c r="K121" s="1038">
        <v>260807.79045</v>
      </c>
      <c r="L121" s="1038">
        <v>1122008.87901</v>
      </c>
      <c r="M121" s="1038">
        <v>312939.88853999996</v>
      </c>
      <c r="N121" s="1038">
        <v>137115.83995000002</v>
      </c>
      <c r="O121" s="1038">
        <v>450055.72849000007</v>
      </c>
      <c r="P121" s="1038">
        <v>1510448.7870100001</v>
      </c>
      <c r="Q121" s="1038">
        <v>592684.70418000012</v>
      </c>
      <c r="R121" s="1039">
        <v>2103133.49119</v>
      </c>
    </row>
    <row r="122" spans="1:18">
      <c r="A122" s="339"/>
      <c r="B122" s="339"/>
      <c r="C122" s="1041" t="s">
        <v>390</v>
      </c>
      <c r="D122" s="1042">
        <v>34516.162909999999</v>
      </c>
      <c r="E122" s="420">
        <v>0</v>
      </c>
      <c r="F122" s="420">
        <v>34516.162909999999</v>
      </c>
      <c r="G122" s="420">
        <v>0</v>
      </c>
      <c r="H122" s="420">
        <v>0</v>
      </c>
      <c r="I122" s="420">
        <v>0</v>
      </c>
      <c r="J122" s="420">
        <v>2103.2188900000001</v>
      </c>
      <c r="K122" s="420">
        <v>87.9345</v>
      </c>
      <c r="L122" s="420">
        <v>2191.1533899999999</v>
      </c>
      <c r="M122" s="420">
        <v>1230.9753500000002</v>
      </c>
      <c r="N122" s="420">
        <v>0</v>
      </c>
      <c r="O122" s="420">
        <v>1230.9753500000002</v>
      </c>
      <c r="P122" s="420">
        <v>3334.1942400000003</v>
      </c>
      <c r="Q122" s="420">
        <v>87.9345</v>
      </c>
      <c r="R122" s="1043">
        <v>3422.1287400000001</v>
      </c>
    </row>
    <row r="123" spans="1:18">
      <c r="A123" s="339"/>
      <c r="B123" s="334" t="s">
        <v>237</v>
      </c>
      <c r="C123" s="334" t="s">
        <v>237</v>
      </c>
      <c r="D123" s="1037">
        <v>165471.84263</v>
      </c>
      <c r="E123" s="1038">
        <v>6990.3661199999997</v>
      </c>
      <c r="F123" s="1038">
        <v>172462.20874999999</v>
      </c>
      <c r="G123" s="1038">
        <v>73138.454310000001</v>
      </c>
      <c r="H123" s="1038">
        <v>101125.02522999998</v>
      </c>
      <c r="I123" s="1038">
        <v>174263.47954000003</v>
      </c>
      <c r="J123" s="1038">
        <v>113701.86184000001</v>
      </c>
      <c r="K123" s="1038">
        <v>62999.668359999996</v>
      </c>
      <c r="L123" s="1038">
        <v>176701.53019999998</v>
      </c>
      <c r="M123" s="1038">
        <v>13554.338469999999</v>
      </c>
      <c r="N123" s="1038">
        <v>4038.6529599999999</v>
      </c>
      <c r="O123" s="1038">
        <v>17592.991429999998</v>
      </c>
      <c r="P123" s="1038">
        <v>200394.65461999999</v>
      </c>
      <c r="Q123" s="1038">
        <v>168163.34654999999</v>
      </c>
      <c r="R123" s="1039">
        <v>368558.00117000006</v>
      </c>
    </row>
    <row r="124" spans="1:18">
      <c r="A124" s="339"/>
      <c r="B124" s="339"/>
      <c r="C124" s="1041" t="s">
        <v>238</v>
      </c>
      <c r="D124" s="1042">
        <v>39916.966410000001</v>
      </c>
      <c r="E124" s="420">
        <v>1953.77667</v>
      </c>
      <c r="F124" s="420">
        <v>41870.74308</v>
      </c>
      <c r="G124" s="420">
        <v>49554.598509999996</v>
      </c>
      <c r="H124" s="420">
        <v>33016.951139999997</v>
      </c>
      <c r="I124" s="420">
        <v>82571.549650000001</v>
      </c>
      <c r="J124" s="420">
        <v>208085.32071</v>
      </c>
      <c r="K124" s="420">
        <v>183994.71555000002</v>
      </c>
      <c r="L124" s="420">
        <v>392080.03625999996</v>
      </c>
      <c r="M124" s="420">
        <v>44589.945209999998</v>
      </c>
      <c r="N124" s="420">
        <v>20199.143660000002</v>
      </c>
      <c r="O124" s="420">
        <v>64789.088870000007</v>
      </c>
      <c r="P124" s="420">
        <v>302229.86442999996</v>
      </c>
      <c r="Q124" s="420">
        <v>237210.81035000001</v>
      </c>
      <c r="R124" s="1043">
        <v>539440.67478</v>
      </c>
    </row>
    <row r="125" spans="1:18">
      <c r="A125" s="339"/>
      <c r="B125" s="334" t="s">
        <v>239</v>
      </c>
      <c r="C125" s="334" t="s">
        <v>239</v>
      </c>
      <c r="D125" s="1037">
        <v>416787.57392</v>
      </c>
      <c r="E125" s="1038">
        <v>13057.16987</v>
      </c>
      <c r="F125" s="1038">
        <v>429844.74378999998</v>
      </c>
      <c r="G125" s="1038">
        <v>78978.409910000002</v>
      </c>
      <c r="H125" s="1038">
        <v>15237.338250000003</v>
      </c>
      <c r="I125" s="1038">
        <v>94215.748160000003</v>
      </c>
      <c r="J125" s="1038">
        <v>283537.27213</v>
      </c>
      <c r="K125" s="1038">
        <v>48832.34979</v>
      </c>
      <c r="L125" s="1038">
        <v>332369.62191999995</v>
      </c>
      <c r="M125" s="1038">
        <v>90526.192999999999</v>
      </c>
      <c r="N125" s="1038">
        <v>17682.290410000001</v>
      </c>
      <c r="O125" s="1038">
        <v>108208.48341000002</v>
      </c>
      <c r="P125" s="1038">
        <v>453041.87503999996</v>
      </c>
      <c r="Q125" s="1038">
        <v>81751.978449999995</v>
      </c>
      <c r="R125" s="1039">
        <v>534793.85349000001</v>
      </c>
    </row>
    <row r="126" spans="1:18">
      <c r="A126" s="334" t="s">
        <v>963</v>
      </c>
      <c r="B126" s="1040"/>
      <c r="C126" s="1040"/>
      <c r="D126" s="1037">
        <v>3156279.5378599996</v>
      </c>
      <c r="E126" s="1038">
        <v>1039392.7572699999</v>
      </c>
      <c r="F126" s="1038">
        <v>4195672.2951300004</v>
      </c>
      <c r="G126" s="1038">
        <v>699689.49962000002</v>
      </c>
      <c r="H126" s="1038">
        <v>498846.51971000002</v>
      </c>
      <c r="I126" s="1038">
        <v>1198536.0193300003</v>
      </c>
      <c r="J126" s="1038">
        <v>1801022.2851999998</v>
      </c>
      <c r="K126" s="1038">
        <v>637991.22148000007</v>
      </c>
      <c r="L126" s="1038">
        <v>2439013.5066800001</v>
      </c>
      <c r="M126" s="1038">
        <v>575588.07137999986</v>
      </c>
      <c r="N126" s="1038">
        <v>216916.44875000004</v>
      </c>
      <c r="O126" s="1038">
        <v>792504.52012999996</v>
      </c>
      <c r="P126" s="1038">
        <v>3076299.8561999998</v>
      </c>
      <c r="Q126" s="1038">
        <v>1353754.18994</v>
      </c>
      <c r="R126" s="1039">
        <v>4430054.0461399993</v>
      </c>
    </row>
    <row r="127" spans="1:18">
      <c r="A127" s="334" t="s">
        <v>240</v>
      </c>
      <c r="B127" s="334" t="s">
        <v>241</v>
      </c>
      <c r="C127" s="334" t="s">
        <v>241</v>
      </c>
      <c r="D127" s="1037">
        <v>437756.50808999996</v>
      </c>
      <c r="E127" s="1038">
        <v>1862.11474</v>
      </c>
      <c r="F127" s="1038">
        <v>439618.62283000001</v>
      </c>
      <c r="G127" s="1038">
        <v>29949.910529999997</v>
      </c>
      <c r="H127" s="1038">
        <v>6814.7314399999996</v>
      </c>
      <c r="I127" s="1038">
        <v>36764.641970000004</v>
      </c>
      <c r="J127" s="1038">
        <v>145081.21377999999</v>
      </c>
      <c r="K127" s="1038">
        <v>27159.704770000004</v>
      </c>
      <c r="L127" s="1038">
        <v>172240.91855</v>
      </c>
      <c r="M127" s="1038">
        <v>27929.117610000001</v>
      </c>
      <c r="N127" s="1038">
        <v>9562.8934600000011</v>
      </c>
      <c r="O127" s="1038">
        <v>37492.01107</v>
      </c>
      <c r="P127" s="1038">
        <v>202960.24192000003</v>
      </c>
      <c r="Q127" s="1038">
        <v>43537.329669999999</v>
      </c>
      <c r="R127" s="1039">
        <v>246497.57158999998</v>
      </c>
    </row>
    <row r="128" spans="1:18">
      <c r="A128" s="339"/>
      <c r="B128" s="339"/>
      <c r="C128" s="1041" t="s">
        <v>242</v>
      </c>
      <c r="D128" s="1042">
        <v>162550.19946</v>
      </c>
      <c r="E128" s="420">
        <v>4744.3667899999991</v>
      </c>
      <c r="F128" s="420">
        <v>167294.56625</v>
      </c>
      <c r="G128" s="420">
        <v>17122.387289999999</v>
      </c>
      <c r="H128" s="420">
        <v>11302.4349</v>
      </c>
      <c r="I128" s="420">
        <v>28424.822189999999</v>
      </c>
      <c r="J128" s="420">
        <v>102046.92151999999</v>
      </c>
      <c r="K128" s="420">
        <v>5050.7873200000004</v>
      </c>
      <c r="L128" s="420">
        <v>107097.70884000001</v>
      </c>
      <c r="M128" s="420">
        <v>14615.538009999998</v>
      </c>
      <c r="N128" s="420">
        <v>837.21639000000005</v>
      </c>
      <c r="O128" s="420">
        <v>15452.754399999998</v>
      </c>
      <c r="P128" s="420">
        <v>133784.84682000001</v>
      </c>
      <c r="Q128" s="420">
        <v>17190.438610000001</v>
      </c>
      <c r="R128" s="1043">
        <v>150975.28543000002</v>
      </c>
    </row>
    <row r="129" spans="1:18">
      <c r="A129" s="339"/>
      <c r="B129" s="334" t="s">
        <v>391</v>
      </c>
      <c r="C129" s="334" t="s">
        <v>391</v>
      </c>
      <c r="D129" s="1037">
        <v>68895.620469999994</v>
      </c>
      <c r="E129" s="1038">
        <v>0</v>
      </c>
      <c r="F129" s="1038">
        <v>68895.620469999994</v>
      </c>
      <c r="G129" s="1038">
        <v>0</v>
      </c>
      <c r="H129" s="1038">
        <v>0</v>
      </c>
      <c r="I129" s="1038">
        <v>0</v>
      </c>
      <c r="J129" s="1038">
        <v>3310.0905899999998</v>
      </c>
      <c r="K129" s="1038">
        <v>7.8892199999999999</v>
      </c>
      <c r="L129" s="1038">
        <v>3317.9798100000003</v>
      </c>
      <c r="M129" s="1038">
        <v>4581.5676199999998</v>
      </c>
      <c r="N129" s="1038">
        <v>56.87256</v>
      </c>
      <c r="O129" s="1038">
        <v>4638.4401799999996</v>
      </c>
      <c r="P129" s="1038">
        <v>7891.6582099999996</v>
      </c>
      <c r="Q129" s="1038">
        <v>64.761780000000002</v>
      </c>
      <c r="R129" s="1039">
        <v>7956.4199900000003</v>
      </c>
    </row>
    <row r="130" spans="1:18">
      <c r="A130" s="339"/>
      <c r="B130" s="334" t="s">
        <v>243</v>
      </c>
      <c r="C130" s="334" t="s">
        <v>392</v>
      </c>
      <c r="D130" s="1037">
        <v>62091.978640000001</v>
      </c>
      <c r="E130" s="1038">
        <v>0</v>
      </c>
      <c r="F130" s="1038">
        <v>62091.978640000001</v>
      </c>
      <c r="G130" s="1038">
        <v>0</v>
      </c>
      <c r="H130" s="1038">
        <v>0</v>
      </c>
      <c r="I130" s="1038">
        <v>0</v>
      </c>
      <c r="J130" s="1038">
        <v>3505.0181899999998</v>
      </c>
      <c r="K130" s="1038">
        <v>70.764929999999993</v>
      </c>
      <c r="L130" s="1038">
        <v>3575.7831200000001</v>
      </c>
      <c r="M130" s="1038">
        <v>3704.2599599999999</v>
      </c>
      <c r="N130" s="1038">
        <v>77.192729999999997</v>
      </c>
      <c r="O130" s="1038">
        <v>3781.4526900000001</v>
      </c>
      <c r="P130" s="1038">
        <v>7209.2781500000001</v>
      </c>
      <c r="Q130" s="1038">
        <v>147.95765999999998</v>
      </c>
      <c r="R130" s="1039">
        <v>7357.2358099999992</v>
      </c>
    </row>
    <row r="131" spans="1:18">
      <c r="A131" s="339"/>
      <c r="B131" s="339"/>
      <c r="C131" s="1041" t="s">
        <v>244</v>
      </c>
      <c r="D131" s="1042">
        <v>527293.95273999998</v>
      </c>
      <c r="E131" s="420">
        <v>3757.6804099999995</v>
      </c>
      <c r="F131" s="420">
        <v>531051.63315000001</v>
      </c>
      <c r="G131" s="420">
        <v>73422.789189999996</v>
      </c>
      <c r="H131" s="420">
        <v>18255.408190000002</v>
      </c>
      <c r="I131" s="420">
        <v>91678.197379999998</v>
      </c>
      <c r="J131" s="420">
        <v>275061.03154999996</v>
      </c>
      <c r="K131" s="420">
        <v>65384.245089999989</v>
      </c>
      <c r="L131" s="420">
        <v>340445.27664</v>
      </c>
      <c r="M131" s="420">
        <v>60762.553319999999</v>
      </c>
      <c r="N131" s="420">
        <v>22107.9748</v>
      </c>
      <c r="O131" s="420">
        <v>82870.528120000003</v>
      </c>
      <c r="P131" s="420">
        <v>409246.37406000006</v>
      </c>
      <c r="Q131" s="420">
        <v>105747.62808000001</v>
      </c>
      <c r="R131" s="1043">
        <v>514994.00214</v>
      </c>
    </row>
    <row r="132" spans="1:18">
      <c r="A132" s="339"/>
      <c r="B132" s="339"/>
      <c r="C132" s="1041" t="s">
        <v>243</v>
      </c>
      <c r="D132" s="1042">
        <v>2256088.7158600003</v>
      </c>
      <c r="E132" s="420">
        <v>61886.601799999997</v>
      </c>
      <c r="F132" s="420">
        <v>2317975.3176599997</v>
      </c>
      <c r="G132" s="420">
        <v>421002.92070999998</v>
      </c>
      <c r="H132" s="420">
        <v>105037.50017000001</v>
      </c>
      <c r="I132" s="420">
        <v>526040.42088000011</v>
      </c>
      <c r="J132" s="420">
        <v>988395.91710999992</v>
      </c>
      <c r="K132" s="420">
        <v>255217.77932</v>
      </c>
      <c r="L132" s="420">
        <v>1243613.6964299998</v>
      </c>
      <c r="M132" s="420">
        <v>336412.98070000001</v>
      </c>
      <c r="N132" s="420">
        <v>143097.64218</v>
      </c>
      <c r="O132" s="420">
        <v>479510.62288000004</v>
      </c>
      <c r="P132" s="420">
        <v>1745811.81852</v>
      </c>
      <c r="Q132" s="420">
        <v>503352.92166999995</v>
      </c>
      <c r="R132" s="1043">
        <v>2249164.7401900003</v>
      </c>
    </row>
    <row r="133" spans="1:18">
      <c r="A133" s="339"/>
      <c r="B133" s="334" t="s">
        <v>245</v>
      </c>
      <c r="C133" s="334" t="s">
        <v>245</v>
      </c>
      <c r="D133" s="1037">
        <v>59512.218620000007</v>
      </c>
      <c r="E133" s="1038">
        <v>18237.38796</v>
      </c>
      <c r="F133" s="1038">
        <v>77749.606579999992</v>
      </c>
      <c r="G133" s="1038">
        <v>7346.1410300000007</v>
      </c>
      <c r="H133" s="1038">
        <v>161.9616</v>
      </c>
      <c r="I133" s="1038">
        <v>7508.1026300000003</v>
      </c>
      <c r="J133" s="1038">
        <v>40916.773780000003</v>
      </c>
      <c r="K133" s="1038">
        <v>8365.5027399999999</v>
      </c>
      <c r="L133" s="1038">
        <v>49282.276520000007</v>
      </c>
      <c r="M133" s="1038">
        <v>9140.5428499999998</v>
      </c>
      <c r="N133" s="1038">
        <v>208.34376</v>
      </c>
      <c r="O133" s="1038">
        <v>9348.8866099999996</v>
      </c>
      <c r="P133" s="1038">
        <v>57403.457660000007</v>
      </c>
      <c r="Q133" s="1038">
        <v>8735.8080999999984</v>
      </c>
      <c r="R133" s="1039">
        <v>66139.265760000009</v>
      </c>
    </row>
    <row r="134" spans="1:18">
      <c r="A134" s="339"/>
      <c r="B134" s="334" t="s">
        <v>246</v>
      </c>
      <c r="C134" s="334" t="s">
        <v>247</v>
      </c>
      <c r="D134" s="1037">
        <v>53712.233439999996</v>
      </c>
      <c r="E134" s="1038">
        <v>13.27549</v>
      </c>
      <c r="F134" s="1038">
        <v>53725.508929999996</v>
      </c>
      <c r="G134" s="1038">
        <v>13777.70449</v>
      </c>
      <c r="H134" s="1038">
        <v>10200.83877</v>
      </c>
      <c r="I134" s="1038">
        <v>23978.543260000002</v>
      </c>
      <c r="J134" s="1038">
        <v>38249.43174</v>
      </c>
      <c r="K134" s="1038">
        <v>1490.7650000000001</v>
      </c>
      <c r="L134" s="1038">
        <v>39740.196739999999</v>
      </c>
      <c r="M134" s="1038">
        <v>3050.3452400000001</v>
      </c>
      <c r="N134" s="1038">
        <v>1.7749999999999998E-2</v>
      </c>
      <c r="O134" s="1038">
        <v>3050.3629900000001</v>
      </c>
      <c r="P134" s="1038">
        <v>55077.481469999999</v>
      </c>
      <c r="Q134" s="1038">
        <v>11691.621519999999</v>
      </c>
      <c r="R134" s="1039">
        <v>66769.102989999999</v>
      </c>
    </row>
    <row r="135" spans="1:18">
      <c r="A135" s="339"/>
      <c r="B135" s="339"/>
      <c r="C135" s="1041" t="s">
        <v>246</v>
      </c>
      <c r="D135" s="1042">
        <v>189611.27744000001</v>
      </c>
      <c r="E135" s="420">
        <v>6771.6064999999999</v>
      </c>
      <c r="F135" s="420">
        <v>196382.88394</v>
      </c>
      <c r="G135" s="420">
        <v>34049.53125</v>
      </c>
      <c r="H135" s="420">
        <v>3556.3927999999996</v>
      </c>
      <c r="I135" s="420">
        <v>37605.924049999994</v>
      </c>
      <c r="J135" s="420">
        <v>95474.851840000003</v>
      </c>
      <c r="K135" s="420">
        <v>9285.0931600000004</v>
      </c>
      <c r="L135" s="420">
        <v>104759.94500000001</v>
      </c>
      <c r="M135" s="420">
        <v>10539.80011</v>
      </c>
      <c r="N135" s="420">
        <v>997.06686999999999</v>
      </c>
      <c r="O135" s="420">
        <v>11536.866980000001</v>
      </c>
      <c r="P135" s="420">
        <v>140064.18320000003</v>
      </c>
      <c r="Q135" s="420">
        <v>13838.552830000001</v>
      </c>
      <c r="R135" s="1043">
        <v>153902.73603</v>
      </c>
    </row>
    <row r="136" spans="1:18">
      <c r="A136" s="339"/>
      <c r="B136" s="334" t="s">
        <v>248</v>
      </c>
      <c r="C136" s="334" t="s">
        <v>248</v>
      </c>
      <c r="D136" s="1037">
        <v>186283.52797000002</v>
      </c>
      <c r="E136" s="1038">
        <v>620.50443000000007</v>
      </c>
      <c r="F136" s="1038">
        <v>186904.03240000003</v>
      </c>
      <c r="G136" s="1038">
        <v>16458.690009999998</v>
      </c>
      <c r="H136" s="1038">
        <v>1956.7066500000001</v>
      </c>
      <c r="I136" s="1038">
        <v>18415.396660000002</v>
      </c>
      <c r="J136" s="1038">
        <v>112972.53926000001</v>
      </c>
      <c r="K136" s="1038">
        <v>28919.163979999998</v>
      </c>
      <c r="L136" s="1038">
        <v>141891.70324</v>
      </c>
      <c r="M136" s="1038">
        <v>40909.106110000001</v>
      </c>
      <c r="N136" s="1038">
        <v>6063.4722699999993</v>
      </c>
      <c r="O136" s="1038">
        <v>46972.578379999992</v>
      </c>
      <c r="P136" s="1038">
        <v>170340.33538</v>
      </c>
      <c r="Q136" s="1038">
        <v>36939.342899999996</v>
      </c>
      <c r="R136" s="1039">
        <v>207279.67827999999</v>
      </c>
    </row>
    <row r="137" spans="1:18">
      <c r="A137" s="339"/>
      <c r="B137" s="334" t="s">
        <v>249</v>
      </c>
      <c r="C137" s="334" t="s">
        <v>250</v>
      </c>
      <c r="D137" s="1037">
        <v>99789.09878</v>
      </c>
      <c r="E137" s="1038">
        <v>6434.5113499999998</v>
      </c>
      <c r="F137" s="1038">
        <v>106223.61013</v>
      </c>
      <c r="G137" s="1038">
        <v>34805.136260000007</v>
      </c>
      <c r="H137" s="1038">
        <v>25236.347389999995</v>
      </c>
      <c r="I137" s="1038">
        <v>60041.483650000002</v>
      </c>
      <c r="J137" s="1038">
        <v>83782.477270000003</v>
      </c>
      <c r="K137" s="1038">
        <v>14410.367460000001</v>
      </c>
      <c r="L137" s="1038">
        <v>98192.844729999997</v>
      </c>
      <c r="M137" s="1038">
        <v>17233.95246</v>
      </c>
      <c r="N137" s="1038">
        <v>8862.9696100000001</v>
      </c>
      <c r="O137" s="1038">
        <v>26096.922070000001</v>
      </c>
      <c r="P137" s="1038">
        <v>135821.56599</v>
      </c>
      <c r="Q137" s="1038">
        <v>48509.684460000004</v>
      </c>
      <c r="R137" s="1039">
        <v>184331.25044999999</v>
      </c>
    </row>
    <row r="138" spans="1:18">
      <c r="A138" s="339"/>
      <c r="B138" s="334" t="s">
        <v>393</v>
      </c>
      <c r="C138" s="334" t="s">
        <v>393</v>
      </c>
      <c r="D138" s="1037">
        <v>32362.7389</v>
      </c>
      <c r="E138" s="1038">
        <v>0</v>
      </c>
      <c r="F138" s="1038">
        <v>32362.7389</v>
      </c>
      <c r="G138" s="1038">
        <v>0</v>
      </c>
      <c r="H138" s="1038">
        <v>0</v>
      </c>
      <c r="I138" s="1038">
        <v>0</v>
      </c>
      <c r="J138" s="1038">
        <v>2639.0603599999999</v>
      </c>
      <c r="K138" s="1038">
        <v>69.586640000000003</v>
      </c>
      <c r="L138" s="1038">
        <v>2708.6469999999999</v>
      </c>
      <c r="M138" s="1038">
        <v>3521.7273700000001</v>
      </c>
      <c r="N138" s="1038">
        <v>82.492329999999995</v>
      </c>
      <c r="O138" s="1038">
        <v>3604.2197000000001</v>
      </c>
      <c r="P138" s="1038">
        <v>6160.78773</v>
      </c>
      <c r="Q138" s="1038">
        <v>152.07897</v>
      </c>
      <c r="R138" s="1039">
        <v>6312.8667000000005</v>
      </c>
    </row>
    <row r="139" spans="1:18">
      <c r="A139" s="334" t="s">
        <v>964</v>
      </c>
      <c r="B139" s="1040"/>
      <c r="C139" s="1040"/>
      <c r="D139" s="1037">
        <v>4135948.0704100006</v>
      </c>
      <c r="E139" s="1038">
        <v>104328.04946999998</v>
      </c>
      <c r="F139" s="1038">
        <v>4240276.1198800001</v>
      </c>
      <c r="G139" s="1038">
        <v>647935.21076000005</v>
      </c>
      <c r="H139" s="1038">
        <v>182522.32191000003</v>
      </c>
      <c r="I139" s="1038">
        <v>830457.53266999999</v>
      </c>
      <c r="J139" s="1038">
        <v>1891435.3269899995</v>
      </c>
      <c r="K139" s="1038">
        <v>415431.64963</v>
      </c>
      <c r="L139" s="1038">
        <v>2306866.9766199999</v>
      </c>
      <c r="M139" s="1038">
        <v>532401.49135999999</v>
      </c>
      <c r="N139" s="1038">
        <v>191954.15471</v>
      </c>
      <c r="O139" s="1038">
        <v>724355.64607000013</v>
      </c>
      <c r="P139" s="1038">
        <v>3071772.02911</v>
      </c>
      <c r="Q139" s="1038">
        <v>789908.12625000009</v>
      </c>
      <c r="R139" s="1039">
        <v>3861680.1553600002</v>
      </c>
    </row>
    <row r="140" spans="1:18">
      <c r="A140" s="334" t="s">
        <v>14</v>
      </c>
      <c r="B140" s="334" t="s">
        <v>394</v>
      </c>
      <c r="C140" s="334" t="s">
        <v>395</v>
      </c>
      <c r="D140" s="1037">
        <v>64291.641790000009</v>
      </c>
      <c r="E140" s="1038">
        <v>0</v>
      </c>
      <c r="F140" s="1038">
        <v>64291.641790000009</v>
      </c>
      <c r="G140" s="1038">
        <v>0</v>
      </c>
      <c r="H140" s="1038">
        <v>0</v>
      </c>
      <c r="I140" s="1038">
        <v>0</v>
      </c>
      <c r="J140" s="1038">
        <v>3336.5038799999998</v>
      </c>
      <c r="K140" s="1038">
        <v>16.19126</v>
      </c>
      <c r="L140" s="1038">
        <v>3352.6951399999998</v>
      </c>
      <c r="M140" s="1038">
        <v>2836.8154199999999</v>
      </c>
      <c r="N140" s="1038">
        <v>0</v>
      </c>
      <c r="O140" s="1038">
        <v>2836.8154199999999</v>
      </c>
      <c r="P140" s="1038">
        <v>6173.319300000001</v>
      </c>
      <c r="Q140" s="1038">
        <v>16.19126</v>
      </c>
      <c r="R140" s="1039">
        <v>6189.5105600000006</v>
      </c>
    </row>
    <row r="141" spans="1:18">
      <c r="A141" s="339"/>
      <c r="B141" s="334" t="s">
        <v>251</v>
      </c>
      <c r="C141" s="334" t="s">
        <v>251</v>
      </c>
      <c r="D141" s="1037">
        <v>277770.10476999998</v>
      </c>
      <c r="E141" s="1038">
        <v>779.59556000000009</v>
      </c>
      <c r="F141" s="1038">
        <v>278549.70032999996</v>
      </c>
      <c r="G141" s="1038">
        <v>26212.13078</v>
      </c>
      <c r="H141" s="1038">
        <v>2804.3645900000001</v>
      </c>
      <c r="I141" s="1038">
        <v>29016.495370000001</v>
      </c>
      <c r="J141" s="1038">
        <v>174788.22756</v>
      </c>
      <c r="K141" s="1038">
        <v>23407.819210000001</v>
      </c>
      <c r="L141" s="1038">
        <v>198196.04676999999</v>
      </c>
      <c r="M141" s="1038">
        <v>32010.892840000004</v>
      </c>
      <c r="N141" s="1038">
        <v>2659.5783899999997</v>
      </c>
      <c r="O141" s="1038">
        <v>34670.471230000003</v>
      </c>
      <c r="P141" s="1038">
        <v>233011.25118000002</v>
      </c>
      <c r="Q141" s="1038">
        <v>28871.762189999998</v>
      </c>
      <c r="R141" s="1039">
        <v>261883.01337000003</v>
      </c>
    </row>
    <row r="142" spans="1:18">
      <c r="A142" s="339"/>
      <c r="B142" s="334" t="s">
        <v>396</v>
      </c>
      <c r="C142" s="334" t="s">
        <v>396</v>
      </c>
      <c r="D142" s="1037">
        <v>69244.156300000002</v>
      </c>
      <c r="E142" s="1038">
        <v>0</v>
      </c>
      <c r="F142" s="1038">
        <v>69244.156300000002</v>
      </c>
      <c r="G142" s="1038">
        <v>0</v>
      </c>
      <c r="H142" s="1038">
        <v>0</v>
      </c>
      <c r="I142" s="1038">
        <v>0</v>
      </c>
      <c r="J142" s="1038">
        <v>4024.19479</v>
      </c>
      <c r="K142" s="1038">
        <v>192.95692000000003</v>
      </c>
      <c r="L142" s="1038">
        <v>4217.1517100000001</v>
      </c>
      <c r="M142" s="1038">
        <v>2265.0474700000004</v>
      </c>
      <c r="N142" s="1038">
        <v>293.71228000000002</v>
      </c>
      <c r="O142" s="1038">
        <v>2558.7597500000002</v>
      </c>
      <c r="P142" s="1038">
        <v>6289.24226</v>
      </c>
      <c r="Q142" s="1038">
        <v>486.66920000000005</v>
      </c>
      <c r="R142" s="1039">
        <v>6775.9114600000003</v>
      </c>
    </row>
    <row r="143" spans="1:18">
      <c r="A143" s="339"/>
      <c r="B143" s="334" t="s">
        <v>252</v>
      </c>
      <c r="C143" s="334" t="s">
        <v>253</v>
      </c>
      <c r="D143" s="1037">
        <v>193959.28044999999</v>
      </c>
      <c r="E143" s="1038">
        <v>2611.0026400000002</v>
      </c>
      <c r="F143" s="1038">
        <v>196570.28309000001</v>
      </c>
      <c r="G143" s="1038">
        <v>19771.18764</v>
      </c>
      <c r="H143" s="1038">
        <v>7774.9993299999996</v>
      </c>
      <c r="I143" s="1038">
        <v>27546.186970000002</v>
      </c>
      <c r="J143" s="1038">
        <v>96962.147200000007</v>
      </c>
      <c r="K143" s="1038">
        <v>9601.0611800000006</v>
      </c>
      <c r="L143" s="1038">
        <v>106563.20838000001</v>
      </c>
      <c r="M143" s="1038">
        <v>8647.8303200000009</v>
      </c>
      <c r="N143" s="1038">
        <v>17.575050000000001</v>
      </c>
      <c r="O143" s="1038">
        <v>8665.4053699999986</v>
      </c>
      <c r="P143" s="1038">
        <v>125381.16515999999</v>
      </c>
      <c r="Q143" s="1038">
        <v>17393.635560000002</v>
      </c>
      <c r="R143" s="1039">
        <v>142774.80072</v>
      </c>
    </row>
    <row r="144" spans="1:18">
      <c r="A144" s="339"/>
      <c r="B144" s="334" t="s">
        <v>254</v>
      </c>
      <c r="C144" s="334" t="s">
        <v>255</v>
      </c>
      <c r="D144" s="1037">
        <v>152761.44223000002</v>
      </c>
      <c r="E144" s="1038">
        <v>25.196439999999999</v>
      </c>
      <c r="F144" s="1038">
        <v>152786.63867000001</v>
      </c>
      <c r="G144" s="1038">
        <v>9802.6223499999996</v>
      </c>
      <c r="H144" s="1038">
        <v>1116.8484099999998</v>
      </c>
      <c r="I144" s="1038">
        <v>10919.47076</v>
      </c>
      <c r="J144" s="1038">
        <v>61846.422579999999</v>
      </c>
      <c r="K144" s="1038">
        <v>5593.61751</v>
      </c>
      <c r="L144" s="1038">
        <v>67440.04009000001</v>
      </c>
      <c r="M144" s="1038">
        <v>10579.536039999999</v>
      </c>
      <c r="N144" s="1038">
        <v>354.74350999999996</v>
      </c>
      <c r="O144" s="1038">
        <v>10934.279550000001</v>
      </c>
      <c r="P144" s="1038">
        <v>82228.580969999995</v>
      </c>
      <c r="Q144" s="1038">
        <v>7065.2094299999999</v>
      </c>
      <c r="R144" s="1039">
        <v>89293.790400000013</v>
      </c>
    </row>
    <row r="145" spans="1:18">
      <c r="A145" s="339"/>
      <c r="B145" s="339"/>
      <c r="C145" s="1041" t="s">
        <v>397</v>
      </c>
      <c r="D145" s="1042">
        <v>122084.71526000001</v>
      </c>
      <c r="E145" s="420">
        <v>0</v>
      </c>
      <c r="F145" s="420">
        <v>122084.71526000001</v>
      </c>
      <c r="G145" s="420">
        <v>54.123640000000002</v>
      </c>
      <c r="H145" s="420">
        <v>0</v>
      </c>
      <c r="I145" s="420">
        <v>54.123640000000002</v>
      </c>
      <c r="J145" s="420">
        <v>9420.6384199999993</v>
      </c>
      <c r="K145" s="420">
        <v>181.67823000000001</v>
      </c>
      <c r="L145" s="420">
        <v>9602.3166499999988</v>
      </c>
      <c r="M145" s="420">
        <v>7772.6569499999996</v>
      </c>
      <c r="N145" s="420">
        <v>0.16802</v>
      </c>
      <c r="O145" s="420">
        <v>7772.8249699999997</v>
      </c>
      <c r="P145" s="420">
        <v>17247.419009999998</v>
      </c>
      <c r="Q145" s="420">
        <v>181.84625</v>
      </c>
      <c r="R145" s="1043">
        <v>17429.265259999996</v>
      </c>
    </row>
    <row r="146" spans="1:18">
      <c r="A146" s="339"/>
      <c r="B146" s="339"/>
      <c r="C146" s="1041" t="s">
        <v>254</v>
      </c>
      <c r="D146" s="1042">
        <v>7263297.6190899992</v>
      </c>
      <c r="E146" s="420">
        <v>1400844.8844799998</v>
      </c>
      <c r="F146" s="420">
        <v>8664142.5035699997</v>
      </c>
      <c r="G146" s="420">
        <v>1716689.5260399994</v>
      </c>
      <c r="H146" s="420">
        <v>1207947.4831099999</v>
      </c>
      <c r="I146" s="420">
        <v>2924637.0091499998</v>
      </c>
      <c r="J146" s="420">
        <v>2929060.2152999989</v>
      </c>
      <c r="K146" s="420">
        <v>1245099.79984</v>
      </c>
      <c r="L146" s="420">
        <v>4174160.0151399998</v>
      </c>
      <c r="M146" s="420">
        <v>1000822.6793800003</v>
      </c>
      <c r="N146" s="420">
        <v>423930.15733999998</v>
      </c>
      <c r="O146" s="420">
        <v>1424752.8367199993</v>
      </c>
      <c r="P146" s="420">
        <v>5646572.4207199998</v>
      </c>
      <c r="Q146" s="420">
        <v>2876977.4402899998</v>
      </c>
      <c r="R146" s="1043">
        <v>8523549.8610099982</v>
      </c>
    </row>
    <row r="147" spans="1:18">
      <c r="A147" s="339"/>
      <c r="B147" s="339"/>
      <c r="C147" s="1041" t="s">
        <v>398</v>
      </c>
      <c r="D147" s="1042">
        <v>39200.718780000003</v>
      </c>
      <c r="E147" s="420">
        <v>0</v>
      </c>
      <c r="F147" s="420">
        <v>39200.718780000003</v>
      </c>
      <c r="G147" s="420">
        <v>0</v>
      </c>
      <c r="H147" s="420">
        <v>0</v>
      </c>
      <c r="I147" s="420">
        <v>0</v>
      </c>
      <c r="J147" s="420">
        <v>2264.1585299999997</v>
      </c>
      <c r="K147" s="420">
        <v>123.16969</v>
      </c>
      <c r="L147" s="420">
        <v>2387.3282200000003</v>
      </c>
      <c r="M147" s="420">
        <v>1144.0585000000001</v>
      </c>
      <c r="N147" s="420">
        <v>0</v>
      </c>
      <c r="O147" s="420">
        <v>1144.0585000000001</v>
      </c>
      <c r="P147" s="420">
        <v>3408.2170299999998</v>
      </c>
      <c r="Q147" s="420">
        <v>123.16969</v>
      </c>
      <c r="R147" s="1043">
        <v>3531.3867200000004</v>
      </c>
    </row>
    <row r="148" spans="1:18">
      <c r="A148" s="339"/>
      <c r="B148" s="339"/>
      <c r="C148" s="1041" t="s">
        <v>462</v>
      </c>
      <c r="D148" s="1042">
        <v>6873.60347</v>
      </c>
      <c r="E148" s="420">
        <v>0</v>
      </c>
      <c r="F148" s="420">
        <v>6873.60347</v>
      </c>
      <c r="G148" s="420">
        <v>0</v>
      </c>
      <c r="H148" s="420">
        <v>0</v>
      </c>
      <c r="I148" s="420">
        <v>0</v>
      </c>
      <c r="J148" s="420">
        <v>973.57105000000001</v>
      </c>
      <c r="K148" s="420">
        <v>0</v>
      </c>
      <c r="L148" s="420">
        <v>973.57105000000001</v>
      </c>
      <c r="M148" s="420">
        <v>0</v>
      </c>
      <c r="N148" s="420">
        <v>0</v>
      </c>
      <c r="O148" s="420">
        <v>0</v>
      </c>
      <c r="P148" s="420">
        <v>973.57105000000001</v>
      </c>
      <c r="Q148" s="420">
        <v>0</v>
      </c>
      <c r="R148" s="1043">
        <v>973.57105000000001</v>
      </c>
    </row>
    <row r="149" spans="1:18">
      <c r="A149" s="339"/>
      <c r="B149" s="334" t="s">
        <v>399</v>
      </c>
      <c r="C149" s="334" t="s">
        <v>399</v>
      </c>
      <c r="D149" s="1037">
        <v>67625.257870000001</v>
      </c>
      <c r="E149" s="1038">
        <v>0</v>
      </c>
      <c r="F149" s="1038">
        <v>67625.257870000001</v>
      </c>
      <c r="G149" s="1038">
        <v>0</v>
      </c>
      <c r="H149" s="1038">
        <v>0</v>
      </c>
      <c r="I149" s="1038">
        <v>0</v>
      </c>
      <c r="J149" s="1038">
        <v>5812.4575400000003</v>
      </c>
      <c r="K149" s="1038">
        <v>2.6483999999999996</v>
      </c>
      <c r="L149" s="1038">
        <v>5815.1059400000004</v>
      </c>
      <c r="M149" s="1038">
        <v>2898.15364</v>
      </c>
      <c r="N149" s="1038">
        <v>5.0484499999999999</v>
      </c>
      <c r="O149" s="1038">
        <v>2903.2020899999998</v>
      </c>
      <c r="P149" s="1038">
        <v>8710.6111799999999</v>
      </c>
      <c r="Q149" s="1038">
        <v>7.6968499999999995</v>
      </c>
      <c r="R149" s="1039">
        <v>8718.308030000002</v>
      </c>
    </row>
    <row r="150" spans="1:18">
      <c r="A150" s="339"/>
      <c r="B150" s="334" t="s">
        <v>256</v>
      </c>
      <c r="C150" s="334" t="s">
        <v>256</v>
      </c>
      <c r="D150" s="1037">
        <v>115241.22031</v>
      </c>
      <c r="E150" s="1038">
        <v>4485.5957799999996</v>
      </c>
      <c r="F150" s="1038">
        <v>119726.81609000001</v>
      </c>
      <c r="G150" s="1038">
        <v>20238.223509999996</v>
      </c>
      <c r="H150" s="1038">
        <v>1687.6429500000002</v>
      </c>
      <c r="I150" s="1038">
        <v>21925.866460000001</v>
      </c>
      <c r="J150" s="1038">
        <v>102109.64852000002</v>
      </c>
      <c r="K150" s="1038">
        <v>17244.987659999999</v>
      </c>
      <c r="L150" s="1038">
        <v>119354.63618</v>
      </c>
      <c r="M150" s="1038">
        <v>33331.184740000004</v>
      </c>
      <c r="N150" s="1038">
        <v>9210.7447400000001</v>
      </c>
      <c r="O150" s="1038">
        <v>42541.929480000006</v>
      </c>
      <c r="P150" s="1038">
        <v>155679.05677000005</v>
      </c>
      <c r="Q150" s="1038">
        <v>28143.375350000002</v>
      </c>
      <c r="R150" s="1039">
        <v>183822.43212000001</v>
      </c>
    </row>
    <row r="151" spans="1:18">
      <c r="A151" s="339"/>
      <c r="B151" s="334" t="s">
        <v>400</v>
      </c>
      <c r="C151" s="334" t="s">
        <v>400</v>
      </c>
      <c r="D151" s="1037">
        <v>14309.387560000001</v>
      </c>
      <c r="E151" s="1038">
        <v>0</v>
      </c>
      <c r="F151" s="1038">
        <v>14309.387560000001</v>
      </c>
      <c r="G151" s="1038">
        <v>0</v>
      </c>
      <c r="H151" s="1038">
        <v>0</v>
      </c>
      <c r="I151" s="1038">
        <v>0</v>
      </c>
      <c r="J151" s="1038">
        <v>1661.0727400000001</v>
      </c>
      <c r="K151" s="1038">
        <v>3.4166099999999999</v>
      </c>
      <c r="L151" s="1038">
        <v>1664.4893500000001</v>
      </c>
      <c r="M151" s="1038">
        <v>1152.10455</v>
      </c>
      <c r="N151" s="1038">
        <v>0</v>
      </c>
      <c r="O151" s="1038">
        <v>1152.10455</v>
      </c>
      <c r="P151" s="1038">
        <v>2813.1772900000001</v>
      </c>
      <c r="Q151" s="1038">
        <v>3.4166099999999999</v>
      </c>
      <c r="R151" s="1039">
        <v>2816.5938999999998</v>
      </c>
    </row>
    <row r="152" spans="1:18">
      <c r="A152" s="339"/>
      <c r="B152" s="334" t="s">
        <v>324</v>
      </c>
      <c r="C152" s="334" t="s">
        <v>325</v>
      </c>
      <c r="D152" s="1037">
        <v>608.98559999999998</v>
      </c>
      <c r="E152" s="1038">
        <v>2.5552299999999999</v>
      </c>
      <c r="F152" s="1038">
        <v>611.54082999999991</v>
      </c>
      <c r="G152" s="1038">
        <v>12710.539269999999</v>
      </c>
      <c r="H152" s="1038">
        <v>1684.39373</v>
      </c>
      <c r="I152" s="1038">
        <v>14394.933000000001</v>
      </c>
      <c r="J152" s="1038">
        <v>135924.76095</v>
      </c>
      <c r="K152" s="1038">
        <v>31263.36537</v>
      </c>
      <c r="L152" s="1038">
        <v>167188.12631999998</v>
      </c>
      <c r="M152" s="1038">
        <v>31187.322980000001</v>
      </c>
      <c r="N152" s="1038">
        <v>1013.30635</v>
      </c>
      <c r="O152" s="1038">
        <v>32200.62933</v>
      </c>
      <c r="P152" s="1038">
        <v>179822.6232</v>
      </c>
      <c r="Q152" s="1038">
        <v>33961.065450000002</v>
      </c>
      <c r="R152" s="1039">
        <v>213783.68865</v>
      </c>
    </row>
    <row r="153" spans="1:18">
      <c r="A153" s="334" t="s">
        <v>965</v>
      </c>
      <c r="B153" s="1040"/>
      <c r="C153" s="1040"/>
      <c r="D153" s="1037">
        <v>8387268.1334800003</v>
      </c>
      <c r="E153" s="1038">
        <v>1408748.8301299999</v>
      </c>
      <c r="F153" s="1038">
        <v>9796016.9636100009</v>
      </c>
      <c r="G153" s="1038">
        <v>1805478.3532299995</v>
      </c>
      <c r="H153" s="1038">
        <v>1223015.7321199998</v>
      </c>
      <c r="I153" s="1038">
        <v>3028494.0853499994</v>
      </c>
      <c r="J153" s="1038">
        <v>3528184.0190599984</v>
      </c>
      <c r="K153" s="1038">
        <v>1332730.7118799998</v>
      </c>
      <c r="L153" s="1038">
        <v>4860914.7309400002</v>
      </c>
      <c r="M153" s="1038">
        <v>1134648.2828300002</v>
      </c>
      <c r="N153" s="1038">
        <v>437485.03412999999</v>
      </c>
      <c r="O153" s="1038">
        <v>1572133.316959999</v>
      </c>
      <c r="P153" s="1038">
        <v>6468310.6551200012</v>
      </c>
      <c r="Q153" s="1038">
        <v>2993231.4781299997</v>
      </c>
      <c r="R153" s="1039">
        <v>9461542.1332499962</v>
      </c>
    </row>
    <row r="154" spans="1:18">
      <c r="A154" s="334" t="s">
        <v>15</v>
      </c>
      <c r="B154" s="334" t="s">
        <v>257</v>
      </c>
      <c r="C154" s="334" t="s">
        <v>401</v>
      </c>
      <c r="D154" s="1037">
        <v>24852.443469999998</v>
      </c>
      <c r="E154" s="1038">
        <v>0</v>
      </c>
      <c r="F154" s="1038">
        <v>24852.443469999998</v>
      </c>
      <c r="G154" s="1038">
        <v>0</v>
      </c>
      <c r="H154" s="1038">
        <v>0</v>
      </c>
      <c r="I154" s="1038">
        <v>0</v>
      </c>
      <c r="J154" s="1038">
        <v>1428.19632</v>
      </c>
      <c r="K154" s="1038">
        <v>38.607140000000001</v>
      </c>
      <c r="L154" s="1038">
        <v>1466.8034599999999</v>
      </c>
      <c r="M154" s="1038">
        <v>2351.8098</v>
      </c>
      <c r="N154" s="1038">
        <v>0</v>
      </c>
      <c r="O154" s="1038">
        <v>2351.8098</v>
      </c>
      <c r="P154" s="1038">
        <v>3780.00612</v>
      </c>
      <c r="Q154" s="1038">
        <v>38.607140000000001</v>
      </c>
      <c r="R154" s="1039">
        <v>3818.6132599999996</v>
      </c>
    </row>
    <row r="155" spans="1:18">
      <c r="A155" s="339"/>
      <c r="B155" s="339"/>
      <c r="C155" s="1041" t="s">
        <v>257</v>
      </c>
      <c r="D155" s="1042">
        <v>4514024.8204100011</v>
      </c>
      <c r="E155" s="420">
        <v>264786.62922</v>
      </c>
      <c r="F155" s="420">
        <v>4778811.4496300006</v>
      </c>
      <c r="G155" s="420">
        <v>689380.79125000001</v>
      </c>
      <c r="H155" s="420">
        <v>258460.28308000005</v>
      </c>
      <c r="I155" s="420">
        <v>947841.07432999986</v>
      </c>
      <c r="J155" s="420">
        <v>1449523.8618099994</v>
      </c>
      <c r="K155" s="420">
        <v>447433.23534000007</v>
      </c>
      <c r="L155" s="420">
        <v>1896957.0971500003</v>
      </c>
      <c r="M155" s="420">
        <v>533788.44121000008</v>
      </c>
      <c r="N155" s="420">
        <v>251908.55574000001</v>
      </c>
      <c r="O155" s="420">
        <v>785696.99695000006</v>
      </c>
      <c r="P155" s="420">
        <v>2672693.0942700002</v>
      </c>
      <c r="Q155" s="420">
        <v>957802.07416000031</v>
      </c>
      <c r="R155" s="1043">
        <v>3630495.1684300001</v>
      </c>
    </row>
    <row r="156" spans="1:18">
      <c r="A156" s="339"/>
      <c r="B156" s="339"/>
      <c r="C156" s="1041" t="s">
        <v>258</v>
      </c>
      <c r="D156" s="1042">
        <v>214380.76911000002</v>
      </c>
      <c r="E156" s="420">
        <v>3839.9828399999997</v>
      </c>
      <c r="F156" s="420">
        <v>218220.75194999998</v>
      </c>
      <c r="G156" s="420">
        <v>25789.331850000002</v>
      </c>
      <c r="H156" s="420">
        <v>8272.9479800000008</v>
      </c>
      <c r="I156" s="420">
        <v>34062.279829999999</v>
      </c>
      <c r="J156" s="420">
        <v>64242.820610000002</v>
      </c>
      <c r="K156" s="420">
        <v>7209.4979499999999</v>
      </c>
      <c r="L156" s="420">
        <v>71452.31856</v>
      </c>
      <c r="M156" s="420">
        <v>11426.552580000001</v>
      </c>
      <c r="N156" s="420">
        <v>1102.9181699999999</v>
      </c>
      <c r="O156" s="420">
        <v>12529.47075</v>
      </c>
      <c r="P156" s="420">
        <v>101458.70504</v>
      </c>
      <c r="Q156" s="420">
        <v>16585.364099999999</v>
      </c>
      <c r="R156" s="1043">
        <v>118044.06914000001</v>
      </c>
    </row>
    <row r="157" spans="1:18">
      <c r="A157" s="339"/>
      <c r="B157" s="339"/>
      <c r="C157" s="1041" t="s">
        <v>57</v>
      </c>
      <c r="D157" s="1042">
        <v>72307.68931999999</v>
      </c>
      <c r="E157" s="420">
        <v>0</v>
      </c>
      <c r="F157" s="420">
        <v>72307.68931999999</v>
      </c>
      <c r="G157" s="420">
        <v>0</v>
      </c>
      <c r="H157" s="420">
        <v>0</v>
      </c>
      <c r="I157" s="420">
        <v>0</v>
      </c>
      <c r="J157" s="420">
        <v>4820.6628000000001</v>
      </c>
      <c r="K157" s="420">
        <v>88.906570000000002</v>
      </c>
      <c r="L157" s="420">
        <v>4909.5693700000002</v>
      </c>
      <c r="M157" s="420">
        <v>4481.5058399999998</v>
      </c>
      <c r="N157" s="420">
        <v>409.91055</v>
      </c>
      <c r="O157" s="420">
        <v>4891.4163899999994</v>
      </c>
      <c r="P157" s="420">
        <v>9302.1686399999999</v>
      </c>
      <c r="Q157" s="420">
        <v>498.81711999999999</v>
      </c>
      <c r="R157" s="1043">
        <v>9800.9857599999996</v>
      </c>
    </row>
    <row r="158" spans="1:18">
      <c r="A158" s="339"/>
      <c r="B158" s="339"/>
      <c r="C158" s="1041" t="s">
        <v>402</v>
      </c>
      <c r="D158" s="1042">
        <v>22026.542590000001</v>
      </c>
      <c r="E158" s="420">
        <v>0</v>
      </c>
      <c r="F158" s="420">
        <v>22026.542590000001</v>
      </c>
      <c r="G158" s="420">
        <v>0</v>
      </c>
      <c r="H158" s="420">
        <v>0</v>
      </c>
      <c r="I158" s="420">
        <v>0</v>
      </c>
      <c r="J158" s="420">
        <v>890.42078000000004</v>
      </c>
      <c r="K158" s="420">
        <v>2.4570000000000002E-2</v>
      </c>
      <c r="L158" s="420">
        <v>890.44534999999996</v>
      </c>
      <c r="M158" s="420">
        <v>1124.8881100000001</v>
      </c>
      <c r="N158" s="420">
        <v>0</v>
      </c>
      <c r="O158" s="420">
        <v>1124.8881100000001</v>
      </c>
      <c r="P158" s="420">
        <v>2015.30889</v>
      </c>
      <c r="Q158" s="420">
        <v>2.4570000000000002E-2</v>
      </c>
      <c r="R158" s="1043">
        <v>2015.3334600000001</v>
      </c>
    </row>
    <row r="159" spans="1:18">
      <c r="A159" s="339"/>
      <c r="B159" s="339"/>
      <c r="C159" s="1041" t="s">
        <v>403</v>
      </c>
      <c r="D159" s="1042">
        <v>21756.660110000001</v>
      </c>
      <c r="E159" s="420">
        <v>0</v>
      </c>
      <c r="F159" s="420">
        <v>21756.660110000001</v>
      </c>
      <c r="G159" s="420">
        <v>0</v>
      </c>
      <c r="H159" s="420">
        <v>0</v>
      </c>
      <c r="I159" s="420">
        <v>0</v>
      </c>
      <c r="J159" s="420">
        <v>708.56409999999994</v>
      </c>
      <c r="K159" s="420">
        <v>3.8840000000000006E-2</v>
      </c>
      <c r="L159" s="420">
        <v>708.60293999999999</v>
      </c>
      <c r="M159" s="420">
        <v>257.42104999999998</v>
      </c>
      <c r="N159" s="420">
        <v>0</v>
      </c>
      <c r="O159" s="420">
        <v>257.42104999999998</v>
      </c>
      <c r="P159" s="420">
        <v>965.98514999999986</v>
      </c>
      <c r="Q159" s="420">
        <v>3.8840000000000006E-2</v>
      </c>
      <c r="R159" s="1043">
        <v>966.02399000000003</v>
      </c>
    </row>
    <row r="160" spans="1:18">
      <c r="A160" s="339"/>
      <c r="B160" s="339"/>
      <c r="C160" s="1041" t="s">
        <v>404</v>
      </c>
      <c r="D160" s="1042">
        <v>7459.3642800000007</v>
      </c>
      <c r="E160" s="420">
        <v>0</v>
      </c>
      <c r="F160" s="420">
        <v>7459.3642800000007</v>
      </c>
      <c r="G160" s="420">
        <v>0</v>
      </c>
      <c r="H160" s="420">
        <v>0</v>
      </c>
      <c r="I160" s="420">
        <v>0</v>
      </c>
      <c r="J160" s="420">
        <v>109.30969</v>
      </c>
      <c r="K160" s="420">
        <v>1.1039999999999999E-2</v>
      </c>
      <c r="L160" s="420">
        <v>109.32073</v>
      </c>
      <c r="M160" s="420">
        <v>0.40605000000000002</v>
      </c>
      <c r="N160" s="420">
        <v>0</v>
      </c>
      <c r="O160" s="420">
        <v>0.40605000000000002</v>
      </c>
      <c r="P160" s="420">
        <v>109.71574000000001</v>
      </c>
      <c r="Q160" s="420">
        <v>1.1039999999999999E-2</v>
      </c>
      <c r="R160" s="1043">
        <v>109.72678000000001</v>
      </c>
    </row>
    <row r="161" spans="1:18">
      <c r="A161" s="339"/>
      <c r="B161" s="339"/>
      <c r="C161" s="1041" t="s">
        <v>405</v>
      </c>
      <c r="D161" s="1042">
        <v>12501.951529999998</v>
      </c>
      <c r="E161" s="420">
        <v>0</v>
      </c>
      <c r="F161" s="420">
        <v>12501.951529999998</v>
      </c>
      <c r="G161" s="420">
        <v>0</v>
      </c>
      <c r="H161" s="420">
        <v>0</v>
      </c>
      <c r="I161" s="420">
        <v>0</v>
      </c>
      <c r="J161" s="420">
        <v>333.52815999999996</v>
      </c>
      <c r="K161" s="420">
        <v>6.2399999999999999E-3</v>
      </c>
      <c r="L161" s="420">
        <v>333.53440000000001</v>
      </c>
      <c r="M161" s="420">
        <v>116.10760999999999</v>
      </c>
      <c r="N161" s="420">
        <v>0</v>
      </c>
      <c r="O161" s="420">
        <v>116.10760999999999</v>
      </c>
      <c r="P161" s="420">
        <v>449.63576999999998</v>
      </c>
      <c r="Q161" s="420">
        <v>6.2399999999999999E-3</v>
      </c>
      <c r="R161" s="1043">
        <v>449.64201000000003</v>
      </c>
    </row>
    <row r="162" spans="1:18">
      <c r="A162" s="339"/>
      <c r="B162" s="334" t="s">
        <v>15</v>
      </c>
      <c r="C162" s="334" t="s">
        <v>15</v>
      </c>
      <c r="D162" s="1037">
        <v>252292.22597</v>
      </c>
      <c r="E162" s="1038">
        <v>1074.6844599999999</v>
      </c>
      <c r="F162" s="1038">
        <v>253366.91043000005</v>
      </c>
      <c r="G162" s="1038">
        <v>21843.831080000004</v>
      </c>
      <c r="H162" s="1038">
        <v>7854.5174399999996</v>
      </c>
      <c r="I162" s="1038">
        <v>29698.34852</v>
      </c>
      <c r="J162" s="1038">
        <v>117737.55454000001</v>
      </c>
      <c r="K162" s="1038">
        <v>16529.914840000001</v>
      </c>
      <c r="L162" s="1038">
        <v>134267.46937999999</v>
      </c>
      <c r="M162" s="1038">
        <v>19042.597379999999</v>
      </c>
      <c r="N162" s="1038">
        <v>3308.7574299999997</v>
      </c>
      <c r="O162" s="1038">
        <v>22351.354809999997</v>
      </c>
      <c r="P162" s="1038">
        <v>158623.98300000001</v>
      </c>
      <c r="Q162" s="1038">
        <v>27693.189709999999</v>
      </c>
      <c r="R162" s="1039">
        <v>186317.17270999998</v>
      </c>
    </row>
    <row r="163" spans="1:18">
      <c r="A163" s="339"/>
      <c r="B163" s="339"/>
      <c r="C163" s="1041" t="s">
        <v>406</v>
      </c>
      <c r="D163" s="1042">
        <v>69084.941279999999</v>
      </c>
      <c r="E163" s="420">
        <v>0</v>
      </c>
      <c r="F163" s="420">
        <v>69084.941279999999</v>
      </c>
      <c r="G163" s="420">
        <v>0.24881</v>
      </c>
      <c r="H163" s="420">
        <v>0.47919</v>
      </c>
      <c r="I163" s="420">
        <v>0.72799999999999998</v>
      </c>
      <c r="J163" s="420">
        <v>3348.4761100000005</v>
      </c>
      <c r="K163" s="420">
        <v>8.6042000000000005</v>
      </c>
      <c r="L163" s="420">
        <v>3357.0803099999994</v>
      </c>
      <c r="M163" s="420">
        <v>1206.9144199999998</v>
      </c>
      <c r="N163" s="420">
        <v>0</v>
      </c>
      <c r="O163" s="420">
        <v>1206.9144199999998</v>
      </c>
      <c r="P163" s="420">
        <v>4555.6393399999997</v>
      </c>
      <c r="Q163" s="420">
        <v>9.0833900000000014</v>
      </c>
      <c r="R163" s="1043">
        <v>4564.7227300000004</v>
      </c>
    </row>
    <row r="164" spans="1:18">
      <c r="A164" s="339"/>
      <c r="B164" s="339"/>
      <c r="C164" s="1041" t="s">
        <v>407</v>
      </c>
      <c r="D164" s="1042">
        <v>22262.295460000001</v>
      </c>
      <c r="E164" s="420">
        <v>0</v>
      </c>
      <c r="F164" s="420">
        <v>22262.295460000001</v>
      </c>
      <c r="G164" s="420">
        <v>0</v>
      </c>
      <c r="H164" s="420">
        <v>0</v>
      </c>
      <c r="I164" s="420">
        <v>0</v>
      </c>
      <c r="J164" s="420">
        <v>549.70581000000004</v>
      </c>
      <c r="K164" s="420">
        <v>2.17557</v>
      </c>
      <c r="L164" s="420">
        <v>551.88138000000004</v>
      </c>
      <c r="M164" s="420">
        <v>339.79939000000002</v>
      </c>
      <c r="N164" s="420">
        <v>0</v>
      </c>
      <c r="O164" s="420">
        <v>339.79939000000002</v>
      </c>
      <c r="P164" s="420">
        <v>889.50520000000006</v>
      </c>
      <c r="Q164" s="420">
        <v>2.17557</v>
      </c>
      <c r="R164" s="1043">
        <v>891.68077000000005</v>
      </c>
    </row>
    <row r="165" spans="1:18">
      <c r="A165" s="339"/>
      <c r="B165" s="339"/>
      <c r="C165" s="1041" t="s">
        <v>408</v>
      </c>
      <c r="D165" s="1042">
        <v>78794.726620000001</v>
      </c>
      <c r="E165" s="420">
        <v>0</v>
      </c>
      <c r="F165" s="420">
        <v>78794.726620000001</v>
      </c>
      <c r="G165" s="420">
        <v>11.062959999999999</v>
      </c>
      <c r="H165" s="420">
        <v>0</v>
      </c>
      <c r="I165" s="420">
        <v>11.062959999999999</v>
      </c>
      <c r="J165" s="420">
        <v>2868.9154100000001</v>
      </c>
      <c r="K165" s="420">
        <v>1.5799799999999999</v>
      </c>
      <c r="L165" s="420">
        <v>2870.49539</v>
      </c>
      <c r="M165" s="420">
        <v>1410.52936</v>
      </c>
      <c r="N165" s="420">
        <v>0</v>
      </c>
      <c r="O165" s="420">
        <v>1410.52936</v>
      </c>
      <c r="P165" s="420">
        <v>4290.5077300000003</v>
      </c>
      <c r="Q165" s="420">
        <v>1.5799799999999999</v>
      </c>
      <c r="R165" s="1043">
        <v>4292.0877099999998</v>
      </c>
    </row>
    <row r="166" spans="1:18">
      <c r="A166" s="339"/>
      <c r="B166" s="339"/>
      <c r="C166" s="1041" t="s">
        <v>409</v>
      </c>
      <c r="D166" s="1042">
        <v>66464.500670000009</v>
      </c>
      <c r="E166" s="420">
        <v>0</v>
      </c>
      <c r="F166" s="420">
        <v>66464.500670000009</v>
      </c>
      <c r="G166" s="420">
        <v>0.94974999999999998</v>
      </c>
      <c r="H166" s="420">
        <v>0</v>
      </c>
      <c r="I166" s="420">
        <v>0.94974999999999998</v>
      </c>
      <c r="J166" s="420">
        <v>1359.1986000000002</v>
      </c>
      <c r="K166" s="420">
        <v>33.249499999999998</v>
      </c>
      <c r="L166" s="420">
        <v>1392.4481000000001</v>
      </c>
      <c r="M166" s="420">
        <v>1797.17705</v>
      </c>
      <c r="N166" s="420">
        <v>0</v>
      </c>
      <c r="O166" s="420">
        <v>1797.17705</v>
      </c>
      <c r="P166" s="420">
        <v>3157.3254000000002</v>
      </c>
      <c r="Q166" s="420">
        <v>33.249499999999998</v>
      </c>
      <c r="R166" s="1043">
        <v>3190.5749000000001</v>
      </c>
    </row>
    <row r="167" spans="1:18">
      <c r="A167" s="339"/>
      <c r="B167" s="334" t="s">
        <v>410</v>
      </c>
      <c r="C167" s="334" t="s">
        <v>410</v>
      </c>
      <c r="D167" s="1037">
        <v>46131.930760000003</v>
      </c>
      <c r="E167" s="1038">
        <v>0</v>
      </c>
      <c r="F167" s="1038">
        <v>46131.930760000003</v>
      </c>
      <c r="G167" s="1038">
        <v>9.8169000000000004</v>
      </c>
      <c r="H167" s="1038">
        <v>0</v>
      </c>
      <c r="I167" s="1038">
        <v>9.8169000000000004</v>
      </c>
      <c r="J167" s="1038">
        <v>4329.5422200000003</v>
      </c>
      <c r="K167" s="1038">
        <v>147.81714000000002</v>
      </c>
      <c r="L167" s="1038">
        <v>4477.3593599999995</v>
      </c>
      <c r="M167" s="1038">
        <v>2537.6231199999997</v>
      </c>
      <c r="N167" s="1038">
        <v>18.918220000000002</v>
      </c>
      <c r="O167" s="1038">
        <v>2556.5413400000002</v>
      </c>
      <c r="P167" s="1038">
        <v>6876.9822400000003</v>
      </c>
      <c r="Q167" s="1038">
        <v>166.73536000000001</v>
      </c>
      <c r="R167" s="1039">
        <v>7043.7175999999999</v>
      </c>
    </row>
    <row r="168" spans="1:18">
      <c r="A168" s="334" t="s">
        <v>966</v>
      </c>
      <c r="B168" s="1040"/>
      <c r="C168" s="1040"/>
      <c r="D168" s="1037">
        <v>5424340.8615800003</v>
      </c>
      <c r="E168" s="1038">
        <v>269701.29651999997</v>
      </c>
      <c r="F168" s="1038">
        <v>5694042.1581000006</v>
      </c>
      <c r="G168" s="1038">
        <v>737036.03260000004</v>
      </c>
      <c r="H168" s="1038">
        <v>274588.22769000003</v>
      </c>
      <c r="I168" s="1038">
        <v>1011624.2602899999</v>
      </c>
      <c r="J168" s="1038">
        <v>1652250.756959999</v>
      </c>
      <c r="K168" s="1038">
        <v>471493.66892000003</v>
      </c>
      <c r="L168" s="1038">
        <v>2123744.42588</v>
      </c>
      <c r="M168" s="1038">
        <v>579881.77297000005</v>
      </c>
      <c r="N168" s="1038">
        <v>256749.06011000002</v>
      </c>
      <c r="O168" s="1038">
        <v>836630.83307999978</v>
      </c>
      <c r="P168" s="1038">
        <v>2969168.5625299998</v>
      </c>
      <c r="Q168" s="1038">
        <v>1002830.9567200005</v>
      </c>
      <c r="R168" s="1039">
        <v>3971999.5192500008</v>
      </c>
    </row>
    <row r="169" spans="1:18">
      <c r="A169" s="334" t="s">
        <v>16</v>
      </c>
      <c r="B169" s="334" t="s">
        <v>259</v>
      </c>
      <c r="C169" s="334" t="s">
        <v>259</v>
      </c>
      <c r="D169" s="1037">
        <v>378199.60647000006</v>
      </c>
      <c r="E169" s="1038">
        <v>5954.4382500000002</v>
      </c>
      <c r="F169" s="1038">
        <v>384154.04471999995</v>
      </c>
      <c r="G169" s="1038">
        <v>56017.033349999998</v>
      </c>
      <c r="H169" s="1038">
        <v>13467.924209999999</v>
      </c>
      <c r="I169" s="1038">
        <v>69484.957559999995</v>
      </c>
      <c r="J169" s="1038">
        <v>263672.67537000001</v>
      </c>
      <c r="K169" s="1038">
        <v>71004.205549999999</v>
      </c>
      <c r="L169" s="1038">
        <v>334676.88092000003</v>
      </c>
      <c r="M169" s="1038">
        <v>93833.402359999993</v>
      </c>
      <c r="N169" s="1038">
        <v>25273.496429999999</v>
      </c>
      <c r="O169" s="1038">
        <v>119106.89879000002</v>
      </c>
      <c r="P169" s="1038">
        <v>413523.11108</v>
      </c>
      <c r="Q169" s="1038">
        <v>109745.62619000001</v>
      </c>
      <c r="R169" s="1039">
        <v>523268.73726999998</v>
      </c>
    </row>
    <row r="170" spans="1:18">
      <c r="A170" s="339"/>
      <c r="B170" s="334" t="s">
        <v>260</v>
      </c>
      <c r="C170" s="334" t="s">
        <v>392</v>
      </c>
      <c r="D170" s="1037">
        <v>27734.512460000002</v>
      </c>
      <c r="E170" s="1038">
        <v>0</v>
      </c>
      <c r="F170" s="1038">
        <v>27734.512460000002</v>
      </c>
      <c r="G170" s="1038">
        <v>0</v>
      </c>
      <c r="H170" s="1038">
        <v>0</v>
      </c>
      <c r="I170" s="1038">
        <v>0</v>
      </c>
      <c r="J170" s="1038">
        <v>3340.82609</v>
      </c>
      <c r="K170" s="1038">
        <v>48.309919999999998</v>
      </c>
      <c r="L170" s="1038">
        <v>3389.1360099999997</v>
      </c>
      <c r="M170" s="1038">
        <v>2875.6590200000001</v>
      </c>
      <c r="N170" s="1038">
        <v>0</v>
      </c>
      <c r="O170" s="1038">
        <v>2875.6590200000001</v>
      </c>
      <c r="P170" s="1038">
        <v>6216.4851099999996</v>
      </c>
      <c r="Q170" s="1038">
        <v>48.309919999999998</v>
      </c>
      <c r="R170" s="1039">
        <v>6264.7950300000002</v>
      </c>
    </row>
    <row r="171" spans="1:18">
      <c r="A171" s="339"/>
      <c r="B171" s="339"/>
      <c r="C171" s="1041" t="s">
        <v>261</v>
      </c>
      <c r="D171" s="1042">
        <v>1.9404600000000001</v>
      </c>
      <c r="E171" s="420">
        <v>0.11705</v>
      </c>
      <c r="F171" s="420">
        <v>2.0575100000000002</v>
      </c>
      <c r="G171" s="420">
        <v>7442.3132500000002</v>
      </c>
      <c r="H171" s="420">
        <v>2814.5107899999998</v>
      </c>
      <c r="I171" s="420">
        <v>10256.82404</v>
      </c>
      <c r="J171" s="420">
        <v>48976.819739999999</v>
      </c>
      <c r="K171" s="420">
        <v>6661.25569</v>
      </c>
      <c r="L171" s="420">
        <v>55638.075429999997</v>
      </c>
      <c r="M171" s="420">
        <v>5379.9565400000001</v>
      </c>
      <c r="N171" s="420">
        <v>1723.8786699999998</v>
      </c>
      <c r="O171" s="420">
        <v>7103.8352100000002</v>
      </c>
      <c r="P171" s="420">
        <v>61799.089530000005</v>
      </c>
      <c r="Q171" s="420">
        <v>11199.64515</v>
      </c>
      <c r="R171" s="1043">
        <v>72998.734680000009</v>
      </c>
    </row>
    <row r="172" spans="1:18">
      <c r="A172" s="339"/>
      <c r="B172" s="339"/>
      <c r="C172" s="1041" t="s">
        <v>262</v>
      </c>
      <c r="D172" s="1042">
        <v>88363.645409999997</v>
      </c>
      <c r="E172" s="420">
        <v>97.741710000000012</v>
      </c>
      <c r="F172" s="420">
        <v>88461.387119999999</v>
      </c>
      <c r="G172" s="420">
        <v>11062.72625</v>
      </c>
      <c r="H172" s="420">
        <v>293.42763000000002</v>
      </c>
      <c r="I172" s="420">
        <v>11356.153880000002</v>
      </c>
      <c r="J172" s="420">
        <v>68423.513749999998</v>
      </c>
      <c r="K172" s="420">
        <v>7393.3261599999996</v>
      </c>
      <c r="L172" s="420">
        <v>75816.83991000001</v>
      </c>
      <c r="M172" s="420">
        <v>21279.02707</v>
      </c>
      <c r="N172" s="420">
        <v>2927.3012899999999</v>
      </c>
      <c r="O172" s="420">
        <v>24206.32836</v>
      </c>
      <c r="P172" s="420">
        <v>100765.26707</v>
      </c>
      <c r="Q172" s="420">
        <v>10614.055079999998</v>
      </c>
      <c r="R172" s="1043">
        <v>111379.32215000001</v>
      </c>
    </row>
    <row r="173" spans="1:18">
      <c r="A173" s="339"/>
      <c r="B173" s="339"/>
      <c r="C173" s="1041" t="s">
        <v>263</v>
      </c>
      <c r="D173" s="1042">
        <v>395367.87328000006</v>
      </c>
      <c r="E173" s="420">
        <v>7939.6955599999992</v>
      </c>
      <c r="F173" s="420">
        <v>403307.56883999996</v>
      </c>
      <c r="G173" s="420">
        <v>66831.958670000007</v>
      </c>
      <c r="H173" s="420">
        <v>22861.170480000001</v>
      </c>
      <c r="I173" s="420">
        <v>89693.129149999993</v>
      </c>
      <c r="J173" s="420">
        <v>241781.19690999997</v>
      </c>
      <c r="K173" s="420">
        <v>65498.80922000001</v>
      </c>
      <c r="L173" s="420">
        <v>307280.00612999999</v>
      </c>
      <c r="M173" s="420">
        <v>57930.652860000002</v>
      </c>
      <c r="N173" s="420">
        <v>19183.02247</v>
      </c>
      <c r="O173" s="420">
        <v>77113.675329999998</v>
      </c>
      <c r="P173" s="420">
        <v>366543.80843999999</v>
      </c>
      <c r="Q173" s="420">
        <v>107543.00217000002</v>
      </c>
      <c r="R173" s="1043">
        <v>474086.81060999993</v>
      </c>
    </row>
    <row r="174" spans="1:18">
      <c r="A174" s="339"/>
      <c r="B174" s="339"/>
      <c r="C174" s="1041" t="s">
        <v>264</v>
      </c>
      <c r="D174" s="1042">
        <v>1.29121</v>
      </c>
      <c r="E174" s="420">
        <v>0.13794999999999999</v>
      </c>
      <c r="F174" s="420">
        <v>1.42916</v>
      </c>
      <c r="G174" s="420">
        <v>323.47158000000002</v>
      </c>
      <c r="H174" s="420">
        <v>414.54356000000001</v>
      </c>
      <c r="I174" s="420">
        <v>738.01513999999997</v>
      </c>
      <c r="J174" s="420">
        <v>6038.7723499999993</v>
      </c>
      <c r="K174" s="420">
        <v>7323.19859</v>
      </c>
      <c r="L174" s="420">
        <v>13361.970939999999</v>
      </c>
      <c r="M174" s="420">
        <v>263.98061000000001</v>
      </c>
      <c r="N174" s="420">
        <v>0</v>
      </c>
      <c r="O174" s="420">
        <v>263.98061000000001</v>
      </c>
      <c r="P174" s="420">
        <v>6626.2245400000002</v>
      </c>
      <c r="Q174" s="420">
        <v>7737.7421499999991</v>
      </c>
      <c r="R174" s="1043">
        <v>14363.966689999999</v>
      </c>
    </row>
    <row r="175" spans="1:18">
      <c r="A175" s="339"/>
      <c r="B175" s="334" t="s">
        <v>265</v>
      </c>
      <c r="C175" s="334" t="s">
        <v>265</v>
      </c>
      <c r="D175" s="1037">
        <v>351685.94705999998</v>
      </c>
      <c r="E175" s="1038">
        <v>6661.7739200000005</v>
      </c>
      <c r="F175" s="1038">
        <v>358347.72098000004</v>
      </c>
      <c r="G175" s="1038">
        <v>57844.331389999999</v>
      </c>
      <c r="H175" s="1038">
        <v>26319.555950000002</v>
      </c>
      <c r="I175" s="1038">
        <v>84163.887340000016</v>
      </c>
      <c r="J175" s="1038">
        <v>241506.70471000002</v>
      </c>
      <c r="K175" s="1038">
        <v>79202.919350000026</v>
      </c>
      <c r="L175" s="1038">
        <v>320709.62405999994</v>
      </c>
      <c r="M175" s="1038">
        <v>97520.734000000011</v>
      </c>
      <c r="N175" s="1038">
        <v>39593.236400000002</v>
      </c>
      <c r="O175" s="1038">
        <v>137113.97040000002</v>
      </c>
      <c r="P175" s="1038">
        <v>396871.77010000002</v>
      </c>
      <c r="Q175" s="1038">
        <v>145115.71169999999</v>
      </c>
      <c r="R175" s="1039">
        <v>541987.48179999995</v>
      </c>
    </row>
    <row r="176" spans="1:18">
      <c r="A176" s="339"/>
      <c r="B176" s="339"/>
      <c r="C176" s="1041" t="s">
        <v>266</v>
      </c>
      <c r="D176" s="1042">
        <v>58827.690049999997</v>
      </c>
      <c r="E176" s="420">
        <v>1470.3996200000001</v>
      </c>
      <c r="F176" s="420">
        <v>60298.089670000001</v>
      </c>
      <c r="G176" s="420">
        <v>14145.651239999999</v>
      </c>
      <c r="H176" s="420">
        <v>1756.2180000000001</v>
      </c>
      <c r="I176" s="420">
        <v>15901.869240000002</v>
      </c>
      <c r="J176" s="420">
        <v>106186.44518000001</v>
      </c>
      <c r="K176" s="420">
        <v>23605.010039999997</v>
      </c>
      <c r="L176" s="420">
        <v>129791.45522</v>
      </c>
      <c r="M176" s="420">
        <v>32258.407579999999</v>
      </c>
      <c r="N176" s="420">
        <v>7313.9229699999996</v>
      </c>
      <c r="O176" s="420">
        <v>39572.330549999999</v>
      </c>
      <c r="P176" s="420">
        <v>152590.50400000002</v>
      </c>
      <c r="Q176" s="420">
        <v>32675.151009999998</v>
      </c>
      <c r="R176" s="1043">
        <v>185265.65500999999</v>
      </c>
    </row>
    <row r="177" spans="1:18">
      <c r="A177" s="339"/>
      <c r="B177" s="334" t="s">
        <v>267</v>
      </c>
      <c r="C177" s="334" t="s">
        <v>268</v>
      </c>
      <c r="D177" s="1037">
        <v>733238.55903</v>
      </c>
      <c r="E177" s="1038">
        <v>20191.776529999999</v>
      </c>
      <c r="F177" s="1038">
        <v>753430.33556000004</v>
      </c>
      <c r="G177" s="1038">
        <v>116461.85798999999</v>
      </c>
      <c r="H177" s="1038">
        <v>31051.618690000007</v>
      </c>
      <c r="I177" s="1038">
        <v>147513.47668000002</v>
      </c>
      <c r="J177" s="1038">
        <v>437150.40649000014</v>
      </c>
      <c r="K177" s="1038">
        <v>90519.156300000002</v>
      </c>
      <c r="L177" s="1038">
        <v>527669.56279000011</v>
      </c>
      <c r="M177" s="1038">
        <v>141964.19606000002</v>
      </c>
      <c r="N177" s="1038">
        <v>40145.872499999998</v>
      </c>
      <c r="O177" s="1038">
        <v>182110.06856000004</v>
      </c>
      <c r="P177" s="1038">
        <v>695576.46054</v>
      </c>
      <c r="Q177" s="1038">
        <v>161716.64748999997</v>
      </c>
      <c r="R177" s="1039">
        <v>857293.10803000012</v>
      </c>
    </row>
    <row r="178" spans="1:18">
      <c r="A178" s="339"/>
      <c r="B178" s="334" t="s">
        <v>16</v>
      </c>
      <c r="C178" s="334" t="s">
        <v>269</v>
      </c>
      <c r="D178" s="1037">
        <v>1425569.0409900001</v>
      </c>
      <c r="E178" s="1038">
        <v>55226.973099999996</v>
      </c>
      <c r="F178" s="1038">
        <v>1480796.01409</v>
      </c>
      <c r="G178" s="1038">
        <v>224244.07049999997</v>
      </c>
      <c r="H178" s="1038">
        <v>95366.946809999979</v>
      </c>
      <c r="I178" s="1038">
        <v>319611.01731000008</v>
      </c>
      <c r="J178" s="1038">
        <v>885710.35979000013</v>
      </c>
      <c r="K178" s="1038">
        <v>258582.98744</v>
      </c>
      <c r="L178" s="1038">
        <v>1144293.34723</v>
      </c>
      <c r="M178" s="1038">
        <v>419237.73574999999</v>
      </c>
      <c r="N178" s="1038">
        <v>143927.48252000002</v>
      </c>
      <c r="O178" s="1038">
        <v>563165.21827000007</v>
      </c>
      <c r="P178" s="1038">
        <v>1529192.16604</v>
      </c>
      <c r="Q178" s="1038">
        <v>497877.41676999995</v>
      </c>
      <c r="R178" s="1039">
        <v>2027069.5828099994</v>
      </c>
    </row>
    <row r="179" spans="1:18">
      <c r="A179" s="339"/>
      <c r="B179" s="339"/>
      <c r="C179" s="1041" t="s">
        <v>75</v>
      </c>
      <c r="D179" s="1042">
        <v>220637.28163000001</v>
      </c>
      <c r="E179" s="420">
        <v>1063.55917</v>
      </c>
      <c r="F179" s="420">
        <v>221700.84079999998</v>
      </c>
      <c r="G179" s="420">
        <v>30406.025580000001</v>
      </c>
      <c r="H179" s="420">
        <v>13431.439909999999</v>
      </c>
      <c r="I179" s="420">
        <v>43837.465490000002</v>
      </c>
      <c r="J179" s="420">
        <v>165801.18952000001</v>
      </c>
      <c r="K179" s="420">
        <v>59038.368379999993</v>
      </c>
      <c r="L179" s="420">
        <v>224839.55790000001</v>
      </c>
      <c r="M179" s="420">
        <v>63738.953079999992</v>
      </c>
      <c r="N179" s="420">
        <v>15332.246370000003</v>
      </c>
      <c r="O179" s="420">
        <v>79071.199449999986</v>
      </c>
      <c r="P179" s="420">
        <v>259946.16818000001</v>
      </c>
      <c r="Q179" s="420">
        <v>87802.054659999994</v>
      </c>
      <c r="R179" s="1043">
        <v>347748.22284000006</v>
      </c>
    </row>
    <row r="180" spans="1:18">
      <c r="A180" s="339"/>
      <c r="B180" s="339"/>
      <c r="C180" s="1041" t="s">
        <v>74</v>
      </c>
      <c r="D180" s="1042">
        <v>1291035.8275399997</v>
      </c>
      <c r="E180" s="420">
        <v>32075.080809999999</v>
      </c>
      <c r="F180" s="420">
        <v>1323110.9083499999</v>
      </c>
      <c r="G180" s="420">
        <v>243306.99877999999</v>
      </c>
      <c r="H180" s="420">
        <v>133067.82012000002</v>
      </c>
      <c r="I180" s="420">
        <v>376374.81889999995</v>
      </c>
      <c r="J180" s="420">
        <v>930079.38118999987</v>
      </c>
      <c r="K180" s="420">
        <v>259320.87253000002</v>
      </c>
      <c r="L180" s="420">
        <v>1189400.2537199997</v>
      </c>
      <c r="M180" s="420">
        <v>367699.26652</v>
      </c>
      <c r="N180" s="420">
        <v>96489.663379999998</v>
      </c>
      <c r="O180" s="420">
        <v>464188.92990000005</v>
      </c>
      <c r="P180" s="420">
        <v>1541085.6464899997</v>
      </c>
      <c r="Q180" s="420">
        <v>488878.35602999997</v>
      </c>
      <c r="R180" s="1043">
        <v>2029964.0025200003</v>
      </c>
    </row>
    <row r="181" spans="1:18">
      <c r="A181" s="339"/>
      <c r="B181" s="339"/>
      <c r="C181" s="1041" t="s">
        <v>270</v>
      </c>
      <c r="D181" s="1042">
        <v>2481772.7631700002</v>
      </c>
      <c r="E181" s="420">
        <v>170404.18158</v>
      </c>
      <c r="F181" s="420">
        <v>2652176.9447499993</v>
      </c>
      <c r="G181" s="420">
        <v>365390.52753000002</v>
      </c>
      <c r="H181" s="420">
        <v>259828.18901000003</v>
      </c>
      <c r="I181" s="420">
        <v>625218.71654000005</v>
      </c>
      <c r="J181" s="420">
        <v>1535590.6146699998</v>
      </c>
      <c r="K181" s="420">
        <v>885799.01364000014</v>
      </c>
      <c r="L181" s="420">
        <v>2421389.6283100005</v>
      </c>
      <c r="M181" s="420">
        <v>971503.36970000016</v>
      </c>
      <c r="N181" s="420">
        <v>559518.57175999996</v>
      </c>
      <c r="O181" s="420">
        <v>1531021.9414599997</v>
      </c>
      <c r="P181" s="420">
        <v>2872484.5119000003</v>
      </c>
      <c r="Q181" s="420">
        <v>1705145.7744100003</v>
      </c>
      <c r="R181" s="1043">
        <v>4577630.2863099994</v>
      </c>
    </row>
    <row r="182" spans="1:18">
      <c r="A182" s="339"/>
      <c r="B182" s="339"/>
      <c r="C182" s="1041" t="s">
        <v>79</v>
      </c>
      <c r="D182" s="1042">
        <v>1855055.6629999997</v>
      </c>
      <c r="E182" s="420">
        <v>686762.84920000017</v>
      </c>
      <c r="F182" s="420">
        <v>2541818.5122000002</v>
      </c>
      <c r="G182" s="420">
        <v>1586624.6366299996</v>
      </c>
      <c r="H182" s="420">
        <v>1454566.6281400004</v>
      </c>
      <c r="I182" s="420">
        <v>3041191.2647699998</v>
      </c>
      <c r="J182" s="420">
        <v>1573707.3883400001</v>
      </c>
      <c r="K182" s="420">
        <v>1616809.372</v>
      </c>
      <c r="L182" s="420">
        <v>3190516.76034</v>
      </c>
      <c r="M182" s="420">
        <v>7323303.9922300009</v>
      </c>
      <c r="N182" s="420">
        <v>7684880.6702700006</v>
      </c>
      <c r="O182" s="420">
        <v>15008184.662500001</v>
      </c>
      <c r="P182" s="420">
        <v>10483636.017200002</v>
      </c>
      <c r="Q182" s="420">
        <v>10756256.670410002</v>
      </c>
      <c r="R182" s="1043">
        <v>21239892.687609997</v>
      </c>
    </row>
    <row r="183" spans="1:18">
      <c r="A183" s="339"/>
      <c r="B183" s="339"/>
      <c r="C183" s="1041" t="s">
        <v>57</v>
      </c>
      <c r="D183" s="1042">
        <v>5931386.5210299995</v>
      </c>
      <c r="E183" s="420">
        <v>2868467.6302800002</v>
      </c>
      <c r="F183" s="420">
        <v>8799854.1513100006</v>
      </c>
      <c r="G183" s="420">
        <v>5801039.5524400016</v>
      </c>
      <c r="H183" s="420">
        <v>3731658.58256</v>
      </c>
      <c r="I183" s="420">
        <v>9532698.1349999998</v>
      </c>
      <c r="J183" s="420">
        <v>7941873.7692200001</v>
      </c>
      <c r="K183" s="420">
        <v>4057376.9116299995</v>
      </c>
      <c r="L183" s="420">
        <v>11999250.680850001</v>
      </c>
      <c r="M183" s="420">
        <v>8391131.2093800008</v>
      </c>
      <c r="N183" s="420">
        <v>3456176.1021300005</v>
      </c>
      <c r="O183" s="420">
        <v>11847307.311509999</v>
      </c>
      <c r="P183" s="420">
        <v>22134044.531040002</v>
      </c>
      <c r="Q183" s="420">
        <v>11245211.596319998</v>
      </c>
      <c r="R183" s="1043">
        <v>33379256.127360005</v>
      </c>
    </row>
    <row r="184" spans="1:18">
      <c r="A184" s="339"/>
      <c r="B184" s="339"/>
      <c r="C184" s="1041" t="s">
        <v>16</v>
      </c>
      <c r="D184" s="1042">
        <v>59495405.533300005</v>
      </c>
      <c r="E184" s="420">
        <v>30636024.495790012</v>
      </c>
      <c r="F184" s="420">
        <v>90131430.029090032</v>
      </c>
      <c r="G184" s="420">
        <v>10825486.99533</v>
      </c>
      <c r="H184" s="420">
        <v>5006305.1634300016</v>
      </c>
      <c r="I184" s="420">
        <v>15831792.15876</v>
      </c>
      <c r="J184" s="420">
        <v>6676024.9837999986</v>
      </c>
      <c r="K184" s="420">
        <v>3243692.2085000002</v>
      </c>
      <c r="L184" s="420">
        <v>9919717.1922999993</v>
      </c>
      <c r="M184" s="420">
        <v>3078470.87519</v>
      </c>
      <c r="N184" s="420">
        <v>1483784.9543099997</v>
      </c>
      <c r="O184" s="420">
        <v>4562255.8295</v>
      </c>
      <c r="P184" s="420">
        <v>20579982.854320001</v>
      </c>
      <c r="Q184" s="420">
        <v>9733782.3262399957</v>
      </c>
      <c r="R184" s="1043">
        <v>30313765.180559993</v>
      </c>
    </row>
    <row r="185" spans="1:18">
      <c r="A185" s="339"/>
      <c r="B185" s="339"/>
      <c r="C185" s="1041" t="s">
        <v>58</v>
      </c>
      <c r="D185" s="1042">
        <v>861820.88624000002</v>
      </c>
      <c r="E185" s="420">
        <v>45605.65049</v>
      </c>
      <c r="F185" s="420">
        <v>907426.53673000005</v>
      </c>
      <c r="G185" s="420">
        <v>184135.78920999999</v>
      </c>
      <c r="H185" s="420">
        <v>133248.80671</v>
      </c>
      <c r="I185" s="420">
        <v>317384.59591999999</v>
      </c>
      <c r="J185" s="420">
        <v>473129.23557000008</v>
      </c>
      <c r="K185" s="420">
        <v>299806.03766999999</v>
      </c>
      <c r="L185" s="420">
        <v>772935.27323999989</v>
      </c>
      <c r="M185" s="420">
        <v>139588.73024</v>
      </c>
      <c r="N185" s="420">
        <v>93922.481230000005</v>
      </c>
      <c r="O185" s="420">
        <v>233511.21147000001</v>
      </c>
      <c r="P185" s="420">
        <v>796853.75501999992</v>
      </c>
      <c r="Q185" s="420">
        <v>526977.32561000006</v>
      </c>
      <c r="R185" s="1043">
        <v>1323831.0806300002</v>
      </c>
    </row>
    <row r="186" spans="1:18">
      <c r="A186" s="339"/>
      <c r="B186" s="339"/>
      <c r="C186" s="1041" t="s">
        <v>59</v>
      </c>
      <c r="D186" s="1042">
        <v>1385878.52945</v>
      </c>
      <c r="E186" s="420">
        <v>41329.174980000003</v>
      </c>
      <c r="F186" s="420">
        <v>1427207.7044299999</v>
      </c>
      <c r="G186" s="420">
        <v>364482.2343100002</v>
      </c>
      <c r="H186" s="420">
        <v>211911.28194000002</v>
      </c>
      <c r="I186" s="420">
        <v>576393.51624999999</v>
      </c>
      <c r="J186" s="420">
        <v>1099222.84965</v>
      </c>
      <c r="K186" s="420">
        <v>415746.30082000006</v>
      </c>
      <c r="L186" s="420">
        <v>1514969.1504699998</v>
      </c>
      <c r="M186" s="420">
        <v>572697.46352999983</v>
      </c>
      <c r="N186" s="420">
        <v>163276.40784</v>
      </c>
      <c r="O186" s="420">
        <v>735973.87136999995</v>
      </c>
      <c r="P186" s="420">
        <v>2036402.54749</v>
      </c>
      <c r="Q186" s="420">
        <v>790933.9905999999</v>
      </c>
      <c r="R186" s="1043">
        <v>2827336.5380899999</v>
      </c>
    </row>
    <row r="187" spans="1:18">
      <c r="A187" s="339"/>
      <c r="B187" s="339"/>
      <c r="C187" s="1041" t="s">
        <v>271</v>
      </c>
      <c r="D187" s="1042">
        <v>148328.67495999997</v>
      </c>
      <c r="E187" s="420">
        <v>2390.096</v>
      </c>
      <c r="F187" s="420">
        <v>150718.77095999997</v>
      </c>
      <c r="G187" s="420">
        <v>17547.521760000003</v>
      </c>
      <c r="H187" s="420">
        <v>9001.540210000001</v>
      </c>
      <c r="I187" s="420">
        <v>26549.061970000002</v>
      </c>
      <c r="J187" s="420">
        <v>153096.33590999999</v>
      </c>
      <c r="K187" s="420">
        <v>63167.478739999999</v>
      </c>
      <c r="L187" s="420">
        <v>216263.81464999999</v>
      </c>
      <c r="M187" s="420">
        <v>75640.21458</v>
      </c>
      <c r="N187" s="420">
        <v>18269.367699999999</v>
      </c>
      <c r="O187" s="420">
        <v>93909.582279999988</v>
      </c>
      <c r="P187" s="420">
        <v>246284.07225</v>
      </c>
      <c r="Q187" s="420">
        <v>90438.38665</v>
      </c>
      <c r="R187" s="1043">
        <v>336722.45889999997</v>
      </c>
    </row>
    <row r="188" spans="1:18">
      <c r="A188" s="339"/>
      <c r="B188" s="339"/>
      <c r="C188" s="1041" t="s">
        <v>272</v>
      </c>
      <c r="D188" s="1042">
        <v>310376.06001000007</v>
      </c>
      <c r="E188" s="420">
        <v>4777.2895899999994</v>
      </c>
      <c r="F188" s="420">
        <v>315153.34959999996</v>
      </c>
      <c r="G188" s="420">
        <v>42668.148210000007</v>
      </c>
      <c r="H188" s="420">
        <v>34639.254049999996</v>
      </c>
      <c r="I188" s="420">
        <v>77307.402260000003</v>
      </c>
      <c r="J188" s="420">
        <v>212925.70026999997</v>
      </c>
      <c r="K188" s="420">
        <v>58874.913509999998</v>
      </c>
      <c r="L188" s="420">
        <v>271800.61378000001</v>
      </c>
      <c r="M188" s="420">
        <v>79044.563200000004</v>
      </c>
      <c r="N188" s="420">
        <v>24889.608210000002</v>
      </c>
      <c r="O188" s="420">
        <v>103934.17141</v>
      </c>
      <c r="P188" s="420">
        <v>334638.41168000008</v>
      </c>
      <c r="Q188" s="420">
        <v>118403.77577000001</v>
      </c>
      <c r="R188" s="1043">
        <v>453042.18744999997</v>
      </c>
    </row>
    <row r="189" spans="1:18">
      <c r="A189" s="339"/>
      <c r="B189" s="339"/>
      <c r="C189" s="1041" t="s">
        <v>273</v>
      </c>
      <c r="D189" s="1042">
        <v>1532519.2649000001</v>
      </c>
      <c r="E189" s="420">
        <v>821608.24661000003</v>
      </c>
      <c r="F189" s="420">
        <v>2354127.5115099992</v>
      </c>
      <c r="G189" s="420">
        <v>525242.09495000006</v>
      </c>
      <c r="H189" s="420">
        <v>500138.17551999993</v>
      </c>
      <c r="I189" s="420">
        <v>1025380.27047</v>
      </c>
      <c r="J189" s="420">
        <v>605507.92625000002</v>
      </c>
      <c r="K189" s="420">
        <v>547479.68209999998</v>
      </c>
      <c r="L189" s="420">
        <v>1152987.6083500001</v>
      </c>
      <c r="M189" s="420">
        <v>325812.42377999995</v>
      </c>
      <c r="N189" s="420">
        <v>230948.71599</v>
      </c>
      <c r="O189" s="420">
        <v>556761.13977000013</v>
      </c>
      <c r="P189" s="420">
        <v>1456562.4449799999</v>
      </c>
      <c r="Q189" s="420">
        <v>1278566.5736100001</v>
      </c>
      <c r="R189" s="1043">
        <v>2735129.0185900005</v>
      </c>
    </row>
    <row r="190" spans="1:18">
      <c r="A190" s="339"/>
      <c r="B190" s="339"/>
      <c r="C190" s="1041" t="s">
        <v>61</v>
      </c>
      <c r="D190" s="1042">
        <v>16554307.237169994</v>
      </c>
      <c r="E190" s="420">
        <v>6425888.6260499982</v>
      </c>
      <c r="F190" s="420">
        <v>22980195.863219999</v>
      </c>
      <c r="G190" s="420">
        <v>3514889.3677999997</v>
      </c>
      <c r="H190" s="420">
        <v>3164423.8420299995</v>
      </c>
      <c r="I190" s="420">
        <v>6679313.209830001</v>
      </c>
      <c r="J190" s="420">
        <v>4801793.0853599999</v>
      </c>
      <c r="K190" s="420">
        <v>4076509.4659000007</v>
      </c>
      <c r="L190" s="420">
        <v>8878302.5512599982</v>
      </c>
      <c r="M190" s="420">
        <v>4421332.6259099999</v>
      </c>
      <c r="N190" s="420">
        <v>2528301.9545300012</v>
      </c>
      <c r="O190" s="420">
        <v>6949634.5804399988</v>
      </c>
      <c r="P190" s="420">
        <v>12738015.079069996</v>
      </c>
      <c r="Q190" s="420">
        <v>9769235.2624600008</v>
      </c>
      <c r="R190" s="1043">
        <v>22507250.341530003</v>
      </c>
    </row>
    <row r="191" spans="1:18">
      <c r="A191" s="339"/>
      <c r="B191" s="339"/>
      <c r="C191" s="1041" t="s">
        <v>83</v>
      </c>
      <c r="D191" s="1042">
        <v>564850.05974000017</v>
      </c>
      <c r="E191" s="420">
        <v>14846.343150000001</v>
      </c>
      <c r="F191" s="420">
        <v>579696.40289000003</v>
      </c>
      <c r="G191" s="420">
        <v>95298.286299999992</v>
      </c>
      <c r="H191" s="420">
        <v>59993.932740000011</v>
      </c>
      <c r="I191" s="420">
        <v>155292.21904000003</v>
      </c>
      <c r="J191" s="420">
        <v>410719.69027999998</v>
      </c>
      <c r="K191" s="420">
        <v>91976.125359999991</v>
      </c>
      <c r="L191" s="420">
        <v>502695.81563999999</v>
      </c>
      <c r="M191" s="420">
        <v>167685.68212000001</v>
      </c>
      <c r="N191" s="420">
        <v>26411.955469999994</v>
      </c>
      <c r="O191" s="420">
        <v>194097.63759000003</v>
      </c>
      <c r="P191" s="420">
        <v>673703.65870000003</v>
      </c>
      <c r="Q191" s="420">
        <v>178382.01356999998</v>
      </c>
      <c r="R191" s="1043">
        <v>852085.6722700001</v>
      </c>
    </row>
    <row r="192" spans="1:18">
      <c r="A192" s="339"/>
      <c r="B192" s="339"/>
      <c r="C192" s="1041" t="s">
        <v>68</v>
      </c>
      <c r="D192" s="1042">
        <v>3876785.8271600003</v>
      </c>
      <c r="E192" s="420">
        <v>204033.4553</v>
      </c>
      <c r="F192" s="420">
        <v>4080819.282459999</v>
      </c>
      <c r="G192" s="420">
        <v>547783.74333999993</v>
      </c>
      <c r="H192" s="420">
        <v>508145.58307000011</v>
      </c>
      <c r="I192" s="420">
        <v>1055929.32641</v>
      </c>
      <c r="J192" s="420">
        <v>1752567.0639899997</v>
      </c>
      <c r="K192" s="420">
        <v>1435784.84387</v>
      </c>
      <c r="L192" s="420">
        <v>3188351.9078600002</v>
      </c>
      <c r="M192" s="420">
        <v>1658484.6688900001</v>
      </c>
      <c r="N192" s="420">
        <v>790557.47967000003</v>
      </c>
      <c r="O192" s="420">
        <v>2449042.1485600006</v>
      </c>
      <c r="P192" s="420">
        <v>3958835.4762199996</v>
      </c>
      <c r="Q192" s="420">
        <v>2734487.9066099999</v>
      </c>
      <c r="R192" s="1043">
        <v>6693323.3828299986</v>
      </c>
    </row>
    <row r="193" spans="1:18">
      <c r="A193" s="339"/>
      <c r="B193" s="339"/>
      <c r="C193" s="1041" t="s">
        <v>64</v>
      </c>
      <c r="D193" s="1042">
        <v>76894340.990579993</v>
      </c>
      <c r="E193" s="420">
        <v>42345516.600669987</v>
      </c>
      <c r="F193" s="420">
        <v>119239857.59124996</v>
      </c>
      <c r="G193" s="420">
        <v>27758115.888909996</v>
      </c>
      <c r="H193" s="420">
        <v>24032987.531719998</v>
      </c>
      <c r="I193" s="420">
        <v>51791103.420629993</v>
      </c>
      <c r="J193" s="420">
        <v>7802285.2973000025</v>
      </c>
      <c r="K193" s="420">
        <v>8197330.6088499995</v>
      </c>
      <c r="L193" s="420">
        <v>15999615.906149996</v>
      </c>
      <c r="M193" s="420">
        <v>24110936.636500001</v>
      </c>
      <c r="N193" s="420">
        <v>21915779.466579996</v>
      </c>
      <c r="O193" s="420">
        <v>46026716.103080004</v>
      </c>
      <c r="P193" s="420">
        <v>59671337.822709985</v>
      </c>
      <c r="Q193" s="420">
        <v>54146097.607150018</v>
      </c>
      <c r="R193" s="1043">
        <v>113817435.42986004</v>
      </c>
    </row>
    <row r="194" spans="1:18">
      <c r="A194" s="339"/>
      <c r="B194" s="339"/>
      <c r="C194" s="1041" t="s">
        <v>65</v>
      </c>
      <c r="D194" s="1042">
        <v>1521579.9331299998</v>
      </c>
      <c r="E194" s="420">
        <v>76558.870770000009</v>
      </c>
      <c r="F194" s="420">
        <v>1598138.8039000004</v>
      </c>
      <c r="G194" s="420">
        <v>370162.01809000003</v>
      </c>
      <c r="H194" s="420">
        <v>187174.23564</v>
      </c>
      <c r="I194" s="420">
        <v>557336.25372999976</v>
      </c>
      <c r="J194" s="420">
        <v>1625915.1710899991</v>
      </c>
      <c r="K194" s="420">
        <v>461681.88161000016</v>
      </c>
      <c r="L194" s="420">
        <v>2087597.0526999999</v>
      </c>
      <c r="M194" s="420">
        <v>823606.76356000034</v>
      </c>
      <c r="N194" s="420">
        <v>183499.79063999999</v>
      </c>
      <c r="O194" s="420">
        <v>1007106.5542000002</v>
      </c>
      <c r="P194" s="420">
        <v>2819683.952740001</v>
      </c>
      <c r="Q194" s="420">
        <v>832355.90788999991</v>
      </c>
      <c r="R194" s="1043">
        <v>3652039.8606299991</v>
      </c>
    </row>
    <row r="195" spans="1:18">
      <c r="A195" s="339"/>
      <c r="B195" s="339"/>
      <c r="C195" s="1041" t="s">
        <v>85</v>
      </c>
      <c r="D195" s="1042">
        <v>1109106.0377799997</v>
      </c>
      <c r="E195" s="420">
        <v>60448.060210000003</v>
      </c>
      <c r="F195" s="420">
        <v>1169554.0979899997</v>
      </c>
      <c r="G195" s="420">
        <v>143694.94647999998</v>
      </c>
      <c r="H195" s="420">
        <v>58617.992139999988</v>
      </c>
      <c r="I195" s="420">
        <v>202312.93862000003</v>
      </c>
      <c r="J195" s="420">
        <v>859640.33582999988</v>
      </c>
      <c r="K195" s="420">
        <v>266971.55956999992</v>
      </c>
      <c r="L195" s="420">
        <v>1126611.8954</v>
      </c>
      <c r="M195" s="420">
        <v>536981.91486999986</v>
      </c>
      <c r="N195" s="420">
        <v>107211.57186999996</v>
      </c>
      <c r="O195" s="420">
        <v>644193.48673999985</v>
      </c>
      <c r="P195" s="420">
        <v>1540317.1971800001</v>
      </c>
      <c r="Q195" s="420">
        <v>432801.12357999996</v>
      </c>
      <c r="R195" s="1043">
        <v>1973118.3207599998</v>
      </c>
    </row>
    <row r="196" spans="1:18">
      <c r="A196" s="339"/>
      <c r="B196" s="339"/>
      <c r="C196" s="1041" t="s">
        <v>274</v>
      </c>
      <c r="D196" s="1042">
        <v>1179591.7775099999</v>
      </c>
      <c r="E196" s="420">
        <v>88822.549409999992</v>
      </c>
      <c r="F196" s="420">
        <v>1268414.3269199999</v>
      </c>
      <c r="G196" s="420">
        <v>286459.07361000002</v>
      </c>
      <c r="H196" s="420">
        <v>191892.55528000003</v>
      </c>
      <c r="I196" s="420">
        <v>478351.62888999999</v>
      </c>
      <c r="J196" s="420">
        <v>1030849.1216599997</v>
      </c>
      <c r="K196" s="420">
        <v>426615.03873000003</v>
      </c>
      <c r="L196" s="420">
        <v>1457464.1603900003</v>
      </c>
      <c r="M196" s="420">
        <v>633681.41467000009</v>
      </c>
      <c r="N196" s="420">
        <v>243422.75130999999</v>
      </c>
      <c r="O196" s="420">
        <v>877104.16598000005</v>
      </c>
      <c r="P196" s="420">
        <v>1950989.6099400003</v>
      </c>
      <c r="Q196" s="420">
        <v>861930.34532000008</v>
      </c>
      <c r="R196" s="1043">
        <v>2812919.9552600002</v>
      </c>
    </row>
    <row r="197" spans="1:18">
      <c r="A197" s="339"/>
      <c r="B197" s="339"/>
      <c r="C197" s="1041" t="s">
        <v>69</v>
      </c>
      <c r="D197" s="1042">
        <v>1932552.6279900002</v>
      </c>
      <c r="E197" s="420">
        <v>128654.32888</v>
      </c>
      <c r="F197" s="420">
        <v>2061206.9568699996</v>
      </c>
      <c r="G197" s="420">
        <v>302809.27856000001</v>
      </c>
      <c r="H197" s="420">
        <v>292221.97250000003</v>
      </c>
      <c r="I197" s="420">
        <v>595031.25105999992</v>
      </c>
      <c r="J197" s="420">
        <v>1511272.2937600003</v>
      </c>
      <c r="K197" s="420">
        <v>849173.27910000004</v>
      </c>
      <c r="L197" s="420">
        <v>2360445.5728599997</v>
      </c>
      <c r="M197" s="420">
        <v>1097998.2698700002</v>
      </c>
      <c r="N197" s="420">
        <v>507657.32052999991</v>
      </c>
      <c r="O197" s="420">
        <v>1605655.5903999999</v>
      </c>
      <c r="P197" s="420">
        <v>2912079.8421900002</v>
      </c>
      <c r="Q197" s="420">
        <v>1649052.5721300002</v>
      </c>
      <c r="R197" s="1043">
        <v>4561132.4143199995</v>
      </c>
    </row>
    <row r="198" spans="1:18">
      <c r="A198" s="339"/>
      <c r="B198" s="339"/>
      <c r="C198" s="1041" t="s">
        <v>84</v>
      </c>
      <c r="D198" s="1042">
        <v>946541.11792000011</v>
      </c>
      <c r="E198" s="420">
        <v>74332.978260000004</v>
      </c>
      <c r="F198" s="420">
        <v>1020874.0961800001</v>
      </c>
      <c r="G198" s="420">
        <v>479054.49031999998</v>
      </c>
      <c r="H198" s="420">
        <v>305972.79745000001</v>
      </c>
      <c r="I198" s="420">
        <v>785027.28777000005</v>
      </c>
      <c r="J198" s="420">
        <v>921513.74662000022</v>
      </c>
      <c r="K198" s="420">
        <v>351226.88509</v>
      </c>
      <c r="L198" s="420">
        <v>1272740.6317100001</v>
      </c>
      <c r="M198" s="420">
        <v>449119.72211000009</v>
      </c>
      <c r="N198" s="420">
        <v>164893.20529999997</v>
      </c>
      <c r="O198" s="420">
        <v>614012.92741</v>
      </c>
      <c r="P198" s="420">
        <v>1849687.9590500002</v>
      </c>
      <c r="Q198" s="420">
        <v>822092.88783999998</v>
      </c>
      <c r="R198" s="1043">
        <v>2671780.8468899997</v>
      </c>
    </row>
    <row r="199" spans="1:18">
      <c r="A199" s="339"/>
      <c r="B199" s="339"/>
      <c r="C199" s="1041" t="s">
        <v>70</v>
      </c>
      <c r="D199" s="1042">
        <v>4921081.77788</v>
      </c>
      <c r="E199" s="420">
        <v>1644975.27675</v>
      </c>
      <c r="F199" s="420">
        <v>6566057.0546299983</v>
      </c>
      <c r="G199" s="420">
        <v>1705957.4784599999</v>
      </c>
      <c r="H199" s="420">
        <v>1880086.5587999993</v>
      </c>
      <c r="I199" s="420">
        <v>3586044.0372599997</v>
      </c>
      <c r="J199" s="420">
        <v>3531551.7690899996</v>
      </c>
      <c r="K199" s="420">
        <v>3801880.101439999</v>
      </c>
      <c r="L199" s="420">
        <v>7333431.8705299962</v>
      </c>
      <c r="M199" s="420">
        <v>2299596.7332700002</v>
      </c>
      <c r="N199" s="420">
        <v>2310326.2115499992</v>
      </c>
      <c r="O199" s="420">
        <v>4609922.9448200008</v>
      </c>
      <c r="P199" s="420">
        <v>7537105.9808200011</v>
      </c>
      <c r="Q199" s="420">
        <v>7992292.8717900002</v>
      </c>
      <c r="R199" s="1043">
        <v>15529398.852610003</v>
      </c>
    </row>
    <row r="200" spans="1:18">
      <c r="A200" s="339"/>
      <c r="B200" s="339"/>
      <c r="C200" s="1041" t="s">
        <v>87</v>
      </c>
      <c r="D200" s="1042">
        <v>712525.27024999994</v>
      </c>
      <c r="E200" s="420">
        <v>21207.078599999997</v>
      </c>
      <c r="F200" s="420">
        <v>733732.34885000007</v>
      </c>
      <c r="G200" s="420">
        <v>164781.46751000002</v>
      </c>
      <c r="H200" s="420">
        <v>59427.701710000001</v>
      </c>
      <c r="I200" s="420">
        <v>224209.16921999998</v>
      </c>
      <c r="J200" s="420">
        <v>672467.70306000009</v>
      </c>
      <c r="K200" s="420">
        <v>136113.65681000001</v>
      </c>
      <c r="L200" s="420">
        <v>808581.35987000004</v>
      </c>
      <c r="M200" s="420">
        <v>240054.85719000001</v>
      </c>
      <c r="N200" s="420">
        <v>34476.016340000002</v>
      </c>
      <c r="O200" s="420">
        <v>274530.87352999998</v>
      </c>
      <c r="P200" s="420">
        <v>1077304.02776</v>
      </c>
      <c r="Q200" s="420">
        <v>230017.37486000001</v>
      </c>
      <c r="R200" s="1043">
        <v>1307321.4026200001</v>
      </c>
    </row>
    <row r="201" spans="1:18">
      <c r="A201" s="339"/>
      <c r="B201" s="339"/>
      <c r="C201" s="1041" t="s">
        <v>275</v>
      </c>
      <c r="D201" s="1042">
        <v>424860.63458999997</v>
      </c>
      <c r="E201" s="420">
        <v>3038.94713</v>
      </c>
      <c r="F201" s="420">
        <v>427899.58171999996</v>
      </c>
      <c r="G201" s="420">
        <v>45655.77515999999</v>
      </c>
      <c r="H201" s="420">
        <v>22334.390440000003</v>
      </c>
      <c r="I201" s="420">
        <v>67990.165599999993</v>
      </c>
      <c r="J201" s="420">
        <v>312511.38363</v>
      </c>
      <c r="K201" s="420">
        <v>66801.040160000004</v>
      </c>
      <c r="L201" s="420">
        <v>379312.42378999997</v>
      </c>
      <c r="M201" s="420">
        <v>172483.36022999999</v>
      </c>
      <c r="N201" s="420">
        <v>18699.311090000003</v>
      </c>
      <c r="O201" s="420">
        <v>191182.67131999999</v>
      </c>
      <c r="P201" s="420">
        <v>530650.51902000001</v>
      </c>
      <c r="Q201" s="420">
        <v>107834.74169</v>
      </c>
      <c r="R201" s="1043">
        <v>638485.26071000006</v>
      </c>
    </row>
    <row r="202" spans="1:18">
      <c r="A202" s="339"/>
      <c r="B202" s="339"/>
      <c r="C202" s="1041" t="s">
        <v>78</v>
      </c>
      <c r="D202" s="1042">
        <v>1135276.2505700001</v>
      </c>
      <c r="E202" s="420">
        <v>308156.40596</v>
      </c>
      <c r="F202" s="420">
        <v>1443432.6565300003</v>
      </c>
      <c r="G202" s="420">
        <v>362102.54044999997</v>
      </c>
      <c r="H202" s="420">
        <v>193782.97302999999</v>
      </c>
      <c r="I202" s="420">
        <v>555885.51347999985</v>
      </c>
      <c r="J202" s="420">
        <v>1133974.16915</v>
      </c>
      <c r="K202" s="420">
        <v>383189.63364000007</v>
      </c>
      <c r="L202" s="420">
        <v>1517163.8027900001</v>
      </c>
      <c r="M202" s="420">
        <v>661716.02538999985</v>
      </c>
      <c r="N202" s="420">
        <v>187670.17613000001</v>
      </c>
      <c r="O202" s="420">
        <v>849386.20152</v>
      </c>
      <c r="P202" s="420">
        <v>2157792.7349899998</v>
      </c>
      <c r="Q202" s="420">
        <v>764642.78279999993</v>
      </c>
      <c r="R202" s="1043">
        <v>2922435.5177899995</v>
      </c>
    </row>
    <row r="203" spans="1:18">
      <c r="A203" s="339"/>
      <c r="B203" s="339"/>
      <c r="C203" s="1041" t="s">
        <v>82</v>
      </c>
      <c r="D203" s="1042">
        <v>160423.49486999999</v>
      </c>
      <c r="E203" s="420">
        <v>17.264250000000001</v>
      </c>
      <c r="F203" s="420">
        <v>160440.75912</v>
      </c>
      <c r="G203" s="420">
        <v>15343.395859999999</v>
      </c>
      <c r="H203" s="420">
        <v>5346.84166</v>
      </c>
      <c r="I203" s="420">
        <v>20690.237520000002</v>
      </c>
      <c r="J203" s="420">
        <v>54001.942290000006</v>
      </c>
      <c r="K203" s="420">
        <v>17132.787610000003</v>
      </c>
      <c r="L203" s="420">
        <v>71134.729900000006</v>
      </c>
      <c r="M203" s="420">
        <v>20389.778759999997</v>
      </c>
      <c r="N203" s="420">
        <v>301.42676</v>
      </c>
      <c r="O203" s="420">
        <v>20691.20552</v>
      </c>
      <c r="P203" s="420">
        <v>89735.116909999997</v>
      </c>
      <c r="Q203" s="420">
        <v>22781.056030000003</v>
      </c>
      <c r="R203" s="1043">
        <v>112516.17294</v>
      </c>
    </row>
    <row r="204" spans="1:18">
      <c r="A204" s="339"/>
      <c r="B204" s="339"/>
      <c r="C204" s="1041" t="s">
        <v>54</v>
      </c>
      <c r="D204" s="1042">
        <v>511151.78974999994</v>
      </c>
      <c r="E204" s="420">
        <v>48518.101450000002</v>
      </c>
      <c r="F204" s="420">
        <v>559669.89120000007</v>
      </c>
      <c r="G204" s="420">
        <v>218046.88555000001</v>
      </c>
      <c r="H204" s="420">
        <v>126788.66330000001</v>
      </c>
      <c r="I204" s="420">
        <v>344835.54884999996</v>
      </c>
      <c r="J204" s="420">
        <v>426986.12060000002</v>
      </c>
      <c r="K204" s="420">
        <v>197789.88884</v>
      </c>
      <c r="L204" s="420">
        <v>624776.00943999994</v>
      </c>
      <c r="M204" s="420">
        <v>169685.85485999999</v>
      </c>
      <c r="N204" s="420">
        <v>69532.729229999983</v>
      </c>
      <c r="O204" s="420">
        <v>239218.58408999999</v>
      </c>
      <c r="P204" s="420">
        <v>814718.86100999999</v>
      </c>
      <c r="Q204" s="420">
        <v>394111.28136999992</v>
      </c>
      <c r="R204" s="1043">
        <v>1208830.1423800001</v>
      </c>
    </row>
    <row r="205" spans="1:18">
      <c r="A205" s="339"/>
      <c r="B205" s="339"/>
      <c r="C205" s="1041" t="s">
        <v>276</v>
      </c>
      <c r="D205" s="1042">
        <v>745578.38043999998</v>
      </c>
      <c r="E205" s="420">
        <v>42840.130879999997</v>
      </c>
      <c r="F205" s="420">
        <v>788418.51132000005</v>
      </c>
      <c r="G205" s="420">
        <v>142788.33374999999</v>
      </c>
      <c r="H205" s="420">
        <v>115071.66375000001</v>
      </c>
      <c r="I205" s="420">
        <v>257859.9975</v>
      </c>
      <c r="J205" s="420">
        <v>484202.24067999993</v>
      </c>
      <c r="K205" s="420">
        <v>357831.66837000003</v>
      </c>
      <c r="L205" s="420">
        <v>842033.90905000002</v>
      </c>
      <c r="M205" s="420">
        <v>233358.05836000002</v>
      </c>
      <c r="N205" s="420">
        <v>164855.36025999999</v>
      </c>
      <c r="O205" s="420">
        <v>398213.41861999995</v>
      </c>
      <c r="P205" s="420">
        <v>860348.63279000006</v>
      </c>
      <c r="Q205" s="420">
        <v>637758.69238000002</v>
      </c>
      <c r="R205" s="1043">
        <v>1498107.3251699999</v>
      </c>
    </row>
    <row r="206" spans="1:18">
      <c r="A206" s="339"/>
      <c r="B206" s="339"/>
      <c r="C206" s="1041" t="s">
        <v>55</v>
      </c>
      <c r="D206" s="1042">
        <v>913667.63055</v>
      </c>
      <c r="E206" s="420">
        <v>78496.896359999999</v>
      </c>
      <c r="F206" s="420">
        <v>992164.52691000002</v>
      </c>
      <c r="G206" s="420">
        <v>169685.28754999995</v>
      </c>
      <c r="H206" s="420">
        <v>123324.94812999998</v>
      </c>
      <c r="I206" s="420">
        <v>293010.23568000004</v>
      </c>
      <c r="J206" s="420">
        <v>910437.72561999992</v>
      </c>
      <c r="K206" s="420">
        <v>480927.18266999995</v>
      </c>
      <c r="L206" s="420">
        <v>1391364.9082899995</v>
      </c>
      <c r="M206" s="420">
        <v>474992.21242</v>
      </c>
      <c r="N206" s="420">
        <v>216781.05162000007</v>
      </c>
      <c r="O206" s="420">
        <v>691773.26403999992</v>
      </c>
      <c r="P206" s="420">
        <v>1555115.2255900002</v>
      </c>
      <c r="Q206" s="420">
        <v>821033.18241999997</v>
      </c>
      <c r="R206" s="1043">
        <v>2376148.4080099999</v>
      </c>
    </row>
    <row r="207" spans="1:18">
      <c r="A207" s="339"/>
      <c r="B207" s="339"/>
      <c r="C207" s="1041" t="s">
        <v>277</v>
      </c>
      <c r="D207" s="1042">
        <v>263111.87670999998</v>
      </c>
      <c r="E207" s="420">
        <v>6808.7371800000001</v>
      </c>
      <c r="F207" s="420">
        <v>269920.61388999998</v>
      </c>
      <c r="G207" s="420">
        <v>69513.889590000006</v>
      </c>
      <c r="H207" s="420">
        <v>31170.43895</v>
      </c>
      <c r="I207" s="420">
        <v>100684.32853999999</v>
      </c>
      <c r="J207" s="420">
        <v>261143.91039999999</v>
      </c>
      <c r="K207" s="420">
        <v>109152.39235000001</v>
      </c>
      <c r="L207" s="420">
        <v>370296.30274999997</v>
      </c>
      <c r="M207" s="420">
        <v>106451.36997</v>
      </c>
      <c r="N207" s="420">
        <v>35237.621709999992</v>
      </c>
      <c r="O207" s="420">
        <v>141688.99168000001</v>
      </c>
      <c r="P207" s="420">
        <v>437109.16995999991</v>
      </c>
      <c r="Q207" s="420">
        <v>175560.45301</v>
      </c>
      <c r="R207" s="1043">
        <v>612669.62297000003</v>
      </c>
    </row>
    <row r="208" spans="1:18">
      <c r="A208" s="339"/>
      <c r="B208" s="339"/>
      <c r="C208" s="1041" t="s">
        <v>53</v>
      </c>
      <c r="D208" s="1042">
        <v>439563.27455999993</v>
      </c>
      <c r="E208" s="420">
        <v>28390.130980000002</v>
      </c>
      <c r="F208" s="420">
        <v>467953.40553999995</v>
      </c>
      <c r="G208" s="420">
        <v>110606.57381</v>
      </c>
      <c r="H208" s="420">
        <v>83609.100160000031</v>
      </c>
      <c r="I208" s="420">
        <v>194215.67397</v>
      </c>
      <c r="J208" s="420">
        <v>253868.08836000002</v>
      </c>
      <c r="K208" s="420">
        <v>231262.63211999999</v>
      </c>
      <c r="L208" s="420">
        <v>485130.72047999996</v>
      </c>
      <c r="M208" s="420">
        <v>102896.96979999999</v>
      </c>
      <c r="N208" s="420">
        <v>82147.474560000002</v>
      </c>
      <c r="O208" s="420">
        <v>185044.44436000002</v>
      </c>
      <c r="P208" s="420">
        <v>467371.63196999999</v>
      </c>
      <c r="Q208" s="420">
        <v>397019.20684000006</v>
      </c>
      <c r="R208" s="1043">
        <v>864390.8388100001</v>
      </c>
    </row>
    <row r="209" spans="1:18">
      <c r="A209" s="339"/>
      <c r="B209" s="339"/>
      <c r="C209" s="1041" t="s">
        <v>77</v>
      </c>
      <c r="D209" s="1042">
        <v>187028.95997999999</v>
      </c>
      <c r="E209" s="420">
        <v>1116.32368</v>
      </c>
      <c r="F209" s="420">
        <v>188145.28366000002</v>
      </c>
      <c r="G209" s="420">
        <v>22785.104670000001</v>
      </c>
      <c r="H209" s="420">
        <v>9524.1513799999993</v>
      </c>
      <c r="I209" s="420">
        <v>32309.25605</v>
      </c>
      <c r="J209" s="420">
        <v>168047.74233000004</v>
      </c>
      <c r="K209" s="420">
        <v>33851.412819999998</v>
      </c>
      <c r="L209" s="420">
        <v>201899.15515000001</v>
      </c>
      <c r="M209" s="420">
        <v>171778.33729999998</v>
      </c>
      <c r="N209" s="420">
        <v>105754.97528</v>
      </c>
      <c r="O209" s="420">
        <v>277533.31257999997</v>
      </c>
      <c r="P209" s="420">
        <v>362611.18430000002</v>
      </c>
      <c r="Q209" s="420">
        <v>149130.53947999998</v>
      </c>
      <c r="R209" s="1043">
        <v>511741.72378</v>
      </c>
    </row>
    <row r="210" spans="1:18">
      <c r="A210" s="339"/>
      <c r="B210" s="339"/>
      <c r="C210" s="1041" t="s">
        <v>278</v>
      </c>
      <c r="D210" s="1042">
        <v>179927.55987999999</v>
      </c>
      <c r="E210" s="420">
        <v>14964.562469999999</v>
      </c>
      <c r="F210" s="420">
        <v>194892.12235000002</v>
      </c>
      <c r="G210" s="420">
        <v>134980.02660000001</v>
      </c>
      <c r="H210" s="420">
        <v>129305.92054999997</v>
      </c>
      <c r="I210" s="420">
        <v>264285.94715000002</v>
      </c>
      <c r="J210" s="420">
        <v>282168.96172999998</v>
      </c>
      <c r="K210" s="420">
        <v>170774.84344999999</v>
      </c>
      <c r="L210" s="420">
        <v>452943.80518000008</v>
      </c>
      <c r="M210" s="420">
        <v>84751.724599999987</v>
      </c>
      <c r="N210" s="420">
        <v>40889.831789999997</v>
      </c>
      <c r="O210" s="420">
        <v>125641.55639</v>
      </c>
      <c r="P210" s="420">
        <v>501900.71292999992</v>
      </c>
      <c r="Q210" s="420">
        <v>340970.59579000005</v>
      </c>
      <c r="R210" s="1043">
        <v>842871.30871999986</v>
      </c>
    </row>
    <row r="211" spans="1:18">
      <c r="A211" s="339"/>
      <c r="B211" s="339"/>
      <c r="C211" s="1041" t="s">
        <v>411</v>
      </c>
      <c r="D211" s="1042">
        <v>30753.77952</v>
      </c>
      <c r="E211" s="420">
        <v>0</v>
      </c>
      <c r="F211" s="420">
        <v>30753.77952</v>
      </c>
      <c r="G211" s="420">
        <v>0</v>
      </c>
      <c r="H211" s="420">
        <v>0</v>
      </c>
      <c r="I211" s="420">
        <v>0</v>
      </c>
      <c r="J211" s="420">
        <v>3368.4523300000001</v>
      </c>
      <c r="K211" s="420">
        <v>315.94365000000005</v>
      </c>
      <c r="L211" s="420">
        <v>3684.3959799999998</v>
      </c>
      <c r="M211" s="420">
        <v>5608.3850899999998</v>
      </c>
      <c r="N211" s="420">
        <v>2.2000000000000001E-4</v>
      </c>
      <c r="O211" s="420">
        <v>5608.3853099999997</v>
      </c>
      <c r="P211" s="420">
        <v>8976.8374199999998</v>
      </c>
      <c r="Q211" s="420">
        <v>315.94387</v>
      </c>
      <c r="R211" s="1043">
        <v>9292.781289999999</v>
      </c>
    </row>
    <row r="212" spans="1:18">
      <c r="A212" s="339"/>
      <c r="B212" s="339"/>
      <c r="C212" s="1041" t="s">
        <v>71</v>
      </c>
      <c r="D212" s="1042">
        <v>390945.73202</v>
      </c>
      <c r="E212" s="420">
        <v>32371.560869999998</v>
      </c>
      <c r="F212" s="420">
        <v>423317.29289000004</v>
      </c>
      <c r="G212" s="420">
        <v>214403.18744000001</v>
      </c>
      <c r="H212" s="420">
        <v>222772.28695999997</v>
      </c>
      <c r="I212" s="420">
        <v>437175.47439999995</v>
      </c>
      <c r="J212" s="420">
        <v>711520.96160000004</v>
      </c>
      <c r="K212" s="420">
        <v>323346.12125999999</v>
      </c>
      <c r="L212" s="420">
        <v>1034867.0828599998</v>
      </c>
      <c r="M212" s="420">
        <v>5046185.5187999997</v>
      </c>
      <c r="N212" s="420">
        <v>82409.650819999995</v>
      </c>
      <c r="O212" s="420">
        <v>5128595.1696199998</v>
      </c>
      <c r="P212" s="420">
        <v>5972109.6678399993</v>
      </c>
      <c r="Q212" s="420">
        <v>628528.05904000008</v>
      </c>
      <c r="R212" s="1043">
        <v>6600637.72688</v>
      </c>
    </row>
    <row r="213" spans="1:18">
      <c r="A213" s="339"/>
      <c r="B213" s="339"/>
      <c r="C213" s="1041" t="s">
        <v>76</v>
      </c>
      <c r="D213" s="1042">
        <v>15.683759999999999</v>
      </c>
      <c r="E213" s="420">
        <v>6.5357200000000004</v>
      </c>
      <c r="F213" s="420">
        <v>22.219480000000001</v>
      </c>
      <c r="G213" s="420">
        <v>17426.378559999997</v>
      </c>
      <c r="H213" s="420">
        <v>12006.38817</v>
      </c>
      <c r="I213" s="420">
        <v>29432.766729999999</v>
      </c>
      <c r="J213" s="420">
        <v>70246.521790000013</v>
      </c>
      <c r="K213" s="420">
        <v>37321.035920000002</v>
      </c>
      <c r="L213" s="420">
        <v>107567.55770999999</v>
      </c>
      <c r="M213" s="420">
        <v>4324.8697300000003</v>
      </c>
      <c r="N213" s="420">
        <v>4392.92112</v>
      </c>
      <c r="O213" s="420">
        <v>8717.7908499999994</v>
      </c>
      <c r="P213" s="420">
        <v>91997.770080000017</v>
      </c>
      <c r="Q213" s="420">
        <v>53720.345209999999</v>
      </c>
      <c r="R213" s="1043">
        <v>145718.11528999999</v>
      </c>
    </row>
    <row r="214" spans="1:18">
      <c r="A214" s="339"/>
      <c r="B214" s="339"/>
      <c r="C214" s="1041" t="s">
        <v>450</v>
      </c>
      <c r="D214" s="1042">
        <v>50.839210000000001</v>
      </c>
      <c r="E214" s="420">
        <v>0</v>
      </c>
      <c r="F214" s="420">
        <v>50.839210000000001</v>
      </c>
      <c r="G214" s="420">
        <v>0</v>
      </c>
      <c r="H214" s="420">
        <v>0</v>
      </c>
      <c r="I214" s="420">
        <v>0</v>
      </c>
      <c r="J214" s="420">
        <v>239.11945</v>
      </c>
      <c r="K214" s="420">
        <v>0.74041999999999997</v>
      </c>
      <c r="L214" s="420">
        <v>239.85987</v>
      </c>
      <c r="M214" s="420">
        <v>50.008089999999996</v>
      </c>
      <c r="N214" s="420">
        <v>0</v>
      </c>
      <c r="O214" s="420">
        <v>50.008089999999996</v>
      </c>
      <c r="P214" s="420">
        <v>289.12754000000001</v>
      </c>
      <c r="Q214" s="420">
        <v>0.74041999999999997</v>
      </c>
      <c r="R214" s="1043">
        <v>289.86796000000004</v>
      </c>
    </row>
    <row r="215" spans="1:18">
      <c r="A215" s="339"/>
      <c r="B215" s="334" t="s">
        <v>412</v>
      </c>
      <c r="C215" s="334" t="s">
        <v>413</v>
      </c>
      <c r="D215" s="1037">
        <v>92718.737430000008</v>
      </c>
      <c r="E215" s="1038">
        <v>0</v>
      </c>
      <c r="F215" s="1038">
        <v>92718.737430000008</v>
      </c>
      <c r="G215" s="1038">
        <v>2.3898800000000002</v>
      </c>
      <c r="H215" s="1038">
        <v>0</v>
      </c>
      <c r="I215" s="1038">
        <v>2.3898800000000002</v>
      </c>
      <c r="J215" s="1038">
        <v>10905.949269999999</v>
      </c>
      <c r="K215" s="1038">
        <v>463.60464000000002</v>
      </c>
      <c r="L215" s="1038">
        <v>11369.553910000001</v>
      </c>
      <c r="M215" s="1038">
        <v>12747.896199999999</v>
      </c>
      <c r="N215" s="1038">
        <v>30.21237</v>
      </c>
      <c r="O215" s="1038">
        <v>12778.10857</v>
      </c>
      <c r="P215" s="1038">
        <v>23656.235349999999</v>
      </c>
      <c r="Q215" s="1038">
        <v>493.81700999999998</v>
      </c>
      <c r="R215" s="1039">
        <v>24150.052359999998</v>
      </c>
    </row>
    <row r="216" spans="1:18">
      <c r="A216" s="334" t="s">
        <v>967</v>
      </c>
      <c r="B216" s="1040"/>
      <c r="C216" s="1040"/>
      <c r="D216" s="1037">
        <v>194661544.39259997</v>
      </c>
      <c r="E216" s="1038">
        <v>87058061.073170006</v>
      </c>
      <c r="F216" s="1038">
        <v>281719605.46576989</v>
      </c>
      <c r="G216" s="1038">
        <v>57433049.74719999</v>
      </c>
      <c r="H216" s="1038">
        <v>43498125.267279997</v>
      </c>
      <c r="I216" s="1038">
        <v>100931175.01447996</v>
      </c>
      <c r="J216" s="1038">
        <v>53673945.662040003</v>
      </c>
      <c r="K216" s="1038">
        <v>34622374.712029994</v>
      </c>
      <c r="L216" s="1038">
        <v>88296320.374069959</v>
      </c>
      <c r="M216" s="1038">
        <v>65968074.471840002</v>
      </c>
      <c r="N216" s="1038">
        <v>43928817.469190001</v>
      </c>
      <c r="O216" s="1038">
        <v>109896891.94103</v>
      </c>
      <c r="P216" s="1038">
        <v>177075069.88107994</v>
      </c>
      <c r="Q216" s="1038">
        <v>122049317.44849998</v>
      </c>
      <c r="R216" s="1039">
        <v>299124387.32958001</v>
      </c>
    </row>
    <row r="217" spans="1:18">
      <c r="A217" s="334" t="s">
        <v>17</v>
      </c>
      <c r="B217" s="334" t="s">
        <v>279</v>
      </c>
      <c r="C217" s="334" t="s">
        <v>280</v>
      </c>
      <c r="D217" s="1037">
        <v>174059.54631000001</v>
      </c>
      <c r="E217" s="1038">
        <v>480.12833999999998</v>
      </c>
      <c r="F217" s="1038">
        <v>174539.67465</v>
      </c>
      <c r="G217" s="1038">
        <v>34291.567219999997</v>
      </c>
      <c r="H217" s="1038">
        <v>240.45426999999998</v>
      </c>
      <c r="I217" s="1038">
        <v>34532.021489999999</v>
      </c>
      <c r="J217" s="1038">
        <v>80479.587240000008</v>
      </c>
      <c r="K217" s="1038">
        <v>6025.5154899999998</v>
      </c>
      <c r="L217" s="1038">
        <v>86505.102729999984</v>
      </c>
      <c r="M217" s="1038">
        <v>16211.21924</v>
      </c>
      <c r="N217" s="1038">
        <v>4615.2158199999994</v>
      </c>
      <c r="O217" s="1038">
        <v>20826.435060000003</v>
      </c>
      <c r="P217" s="1038">
        <v>130982.3737</v>
      </c>
      <c r="Q217" s="1038">
        <v>10881.185579999999</v>
      </c>
      <c r="R217" s="1039">
        <v>141863.55927999999</v>
      </c>
    </row>
    <row r="218" spans="1:18">
      <c r="A218" s="339"/>
      <c r="B218" s="334" t="s">
        <v>281</v>
      </c>
      <c r="C218" s="334" t="s">
        <v>282</v>
      </c>
      <c r="D218" s="1037">
        <v>1570442.1762600001</v>
      </c>
      <c r="E218" s="1038">
        <v>22695.583369999997</v>
      </c>
      <c r="F218" s="1038">
        <v>1593137.75963</v>
      </c>
      <c r="G218" s="1038">
        <v>231262.94515999997</v>
      </c>
      <c r="H218" s="1038">
        <v>90755.309110000002</v>
      </c>
      <c r="I218" s="1038">
        <v>322018.25426999998</v>
      </c>
      <c r="J218" s="1038">
        <v>400376.37251999992</v>
      </c>
      <c r="K218" s="1038">
        <v>85050.58915</v>
      </c>
      <c r="L218" s="1038">
        <v>485426.96166999993</v>
      </c>
      <c r="M218" s="1038">
        <v>150769.09522999998</v>
      </c>
      <c r="N218" s="1038">
        <v>56523.690419999992</v>
      </c>
      <c r="O218" s="1038">
        <v>207292.78564999998</v>
      </c>
      <c r="P218" s="1038">
        <v>782408.41290999996</v>
      </c>
      <c r="Q218" s="1038">
        <v>232329.58868000002</v>
      </c>
      <c r="R218" s="1039">
        <v>1014738.0015899999</v>
      </c>
    </row>
    <row r="219" spans="1:18">
      <c r="A219" s="339"/>
      <c r="B219" s="339"/>
      <c r="C219" s="1041" t="s">
        <v>283</v>
      </c>
      <c r="D219" s="1042">
        <v>20180.877820000002</v>
      </c>
      <c r="E219" s="420">
        <v>0</v>
      </c>
      <c r="F219" s="420">
        <v>20180.877820000002</v>
      </c>
      <c r="G219" s="420">
        <v>0</v>
      </c>
      <c r="H219" s="420">
        <v>0</v>
      </c>
      <c r="I219" s="420">
        <v>0</v>
      </c>
      <c r="J219" s="420">
        <v>2655.9804599999998</v>
      </c>
      <c r="K219" s="420">
        <v>65.648990000000012</v>
      </c>
      <c r="L219" s="420">
        <v>2721.6294500000004</v>
      </c>
      <c r="M219" s="420">
        <v>13.159229999999999</v>
      </c>
      <c r="N219" s="420">
        <v>0</v>
      </c>
      <c r="O219" s="420">
        <v>13.159229999999999</v>
      </c>
      <c r="P219" s="420">
        <v>2669.13969</v>
      </c>
      <c r="Q219" s="420">
        <v>65.648990000000012</v>
      </c>
      <c r="R219" s="1043">
        <v>2734.7886800000001</v>
      </c>
    </row>
    <row r="220" spans="1:18">
      <c r="A220" s="334" t="s">
        <v>968</v>
      </c>
      <c r="B220" s="1040"/>
      <c r="C220" s="1040"/>
      <c r="D220" s="1037">
        <v>1764682.6003899998</v>
      </c>
      <c r="E220" s="1038">
        <v>23175.711709999996</v>
      </c>
      <c r="F220" s="1038">
        <v>1787858.3121</v>
      </c>
      <c r="G220" s="1038">
        <v>265554.51237999997</v>
      </c>
      <c r="H220" s="1038">
        <v>90995.763379999989</v>
      </c>
      <c r="I220" s="1038">
        <v>356550.27575999999</v>
      </c>
      <c r="J220" s="1038">
        <v>483511.94021999993</v>
      </c>
      <c r="K220" s="1038">
        <v>91141.753629999992</v>
      </c>
      <c r="L220" s="1038">
        <v>574653.69385000004</v>
      </c>
      <c r="M220" s="1038">
        <v>166993.4737</v>
      </c>
      <c r="N220" s="1038">
        <v>61138.906239999997</v>
      </c>
      <c r="O220" s="1038">
        <v>228132.37993999996</v>
      </c>
      <c r="P220" s="1038">
        <v>916059.92630000005</v>
      </c>
      <c r="Q220" s="1038">
        <v>243276.42325000002</v>
      </c>
      <c r="R220" s="1039">
        <v>1159336.3495499999</v>
      </c>
    </row>
    <row r="221" spans="1:18">
      <c r="A221" s="334" t="s">
        <v>18</v>
      </c>
      <c r="B221" s="334" t="s">
        <v>284</v>
      </c>
      <c r="C221" s="334" t="s">
        <v>284</v>
      </c>
      <c r="D221" s="1037">
        <v>370393.11183000007</v>
      </c>
      <c r="E221" s="1038">
        <v>2998.1223999999997</v>
      </c>
      <c r="F221" s="1038">
        <v>373391.23423</v>
      </c>
      <c r="G221" s="1038">
        <v>112675.71670999999</v>
      </c>
      <c r="H221" s="1038">
        <v>29287.318760000002</v>
      </c>
      <c r="I221" s="1038">
        <v>141963.03547</v>
      </c>
      <c r="J221" s="1038">
        <v>229731.91485999999</v>
      </c>
      <c r="K221" s="1038">
        <v>43562.083559999992</v>
      </c>
      <c r="L221" s="1038">
        <v>273293.99842000002</v>
      </c>
      <c r="M221" s="1038">
        <v>37671.410510000009</v>
      </c>
      <c r="N221" s="1038">
        <v>10151.029699999999</v>
      </c>
      <c r="O221" s="1038">
        <v>47822.440210000008</v>
      </c>
      <c r="P221" s="1038">
        <v>380079.04207999993</v>
      </c>
      <c r="Q221" s="1038">
        <v>83000.432019999993</v>
      </c>
      <c r="R221" s="1039">
        <v>463079.47410000005</v>
      </c>
    </row>
    <row r="222" spans="1:18">
      <c r="A222" s="334" t="s">
        <v>969</v>
      </c>
      <c r="B222" s="1040"/>
      <c r="C222" s="1040"/>
      <c r="D222" s="1037">
        <v>370393.11183000007</v>
      </c>
      <c r="E222" s="1038">
        <v>2998.1223999999997</v>
      </c>
      <c r="F222" s="1038">
        <v>373391.23423</v>
      </c>
      <c r="G222" s="1038">
        <v>112675.71670999999</v>
      </c>
      <c r="H222" s="1038">
        <v>29287.318760000002</v>
      </c>
      <c r="I222" s="1038">
        <v>141963.03547</v>
      </c>
      <c r="J222" s="1038">
        <v>229731.91485999999</v>
      </c>
      <c r="K222" s="1038">
        <v>43562.083559999992</v>
      </c>
      <c r="L222" s="1038">
        <v>273293.99842000002</v>
      </c>
      <c r="M222" s="1038">
        <v>37671.410510000009</v>
      </c>
      <c r="N222" s="1038">
        <v>10151.029699999999</v>
      </c>
      <c r="O222" s="1038">
        <v>47822.440210000008</v>
      </c>
      <c r="P222" s="1038">
        <v>380079.04207999993</v>
      </c>
      <c r="Q222" s="1038">
        <v>83000.432019999993</v>
      </c>
      <c r="R222" s="1039">
        <v>463079.47410000005</v>
      </c>
    </row>
    <row r="223" spans="1:18">
      <c r="A223" s="334" t="s">
        <v>19</v>
      </c>
      <c r="B223" s="334" t="s">
        <v>285</v>
      </c>
      <c r="C223" s="334" t="s">
        <v>285</v>
      </c>
      <c r="D223" s="1037">
        <v>315369.50938999996</v>
      </c>
      <c r="E223" s="1038">
        <v>11101.612429999999</v>
      </c>
      <c r="F223" s="1038">
        <v>326471.12182</v>
      </c>
      <c r="G223" s="1038">
        <v>68359.009349999993</v>
      </c>
      <c r="H223" s="1038">
        <v>17620.959990000003</v>
      </c>
      <c r="I223" s="1038">
        <v>85979.969340000011</v>
      </c>
      <c r="J223" s="1038">
        <v>243323.22237000003</v>
      </c>
      <c r="K223" s="1038">
        <v>79638.259170000005</v>
      </c>
      <c r="L223" s="1038">
        <v>322961.48154000001</v>
      </c>
      <c r="M223" s="1038">
        <v>135451.32454000003</v>
      </c>
      <c r="N223" s="1038">
        <v>38054.39993</v>
      </c>
      <c r="O223" s="1038">
        <v>173505.72446999999</v>
      </c>
      <c r="P223" s="1038">
        <v>447133.55625999998</v>
      </c>
      <c r="Q223" s="1038">
        <v>135313.61908999996</v>
      </c>
      <c r="R223" s="1039">
        <v>582447.17535000003</v>
      </c>
    </row>
    <row r="224" spans="1:18">
      <c r="A224" s="339"/>
      <c r="B224" s="339"/>
      <c r="C224" s="1041" t="s">
        <v>286</v>
      </c>
      <c r="D224" s="1042">
        <v>3.0047700000000002</v>
      </c>
      <c r="E224" s="420">
        <v>4.9479999999999996E-2</v>
      </c>
      <c r="F224" s="420">
        <v>3.0542500000000001</v>
      </c>
      <c r="G224" s="420">
        <v>15450.220039999998</v>
      </c>
      <c r="H224" s="420">
        <v>1488.4641200000001</v>
      </c>
      <c r="I224" s="420">
        <v>16938.684160000001</v>
      </c>
      <c r="J224" s="420">
        <v>75822.352019999991</v>
      </c>
      <c r="K224" s="420">
        <v>33412.995410000003</v>
      </c>
      <c r="L224" s="420">
        <v>109235.34743000001</v>
      </c>
      <c r="M224" s="420">
        <v>7089.9589500000002</v>
      </c>
      <c r="N224" s="420">
        <v>1619.16362</v>
      </c>
      <c r="O224" s="420">
        <v>8709.1225699999995</v>
      </c>
      <c r="P224" s="420">
        <v>98362.531010000006</v>
      </c>
      <c r="Q224" s="420">
        <v>36520.623149999999</v>
      </c>
      <c r="R224" s="1043">
        <v>134883.15416000001</v>
      </c>
    </row>
    <row r="225" spans="1:18">
      <c r="A225" s="339"/>
      <c r="B225" s="334" t="s">
        <v>287</v>
      </c>
      <c r="C225" s="334" t="s">
        <v>19</v>
      </c>
      <c r="D225" s="1037">
        <v>323521.65758000006</v>
      </c>
      <c r="E225" s="1038">
        <v>2797.1296899999998</v>
      </c>
      <c r="F225" s="1038">
        <v>326318.78727000003</v>
      </c>
      <c r="G225" s="1038">
        <v>73551.895969999998</v>
      </c>
      <c r="H225" s="1038">
        <v>35078.452979999995</v>
      </c>
      <c r="I225" s="1038">
        <v>108630.34894999999</v>
      </c>
      <c r="J225" s="1038">
        <v>277247.87086999998</v>
      </c>
      <c r="K225" s="1038">
        <v>73992.871849999996</v>
      </c>
      <c r="L225" s="1038">
        <v>351240.74271999998</v>
      </c>
      <c r="M225" s="1038">
        <v>67735.264150000003</v>
      </c>
      <c r="N225" s="1038">
        <v>22032.212469999999</v>
      </c>
      <c r="O225" s="1038">
        <v>89767.476620000001</v>
      </c>
      <c r="P225" s="1038">
        <v>418535.03099</v>
      </c>
      <c r="Q225" s="1038">
        <v>131103.5373</v>
      </c>
      <c r="R225" s="1039">
        <v>549638.56828999997</v>
      </c>
    </row>
    <row r="226" spans="1:18">
      <c r="A226" s="339"/>
      <c r="B226" s="339"/>
      <c r="C226" s="1041" t="s">
        <v>288</v>
      </c>
      <c r="D226" s="1042">
        <v>6.1890000000000001E-2</v>
      </c>
      <c r="E226" s="420">
        <v>0</v>
      </c>
      <c r="F226" s="420">
        <v>6.1890000000000001E-2</v>
      </c>
      <c r="G226" s="420">
        <v>543.01608999999996</v>
      </c>
      <c r="H226" s="420">
        <v>98.417649999999995</v>
      </c>
      <c r="I226" s="420">
        <v>641.43373999999994</v>
      </c>
      <c r="J226" s="420">
        <v>40883.012369999997</v>
      </c>
      <c r="K226" s="420">
        <v>7994.9684500000003</v>
      </c>
      <c r="L226" s="420">
        <v>48877.980819999997</v>
      </c>
      <c r="M226" s="420">
        <v>615.90049999999997</v>
      </c>
      <c r="N226" s="420">
        <v>139.51396</v>
      </c>
      <c r="O226" s="420">
        <v>755.41445999999996</v>
      </c>
      <c r="P226" s="420">
        <v>42041.928959999997</v>
      </c>
      <c r="Q226" s="420">
        <v>8232.9000599999999</v>
      </c>
      <c r="R226" s="1043">
        <v>50274.829020000005</v>
      </c>
    </row>
    <row r="227" spans="1:18">
      <c r="A227" s="334" t="s">
        <v>970</v>
      </c>
      <c r="B227" s="1040"/>
      <c r="C227" s="1040"/>
      <c r="D227" s="1037">
        <v>638894.23363000003</v>
      </c>
      <c r="E227" s="1038">
        <v>13898.7916</v>
      </c>
      <c r="F227" s="1038">
        <v>652793.02523000003</v>
      </c>
      <c r="G227" s="1038">
        <v>157904.14145</v>
      </c>
      <c r="H227" s="1038">
        <v>54286.294740000005</v>
      </c>
      <c r="I227" s="1038">
        <v>212190.43619000001</v>
      </c>
      <c r="J227" s="1038">
        <v>637276.45762999996</v>
      </c>
      <c r="K227" s="1038">
        <v>195039.09487999999</v>
      </c>
      <c r="L227" s="1038">
        <v>832315.55251000007</v>
      </c>
      <c r="M227" s="1038">
        <v>210892.44814000002</v>
      </c>
      <c r="N227" s="1038">
        <v>61845.289979999994</v>
      </c>
      <c r="O227" s="1038">
        <v>272737.73811999994</v>
      </c>
      <c r="P227" s="1038">
        <v>1006073.0472200001</v>
      </c>
      <c r="Q227" s="1038">
        <v>311170.67959999997</v>
      </c>
      <c r="R227" s="1039">
        <v>1317243.72682</v>
      </c>
    </row>
    <row r="228" spans="1:18">
      <c r="A228" s="334" t="s">
        <v>20</v>
      </c>
      <c r="B228" s="334" t="s">
        <v>289</v>
      </c>
      <c r="C228" s="334" t="s">
        <v>289</v>
      </c>
      <c r="D228" s="1037">
        <v>85050.270539999998</v>
      </c>
      <c r="E228" s="1038">
        <v>261.8306</v>
      </c>
      <c r="F228" s="1038">
        <v>85312.101139999999</v>
      </c>
      <c r="G228" s="1038">
        <v>10828.988800000001</v>
      </c>
      <c r="H228" s="1038">
        <v>575.37843999999996</v>
      </c>
      <c r="I228" s="1038">
        <v>11404.36724</v>
      </c>
      <c r="J228" s="1038">
        <v>62305.985619999999</v>
      </c>
      <c r="K228" s="1038">
        <v>14690.203009999999</v>
      </c>
      <c r="L228" s="1038">
        <v>76996.188630000004</v>
      </c>
      <c r="M228" s="1038">
        <v>2831.9787900000001</v>
      </c>
      <c r="N228" s="1038">
        <v>55.664610000000003</v>
      </c>
      <c r="O228" s="1038">
        <v>2887.6434000000004</v>
      </c>
      <c r="P228" s="1038">
        <v>75966.953209999992</v>
      </c>
      <c r="Q228" s="1038">
        <v>15321.246059999999</v>
      </c>
      <c r="R228" s="1039">
        <v>91288.199269999997</v>
      </c>
    </row>
    <row r="229" spans="1:18">
      <c r="A229" s="339"/>
      <c r="B229" s="339"/>
      <c r="C229" s="1041" t="s">
        <v>414</v>
      </c>
      <c r="D229" s="1042">
        <v>26970.561020000001</v>
      </c>
      <c r="E229" s="420">
        <v>0</v>
      </c>
      <c r="F229" s="420">
        <v>26970.561020000001</v>
      </c>
      <c r="G229" s="420">
        <v>0</v>
      </c>
      <c r="H229" s="420">
        <v>0</v>
      </c>
      <c r="I229" s="420">
        <v>0</v>
      </c>
      <c r="J229" s="420">
        <v>2665.2984700000002</v>
      </c>
      <c r="K229" s="420">
        <v>59.583089999999999</v>
      </c>
      <c r="L229" s="420">
        <v>2724.8815600000003</v>
      </c>
      <c r="M229" s="420">
        <v>2109.1733899999999</v>
      </c>
      <c r="N229" s="420">
        <v>0</v>
      </c>
      <c r="O229" s="420">
        <v>2109.1733899999999</v>
      </c>
      <c r="P229" s="420">
        <v>4774.4718600000006</v>
      </c>
      <c r="Q229" s="420">
        <v>59.583089999999999</v>
      </c>
      <c r="R229" s="1043">
        <v>4834.0549499999997</v>
      </c>
    </row>
    <row r="230" spans="1:18">
      <c r="A230" s="339"/>
      <c r="B230" s="334" t="s">
        <v>20</v>
      </c>
      <c r="C230" s="334" t="s">
        <v>290</v>
      </c>
      <c r="D230" s="1037">
        <v>127541.02680000001</v>
      </c>
      <c r="E230" s="1038">
        <v>757.53750000000002</v>
      </c>
      <c r="F230" s="1038">
        <v>128298.5643</v>
      </c>
      <c r="G230" s="1038">
        <v>33306.986709999997</v>
      </c>
      <c r="H230" s="1038">
        <v>38107.587949999994</v>
      </c>
      <c r="I230" s="1038">
        <v>71414.574659999998</v>
      </c>
      <c r="J230" s="1038">
        <v>119445.92614</v>
      </c>
      <c r="K230" s="1038">
        <v>21910.076900000004</v>
      </c>
      <c r="L230" s="1038">
        <v>141356.00304000001</v>
      </c>
      <c r="M230" s="1038">
        <v>20184.878069999999</v>
      </c>
      <c r="N230" s="1038">
        <v>3346.8085799999999</v>
      </c>
      <c r="O230" s="1038">
        <v>23531.68665</v>
      </c>
      <c r="P230" s="1038">
        <v>172937.79092000003</v>
      </c>
      <c r="Q230" s="1038">
        <v>63364.473429999991</v>
      </c>
      <c r="R230" s="1039">
        <v>236302.26434999998</v>
      </c>
    </row>
    <row r="231" spans="1:18">
      <c r="A231" s="339"/>
      <c r="B231" s="339"/>
      <c r="C231" s="1041" t="s">
        <v>326</v>
      </c>
      <c r="D231" s="1042">
        <v>173932.42577</v>
      </c>
      <c r="E231" s="420">
        <v>12154.947460000001</v>
      </c>
      <c r="F231" s="420">
        <v>186087.37323</v>
      </c>
      <c r="G231" s="420">
        <v>43374.601090000004</v>
      </c>
      <c r="H231" s="420">
        <v>25769.882559999998</v>
      </c>
      <c r="I231" s="420">
        <v>69144.483650000009</v>
      </c>
      <c r="J231" s="420">
        <v>117913.78542999999</v>
      </c>
      <c r="K231" s="420">
        <v>22814.126550000001</v>
      </c>
      <c r="L231" s="420">
        <v>140727.91197999998</v>
      </c>
      <c r="M231" s="420">
        <v>59198.259899999997</v>
      </c>
      <c r="N231" s="420">
        <v>10346.1127</v>
      </c>
      <c r="O231" s="420">
        <v>69544.372599999988</v>
      </c>
      <c r="P231" s="420">
        <v>220486.64642</v>
      </c>
      <c r="Q231" s="420">
        <v>58930.121809999997</v>
      </c>
      <c r="R231" s="1043">
        <v>279416.76822999999</v>
      </c>
    </row>
    <row r="232" spans="1:18">
      <c r="A232" s="334" t="s">
        <v>971</v>
      </c>
      <c r="B232" s="1040"/>
      <c r="C232" s="1040"/>
      <c r="D232" s="1037">
        <v>413494.28412999999</v>
      </c>
      <c r="E232" s="1038">
        <v>13174.315560000001</v>
      </c>
      <c r="F232" s="1038">
        <v>426668.59968999994</v>
      </c>
      <c r="G232" s="1038">
        <v>87510.576600000015</v>
      </c>
      <c r="H232" s="1038">
        <v>64452.848949999985</v>
      </c>
      <c r="I232" s="1038">
        <v>151963.42555000001</v>
      </c>
      <c r="J232" s="1038">
        <v>302330.99565999996</v>
      </c>
      <c r="K232" s="1038">
        <v>59473.989549999998</v>
      </c>
      <c r="L232" s="1038">
        <v>361804.98521000001</v>
      </c>
      <c r="M232" s="1038">
        <v>84324.290150000001</v>
      </c>
      <c r="N232" s="1038">
        <v>13748.585889999998</v>
      </c>
      <c r="O232" s="1038">
        <v>98072.876039999988</v>
      </c>
      <c r="P232" s="1038">
        <v>474165.86241</v>
      </c>
      <c r="Q232" s="1038">
        <v>137675.42439</v>
      </c>
      <c r="R232" s="1039">
        <v>611841.2868</v>
      </c>
    </row>
    <row r="233" spans="1:18">
      <c r="A233" s="334" t="s">
        <v>21</v>
      </c>
      <c r="B233" s="334" t="s">
        <v>415</v>
      </c>
      <c r="C233" s="334" t="s">
        <v>415</v>
      </c>
      <c r="D233" s="1037">
        <v>17135.377960000002</v>
      </c>
      <c r="E233" s="1038">
        <v>0</v>
      </c>
      <c r="F233" s="1038">
        <v>17135.377960000002</v>
      </c>
      <c r="G233" s="1038">
        <v>0</v>
      </c>
      <c r="H233" s="1038">
        <v>0</v>
      </c>
      <c r="I233" s="1038">
        <v>0</v>
      </c>
      <c r="J233" s="1038">
        <v>1053.5572199999999</v>
      </c>
      <c r="K233" s="1038">
        <v>88.776229999999998</v>
      </c>
      <c r="L233" s="1038">
        <v>1142.3334499999999</v>
      </c>
      <c r="M233" s="1038">
        <v>1722.4423100000001</v>
      </c>
      <c r="N233" s="1038">
        <v>0</v>
      </c>
      <c r="O233" s="1038">
        <v>1722.4423100000001</v>
      </c>
      <c r="P233" s="1038">
        <v>2775.99953</v>
      </c>
      <c r="Q233" s="1038">
        <v>88.776229999999998</v>
      </c>
      <c r="R233" s="1039">
        <v>2864.77576</v>
      </c>
    </row>
    <row r="234" spans="1:18">
      <c r="A234" s="339"/>
      <c r="B234" s="339"/>
      <c r="C234" s="1041" t="s">
        <v>416</v>
      </c>
      <c r="D234" s="1042">
        <v>13272.934240000001</v>
      </c>
      <c r="E234" s="420">
        <v>0</v>
      </c>
      <c r="F234" s="420">
        <v>13272.934240000001</v>
      </c>
      <c r="G234" s="420">
        <v>0</v>
      </c>
      <c r="H234" s="420">
        <v>0</v>
      </c>
      <c r="I234" s="420">
        <v>0</v>
      </c>
      <c r="J234" s="420">
        <v>193.07515000000001</v>
      </c>
      <c r="K234" s="420">
        <v>0</v>
      </c>
      <c r="L234" s="420">
        <v>193.07515000000001</v>
      </c>
      <c r="M234" s="420">
        <v>1.0761099999999999</v>
      </c>
      <c r="N234" s="420">
        <v>0</v>
      </c>
      <c r="O234" s="420">
        <v>1.0761099999999999</v>
      </c>
      <c r="P234" s="420">
        <v>194.15125999999998</v>
      </c>
      <c r="Q234" s="420">
        <v>0</v>
      </c>
      <c r="R234" s="1043">
        <v>194.15126000000001</v>
      </c>
    </row>
    <row r="235" spans="1:18">
      <c r="A235" s="339"/>
      <c r="B235" s="334" t="s">
        <v>417</v>
      </c>
      <c r="C235" s="334" t="s">
        <v>417</v>
      </c>
      <c r="D235" s="1037">
        <v>20051.140339999998</v>
      </c>
      <c r="E235" s="1038">
        <v>0</v>
      </c>
      <c r="F235" s="1038">
        <v>20051.140339999998</v>
      </c>
      <c r="G235" s="1038">
        <v>215.51233999999999</v>
      </c>
      <c r="H235" s="1038">
        <v>0</v>
      </c>
      <c r="I235" s="1038">
        <v>215.51233999999999</v>
      </c>
      <c r="J235" s="1038">
        <v>2298.1272799999997</v>
      </c>
      <c r="K235" s="1038">
        <v>157.68516</v>
      </c>
      <c r="L235" s="1038">
        <v>2455.8124400000002</v>
      </c>
      <c r="M235" s="1038">
        <v>3049.1528399999997</v>
      </c>
      <c r="N235" s="1038">
        <v>0</v>
      </c>
      <c r="O235" s="1038">
        <v>3049.1528399999997</v>
      </c>
      <c r="P235" s="1038">
        <v>5562.7924599999988</v>
      </c>
      <c r="Q235" s="1038">
        <v>157.68516</v>
      </c>
      <c r="R235" s="1039">
        <v>5720.4776199999997</v>
      </c>
    </row>
    <row r="236" spans="1:18">
      <c r="A236" s="339"/>
      <c r="B236" s="339"/>
      <c r="C236" s="1041" t="s">
        <v>418</v>
      </c>
      <c r="D236" s="1042">
        <v>9749.3542200000011</v>
      </c>
      <c r="E236" s="420">
        <v>0</v>
      </c>
      <c r="F236" s="420">
        <v>9749.3542200000011</v>
      </c>
      <c r="G236" s="420">
        <v>118.48496</v>
      </c>
      <c r="H236" s="420">
        <v>0</v>
      </c>
      <c r="I236" s="420">
        <v>118.48496</v>
      </c>
      <c r="J236" s="420">
        <v>286.81849999999997</v>
      </c>
      <c r="K236" s="420">
        <v>3.2869999999999996E-2</v>
      </c>
      <c r="L236" s="420">
        <v>286.85136999999997</v>
      </c>
      <c r="M236" s="420">
        <v>1046.7497100000001</v>
      </c>
      <c r="N236" s="420">
        <v>0</v>
      </c>
      <c r="O236" s="420">
        <v>1046.7497100000001</v>
      </c>
      <c r="P236" s="420">
        <v>1452.0531699999999</v>
      </c>
      <c r="Q236" s="420">
        <v>3.2869999999999996E-2</v>
      </c>
      <c r="R236" s="1043">
        <v>1452.0860400000001</v>
      </c>
    </row>
    <row r="237" spans="1:18">
      <c r="A237" s="339"/>
      <c r="B237" s="334" t="s">
        <v>291</v>
      </c>
      <c r="C237" s="334" t="s">
        <v>292</v>
      </c>
      <c r="D237" s="1037">
        <v>74457.937019999998</v>
      </c>
      <c r="E237" s="1038">
        <v>0.82343</v>
      </c>
      <c r="F237" s="1038">
        <v>74458.760450000002</v>
      </c>
      <c r="G237" s="1038">
        <v>3445.1645400000002</v>
      </c>
      <c r="H237" s="1038">
        <v>975.68997999999999</v>
      </c>
      <c r="I237" s="1038">
        <v>4420.8545199999999</v>
      </c>
      <c r="J237" s="1038">
        <v>19702.241810000003</v>
      </c>
      <c r="K237" s="1038">
        <v>1804.76818</v>
      </c>
      <c r="L237" s="1038">
        <v>21507.009989999999</v>
      </c>
      <c r="M237" s="1038">
        <v>6756.5110400000003</v>
      </c>
      <c r="N237" s="1038">
        <v>144.24494000000001</v>
      </c>
      <c r="O237" s="1038">
        <v>6900.7559800000008</v>
      </c>
      <c r="P237" s="1038">
        <v>29903.917390000002</v>
      </c>
      <c r="Q237" s="1038">
        <v>2924.7030999999997</v>
      </c>
      <c r="R237" s="1039">
        <v>32828.620490000001</v>
      </c>
    </row>
    <row r="238" spans="1:18">
      <c r="A238" s="339"/>
      <c r="B238" s="339"/>
      <c r="C238" s="1041" t="s">
        <v>291</v>
      </c>
      <c r="D238" s="1042">
        <v>19742.859680000001</v>
      </c>
      <c r="E238" s="420">
        <v>0</v>
      </c>
      <c r="F238" s="420">
        <v>19742.859680000001</v>
      </c>
      <c r="G238" s="420">
        <v>0</v>
      </c>
      <c r="H238" s="420">
        <v>0</v>
      </c>
      <c r="I238" s="420">
        <v>0</v>
      </c>
      <c r="J238" s="420">
        <v>966.9286800000001</v>
      </c>
      <c r="K238" s="420">
        <v>5.3434799999999996</v>
      </c>
      <c r="L238" s="420">
        <v>972.27215999999999</v>
      </c>
      <c r="M238" s="420">
        <v>881.7944</v>
      </c>
      <c r="N238" s="420">
        <v>0</v>
      </c>
      <c r="O238" s="420">
        <v>881.7944</v>
      </c>
      <c r="P238" s="420">
        <v>1848.72308</v>
      </c>
      <c r="Q238" s="420">
        <v>5.3434799999999996</v>
      </c>
      <c r="R238" s="1043">
        <v>1854.06656</v>
      </c>
    </row>
    <row r="239" spans="1:18">
      <c r="A239" s="339"/>
      <c r="B239" s="339"/>
      <c r="C239" s="1041" t="s">
        <v>419</v>
      </c>
      <c r="D239" s="1042">
        <v>6962.2259400000003</v>
      </c>
      <c r="E239" s="420">
        <v>0</v>
      </c>
      <c r="F239" s="420">
        <v>6962.2259400000003</v>
      </c>
      <c r="G239" s="420">
        <v>0</v>
      </c>
      <c r="H239" s="420">
        <v>0</v>
      </c>
      <c r="I239" s="420">
        <v>0</v>
      </c>
      <c r="J239" s="420">
        <v>17.179349999999999</v>
      </c>
      <c r="K239" s="420">
        <v>0</v>
      </c>
      <c r="L239" s="420">
        <v>17.179349999999999</v>
      </c>
      <c r="M239" s="420">
        <v>10.545629999999999</v>
      </c>
      <c r="N239" s="420">
        <v>0</v>
      </c>
      <c r="O239" s="420">
        <v>10.545629999999999</v>
      </c>
      <c r="P239" s="420">
        <v>27.724979999999995</v>
      </c>
      <c r="Q239" s="420">
        <v>0</v>
      </c>
      <c r="R239" s="1043">
        <v>27.724979999999999</v>
      </c>
    </row>
    <row r="240" spans="1:18">
      <c r="A240" s="339"/>
      <c r="B240" s="334" t="s">
        <v>293</v>
      </c>
      <c r="C240" s="334" t="s">
        <v>293</v>
      </c>
      <c r="D240" s="1037">
        <v>154805.00138</v>
      </c>
      <c r="E240" s="1038">
        <v>85582.521500000003</v>
      </c>
      <c r="F240" s="1038">
        <v>240387.52288</v>
      </c>
      <c r="G240" s="1038">
        <v>39265.79479</v>
      </c>
      <c r="H240" s="1038">
        <v>127835.18497</v>
      </c>
      <c r="I240" s="1038">
        <v>167100.97975999999</v>
      </c>
      <c r="J240" s="1038">
        <v>122800.33348999999</v>
      </c>
      <c r="K240" s="1038">
        <v>16593.322270000004</v>
      </c>
      <c r="L240" s="1038">
        <v>139393.65575999999</v>
      </c>
      <c r="M240" s="1038">
        <v>31078.895909999996</v>
      </c>
      <c r="N240" s="1038">
        <v>6062.6918700000006</v>
      </c>
      <c r="O240" s="1038">
        <v>37141.587780000002</v>
      </c>
      <c r="P240" s="1038">
        <v>193145.02419</v>
      </c>
      <c r="Q240" s="1038">
        <v>150491.19911000002</v>
      </c>
      <c r="R240" s="1039">
        <v>343636.22330000001</v>
      </c>
    </row>
    <row r="241" spans="1:18">
      <c r="A241" s="339"/>
      <c r="B241" s="339"/>
      <c r="C241" s="1041" t="s">
        <v>420</v>
      </c>
      <c r="D241" s="1042">
        <v>4651.4951500000006</v>
      </c>
      <c r="E241" s="420">
        <v>0</v>
      </c>
      <c r="F241" s="420">
        <v>4651.4951500000006</v>
      </c>
      <c r="G241" s="420">
        <v>0</v>
      </c>
      <c r="H241" s="420">
        <v>0</v>
      </c>
      <c r="I241" s="420">
        <v>0</v>
      </c>
      <c r="J241" s="420">
        <v>16.862089999999998</v>
      </c>
      <c r="K241" s="420">
        <v>6.2399999999999999E-3</v>
      </c>
      <c r="L241" s="420">
        <v>16.86833</v>
      </c>
      <c r="M241" s="420">
        <v>22.8</v>
      </c>
      <c r="N241" s="420">
        <v>0</v>
      </c>
      <c r="O241" s="420">
        <v>22.8</v>
      </c>
      <c r="P241" s="420">
        <v>39.662089999999999</v>
      </c>
      <c r="Q241" s="420">
        <v>6.2399999999999999E-3</v>
      </c>
      <c r="R241" s="1043">
        <v>39.668330000000005</v>
      </c>
    </row>
    <row r="242" spans="1:18">
      <c r="A242" s="339"/>
      <c r="B242" s="334" t="s">
        <v>21</v>
      </c>
      <c r="C242" s="334" t="s">
        <v>316</v>
      </c>
      <c r="D242" s="1037">
        <v>252982.77559</v>
      </c>
      <c r="E242" s="1038">
        <v>1384.2258999999999</v>
      </c>
      <c r="F242" s="1038">
        <v>254367.00149</v>
      </c>
      <c r="G242" s="1038">
        <v>8044.7400499999985</v>
      </c>
      <c r="H242" s="1038">
        <v>5871.2011800000009</v>
      </c>
      <c r="I242" s="1038">
        <v>13915.941229999999</v>
      </c>
      <c r="J242" s="1038">
        <v>60283.51309</v>
      </c>
      <c r="K242" s="1038">
        <v>8867.2305699999997</v>
      </c>
      <c r="L242" s="1038">
        <v>69150.743659999993</v>
      </c>
      <c r="M242" s="1038">
        <v>43745.407729999999</v>
      </c>
      <c r="N242" s="1038">
        <v>10835.670889999999</v>
      </c>
      <c r="O242" s="1038">
        <v>54581.07862</v>
      </c>
      <c r="P242" s="1038">
        <v>112073.66087000001</v>
      </c>
      <c r="Q242" s="1038">
        <v>25574.102640000001</v>
      </c>
      <c r="R242" s="1039">
        <v>137647.76350999999</v>
      </c>
    </row>
    <row r="243" spans="1:18">
      <c r="A243" s="339"/>
      <c r="B243" s="339"/>
      <c r="C243" s="1041" t="s">
        <v>387</v>
      </c>
      <c r="D243" s="1042">
        <v>44385.657089999993</v>
      </c>
      <c r="E243" s="420">
        <v>0</v>
      </c>
      <c r="F243" s="420">
        <v>44385.657089999993</v>
      </c>
      <c r="G243" s="420">
        <v>0</v>
      </c>
      <c r="H243" s="420">
        <v>0</v>
      </c>
      <c r="I243" s="420">
        <v>0</v>
      </c>
      <c r="J243" s="420">
        <v>2992.2208600000004</v>
      </c>
      <c r="K243" s="420">
        <v>6.0521099999999999</v>
      </c>
      <c r="L243" s="420">
        <v>2998.27297</v>
      </c>
      <c r="M243" s="420">
        <v>1126.70903</v>
      </c>
      <c r="N243" s="420">
        <v>0</v>
      </c>
      <c r="O243" s="420">
        <v>1126.70903</v>
      </c>
      <c r="P243" s="420">
        <v>4118.9298900000003</v>
      </c>
      <c r="Q243" s="420">
        <v>6.0521099999999999</v>
      </c>
      <c r="R243" s="1043">
        <v>4124.982</v>
      </c>
    </row>
    <row r="244" spans="1:18">
      <c r="A244" s="339"/>
      <c r="B244" s="339"/>
      <c r="C244" s="1041" t="s">
        <v>421</v>
      </c>
      <c r="D244" s="1042">
        <v>22160.236499999999</v>
      </c>
      <c r="E244" s="420">
        <v>0</v>
      </c>
      <c r="F244" s="420">
        <v>22160.236499999999</v>
      </c>
      <c r="G244" s="420">
        <v>0</v>
      </c>
      <c r="H244" s="420">
        <v>0</v>
      </c>
      <c r="I244" s="420">
        <v>0</v>
      </c>
      <c r="J244" s="420">
        <v>484.98984999999999</v>
      </c>
      <c r="K244" s="420">
        <v>0.16118000000000002</v>
      </c>
      <c r="L244" s="420">
        <v>485.15103000000005</v>
      </c>
      <c r="M244" s="420">
        <v>973.41611</v>
      </c>
      <c r="N244" s="420">
        <v>0</v>
      </c>
      <c r="O244" s="420">
        <v>973.41611</v>
      </c>
      <c r="P244" s="420">
        <v>1458.4059600000001</v>
      </c>
      <c r="Q244" s="420">
        <v>0.16118000000000002</v>
      </c>
      <c r="R244" s="1043">
        <v>1458.5671399999999</v>
      </c>
    </row>
    <row r="245" spans="1:18">
      <c r="A245" s="339"/>
      <c r="B245" s="339"/>
      <c r="C245" s="1041" t="s">
        <v>21</v>
      </c>
      <c r="D245" s="1042">
        <v>3240073.3073700001</v>
      </c>
      <c r="E245" s="420">
        <v>1059748.83167</v>
      </c>
      <c r="F245" s="420">
        <v>4299822.1390399998</v>
      </c>
      <c r="G245" s="420">
        <v>600005.62398999988</v>
      </c>
      <c r="H245" s="420">
        <v>337338.87447000004</v>
      </c>
      <c r="I245" s="420">
        <v>937344.49846000015</v>
      </c>
      <c r="J245" s="420">
        <v>1071354.66867</v>
      </c>
      <c r="K245" s="420">
        <v>282912.95797999989</v>
      </c>
      <c r="L245" s="420">
        <v>1354267.62665</v>
      </c>
      <c r="M245" s="420">
        <v>287461.49490999995</v>
      </c>
      <c r="N245" s="420">
        <v>134201.15360999998</v>
      </c>
      <c r="O245" s="420">
        <v>421662.64852000005</v>
      </c>
      <c r="P245" s="420">
        <v>1958821.7875699997</v>
      </c>
      <c r="Q245" s="420">
        <v>754452.98606000014</v>
      </c>
      <c r="R245" s="1043">
        <v>2713274.7736300007</v>
      </c>
    </row>
    <row r="246" spans="1:18">
      <c r="A246" s="339"/>
      <c r="B246" s="339"/>
      <c r="C246" s="1041" t="s">
        <v>294</v>
      </c>
      <c r="D246" s="1042">
        <v>59036.887120000007</v>
      </c>
      <c r="E246" s="420">
        <v>0.22553999999999999</v>
      </c>
      <c r="F246" s="420">
        <v>59037.112660000006</v>
      </c>
      <c r="G246" s="420">
        <v>4368.5914199999997</v>
      </c>
      <c r="H246" s="420">
        <v>3530.4509199999998</v>
      </c>
      <c r="I246" s="420">
        <v>7899.04234</v>
      </c>
      <c r="J246" s="420">
        <v>22287.908540000004</v>
      </c>
      <c r="K246" s="420">
        <v>3593.4552400000002</v>
      </c>
      <c r="L246" s="420">
        <v>25881.36378</v>
      </c>
      <c r="M246" s="420">
        <v>2854.28287</v>
      </c>
      <c r="N246" s="420">
        <v>0</v>
      </c>
      <c r="O246" s="420">
        <v>2854.28287</v>
      </c>
      <c r="P246" s="420">
        <v>29510.782829999996</v>
      </c>
      <c r="Q246" s="420">
        <v>7123.9061600000005</v>
      </c>
      <c r="R246" s="1043">
        <v>36634.688990000002</v>
      </c>
    </row>
    <row r="247" spans="1:18">
      <c r="A247" s="339"/>
      <c r="B247" s="339"/>
      <c r="C247" s="1041" t="s">
        <v>422</v>
      </c>
      <c r="D247" s="1042">
        <v>34703.570509999998</v>
      </c>
      <c r="E247" s="420">
        <v>0</v>
      </c>
      <c r="F247" s="420">
        <v>34703.570509999998</v>
      </c>
      <c r="G247" s="420">
        <v>16.65455</v>
      </c>
      <c r="H247" s="420">
        <v>0</v>
      </c>
      <c r="I247" s="420">
        <v>16.65455</v>
      </c>
      <c r="J247" s="420">
        <v>950.23804000000007</v>
      </c>
      <c r="K247" s="420">
        <v>5.0404099999999996</v>
      </c>
      <c r="L247" s="420">
        <v>955.27844999999991</v>
      </c>
      <c r="M247" s="420">
        <v>1341.8148999999999</v>
      </c>
      <c r="N247" s="420">
        <v>44.016620000000003</v>
      </c>
      <c r="O247" s="420">
        <v>1385.83152</v>
      </c>
      <c r="P247" s="420">
        <v>2308.7074900000002</v>
      </c>
      <c r="Q247" s="420">
        <v>49.057029999999997</v>
      </c>
      <c r="R247" s="1043">
        <v>2357.7645200000002</v>
      </c>
    </row>
    <row r="248" spans="1:18">
      <c r="A248" s="339"/>
      <c r="B248" s="339"/>
      <c r="C248" s="1041" t="s">
        <v>451</v>
      </c>
      <c r="D248" s="1042">
        <v>5426.2843499999999</v>
      </c>
      <c r="E248" s="420">
        <v>0</v>
      </c>
      <c r="F248" s="420">
        <v>5426.2843499999999</v>
      </c>
      <c r="G248" s="420">
        <v>0</v>
      </c>
      <c r="H248" s="420">
        <v>0</v>
      </c>
      <c r="I248" s="420">
        <v>0</v>
      </c>
      <c r="J248" s="420">
        <v>821.76439000000005</v>
      </c>
      <c r="K248" s="420">
        <v>15.288110000000001</v>
      </c>
      <c r="L248" s="420">
        <v>837.05250000000001</v>
      </c>
      <c r="M248" s="420">
        <v>537.10567000000003</v>
      </c>
      <c r="N248" s="420">
        <v>195.46823000000001</v>
      </c>
      <c r="O248" s="420">
        <v>732.57389999999998</v>
      </c>
      <c r="P248" s="420">
        <v>1358.87006</v>
      </c>
      <c r="Q248" s="420">
        <v>210.75634000000002</v>
      </c>
      <c r="R248" s="1043">
        <v>1569.6263999999999</v>
      </c>
    </row>
    <row r="249" spans="1:18">
      <c r="A249" s="339"/>
      <c r="B249" s="334" t="s">
        <v>295</v>
      </c>
      <c r="C249" s="334" t="s">
        <v>295</v>
      </c>
      <c r="D249" s="1037">
        <v>47230.410440000007</v>
      </c>
      <c r="E249" s="1038">
        <v>3.6129000000000002</v>
      </c>
      <c r="F249" s="1038">
        <v>47234.023340000007</v>
      </c>
      <c r="G249" s="1038">
        <v>17231.08828</v>
      </c>
      <c r="H249" s="1038">
        <v>6888.0118600000005</v>
      </c>
      <c r="I249" s="1038">
        <v>24119.100140000002</v>
      </c>
      <c r="J249" s="1038">
        <v>32088.640149999999</v>
      </c>
      <c r="K249" s="1038">
        <v>6533.8660999999993</v>
      </c>
      <c r="L249" s="1038">
        <v>38622.506249999999</v>
      </c>
      <c r="M249" s="1038">
        <v>2395.1813700000002</v>
      </c>
      <c r="N249" s="1038">
        <v>481.97590000000002</v>
      </c>
      <c r="O249" s="1038">
        <v>2877.1572700000002</v>
      </c>
      <c r="P249" s="1038">
        <v>51714.909800000001</v>
      </c>
      <c r="Q249" s="1038">
        <v>13903.853860000001</v>
      </c>
      <c r="R249" s="1039">
        <v>65618.763659999997</v>
      </c>
    </row>
    <row r="250" spans="1:18">
      <c r="A250" s="339"/>
      <c r="B250" s="334" t="s">
        <v>296</v>
      </c>
      <c r="C250" s="334" t="s">
        <v>296</v>
      </c>
      <c r="D250" s="1037">
        <v>914926.4662599999</v>
      </c>
      <c r="E250" s="1038">
        <v>7313.2494299999998</v>
      </c>
      <c r="F250" s="1038">
        <v>922239.71568999998</v>
      </c>
      <c r="G250" s="1038">
        <v>78777.17022</v>
      </c>
      <c r="H250" s="1038">
        <v>26446.934550000002</v>
      </c>
      <c r="I250" s="1038">
        <v>105224.10476999999</v>
      </c>
      <c r="J250" s="1038">
        <v>228772.39747999996</v>
      </c>
      <c r="K250" s="1038">
        <v>52344.47739</v>
      </c>
      <c r="L250" s="1038">
        <v>281116.87487</v>
      </c>
      <c r="M250" s="1038">
        <v>61977.354799999994</v>
      </c>
      <c r="N250" s="1038">
        <v>18051.658619999998</v>
      </c>
      <c r="O250" s="1038">
        <v>80029.013420000018</v>
      </c>
      <c r="P250" s="1038">
        <v>369526.92249999999</v>
      </c>
      <c r="Q250" s="1038">
        <v>96843.070559999993</v>
      </c>
      <c r="R250" s="1039">
        <v>466369.99306000007</v>
      </c>
    </row>
    <row r="251" spans="1:18">
      <c r="A251" s="339"/>
      <c r="B251" s="339"/>
      <c r="C251" s="1041" t="s">
        <v>423</v>
      </c>
      <c r="D251" s="1042">
        <v>14878.49123</v>
      </c>
      <c r="E251" s="420">
        <v>0</v>
      </c>
      <c r="F251" s="420">
        <v>14878.49123</v>
      </c>
      <c r="G251" s="420">
        <v>0</v>
      </c>
      <c r="H251" s="420">
        <v>0</v>
      </c>
      <c r="I251" s="420">
        <v>0</v>
      </c>
      <c r="J251" s="420">
        <v>651.18338000000006</v>
      </c>
      <c r="K251" s="420">
        <v>5.6575600000000001</v>
      </c>
      <c r="L251" s="420">
        <v>656.84093999999993</v>
      </c>
      <c r="M251" s="420">
        <v>1226.22073</v>
      </c>
      <c r="N251" s="420">
        <v>0</v>
      </c>
      <c r="O251" s="420">
        <v>1226.22073</v>
      </c>
      <c r="P251" s="420">
        <v>1877.4041099999999</v>
      </c>
      <c r="Q251" s="420">
        <v>5.6575600000000001</v>
      </c>
      <c r="R251" s="1043">
        <v>1883.0616699999998</v>
      </c>
    </row>
    <row r="252" spans="1:18">
      <c r="A252" s="339"/>
      <c r="B252" s="339"/>
      <c r="C252" s="1041" t="s">
        <v>463</v>
      </c>
      <c r="D252" s="1042">
        <v>6862.41572</v>
      </c>
      <c r="E252" s="420">
        <v>0</v>
      </c>
      <c r="F252" s="420">
        <v>6862.41572</v>
      </c>
      <c r="G252" s="420">
        <v>0</v>
      </c>
      <c r="H252" s="420">
        <v>0</v>
      </c>
      <c r="I252" s="420">
        <v>0</v>
      </c>
      <c r="J252" s="420">
        <v>1096.37526</v>
      </c>
      <c r="K252" s="420">
        <v>3.6999999999999999E-4</v>
      </c>
      <c r="L252" s="420">
        <v>1096.37563</v>
      </c>
      <c r="M252" s="420">
        <v>230.91315</v>
      </c>
      <c r="N252" s="420">
        <v>3.6899999999999995E-2</v>
      </c>
      <c r="O252" s="420">
        <v>230.95004999999998</v>
      </c>
      <c r="P252" s="420">
        <v>1327.2884099999999</v>
      </c>
      <c r="Q252" s="420">
        <v>3.7269999999999998E-2</v>
      </c>
      <c r="R252" s="1043">
        <v>1327.3256799999999</v>
      </c>
    </row>
    <row r="253" spans="1:18">
      <c r="A253" s="339"/>
      <c r="B253" s="334" t="s">
        <v>297</v>
      </c>
      <c r="C253" s="334" t="s">
        <v>424</v>
      </c>
      <c r="D253" s="1037">
        <v>19343.227649999997</v>
      </c>
      <c r="E253" s="1038">
        <v>0</v>
      </c>
      <c r="F253" s="1038">
        <v>19343.227649999997</v>
      </c>
      <c r="G253" s="1038">
        <v>0</v>
      </c>
      <c r="H253" s="1038">
        <v>0</v>
      </c>
      <c r="I253" s="1038">
        <v>0</v>
      </c>
      <c r="J253" s="1038">
        <v>1201.0876499999999</v>
      </c>
      <c r="K253" s="1038">
        <v>95.105840000000001</v>
      </c>
      <c r="L253" s="1038">
        <v>1296.1934899999999</v>
      </c>
      <c r="M253" s="1038">
        <v>1024.8997300000001</v>
      </c>
      <c r="N253" s="1038">
        <v>0</v>
      </c>
      <c r="O253" s="1038">
        <v>1024.8997300000001</v>
      </c>
      <c r="P253" s="1038">
        <v>2225.98738</v>
      </c>
      <c r="Q253" s="1038">
        <v>95.105840000000001</v>
      </c>
      <c r="R253" s="1039">
        <v>2321.0932200000002</v>
      </c>
    </row>
    <row r="254" spans="1:18">
      <c r="A254" s="339"/>
      <c r="B254" s="339"/>
      <c r="C254" s="1041" t="s">
        <v>298</v>
      </c>
      <c r="D254" s="1042">
        <v>212159.87730000002</v>
      </c>
      <c r="E254" s="420">
        <v>8112.3568800000012</v>
      </c>
      <c r="F254" s="420">
        <v>220272.23417999997</v>
      </c>
      <c r="G254" s="420">
        <v>45827.267289999989</v>
      </c>
      <c r="H254" s="420">
        <v>67540.92697</v>
      </c>
      <c r="I254" s="420">
        <v>113368.19425999999</v>
      </c>
      <c r="J254" s="420">
        <v>148482.71081999998</v>
      </c>
      <c r="K254" s="420">
        <v>47691.00058</v>
      </c>
      <c r="L254" s="420">
        <v>196173.71139999997</v>
      </c>
      <c r="M254" s="420">
        <v>87203.925310000006</v>
      </c>
      <c r="N254" s="420">
        <v>32116.015789999998</v>
      </c>
      <c r="O254" s="420">
        <v>119319.94110000001</v>
      </c>
      <c r="P254" s="420">
        <v>281513.90341999999</v>
      </c>
      <c r="Q254" s="420">
        <v>147347.94334</v>
      </c>
      <c r="R254" s="1043">
        <v>428861.84675999999</v>
      </c>
    </row>
    <row r="255" spans="1:18">
      <c r="A255" s="339"/>
      <c r="B255" s="339"/>
      <c r="C255" s="1041" t="s">
        <v>464</v>
      </c>
      <c r="D255" s="1042">
        <v>8712.5251099999987</v>
      </c>
      <c r="E255" s="420">
        <v>0</v>
      </c>
      <c r="F255" s="420">
        <v>8712.5251099999987</v>
      </c>
      <c r="G255" s="420">
        <v>0</v>
      </c>
      <c r="H255" s="420">
        <v>0</v>
      </c>
      <c r="I255" s="420">
        <v>0</v>
      </c>
      <c r="J255" s="420">
        <v>1396.69157</v>
      </c>
      <c r="K255" s="420">
        <v>0</v>
      </c>
      <c r="L255" s="420">
        <v>1396.69157</v>
      </c>
      <c r="M255" s="420">
        <v>92.026899999999998</v>
      </c>
      <c r="N255" s="420">
        <v>0</v>
      </c>
      <c r="O255" s="420">
        <v>92.026899999999998</v>
      </c>
      <c r="P255" s="420">
        <v>1488.71847</v>
      </c>
      <c r="Q255" s="420">
        <v>0</v>
      </c>
      <c r="R255" s="1043">
        <v>1488.71847</v>
      </c>
    </row>
    <row r="256" spans="1:18">
      <c r="A256" s="334" t="s">
        <v>972</v>
      </c>
      <c r="B256" s="1040"/>
      <c r="C256" s="1040"/>
      <c r="D256" s="1037">
        <v>5203710.4581699995</v>
      </c>
      <c r="E256" s="1038">
        <v>1162145.8472500003</v>
      </c>
      <c r="F256" s="1038">
        <v>6365856.3054199992</v>
      </c>
      <c r="G256" s="1038">
        <v>797316.09242999973</v>
      </c>
      <c r="H256" s="1038">
        <v>576427.27490000008</v>
      </c>
      <c r="I256" s="1038">
        <v>1373743.3673300003</v>
      </c>
      <c r="J256" s="1038">
        <v>1720199.5133200001</v>
      </c>
      <c r="K256" s="1038">
        <v>420720.22786999994</v>
      </c>
      <c r="L256" s="1038">
        <v>2140919.7411900004</v>
      </c>
      <c r="M256" s="1038">
        <v>536760.72115999996</v>
      </c>
      <c r="N256" s="1038">
        <v>202132.93336999998</v>
      </c>
      <c r="O256" s="1038">
        <v>738893.65452999994</v>
      </c>
      <c r="P256" s="1038">
        <v>3054276.3269099994</v>
      </c>
      <c r="Q256" s="1038">
        <v>1199280.4361400001</v>
      </c>
      <c r="R256" s="1039">
        <v>4253556.7630499993</v>
      </c>
    </row>
    <row r="257" spans="1:18">
      <c r="A257" s="334" t="s">
        <v>22</v>
      </c>
      <c r="B257" s="334" t="s">
        <v>425</v>
      </c>
      <c r="C257" s="334" t="s">
        <v>426</v>
      </c>
      <c r="D257" s="1037">
        <v>26875.57761</v>
      </c>
      <c r="E257" s="1038">
        <v>0</v>
      </c>
      <c r="F257" s="1038">
        <v>26875.57761</v>
      </c>
      <c r="G257" s="1038">
        <v>0</v>
      </c>
      <c r="H257" s="1038">
        <v>0</v>
      </c>
      <c r="I257" s="1038">
        <v>0</v>
      </c>
      <c r="J257" s="1038">
        <v>1247.0286999999998</v>
      </c>
      <c r="K257" s="1038">
        <v>716.06732999999997</v>
      </c>
      <c r="L257" s="1038">
        <v>1963.0960299999999</v>
      </c>
      <c r="M257" s="1038">
        <v>878.51712999999995</v>
      </c>
      <c r="N257" s="1038">
        <v>36.586940000000006</v>
      </c>
      <c r="O257" s="1038">
        <v>915.10406999999998</v>
      </c>
      <c r="P257" s="1038">
        <v>2125.54583</v>
      </c>
      <c r="Q257" s="1038">
        <v>752.65427</v>
      </c>
      <c r="R257" s="1039">
        <v>2878.2001</v>
      </c>
    </row>
    <row r="258" spans="1:18">
      <c r="A258" s="339"/>
      <c r="B258" s="339"/>
      <c r="C258" s="1041" t="s">
        <v>427</v>
      </c>
      <c r="D258" s="1042">
        <v>19314.69555</v>
      </c>
      <c r="E258" s="420">
        <v>0</v>
      </c>
      <c r="F258" s="420">
        <v>19314.69555</v>
      </c>
      <c r="G258" s="420">
        <v>0</v>
      </c>
      <c r="H258" s="420">
        <v>0</v>
      </c>
      <c r="I258" s="420">
        <v>0</v>
      </c>
      <c r="J258" s="420">
        <v>437.13515000000001</v>
      </c>
      <c r="K258" s="420">
        <v>20.426359999999999</v>
      </c>
      <c r="L258" s="420">
        <v>457.56151</v>
      </c>
      <c r="M258" s="420">
        <v>746.17975999999999</v>
      </c>
      <c r="N258" s="420">
        <v>0</v>
      </c>
      <c r="O258" s="420">
        <v>746.17975999999999</v>
      </c>
      <c r="P258" s="420">
        <v>1183.3149100000001</v>
      </c>
      <c r="Q258" s="420">
        <v>20.426359999999999</v>
      </c>
      <c r="R258" s="1043">
        <v>1203.74127</v>
      </c>
    </row>
    <row r="259" spans="1:18">
      <c r="A259" s="339"/>
      <c r="B259" s="334" t="s">
        <v>428</v>
      </c>
      <c r="C259" s="334" t="s">
        <v>429</v>
      </c>
      <c r="D259" s="1037">
        <v>41128.659039999999</v>
      </c>
      <c r="E259" s="1038">
        <v>0</v>
      </c>
      <c r="F259" s="1038">
        <v>41128.659039999999</v>
      </c>
      <c r="G259" s="1038">
        <v>0</v>
      </c>
      <c r="H259" s="1038">
        <v>0</v>
      </c>
      <c r="I259" s="1038">
        <v>0</v>
      </c>
      <c r="J259" s="1038">
        <v>1650.0331999999999</v>
      </c>
      <c r="K259" s="1038">
        <v>1.37941</v>
      </c>
      <c r="L259" s="1038">
        <v>1651.4126100000001</v>
      </c>
      <c r="M259" s="1038">
        <v>1242.5923</v>
      </c>
      <c r="N259" s="1038">
        <v>0</v>
      </c>
      <c r="O259" s="1038">
        <v>1242.5923</v>
      </c>
      <c r="P259" s="1038">
        <v>2892.6255000000001</v>
      </c>
      <c r="Q259" s="1038">
        <v>1.37941</v>
      </c>
      <c r="R259" s="1039">
        <v>2894.0049100000001</v>
      </c>
    </row>
    <row r="260" spans="1:18">
      <c r="A260" s="339"/>
      <c r="B260" s="334" t="s">
        <v>22</v>
      </c>
      <c r="C260" s="334" t="s">
        <v>22</v>
      </c>
      <c r="D260" s="1037">
        <v>637930.68492000003</v>
      </c>
      <c r="E260" s="1038">
        <v>10140.95435</v>
      </c>
      <c r="F260" s="1038">
        <v>648071.63926999993</v>
      </c>
      <c r="G260" s="1038">
        <v>112542.55516999999</v>
      </c>
      <c r="H260" s="1038">
        <v>17961.107660000001</v>
      </c>
      <c r="I260" s="1038">
        <v>130503.66282999999</v>
      </c>
      <c r="J260" s="1038">
        <v>308750.72508000006</v>
      </c>
      <c r="K260" s="1038">
        <v>75247.829409999991</v>
      </c>
      <c r="L260" s="1038">
        <v>383998.55448999989</v>
      </c>
      <c r="M260" s="1038">
        <v>110738.88024000001</v>
      </c>
      <c r="N260" s="1038">
        <v>45078.282940000005</v>
      </c>
      <c r="O260" s="1038">
        <v>155817.16318</v>
      </c>
      <c r="P260" s="1038">
        <v>532032.16049000004</v>
      </c>
      <c r="Q260" s="1038">
        <v>138287.22001000002</v>
      </c>
      <c r="R260" s="1039">
        <v>670319.38049999997</v>
      </c>
    </row>
    <row r="261" spans="1:18">
      <c r="A261" s="339"/>
      <c r="B261" s="339"/>
      <c r="C261" s="1041" t="s">
        <v>430</v>
      </c>
      <c r="D261" s="1042">
        <v>18524.133839999999</v>
      </c>
      <c r="E261" s="420">
        <v>0</v>
      </c>
      <c r="F261" s="420">
        <v>18524.133839999999</v>
      </c>
      <c r="G261" s="420">
        <v>0</v>
      </c>
      <c r="H261" s="420">
        <v>0</v>
      </c>
      <c r="I261" s="420">
        <v>0</v>
      </c>
      <c r="J261" s="420">
        <v>648.83111999999994</v>
      </c>
      <c r="K261" s="420">
        <v>154.24975000000001</v>
      </c>
      <c r="L261" s="420">
        <v>803.08087</v>
      </c>
      <c r="M261" s="420">
        <v>1053.68777</v>
      </c>
      <c r="N261" s="420">
        <v>150.90610999999998</v>
      </c>
      <c r="O261" s="420">
        <v>1204.5938799999999</v>
      </c>
      <c r="P261" s="420">
        <v>1702.5188900000001</v>
      </c>
      <c r="Q261" s="420">
        <v>305.15585999999996</v>
      </c>
      <c r="R261" s="1043">
        <v>2007.6747499999999</v>
      </c>
    </row>
    <row r="262" spans="1:18">
      <c r="A262" s="339"/>
      <c r="B262" s="334" t="s">
        <v>299</v>
      </c>
      <c r="C262" s="334" t="s">
        <v>300</v>
      </c>
      <c r="D262" s="1037">
        <v>1418358.54214</v>
      </c>
      <c r="E262" s="1038">
        <v>18885.86695</v>
      </c>
      <c r="F262" s="1038">
        <v>1437244.4090900002</v>
      </c>
      <c r="G262" s="1038">
        <v>240421.95789000005</v>
      </c>
      <c r="H262" s="1038">
        <v>119977.13338999999</v>
      </c>
      <c r="I262" s="1038">
        <v>360399.09127999999</v>
      </c>
      <c r="J262" s="1038">
        <v>549152.47878999996</v>
      </c>
      <c r="K262" s="1038">
        <v>143892.83150999999</v>
      </c>
      <c r="L262" s="1038">
        <v>693045.3102999999</v>
      </c>
      <c r="M262" s="1038">
        <v>193735.73225</v>
      </c>
      <c r="N262" s="1038">
        <v>65583.525139999998</v>
      </c>
      <c r="O262" s="1038">
        <v>259319.25739000001</v>
      </c>
      <c r="P262" s="1038">
        <v>983310.16893000016</v>
      </c>
      <c r="Q262" s="1038">
        <v>329453.49004</v>
      </c>
      <c r="R262" s="1039">
        <v>1312763.6589699998</v>
      </c>
    </row>
    <row r="263" spans="1:18">
      <c r="A263" s="339"/>
      <c r="B263" s="334" t="s">
        <v>431</v>
      </c>
      <c r="C263" s="334" t="s">
        <v>431</v>
      </c>
      <c r="D263" s="1037">
        <v>32942.819029999999</v>
      </c>
      <c r="E263" s="1038">
        <v>0</v>
      </c>
      <c r="F263" s="1038">
        <v>32942.819029999999</v>
      </c>
      <c r="G263" s="1038">
        <v>0</v>
      </c>
      <c r="H263" s="1038">
        <v>0</v>
      </c>
      <c r="I263" s="1038">
        <v>0</v>
      </c>
      <c r="J263" s="1038">
        <v>1383.7814900000001</v>
      </c>
      <c r="K263" s="1038">
        <v>240.76989</v>
      </c>
      <c r="L263" s="1038">
        <v>1624.5513799999999</v>
      </c>
      <c r="M263" s="1038">
        <v>1134.3151</v>
      </c>
      <c r="N263" s="1038">
        <v>33.012</v>
      </c>
      <c r="O263" s="1038">
        <v>1167.3271000000002</v>
      </c>
      <c r="P263" s="1038">
        <v>2518.0965899999997</v>
      </c>
      <c r="Q263" s="1038">
        <v>273.78189000000003</v>
      </c>
      <c r="R263" s="1039">
        <v>2791.8784799999999</v>
      </c>
    </row>
    <row r="264" spans="1:18">
      <c r="A264" s="339"/>
      <c r="B264" s="334" t="s">
        <v>432</v>
      </c>
      <c r="C264" s="334" t="s">
        <v>433</v>
      </c>
      <c r="D264" s="1037">
        <v>24632.658930000001</v>
      </c>
      <c r="E264" s="1038">
        <v>0</v>
      </c>
      <c r="F264" s="1038">
        <v>24632.658930000001</v>
      </c>
      <c r="G264" s="1038">
        <v>0</v>
      </c>
      <c r="H264" s="1038">
        <v>0</v>
      </c>
      <c r="I264" s="1038">
        <v>0</v>
      </c>
      <c r="J264" s="1038">
        <v>1215.0835300000001</v>
      </c>
      <c r="K264" s="1038">
        <v>3.1151</v>
      </c>
      <c r="L264" s="1038">
        <v>1218.1986299999999</v>
      </c>
      <c r="M264" s="1038">
        <v>481.49660999999998</v>
      </c>
      <c r="N264" s="1038">
        <v>0</v>
      </c>
      <c r="O264" s="1038">
        <v>481.49660999999998</v>
      </c>
      <c r="P264" s="1038">
        <v>1696.58014</v>
      </c>
      <c r="Q264" s="1038">
        <v>3.1151</v>
      </c>
      <c r="R264" s="1039">
        <v>1699.69524</v>
      </c>
    </row>
    <row r="265" spans="1:18">
      <c r="A265" s="339"/>
      <c r="B265" s="334" t="s">
        <v>434</v>
      </c>
      <c r="C265" s="334" t="s">
        <v>434</v>
      </c>
      <c r="D265" s="1037">
        <v>19665.383300000001</v>
      </c>
      <c r="E265" s="1038">
        <v>0</v>
      </c>
      <c r="F265" s="1038">
        <v>19665.383300000001</v>
      </c>
      <c r="G265" s="1038">
        <v>0</v>
      </c>
      <c r="H265" s="1038">
        <v>0</v>
      </c>
      <c r="I265" s="1038">
        <v>0</v>
      </c>
      <c r="J265" s="1038">
        <v>635.03353000000004</v>
      </c>
      <c r="K265" s="1038">
        <v>8.1333800000000007</v>
      </c>
      <c r="L265" s="1038">
        <v>643.16691000000003</v>
      </c>
      <c r="M265" s="1038">
        <v>864.79214000000002</v>
      </c>
      <c r="N265" s="1038">
        <v>0</v>
      </c>
      <c r="O265" s="1038">
        <v>864.79214000000002</v>
      </c>
      <c r="P265" s="1038">
        <v>1499.8256699999999</v>
      </c>
      <c r="Q265" s="1038">
        <v>8.1333800000000007</v>
      </c>
      <c r="R265" s="1039">
        <v>1507.9590499999999</v>
      </c>
    </row>
    <row r="266" spans="1:18">
      <c r="A266" s="339"/>
      <c r="B266" s="334" t="s">
        <v>435</v>
      </c>
      <c r="C266" s="334" t="s">
        <v>435</v>
      </c>
      <c r="D266" s="1037">
        <v>17417.561030000001</v>
      </c>
      <c r="E266" s="1038">
        <v>0</v>
      </c>
      <c r="F266" s="1038">
        <v>17417.561030000001</v>
      </c>
      <c r="G266" s="1038">
        <v>0</v>
      </c>
      <c r="H266" s="1038">
        <v>0</v>
      </c>
      <c r="I266" s="1038">
        <v>0</v>
      </c>
      <c r="J266" s="1038">
        <v>827.19902000000002</v>
      </c>
      <c r="K266" s="1038">
        <v>76.197009999999992</v>
      </c>
      <c r="L266" s="1038">
        <v>903.39603</v>
      </c>
      <c r="M266" s="1038">
        <v>1019.93813</v>
      </c>
      <c r="N266" s="1038">
        <v>0</v>
      </c>
      <c r="O266" s="1038">
        <v>1019.93813</v>
      </c>
      <c r="P266" s="1038">
        <v>1847.13715</v>
      </c>
      <c r="Q266" s="1038">
        <v>76.197009999999992</v>
      </c>
      <c r="R266" s="1039">
        <v>1923.3341599999999</v>
      </c>
    </row>
    <row r="267" spans="1:18">
      <c r="A267" s="339"/>
      <c r="B267" s="334" t="s">
        <v>436</v>
      </c>
      <c r="C267" s="334" t="s">
        <v>437</v>
      </c>
      <c r="D267" s="1037">
        <v>21429.007249999999</v>
      </c>
      <c r="E267" s="1038">
        <v>0</v>
      </c>
      <c r="F267" s="1038">
        <v>21429.007249999999</v>
      </c>
      <c r="G267" s="1038">
        <v>0</v>
      </c>
      <c r="H267" s="1038">
        <v>0</v>
      </c>
      <c r="I267" s="1038">
        <v>0</v>
      </c>
      <c r="J267" s="1038">
        <v>1285.61826</v>
      </c>
      <c r="K267" s="1038">
        <v>379.19758000000002</v>
      </c>
      <c r="L267" s="1038">
        <v>1664.81584</v>
      </c>
      <c r="M267" s="1038">
        <v>1396.92778</v>
      </c>
      <c r="N267" s="1038">
        <v>43.71152</v>
      </c>
      <c r="O267" s="1038">
        <v>1440.6393</v>
      </c>
      <c r="P267" s="1038">
        <v>2682.5460400000002</v>
      </c>
      <c r="Q267" s="1038">
        <v>422.90910000000002</v>
      </c>
      <c r="R267" s="1039">
        <v>3105.45514</v>
      </c>
    </row>
    <row r="268" spans="1:18">
      <c r="A268" s="334" t="s">
        <v>973</v>
      </c>
      <c r="B268" s="1040"/>
      <c r="C268" s="1040"/>
      <c r="D268" s="1037">
        <v>2278219.7226400007</v>
      </c>
      <c r="E268" s="1038">
        <v>29026.821299999996</v>
      </c>
      <c r="F268" s="1038">
        <v>2307246.5439400007</v>
      </c>
      <c r="G268" s="1038">
        <v>352964.51306000008</v>
      </c>
      <c r="H268" s="1038">
        <v>137938.24104999998</v>
      </c>
      <c r="I268" s="1038">
        <v>490902.75410999998</v>
      </c>
      <c r="J268" s="1038">
        <v>867232.94786999992</v>
      </c>
      <c r="K268" s="1038">
        <v>220740.19672999997</v>
      </c>
      <c r="L268" s="1038">
        <v>1087973.1446000002</v>
      </c>
      <c r="M268" s="1038">
        <v>313293.05920999998</v>
      </c>
      <c r="N268" s="1038">
        <v>110926.02464999999</v>
      </c>
      <c r="O268" s="1038">
        <v>424219.08386000007</v>
      </c>
      <c r="P268" s="1038">
        <v>1533490.5201400004</v>
      </c>
      <c r="Q268" s="1038">
        <v>469604.46243000007</v>
      </c>
      <c r="R268" s="1039">
        <v>2003094.98257</v>
      </c>
    </row>
    <row r="269" spans="1:18">
      <c r="A269" s="334" t="s">
        <v>301</v>
      </c>
      <c r="B269" s="334" t="s">
        <v>90</v>
      </c>
      <c r="C269" s="334" t="s">
        <v>90</v>
      </c>
      <c r="D269" s="1037">
        <v>53563.728579999995</v>
      </c>
      <c r="E269" s="1038">
        <v>94.131590000000003</v>
      </c>
      <c r="F269" s="1038">
        <v>53657.86017</v>
      </c>
      <c r="G269" s="1038">
        <v>7546.0753099999993</v>
      </c>
      <c r="H269" s="1038">
        <v>2670.55537</v>
      </c>
      <c r="I269" s="1038">
        <v>10216.63068</v>
      </c>
      <c r="J269" s="1038">
        <v>44398.308709999998</v>
      </c>
      <c r="K269" s="1038">
        <v>1864.3622</v>
      </c>
      <c r="L269" s="1038">
        <v>46262.670909999993</v>
      </c>
      <c r="M269" s="1038">
        <v>4301.8982400000004</v>
      </c>
      <c r="N269" s="1038">
        <v>36.688580000000002</v>
      </c>
      <c r="O269" s="1038">
        <v>4338.5868200000004</v>
      </c>
      <c r="P269" s="1038">
        <v>56246.282260000007</v>
      </c>
      <c r="Q269" s="1038">
        <v>4571.6061500000005</v>
      </c>
      <c r="R269" s="1039">
        <v>60817.88841</v>
      </c>
    </row>
    <row r="270" spans="1:18">
      <c r="A270" s="339"/>
      <c r="B270" s="334" t="s">
        <v>302</v>
      </c>
      <c r="C270" s="334" t="s">
        <v>303</v>
      </c>
      <c r="D270" s="1037">
        <v>122956.36377</v>
      </c>
      <c r="E270" s="1038">
        <v>253.62566999999999</v>
      </c>
      <c r="F270" s="1038">
        <v>123209.98944</v>
      </c>
      <c r="G270" s="1038">
        <v>20652.359869999997</v>
      </c>
      <c r="H270" s="1038">
        <v>2597.4462100000001</v>
      </c>
      <c r="I270" s="1038">
        <v>23249.806079999998</v>
      </c>
      <c r="J270" s="1038">
        <v>57569.242480000001</v>
      </c>
      <c r="K270" s="1038">
        <v>4410.7467700000007</v>
      </c>
      <c r="L270" s="1038">
        <v>61979.989249999999</v>
      </c>
      <c r="M270" s="1038">
        <v>12582.510870000002</v>
      </c>
      <c r="N270" s="1038">
        <v>3539.7073400000004</v>
      </c>
      <c r="O270" s="1038">
        <v>16122.218210000001</v>
      </c>
      <c r="P270" s="1038">
        <v>90804.113220000014</v>
      </c>
      <c r="Q270" s="1038">
        <v>10547.900320000002</v>
      </c>
      <c r="R270" s="1039">
        <v>101352.01354</v>
      </c>
    </row>
    <row r="271" spans="1:18">
      <c r="A271" s="339"/>
      <c r="B271" s="334" t="s">
        <v>304</v>
      </c>
      <c r="C271" s="334" t="s">
        <v>304</v>
      </c>
      <c r="D271" s="1037">
        <v>585410.96476</v>
      </c>
      <c r="E271" s="1038">
        <v>4812.1099400000003</v>
      </c>
      <c r="F271" s="1038">
        <v>590223.0747</v>
      </c>
      <c r="G271" s="1038">
        <v>73688.472049999997</v>
      </c>
      <c r="H271" s="1038">
        <v>12360.441780000001</v>
      </c>
      <c r="I271" s="1038">
        <v>86048.913830000005</v>
      </c>
      <c r="J271" s="1038">
        <v>159676.54738</v>
      </c>
      <c r="K271" s="1038">
        <v>20591.04232</v>
      </c>
      <c r="L271" s="1038">
        <v>180267.58969999998</v>
      </c>
      <c r="M271" s="1038">
        <v>31943.365340000004</v>
      </c>
      <c r="N271" s="1038">
        <v>9248.6875999999993</v>
      </c>
      <c r="O271" s="1038">
        <v>41192.052939999994</v>
      </c>
      <c r="P271" s="1038">
        <v>265308.38477</v>
      </c>
      <c r="Q271" s="1038">
        <v>42200.171699999999</v>
      </c>
      <c r="R271" s="1039">
        <v>307508.55647000001</v>
      </c>
    </row>
    <row r="272" spans="1:18">
      <c r="A272" s="339"/>
      <c r="B272" s="334" t="s">
        <v>305</v>
      </c>
      <c r="C272" s="334" t="s">
        <v>306</v>
      </c>
      <c r="D272" s="1037">
        <v>42515.52925</v>
      </c>
      <c r="E272" s="1038">
        <v>5.1679999999999997E-2</v>
      </c>
      <c r="F272" s="1038">
        <v>42515.580929999996</v>
      </c>
      <c r="G272" s="1038">
        <v>9237.9973000000009</v>
      </c>
      <c r="H272" s="1038">
        <v>214.80509000000001</v>
      </c>
      <c r="I272" s="1038">
        <v>9452.8023900000007</v>
      </c>
      <c r="J272" s="1038">
        <v>37031.819129999996</v>
      </c>
      <c r="K272" s="1038">
        <v>1930.9104399999999</v>
      </c>
      <c r="L272" s="1038">
        <v>38962.729570000003</v>
      </c>
      <c r="M272" s="1038">
        <v>1469.4353900000001</v>
      </c>
      <c r="N272" s="1038">
        <v>1.91E-3</v>
      </c>
      <c r="O272" s="1038">
        <v>1469.4373000000001</v>
      </c>
      <c r="P272" s="1038">
        <v>47739.251819999998</v>
      </c>
      <c r="Q272" s="1038">
        <v>2145.7174399999999</v>
      </c>
      <c r="R272" s="1039">
        <v>49884.969259999998</v>
      </c>
    </row>
    <row r="273" spans="1:18">
      <c r="A273" s="339"/>
      <c r="B273" s="339"/>
      <c r="C273" s="1041" t="s">
        <v>305</v>
      </c>
      <c r="D273" s="1042">
        <v>74971.211079999994</v>
      </c>
      <c r="E273" s="420">
        <v>210.98805999999999</v>
      </c>
      <c r="F273" s="420">
        <v>75182.199139999997</v>
      </c>
      <c r="G273" s="420">
        <v>23777.61649</v>
      </c>
      <c r="H273" s="420">
        <v>5126.1941200000001</v>
      </c>
      <c r="I273" s="420">
        <v>28903.81061</v>
      </c>
      <c r="J273" s="420">
        <v>48782.036120000004</v>
      </c>
      <c r="K273" s="420">
        <v>3770.79646</v>
      </c>
      <c r="L273" s="420">
        <v>52552.832579999995</v>
      </c>
      <c r="M273" s="420">
        <v>4475.6420499999995</v>
      </c>
      <c r="N273" s="420">
        <v>1568.95524</v>
      </c>
      <c r="O273" s="420">
        <v>6044.5972899999997</v>
      </c>
      <c r="P273" s="420">
        <v>77035.29466</v>
      </c>
      <c r="Q273" s="420">
        <v>10465.945820000001</v>
      </c>
      <c r="R273" s="1043">
        <v>87501.240480000008</v>
      </c>
    </row>
    <row r="274" spans="1:18">
      <c r="A274" s="339"/>
      <c r="B274" s="334" t="s">
        <v>301</v>
      </c>
      <c r="C274" s="334" t="s">
        <v>307</v>
      </c>
      <c r="D274" s="1037">
        <v>1453854.18405</v>
      </c>
      <c r="E274" s="1038">
        <v>20282.676289999999</v>
      </c>
      <c r="F274" s="1038">
        <v>1474136.8603399999</v>
      </c>
      <c r="G274" s="1038">
        <v>233849.38031000001</v>
      </c>
      <c r="H274" s="1038">
        <v>44061.35364999999</v>
      </c>
      <c r="I274" s="1038">
        <v>277910.73395999998</v>
      </c>
      <c r="J274" s="1038">
        <v>379453.19419000001</v>
      </c>
      <c r="K274" s="1038">
        <v>71884.887130000017</v>
      </c>
      <c r="L274" s="1038">
        <v>451338.08132</v>
      </c>
      <c r="M274" s="1038">
        <v>108858.67496</v>
      </c>
      <c r="N274" s="1038">
        <v>33922.411049999995</v>
      </c>
      <c r="O274" s="1038">
        <v>142781.08601000003</v>
      </c>
      <c r="P274" s="1038">
        <v>722161.24945999996</v>
      </c>
      <c r="Q274" s="1038">
        <v>149868.65182999999</v>
      </c>
      <c r="R274" s="1039">
        <v>872029.90129000007</v>
      </c>
    </row>
    <row r="275" spans="1:18">
      <c r="A275" s="339"/>
      <c r="B275" s="334" t="s">
        <v>438</v>
      </c>
      <c r="C275" s="334" t="s">
        <v>439</v>
      </c>
      <c r="D275" s="1037">
        <v>5216.6725900000001</v>
      </c>
      <c r="E275" s="1038">
        <v>0</v>
      </c>
      <c r="F275" s="1038">
        <v>5216.6725900000001</v>
      </c>
      <c r="G275" s="1038">
        <v>0</v>
      </c>
      <c r="H275" s="1038">
        <v>0</v>
      </c>
      <c r="I275" s="1038">
        <v>0</v>
      </c>
      <c r="J275" s="1038">
        <v>165.47586999999999</v>
      </c>
      <c r="K275" s="1038">
        <v>0</v>
      </c>
      <c r="L275" s="1038">
        <v>165.47586999999999</v>
      </c>
      <c r="M275" s="1038">
        <v>20</v>
      </c>
      <c r="N275" s="1038">
        <v>0</v>
      </c>
      <c r="O275" s="1038">
        <v>20</v>
      </c>
      <c r="P275" s="1038">
        <v>185.47586999999999</v>
      </c>
      <c r="Q275" s="1038">
        <v>0</v>
      </c>
      <c r="R275" s="1039">
        <v>185.47586999999999</v>
      </c>
    </row>
    <row r="276" spans="1:18">
      <c r="A276" s="339"/>
      <c r="B276" s="334" t="s">
        <v>440</v>
      </c>
      <c r="C276" s="334" t="s">
        <v>441</v>
      </c>
      <c r="D276" s="1037">
        <v>5226.0131799999999</v>
      </c>
      <c r="E276" s="1038">
        <v>0</v>
      </c>
      <c r="F276" s="1038">
        <v>5226.0131799999999</v>
      </c>
      <c r="G276" s="1038">
        <v>0</v>
      </c>
      <c r="H276" s="1038">
        <v>0</v>
      </c>
      <c r="I276" s="1038">
        <v>0</v>
      </c>
      <c r="J276" s="1038">
        <v>7.2360800000000003</v>
      </c>
      <c r="K276" s="1038">
        <v>0</v>
      </c>
      <c r="L276" s="1038">
        <v>7.2360800000000003</v>
      </c>
      <c r="M276" s="1038">
        <v>0</v>
      </c>
      <c r="N276" s="1038">
        <v>0</v>
      </c>
      <c r="O276" s="1038">
        <v>0</v>
      </c>
      <c r="P276" s="1038">
        <v>7.2360800000000003</v>
      </c>
      <c r="Q276" s="1038">
        <v>0</v>
      </c>
      <c r="R276" s="1039">
        <v>7.2360800000000003</v>
      </c>
    </row>
    <row r="277" spans="1:18">
      <c r="A277" s="339"/>
      <c r="B277" s="334" t="s">
        <v>442</v>
      </c>
      <c r="C277" s="334" t="s">
        <v>442</v>
      </c>
      <c r="D277" s="1037">
        <v>28694.83914</v>
      </c>
      <c r="E277" s="1038">
        <v>0</v>
      </c>
      <c r="F277" s="1038">
        <v>28694.83914</v>
      </c>
      <c r="G277" s="1038">
        <v>1.5521400000000001</v>
      </c>
      <c r="H277" s="1038">
        <v>0</v>
      </c>
      <c r="I277" s="1038">
        <v>1.5521400000000001</v>
      </c>
      <c r="J277" s="1038">
        <v>3538.6424099999999</v>
      </c>
      <c r="K277" s="1038">
        <v>20.029790000000002</v>
      </c>
      <c r="L277" s="1038">
        <v>3558.6722</v>
      </c>
      <c r="M277" s="1038">
        <v>1134.06791</v>
      </c>
      <c r="N277" s="1038">
        <v>0</v>
      </c>
      <c r="O277" s="1038">
        <v>1134.06791</v>
      </c>
      <c r="P277" s="1038">
        <v>4674.2624599999999</v>
      </c>
      <c r="Q277" s="1038">
        <v>20.029790000000002</v>
      </c>
      <c r="R277" s="1039">
        <v>4694.2922500000004</v>
      </c>
    </row>
    <row r="278" spans="1:18">
      <c r="A278" s="334" t="s">
        <v>974</v>
      </c>
      <c r="B278" s="1040"/>
      <c r="C278" s="1040"/>
      <c r="D278" s="1037">
        <v>2372409.5063999998</v>
      </c>
      <c r="E278" s="1038">
        <v>25653.583229999997</v>
      </c>
      <c r="F278" s="1038">
        <v>2398063.0896299998</v>
      </c>
      <c r="G278" s="1038">
        <v>368753.45346999995</v>
      </c>
      <c r="H278" s="1038">
        <v>67030.796219999989</v>
      </c>
      <c r="I278" s="1038">
        <v>435784.24968999991</v>
      </c>
      <c r="J278" s="1038">
        <v>730622.50237</v>
      </c>
      <c r="K278" s="1038">
        <v>104472.77511000002</v>
      </c>
      <c r="L278" s="1038">
        <v>835095.27748000005</v>
      </c>
      <c r="M278" s="1038">
        <v>164785.59476000001</v>
      </c>
      <c r="N278" s="1038">
        <v>48316.451719999997</v>
      </c>
      <c r="O278" s="1038">
        <v>213102.04648000002</v>
      </c>
      <c r="P278" s="1038">
        <v>1264161.5506</v>
      </c>
      <c r="Q278" s="1038">
        <v>219820.02304999999</v>
      </c>
      <c r="R278" s="1039">
        <v>1483981.5736499999</v>
      </c>
    </row>
    <row r="279" spans="1:18">
      <c r="A279" s="334" t="s">
        <v>24</v>
      </c>
      <c r="B279" s="334" t="s">
        <v>24</v>
      </c>
      <c r="C279" s="334" t="s">
        <v>443</v>
      </c>
      <c r="D279" s="1037">
        <v>36635.711900000002</v>
      </c>
      <c r="E279" s="1038">
        <v>0</v>
      </c>
      <c r="F279" s="1038">
        <v>36635.711900000002</v>
      </c>
      <c r="G279" s="1038">
        <v>0</v>
      </c>
      <c r="H279" s="1038">
        <v>0</v>
      </c>
      <c r="I279" s="1038">
        <v>0</v>
      </c>
      <c r="J279" s="1038">
        <v>1578.3750600000001</v>
      </c>
      <c r="K279" s="1038">
        <v>634.17349999999999</v>
      </c>
      <c r="L279" s="1038">
        <v>2212.5485600000002</v>
      </c>
      <c r="M279" s="1038">
        <v>1597.3432600000001</v>
      </c>
      <c r="N279" s="1038">
        <v>29.312459999999998</v>
      </c>
      <c r="O279" s="1038">
        <v>1626.65572</v>
      </c>
      <c r="P279" s="1038">
        <v>3175.7183200000004</v>
      </c>
      <c r="Q279" s="1038">
        <v>663.48595999999998</v>
      </c>
      <c r="R279" s="1039">
        <v>3839.2042799999999</v>
      </c>
    </row>
    <row r="280" spans="1:18">
      <c r="A280" s="339"/>
      <c r="B280" s="339"/>
      <c r="C280" s="1041" t="s">
        <v>444</v>
      </c>
      <c r="D280" s="1042">
        <v>91299.153550000017</v>
      </c>
      <c r="E280" s="420">
        <v>0</v>
      </c>
      <c r="F280" s="420">
        <v>91299.153550000017</v>
      </c>
      <c r="G280" s="420">
        <v>0</v>
      </c>
      <c r="H280" s="420">
        <v>0</v>
      </c>
      <c r="I280" s="420">
        <v>0</v>
      </c>
      <c r="J280" s="420">
        <v>5433.58734</v>
      </c>
      <c r="K280" s="420">
        <v>408.1225</v>
      </c>
      <c r="L280" s="420">
        <v>5841.7098399999995</v>
      </c>
      <c r="M280" s="420">
        <v>5106.4546100000007</v>
      </c>
      <c r="N280" s="420">
        <v>172.25389999999999</v>
      </c>
      <c r="O280" s="420">
        <v>5278.7085099999995</v>
      </c>
      <c r="P280" s="420">
        <v>10540.041949999999</v>
      </c>
      <c r="Q280" s="420">
        <v>580.37639999999999</v>
      </c>
      <c r="R280" s="1043">
        <v>11120.41835</v>
      </c>
    </row>
    <row r="281" spans="1:18">
      <c r="A281" s="339"/>
      <c r="B281" s="339"/>
      <c r="C281" s="1041" t="s">
        <v>24</v>
      </c>
      <c r="D281" s="1042">
        <v>1383273.0421600002</v>
      </c>
      <c r="E281" s="420">
        <v>88874.791929999992</v>
      </c>
      <c r="F281" s="420">
        <v>1472147.83409</v>
      </c>
      <c r="G281" s="420">
        <v>278005.45718000003</v>
      </c>
      <c r="H281" s="420">
        <v>98784.054289999985</v>
      </c>
      <c r="I281" s="420">
        <v>376789.51147000003</v>
      </c>
      <c r="J281" s="420">
        <v>678075.42245999991</v>
      </c>
      <c r="K281" s="420">
        <v>330816.38499000005</v>
      </c>
      <c r="L281" s="420">
        <v>1008891.8074500002</v>
      </c>
      <c r="M281" s="420">
        <v>269241.73181999999</v>
      </c>
      <c r="N281" s="420">
        <v>114733.12185999998</v>
      </c>
      <c r="O281" s="420">
        <v>383974.85367999994</v>
      </c>
      <c r="P281" s="420">
        <v>1225322.61146</v>
      </c>
      <c r="Q281" s="420">
        <v>544333.56114000001</v>
      </c>
      <c r="R281" s="1043">
        <v>1769656.1725999999</v>
      </c>
    </row>
    <row r="282" spans="1:18">
      <c r="A282" s="339"/>
      <c r="B282" s="334" t="s">
        <v>308</v>
      </c>
      <c r="C282" s="334" t="s">
        <v>309</v>
      </c>
      <c r="D282" s="1037">
        <v>2065.7246500000001</v>
      </c>
      <c r="E282" s="1038">
        <v>44.710889999999999</v>
      </c>
      <c r="F282" s="1038">
        <v>2110.4355399999999</v>
      </c>
      <c r="G282" s="1038">
        <v>24278.289949999998</v>
      </c>
      <c r="H282" s="1038">
        <v>465.50914</v>
      </c>
      <c r="I282" s="1038">
        <v>24743.79909</v>
      </c>
      <c r="J282" s="1038">
        <v>87057.570059999998</v>
      </c>
      <c r="K282" s="1038">
        <v>16312.912420000001</v>
      </c>
      <c r="L282" s="1038">
        <v>103370.48248000001</v>
      </c>
      <c r="M282" s="1038">
        <v>4079.3535699999998</v>
      </c>
      <c r="N282" s="1038">
        <v>186.73832000000002</v>
      </c>
      <c r="O282" s="1038">
        <v>4266.0918899999997</v>
      </c>
      <c r="P282" s="1038">
        <v>115415.21358</v>
      </c>
      <c r="Q282" s="1038">
        <v>16965.159879999999</v>
      </c>
      <c r="R282" s="1039">
        <v>132380.37346</v>
      </c>
    </row>
    <row r="283" spans="1:18" s="1044" customFormat="1">
      <c r="A283" s="334" t="s">
        <v>975</v>
      </c>
      <c r="B283" s="1040"/>
      <c r="C283" s="1040"/>
      <c r="D283" s="1037">
        <v>1513273.6322600003</v>
      </c>
      <c r="E283" s="1038">
        <v>88919.502819999994</v>
      </c>
      <c r="F283" s="1038">
        <v>1602193.1350799999</v>
      </c>
      <c r="G283" s="1038">
        <v>302283.74712999997</v>
      </c>
      <c r="H283" s="1038">
        <v>99249.563429999995</v>
      </c>
      <c r="I283" s="1038">
        <v>401533.31056000001</v>
      </c>
      <c r="J283" s="1038">
        <v>772144.95491999981</v>
      </c>
      <c r="K283" s="1038">
        <v>348171.59341000009</v>
      </c>
      <c r="L283" s="1038">
        <v>1120316.5483300001</v>
      </c>
      <c r="M283" s="1038">
        <v>280024.88325999997</v>
      </c>
      <c r="N283" s="1038">
        <v>115121.42653999997</v>
      </c>
      <c r="O283" s="1038">
        <v>395146.30979999993</v>
      </c>
      <c r="P283" s="1038">
        <v>1354453.58531</v>
      </c>
      <c r="Q283" s="1038">
        <v>562542.58337999997</v>
      </c>
      <c r="R283" s="1039">
        <v>1916996.16869</v>
      </c>
    </row>
    <row r="284" spans="1:18">
      <c r="A284" s="334" t="s">
        <v>25</v>
      </c>
      <c r="B284" s="334" t="s">
        <v>445</v>
      </c>
      <c r="C284" s="334" t="s">
        <v>446</v>
      </c>
      <c r="D284" s="1037">
        <v>7536.0349999999999</v>
      </c>
      <c r="E284" s="1038">
        <v>0</v>
      </c>
      <c r="F284" s="1038">
        <v>7536.0349999999999</v>
      </c>
      <c r="G284" s="1038">
        <v>0</v>
      </c>
      <c r="H284" s="1038">
        <v>0</v>
      </c>
      <c r="I284" s="1038">
        <v>0</v>
      </c>
      <c r="J284" s="1038">
        <v>289.57504999999998</v>
      </c>
      <c r="K284" s="1038">
        <v>4.1450000000000001E-2</v>
      </c>
      <c r="L284" s="1038">
        <v>289.61649999999997</v>
      </c>
      <c r="M284" s="1038">
        <v>30.051569999999998</v>
      </c>
      <c r="N284" s="1038">
        <v>0</v>
      </c>
      <c r="O284" s="1038">
        <v>30.051569999999998</v>
      </c>
      <c r="P284" s="1038">
        <v>319.62662</v>
      </c>
      <c r="Q284" s="1038">
        <v>4.1450000000000001E-2</v>
      </c>
      <c r="R284" s="1039">
        <v>319.66807</v>
      </c>
    </row>
    <row r="285" spans="1:18">
      <c r="A285" s="339"/>
      <c r="B285" s="334" t="s">
        <v>25</v>
      </c>
      <c r="C285" s="334" t="s">
        <v>25</v>
      </c>
      <c r="D285" s="1037">
        <v>445944.00085000001</v>
      </c>
      <c r="E285" s="1038">
        <v>22208.775109999999</v>
      </c>
      <c r="F285" s="1038">
        <v>468152.77596000006</v>
      </c>
      <c r="G285" s="1038">
        <v>38599.290940000006</v>
      </c>
      <c r="H285" s="1038">
        <v>11906.549190000002</v>
      </c>
      <c r="I285" s="1038">
        <v>50505.840130000004</v>
      </c>
      <c r="J285" s="1038">
        <v>151838.82251000003</v>
      </c>
      <c r="K285" s="1038">
        <v>30157.614870000005</v>
      </c>
      <c r="L285" s="1038">
        <v>181996.43737999999</v>
      </c>
      <c r="M285" s="1038">
        <v>39501.773110000009</v>
      </c>
      <c r="N285" s="1038">
        <v>13100.445150000001</v>
      </c>
      <c r="O285" s="1038">
        <v>52602.218260000009</v>
      </c>
      <c r="P285" s="1038">
        <v>229939.88656000001</v>
      </c>
      <c r="Q285" s="1038">
        <v>55164.60921000001</v>
      </c>
      <c r="R285" s="1039">
        <v>285104.49577000004</v>
      </c>
    </row>
    <row r="286" spans="1:18">
      <c r="A286" s="339"/>
      <c r="B286" s="334" t="s">
        <v>465</v>
      </c>
      <c r="C286" s="334" t="s">
        <v>465</v>
      </c>
      <c r="D286" s="1037">
        <v>9931.7810399999998</v>
      </c>
      <c r="E286" s="1038">
        <v>0</v>
      </c>
      <c r="F286" s="1038">
        <v>9931.7810399999998</v>
      </c>
      <c r="G286" s="1038">
        <v>0</v>
      </c>
      <c r="H286" s="1038">
        <v>0</v>
      </c>
      <c r="I286" s="1038">
        <v>0</v>
      </c>
      <c r="J286" s="1038">
        <v>443.85689000000002</v>
      </c>
      <c r="K286" s="1038">
        <v>0</v>
      </c>
      <c r="L286" s="1038">
        <v>443.85689000000002</v>
      </c>
      <c r="M286" s="1038">
        <v>130</v>
      </c>
      <c r="N286" s="1038">
        <v>0</v>
      </c>
      <c r="O286" s="1038">
        <v>130</v>
      </c>
      <c r="P286" s="1038">
        <v>573.85689000000002</v>
      </c>
      <c r="Q286" s="1038">
        <v>0</v>
      </c>
      <c r="R286" s="1039">
        <v>573.85689000000002</v>
      </c>
    </row>
    <row r="287" spans="1:18">
      <c r="A287" s="334" t="s">
        <v>976</v>
      </c>
      <c r="B287" s="1040"/>
      <c r="C287" s="1040"/>
      <c r="D287" s="1037">
        <v>463411.81689000002</v>
      </c>
      <c r="E287" s="1038">
        <v>22208.775109999999</v>
      </c>
      <c r="F287" s="1038">
        <v>485620.59200000006</v>
      </c>
      <c r="G287" s="1038">
        <v>38599.290940000006</v>
      </c>
      <c r="H287" s="1038">
        <v>11906.549190000002</v>
      </c>
      <c r="I287" s="1038">
        <v>50505.840130000004</v>
      </c>
      <c r="J287" s="1038">
        <v>152572.25445000001</v>
      </c>
      <c r="K287" s="1038">
        <v>30157.656320000006</v>
      </c>
      <c r="L287" s="1038">
        <v>182729.91076999999</v>
      </c>
      <c r="M287" s="1038">
        <v>39661.824680000005</v>
      </c>
      <c r="N287" s="1038">
        <v>13100.445150000001</v>
      </c>
      <c r="O287" s="1038">
        <v>52762.269830000005</v>
      </c>
      <c r="P287" s="1038">
        <v>230833.37007</v>
      </c>
      <c r="Q287" s="1038">
        <v>55164.650660000014</v>
      </c>
      <c r="R287" s="1039">
        <v>285998.02073000005</v>
      </c>
    </row>
    <row r="288" spans="1:18">
      <c r="A288" s="334" t="s">
        <v>26</v>
      </c>
      <c r="B288" s="334" t="s">
        <v>310</v>
      </c>
      <c r="C288" s="334" t="s">
        <v>311</v>
      </c>
      <c r="D288" s="1037">
        <v>92380.516010000007</v>
      </c>
      <c r="E288" s="1038">
        <v>358.17325</v>
      </c>
      <c r="F288" s="1038">
        <v>92738.689259999999</v>
      </c>
      <c r="G288" s="1038">
        <v>14922.085859999999</v>
      </c>
      <c r="H288" s="1038">
        <v>844.08938000000001</v>
      </c>
      <c r="I288" s="1038">
        <v>15766.17524</v>
      </c>
      <c r="J288" s="1038">
        <v>49591.277679999999</v>
      </c>
      <c r="K288" s="1038">
        <v>6291.7677300000005</v>
      </c>
      <c r="L288" s="1038">
        <v>55883.045410000006</v>
      </c>
      <c r="M288" s="1038">
        <v>6546.6224199999997</v>
      </c>
      <c r="N288" s="1038">
        <v>1612.5898</v>
      </c>
      <c r="O288" s="1038">
        <v>8159.2122199999994</v>
      </c>
      <c r="P288" s="1038">
        <v>71059.985959999991</v>
      </c>
      <c r="Q288" s="1038">
        <v>8748.4469100000024</v>
      </c>
      <c r="R288" s="1039">
        <v>79808.432870000004</v>
      </c>
    </row>
    <row r="289" spans="1:18">
      <c r="A289" s="339"/>
      <c r="B289" s="339"/>
      <c r="C289" s="1041" t="s">
        <v>312</v>
      </c>
      <c r="D289" s="1042">
        <v>1279977.0850299997</v>
      </c>
      <c r="E289" s="420">
        <v>30591.975640000001</v>
      </c>
      <c r="F289" s="420">
        <v>1310569.0606699998</v>
      </c>
      <c r="G289" s="420">
        <v>421482.717</v>
      </c>
      <c r="H289" s="420">
        <v>75299.181639999995</v>
      </c>
      <c r="I289" s="420">
        <v>496781.89863999997</v>
      </c>
      <c r="J289" s="420">
        <v>411518.40784</v>
      </c>
      <c r="K289" s="420">
        <v>65744.513510000004</v>
      </c>
      <c r="L289" s="420">
        <v>477262.92135000002</v>
      </c>
      <c r="M289" s="420">
        <v>110651.73240000001</v>
      </c>
      <c r="N289" s="420">
        <v>46661.176670000001</v>
      </c>
      <c r="O289" s="420">
        <v>157312.90906999999</v>
      </c>
      <c r="P289" s="420">
        <v>943652.85724000016</v>
      </c>
      <c r="Q289" s="420">
        <v>187704.87182000003</v>
      </c>
      <c r="R289" s="1043">
        <v>1131357.72906</v>
      </c>
    </row>
    <row r="290" spans="1:18">
      <c r="A290" s="339"/>
      <c r="B290" s="334" t="s">
        <v>447</v>
      </c>
      <c r="C290" s="334" t="s">
        <v>447</v>
      </c>
      <c r="D290" s="1037">
        <v>14546.93158</v>
      </c>
      <c r="E290" s="1038">
        <v>0</v>
      </c>
      <c r="F290" s="1038">
        <v>14546.93158</v>
      </c>
      <c r="G290" s="1038">
        <v>0</v>
      </c>
      <c r="H290" s="1038">
        <v>0</v>
      </c>
      <c r="I290" s="1038">
        <v>0</v>
      </c>
      <c r="J290" s="1038">
        <v>143.06927999999999</v>
      </c>
      <c r="K290" s="1038">
        <v>2.0210000000000002E-2</v>
      </c>
      <c r="L290" s="1038">
        <v>143.08948999999998</v>
      </c>
      <c r="M290" s="1038">
        <v>30</v>
      </c>
      <c r="N290" s="1038">
        <v>0</v>
      </c>
      <c r="O290" s="1038">
        <v>30</v>
      </c>
      <c r="P290" s="1038">
        <v>173.06927999999999</v>
      </c>
      <c r="Q290" s="1038">
        <v>2.0210000000000002E-2</v>
      </c>
      <c r="R290" s="1039">
        <v>173.08948999999998</v>
      </c>
    </row>
    <row r="291" spans="1:18">
      <c r="A291" s="334" t="s">
        <v>977</v>
      </c>
      <c r="B291" s="1040"/>
      <c r="C291" s="1040"/>
      <c r="D291" s="1037">
        <v>1386904.5326199997</v>
      </c>
      <c r="E291" s="1038">
        <v>30950.14889</v>
      </c>
      <c r="F291" s="1038">
        <v>1417854.6815099998</v>
      </c>
      <c r="G291" s="1038">
        <v>436404.80286</v>
      </c>
      <c r="H291" s="1038">
        <v>76143.27102</v>
      </c>
      <c r="I291" s="1038">
        <v>512548.07387999998</v>
      </c>
      <c r="J291" s="1038">
        <v>461252.75479999994</v>
      </c>
      <c r="K291" s="1038">
        <v>72036.301449999999</v>
      </c>
      <c r="L291" s="1038">
        <v>533289.05625000002</v>
      </c>
      <c r="M291" s="1038">
        <v>117228.35482000001</v>
      </c>
      <c r="N291" s="1038">
        <v>48273.766470000002</v>
      </c>
      <c r="O291" s="1038">
        <v>165502.12128999998</v>
      </c>
      <c r="P291" s="1038">
        <v>1014885.9124800002</v>
      </c>
      <c r="Q291" s="1038">
        <v>196453.33894000002</v>
      </c>
      <c r="R291" s="1039">
        <v>1211339.2514199999</v>
      </c>
    </row>
    <row r="292" spans="1:18">
      <c r="A292" s="1045" t="s">
        <v>978</v>
      </c>
      <c r="B292" s="1046"/>
      <c r="C292" s="1047"/>
      <c r="D292" s="1037">
        <v>259172615.07892981</v>
      </c>
      <c r="E292" s="1038">
        <v>94123465.811589956</v>
      </c>
      <c r="F292" s="1038">
        <v>353296080.89052016</v>
      </c>
      <c r="G292" s="1038">
        <v>68952827.930219993</v>
      </c>
      <c r="H292" s="1038">
        <v>49424580.051560014</v>
      </c>
      <c r="I292" s="1038">
        <v>118377407.98177999</v>
      </c>
      <c r="J292" s="1038">
        <v>82036408.523339897</v>
      </c>
      <c r="K292" s="1038">
        <v>44012690.555529997</v>
      </c>
      <c r="L292" s="1038">
        <v>126049099.07886995</v>
      </c>
      <c r="M292" s="1038">
        <v>77715378.405229986</v>
      </c>
      <c r="N292" s="1038">
        <v>49859798.440350033</v>
      </c>
      <c r="O292" s="1038">
        <v>127575176.84558</v>
      </c>
      <c r="P292" s="1038">
        <v>228704614.85878995</v>
      </c>
      <c r="Q292" s="1038">
        <v>143297069.04743999</v>
      </c>
      <c r="R292" s="1039">
        <v>372001683.90622962</v>
      </c>
    </row>
    <row r="293" spans="1:18">
      <c r="A293" s="334" t="s">
        <v>979</v>
      </c>
      <c r="B293" s="1040"/>
      <c r="C293" s="1040"/>
      <c r="D293" s="1037">
        <v>0</v>
      </c>
      <c r="E293" s="1038">
        <v>950371.16171999997</v>
      </c>
      <c r="F293" s="1038">
        <v>950371.16171999997</v>
      </c>
      <c r="G293" s="1038">
        <v>0</v>
      </c>
      <c r="H293" s="1038">
        <v>1305986.02517</v>
      </c>
      <c r="I293" s="1038">
        <v>1305986.02517</v>
      </c>
      <c r="J293" s="1038">
        <v>0</v>
      </c>
      <c r="K293" s="1038">
        <v>0</v>
      </c>
      <c r="L293" s="1038">
        <v>0</v>
      </c>
      <c r="M293" s="1038">
        <v>0</v>
      </c>
      <c r="N293" s="1038">
        <v>391736.24067999999</v>
      </c>
      <c r="O293" s="1038">
        <v>391736.24067999999</v>
      </c>
      <c r="P293" s="1038">
        <v>0</v>
      </c>
      <c r="Q293" s="1038">
        <v>1697722.2658500001</v>
      </c>
      <c r="R293" s="1039">
        <v>1697722.2658499999</v>
      </c>
    </row>
    <row r="294" spans="1:18">
      <c r="A294" s="344" t="s">
        <v>466</v>
      </c>
      <c r="B294" s="345"/>
      <c r="C294" s="345"/>
      <c r="D294" s="1048">
        <v>259172615.07892981</v>
      </c>
      <c r="E294" s="1049">
        <v>95073836.973309949</v>
      </c>
      <c r="F294" s="1049">
        <v>354246452.05224013</v>
      </c>
      <c r="G294" s="1049">
        <v>68952827.930219993</v>
      </c>
      <c r="H294" s="1049">
        <v>50730566.076730013</v>
      </c>
      <c r="I294" s="1049">
        <v>119683394.00694999</v>
      </c>
      <c r="J294" s="1049">
        <v>82036408.523339897</v>
      </c>
      <c r="K294" s="1049">
        <v>44012690.555529997</v>
      </c>
      <c r="L294" s="1049">
        <v>126049099.07886995</v>
      </c>
      <c r="M294" s="1049">
        <v>77715378.405229986</v>
      </c>
      <c r="N294" s="1049">
        <v>50251534.681030035</v>
      </c>
      <c r="O294" s="1049">
        <v>127966913.08625999</v>
      </c>
      <c r="P294" s="1049">
        <v>228704614.85878995</v>
      </c>
      <c r="Q294" s="1049">
        <v>144994791.31329</v>
      </c>
      <c r="R294" s="1050">
        <v>373699406.17207962</v>
      </c>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row r="789" spans="1:18">
      <c r="A789" s="7"/>
      <c r="B789" s="7"/>
      <c r="C789" s="7"/>
      <c r="D789" s="7"/>
      <c r="E789" s="7"/>
      <c r="F789" s="7"/>
      <c r="G789" s="7"/>
      <c r="H789" s="7"/>
      <c r="I789" s="7"/>
      <c r="J789" s="7"/>
      <c r="K789" s="7"/>
      <c r="L789" s="7"/>
      <c r="M789" s="7"/>
      <c r="N789" s="7"/>
      <c r="O789" s="7"/>
      <c r="P789" s="7"/>
      <c r="Q789" s="7"/>
      <c r="R789" s="7"/>
    </row>
    <row r="790" spans="1:18">
      <c r="A790" s="7"/>
      <c r="B790" s="7"/>
      <c r="C790" s="7"/>
      <c r="D790" s="7"/>
      <c r="E790" s="7"/>
      <c r="F790" s="7"/>
      <c r="G790" s="7"/>
      <c r="H790" s="7"/>
      <c r="I790" s="7"/>
      <c r="J790" s="7"/>
      <c r="K790" s="7"/>
      <c r="L790" s="7"/>
      <c r="M790" s="7"/>
      <c r="N790" s="7"/>
      <c r="O790" s="7"/>
      <c r="P790" s="7"/>
      <c r="Q790" s="7"/>
      <c r="R790" s="7"/>
    </row>
    <row r="791" spans="1:18">
      <c r="A791" s="7"/>
      <c r="B791" s="7"/>
      <c r="C791" s="7"/>
      <c r="D791" s="7"/>
      <c r="E791" s="7"/>
      <c r="F791" s="7"/>
      <c r="G791" s="7"/>
      <c r="H791" s="7"/>
      <c r="I791" s="7"/>
      <c r="J791" s="7"/>
      <c r="K791" s="7"/>
      <c r="L791" s="7"/>
      <c r="M791" s="7"/>
      <c r="N791" s="7"/>
      <c r="O791" s="7"/>
      <c r="P791" s="7"/>
      <c r="Q791" s="7"/>
      <c r="R791" s="7"/>
    </row>
    <row r="792" spans="1:18">
      <c r="A792" s="7"/>
      <c r="B792" s="7"/>
      <c r="C792" s="7"/>
      <c r="D792" s="7"/>
      <c r="E792" s="7"/>
      <c r="F792" s="7"/>
      <c r="G792" s="7"/>
      <c r="H792" s="7"/>
      <c r="I792" s="7"/>
      <c r="J792" s="7"/>
      <c r="K792" s="7"/>
      <c r="L792" s="7"/>
      <c r="M792" s="7"/>
      <c r="N792" s="7"/>
      <c r="O792" s="7"/>
      <c r="P792" s="7"/>
      <c r="Q792" s="7"/>
      <c r="R792" s="7"/>
    </row>
    <row r="793" spans="1:18">
      <c r="A793" s="7"/>
      <c r="B793" s="7"/>
      <c r="C793" s="7"/>
      <c r="D793" s="7"/>
      <c r="E793" s="7"/>
      <c r="F793" s="7"/>
      <c r="G793" s="7"/>
      <c r="H793" s="7"/>
      <c r="I793" s="7"/>
      <c r="J793" s="7"/>
      <c r="K793" s="7"/>
      <c r="L793" s="7"/>
      <c r="M793" s="7"/>
      <c r="N793" s="7"/>
      <c r="O793" s="7"/>
      <c r="P793" s="7"/>
      <c r="Q793" s="7"/>
      <c r="R793" s="7"/>
    </row>
    <row r="794" spans="1:18">
      <c r="A794" s="7"/>
      <c r="B794" s="7"/>
      <c r="C794" s="7"/>
      <c r="D794" s="7"/>
      <c r="E794" s="7"/>
      <c r="F794" s="7"/>
      <c r="G794" s="7"/>
      <c r="H794" s="7"/>
      <c r="I794" s="7"/>
      <c r="J794" s="7"/>
      <c r="K794" s="7"/>
      <c r="L794" s="7"/>
      <c r="M794" s="7"/>
      <c r="N794" s="7"/>
      <c r="O794" s="7"/>
      <c r="P794" s="7"/>
      <c r="Q794" s="7"/>
      <c r="R794" s="7"/>
    </row>
  </sheetData>
  <mergeCells count="10">
    <mergeCell ref="A292:C292"/>
    <mergeCell ref="A3:R3"/>
    <mergeCell ref="A7:A8"/>
    <mergeCell ref="B7:B8"/>
    <mergeCell ref="C7:C8"/>
    <mergeCell ref="D7:F7"/>
    <mergeCell ref="G7:I7"/>
    <mergeCell ref="J7:L7"/>
    <mergeCell ref="M7:O7"/>
    <mergeCell ref="P7:R7"/>
  </mergeCells>
  <hyperlinks>
    <hyperlink ref="A1" location="Índice!A1" display="Volver al Índice" xr:uid="{5BEDF73A-E2ED-44CE-A94E-E5CF4B5CAC3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42CF-858A-4C7D-84C5-90CBD5ACD8E5}">
  <sheetPr>
    <pageSetUpPr fitToPage="1"/>
  </sheetPr>
  <dimension ref="A1:U107"/>
  <sheetViews>
    <sheetView showGridLines="0" zoomScaleNormal="100" workbookViewId="0"/>
  </sheetViews>
  <sheetFormatPr baseColWidth="10" defaultColWidth="11.44140625" defaultRowHeight="13.2"/>
  <cols>
    <col min="1" max="1" width="3.44140625" style="7" customWidth="1"/>
    <col min="2" max="2" width="8.44140625" style="7" customWidth="1"/>
    <col min="3" max="3" width="2.44140625" style="7" customWidth="1"/>
    <col min="4" max="4" width="9.44140625" style="7" customWidth="1"/>
    <col min="5" max="5" width="1.109375" style="7" customWidth="1"/>
    <col min="6" max="6" width="11.44140625" style="7" customWidth="1"/>
    <col min="7" max="7" width="2" style="7" customWidth="1"/>
    <col min="8" max="8" width="11.44140625" style="7" bestFit="1" customWidth="1"/>
    <col min="9" max="9" width="1.88671875" style="7" customWidth="1"/>
    <col min="10" max="10" width="8.44140625" style="7" customWidth="1"/>
    <col min="11" max="11" width="1.44140625" style="7" customWidth="1"/>
    <col min="12" max="12" width="11" style="7" customWidth="1"/>
    <col min="13" max="13" width="2.44140625" style="7" customWidth="1"/>
    <col min="14" max="14" width="8.44140625" style="7" customWidth="1"/>
    <col min="15" max="15" width="1.44140625" style="7" customWidth="1"/>
    <col min="16" max="16" width="13.109375" style="7" customWidth="1"/>
    <col min="17" max="17" width="1.44140625" style="7" customWidth="1"/>
    <col min="18" max="18" width="11" style="7" customWidth="1"/>
    <col min="19" max="19" width="1.44140625" style="7" customWidth="1"/>
    <col min="20" max="20" width="12.44140625" style="7" bestFit="1" customWidth="1"/>
    <col min="21" max="256" width="11.44140625" style="7"/>
    <col min="257" max="257" width="3.44140625" style="7" customWidth="1"/>
    <col min="258" max="258" width="8.4414062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44140625" style="7" bestFit="1"/>
    <col min="265" max="265" width="1.88671875" style="7" customWidth="1"/>
    <col min="266" max="266" width="8.44140625" style="7" customWidth="1"/>
    <col min="267" max="267" width="1.44140625" style="7" customWidth="1"/>
    <col min="268" max="268" width="11" style="7" customWidth="1"/>
    <col min="269" max="269" width="2.44140625" style="7" customWidth="1"/>
    <col min="270" max="270" width="8.44140625" style="7" customWidth="1"/>
    <col min="271" max="271" width="1.44140625" style="7" customWidth="1"/>
    <col min="272" max="272" width="13.109375" style="7" customWidth="1"/>
    <col min="273" max="273" width="1.44140625" style="7" customWidth="1"/>
    <col min="274" max="274" width="11" style="7" customWidth="1"/>
    <col min="275" max="275" width="1.44140625" style="7" customWidth="1"/>
    <col min="276" max="276" width="12.44140625" style="7" bestFit="1" customWidth="1"/>
    <col min="277" max="512" width="11.44140625" style="7"/>
    <col min="513" max="513" width="3.44140625" style="7" customWidth="1"/>
    <col min="514" max="514" width="8.4414062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44140625" style="7" bestFit="1"/>
    <col min="521" max="521" width="1.88671875" style="7" customWidth="1"/>
    <col min="522" max="522" width="8.44140625" style="7" customWidth="1"/>
    <col min="523" max="523" width="1.44140625" style="7" customWidth="1"/>
    <col min="524" max="524" width="11" style="7" customWidth="1"/>
    <col min="525" max="525" width="2.44140625" style="7" customWidth="1"/>
    <col min="526" max="526" width="8.44140625" style="7" customWidth="1"/>
    <col min="527" max="527" width="1.44140625" style="7" customWidth="1"/>
    <col min="528" max="528" width="13.109375" style="7" customWidth="1"/>
    <col min="529" max="529" width="1.44140625" style="7" customWidth="1"/>
    <col min="530" max="530" width="11" style="7" customWidth="1"/>
    <col min="531" max="531" width="1.44140625" style="7" customWidth="1"/>
    <col min="532" max="532" width="12.44140625" style="7" bestFit="1" customWidth="1"/>
    <col min="533" max="768" width="11.44140625" style="7"/>
    <col min="769" max="769" width="3.44140625" style="7" customWidth="1"/>
    <col min="770" max="770" width="8.4414062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44140625" style="7" bestFit="1"/>
    <col min="777" max="777" width="1.88671875" style="7" customWidth="1"/>
    <col min="778" max="778" width="8.44140625" style="7" customWidth="1"/>
    <col min="779" max="779" width="1.44140625" style="7" customWidth="1"/>
    <col min="780" max="780" width="11" style="7" customWidth="1"/>
    <col min="781" max="781" width="2.44140625" style="7" customWidth="1"/>
    <col min="782" max="782" width="8.44140625" style="7" customWidth="1"/>
    <col min="783" max="783" width="1.44140625" style="7" customWidth="1"/>
    <col min="784" max="784" width="13.109375" style="7" customWidth="1"/>
    <col min="785" max="785" width="1.44140625" style="7" customWidth="1"/>
    <col min="786" max="786" width="11" style="7" customWidth="1"/>
    <col min="787" max="787" width="1.44140625" style="7" customWidth="1"/>
    <col min="788" max="788" width="12.44140625" style="7" bestFit="1" customWidth="1"/>
    <col min="789" max="1024" width="11.44140625" style="7"/>
    <col min="1025" max="1025" width="3.44140625" style="7" customWidth="1"/>
    <col min="1026" max="1026" width="8.4414062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44140625" style="7" bestFit="1"/>
    <col min="1033" max="1033" width="1.88671875" style="7" customWidth="1"/>
    <col min="1034" max="1034" width="8.44140625" style="7" customWidth="1"/>
    <col min="1035" max="1035" width="1.44140625" style="7" customWidth="1"/>
    <col min="1036" max="1036" width="11" style="7" customWidth="1"/>
    <col min="1037" max="1037" width="2.44140625" style="7" customWidth="1"/>
    <col min="1038" max="1038" width="8.44140625" style="7" customWidth="1"/>
    <col min="1039" max="1039" width="1.44140625" style="7" customWidth="1"/>
    <col min="1040" max="1040" width="13.109375" style="7" customWidth="1"/>
    <col min="1041" max="1041" width="1.44140625" style="7" customWidth="1"/>
    <col min="1042" max="1042" width="11" style="7" customWidth="1"/>
    <col min="1043" max="1043" width="1.44140625" style="7" customWidth="1"/>
    <col min="1044" max="1044" width="12.44140625" style="7" bestFit="1" customWidth="1"/>
    <col min="1045" max="1280" width="11.44140625" style="7"/>
    <col min="1281" max="1281" width="3.44140625" style="7" customWidth="1"/>
    <col min="1282" max="1282" width="8.4414062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44140625" style="7" bestFit="1"/>
    <col min="1289" max="1289" width="1.88671875" style="7" customWidth="1"/>
    <col min="1290" max="1290" width="8.44140625" style="7" customWidth="1"/>
    <col min="1291" max="1291" width="1.44140625" style="7" customWidth="1"/>
    <col min="1292" max="1292" width="11" style="7" customWidth="1"/>
    <col min="1293" max="1293" width="2.44140625" style="7" customWidth="1"/>
    <col min="1294" max="1294" width="8.44140625" style="7" customWidth="1"/>
    <col min="1295" max="1295" width="1.44140625" style="7" customWidth="1"/>
    <col min="1296" max="1296" width="13.109375" style="7" customWidth="1"/>
    <col min="1297" max="1297" width="1.44140625" style="7" customWidth="1"/>
    <col min="1298" max="1298" width="11" style="7" customWidth="1"/>
    <col min="1299" max="1299" width="1.44140625" style="7" customWidth="1"/>
    <col min="1300" max="1300" width="12.44140625" style="7" bestFit="1" customWidth="1"/>
    <col min="1301" max="1536" width="11.44140625" style="7"/>
    <col min="1537" max="1537" width="3.44140625" style="7" customWidth="1"/>
    <col min="1538" max="1538" width="8.4414062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44140625" style="7" bestFit="1"/>
    <col min="1545" max="1545" width="1.88671875" style="7" customWidth="1"/>
    <col min="1546" max="1546" width="8.44140625" style="7" customWidth="1"/>
    <col min="1547" max="1547" width="1.44140625" style="7" customWidth="1"/>
    <col min="1548" max="1548" width="11" style="7" customWidth="1"/>
    <col min="1549" max="1549" width="2.44140625" style="7" customWidth="1"/>
    <col min="1550" max="1550" width="8.44140625" style="7" customWidth="1"/>
    <col min="1551" max="1551" width="1.44140625" style="7" customWidth="1"/>
    <col min="1552" max="1552" width="13.109375" style="7" customWidth="1"/>
    <col min="1553" max="1553" width="1.44140625" style="7" customWidth="1"/>
    <col min="1554" max="1554" width="11" style="7" customWidth="1"/>
    <col min="1555" max="1555" width="1.44140625" style="7" customWidth="1"/>
    <col min="1556" max="1556" width="12.44140625" style="7" bestFit="1" customWidth="1"/>
    <col min="1557" max="1792" width="11.44140625" style="7"/>
    <col min="1793" max="1793" width="3.44140625" style="7" customWidth="1"/>
    <col min="1794" max="1794" width="8.4414062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44140625" style="7" bestFit="1"/>
    <col min="1801" max="1801" width="1.88671875" style="7" customWidth="1"/>
    <col min="1802" max="1802" width="8.44140625" style="7" customWidth="1"/>
    <col min="1803" max="1803" width="1.44140625" style="7" customWidth="1"/>
    <col min="1804" max="1804" width="11" style="7" customWidth="1"/>
    <col min="1805" max="1805" width="2.44140625" style="7" customWidth="1"/>
    <col min="1806" max="1806" width="8.44140625" style="7" customWidth="1"/>
    <col min="1807" max="1807" width="1.44140625" style="7" customWidth="1"/>
    <col min="1808" max="1808" width="13.109375" style="7" customWidth="1"/>
    <col min="1809" max="1809" width="1.44140625" style="7" customWidth="1"/>
    <col min="1810" max="1810" width="11" style="7" customWidth="1"/>
    <col min="1811" max="1811" width="1.44140625" style="7" customWidth="1"/>
    <col min="1812" max="1812" width="12.44140625" style="7" bestFit="1" customWidth="1"/>
    <col min="1813" max="2048" width="11.44140625" style="7"/>
    <col min="2049" max="2049" width="3.44140625" style="7" customWidth="1"/>
    <col min="2050" max="2050" width="8.4414062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44140625" style="7" bestFit="1"/>
    <col min="2057" max="2057" width="1.88671875" style="7" customWidth="1"/>
    <col min="2058" max="2058" width="8.44140625" style="7" customWidth="1"/>
    <col min="2059" max="2059" width="1.44140625" style="7" customWidth="1"/>
    <col min="2060" max="2060" width="11" style="7" customWidth="1"/>
    <col min="2061" max="2061" width="2.44140625" style="7" customWidth="1"/>
    <col min="2062" max="2062" width="8.44140625" style="7" customWidth="1"/>
    <col min="2063" max="2063" width="1.44140625" style="7" customWidth="1"/>
    <col min="2064" max="2064" width="13.109375" style="7" customWidth="1"/>
    <col min="2065" max="2065" width="1.44140625" style="7" customWidth="1"/>
    <col min="2066" max="2066" width="11" style="7" customWidth="1"/>
    <col min="2067" max="2067" width="1.44140625" style="7" customWidth="1"/>
    <col min="2068" max="2068" width="12.44140625" style="7" bestFit="1" customWidth="1"/>
    <col min="2069" max="2304" width="11.44140625" style="7"/>
    <col min="2305" max="2305" width="3.44140625" style="7" customWidth="1"/>
    <col min="2306" max="2306" width="8.4414062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44140625" style="7" bestFit="1"/>
    <col min="2313" max="2313" width="1.88671875" style="7" customWidth="1"/>
    <col min="2314" max="2314" width="8.44140625" style="7" customWidth="1"/>
    <col min="2315" max="2315" width="1.44140625" style="7" customWidth="1"/>
    <col min="2316" max="2316" width="11" style="7" customWidth="1"/>
    <col min="2317" max="2317" width="2.44140625" style="7" customWidth="1"/>
    <col min="2318" max="2318" width="8.44140625" style="7" customWidth="1"/>
    <col min="2319" max="2319" width="1.44140625" style="7" customWidth="1"/>
    <col min="2320" max="2320" width="13.109375" style="7" customWidth="1"/>
    <col min="2321" max="2321" width="1.44140625" style="7" customWidth="1"/>
    <col min="2322" max="2322" width="11" style="7" customWidth="1"/>
    <col min="2323" max="2323" width="1.44140625" style="7" customWidth="1"/>
    <col min="2324" max="2324" width="12.44140625" style="7" bestFit="1" customWidth="1"/>
    <col min="2325" max="2560" width="11.44140625" style="7"/>
    <col min="2561" max="2561" width="3.44140625" style="7" customWidth="1"/>
    <col min="2562" max="2562" width="8.4414062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44140625" style="7" bestFit="1"/>
    <col min="2569" max="2569" width="1.88671875" style="7" customWidth="1"/>
    <col min="2570" max="2570" width="8.44140625" style="7" customWidth="1"/>
    <col min="2571" max="2571" width="1.44140625" style="7" customWidth="1"/>
    <col min="2572" max="2572" width="11" style="7" customWidth="1"/>
    <col min="2573" max="2573" width="2.44140625" style="7" customWidth="1"/>
    <col min="2574" max="2574" width="8.44140625" style="7" customWidth="1"/>
    <col min="2575" max="2575" width="1.44140625" style="7" customWidth="1"/>
    <col min="2576" max="2576" width="13.109375" style="7" customWidth="1"/>
    <col min="2577" max="2577" width="1.44140625" style="7" customWidth="1"/>
    <col min="2578" max="2578" width="11" style="7" customWidth="1"/>
    <col min="2579" max="2579" width="1.44140625" style="7" customWidth="1"/>
    <col min="2580" max="2580" width="12.44140625" style="7" bestFit="1" customWidth="1"/>
    <col min="2581" max="2816" width="11.44140625" style="7"/>
    <col min="2817" max="2817" width="3.44140625" style="7" customWidth="1"/>
    <col min="2818" max="2818" width="8.4414062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44140625" style="7" bestFit="1"/>
    <col min="2825" max="2825" width="1.88671875" style="7" customWidth="1"/>
    <col min="2826" max="2826" width="8.44140625" style="7" customWidth="1"/>
    <col min="2827" max="2827" width="1.44140625" style="7" customWidth="1"/>
    <col min="2828" max="2828" width="11" style="7" customWidth="1"/>
    <col min="2829" max="2829" width="2.44140625" style="7" customWidth="1"/>
    <col min="2830" max="2830" width="8.44140625" style="7" customWidth="1"/>
    <col min="2831" max="2831" width="1.44140625" style="7" customWidth="1"/>
    <col min="2832" max="2832" width="13.109375" style="7" customWidth="1"/>
    <col min="2833" max="2833" width="1.44140625" style="7" customWidth="1"/>
    <col min="2834" max="2834" width="11" style="7" customWidth="1"/>
    <col min="2835" max="2835" width="1.44140625" style="7" customWidth="1"/>
    <col min="2836" max="2836" width="12.44140625" style="7" bestFit="1" customWidth="1"/>
    <col min="2837" max="3072" width="11.44140625" style="7"/>
    <col min="3073" max="3073" width="3.44140625" style="7" customWidth="1"/>
    <col min="3074" max="3074" width="8.4414062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44140625" style="7" bestFit="1"/>
    <col min="3081" max="3081" width="1.88671875" style="7" customWidth="1"/>
    <col min="3082" max="3082" width="8.44140625" style="7" customWidth="1"/>
    <col min="3083" max="3083" width="1.44140625" style="7" customWidth="1"/>
    <col min="3084" max="3084" width="11" style="7" customWidth="1"/>
    <col min="3085" max="3085" width="2.44140625" style="7" customWidth="1"/>
    <col min="3086" max="3086" width="8.44140625" style="7" customWidth="1"/>
    <col min="3087" max="3087" width="1.44140625" style="7" customWidth="1"/>
    <col min="3088" max="3088" width="13.109375" style="7" customWidth="1"/>
    <col min="3089" max="3089" width="1.44140625" style="7" customWidth="1"/>
    <col min="3090" max="3090" width="11" style="7" customWidth="1"/>
    <col min="3091" max="3091" width="1.44140625" style="7" customWidth="1"/>
    <col min="3092" max="3092" width="12.44140625" style="7" bestFit="1" customWidth="1"/>
    <col min="3093" max="3328" width="11.44140625" style="7"/>
    <col min="3329" max="3329" width="3.44140625" style="7" customWidth="1"/>
    <col min="3330" max="3330" width="8.4414062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44140625" style="7" bestFit="1"/>
    <col min="3337" max="3337" width="1.88671875" style="7" customWidth="1"/>
    <col min="3338" max="3338" width="8.44140625" style="7" customWidth="1"/>
    <col min="3339" max="3339" width="1.44140625" style="7" customWidth="1"/>
    <col min="3340" max="3340" width="11" style="7" customWidth="1"/>
    <col min="3341" max="3341" width="2.44140625" style="7" customWidth="1"/>
    <col min="3342" max="3342" width="8.44140625" style="7" customWidth="1"/>
    <col min="3343" max="3343" width="1.44140625" style="7" customWidth="1"/>
    <col min="3344" max="3344" width="13.109375" style="7" customWidth="1"/>
    <col min="3345" max="3345" width="1.44140625" style="7" customWidth="1"/>
    <col min="3346" max="3346" width="11" style="7" customWidth="1"/>
    <col min="3347" max="3347" width="1.44140625" style="7" customWidth="1"/>
    <col min="3348" max="3348" width="12.44140625" style="7" bestFit="1" customWidth="1"/>
    <col min="3349" max="3584" width="11.44140625" style="7"/>
    <col min="3585" max="3585" width="3.44140625" style="7" customWidth="1"/>
    <col min="3586" max="3586" width="8.4414062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44140625" style="7" bestFit="1"/>
    <col min="3593" max="3593" width="1.88671875" style="7" customWidth="1"/>
    <col min="3594" max="3594" width="8.44140625" style="7" customWidth="1"/>
    <col min="3595" max="3595" width="1.44140625" style="7" customWidth="1"/>
    <col min="3596" max="3596" width="11" style="7" customWidth="1"/>
    <col min="3597" max="3597" width="2.44140625" style="7" customWidth="1"/>
    <col min="3598" max="3598" width="8.44140625" style="7" customWidth="1"/>
    <col min="3599" max="3599" width="1.44140625" style="7" customWidth="1"/>
    <col min="3600" max="3600" width="13.109375" style="7" customWidth="1"/>
    <col min="3601" max="3601" width="1.44140625" style="7" customWidth="1"/>
    <col min="3602" max="3602" width="11" style="7" customWidth="1"/>
    <col min="3603" max="3603" width="1.44140625" style="7" customWidth="1"/>
    <col min="3604" max="3604" width="12.44140625" style="7" bestFit="1" customWidth="1"/>
    <col min="3605" max="3840" width="11.44140625" style="7"/>
    <col min="3841" max="3841" width="3.44140625" style="7" customWidth="1"/>
    <col min="3842" max="3842" width="8.4414062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44140625" style="7" bestFit="1"/>
    <col min="3849" max="3849" width="1.88671875" style="7" customWidth="1"/>
    <col min="3850" max="3850" width="8.44140625" style="7" customWidth="1"/>
    <col min="3851" max="3851" width="1.44140625" style="7" customWidth="1"/>
    <col min="3852" max="3852" width="11" style="7" customWidth="1"/>
    <col min="3853" max="3853" width="2.44140625" style="7" customWidth="1"/>
    <col min="3854" max="3854" width="8.44140625" style="7" customWidth="1"/>
    <col min="3855" max="3855" width="1.44140625" style="7" customWidth="1"/>
    <col min="3856" max="3856" width="13.109375" style="7" customWidth="1"/>
    <col min="3857" max="3857" width="1.44140625" style="7" customWidth="1"/>
    <col min="3858" max="3858" width="11" style="7" customWidth="1"/>
    <col min="3859" max="3859" width="1.44140625" style="7" customWidth="1"/>
    <col min="3860" max="3860" width="12.44140625" style="7" bestFit="1" customWidth="1"/>
    <col min="3861" max="4096" width="11.44140625" style="7"/>
    <col min="4097" max="4097" width="3.44140625" style="7" customWidth="1"/>
    <col min="4098" max="4098" width="8.4414062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44140625" style="7" bestFit="1"/>
    <col min="4105" max="4105" width="1.88671875" style="7" customWidth="1"/>
    <col min="4106" max="4106" width="8.44140625" style="7" customWidth="1"/>
    <col min="4107" max="4107" width="1.44140625" style="7" customWidth="1"/>
    <col min="4108" max="4108" width="11" style="7" customWidth="1"/>
    <col min="4109" max="4109" width="2.44140625" style="7" customWidth="1"/>
    <col min="4110" max="4110" width="8.44140625" style="7" customWidth="1"/>
    <col min="4111" max="4111" width="1.44140625" style="7" customWidth="1"/>
    <col min="4112" max="4112" width="13.109375" style="7" customWidth="1"/>
    <col min="4113" max="4113" width="1.44140625" style="7" customWidth="1"/>
    <col min="4114" max="4114" width="11" style="7" customWidth="1"/>
    <col min="4115" max="4115" width="1.44140625" style="7" customWidth="1"/>
    <col min="4116" max="4116" width="12.44140625" style="7" bestFit="1" customWidth="1"/>
    <col min="4117" max="4352" width="11.44140625" style="7"/>
    <col min="4353" max="4353" width="3.44140625" style="7" customWidth="1"/>
    <col min="4354" max="4354" width="8.4414062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44140625" style="7" bestFit="1"/>
    <col min="4361" max="4361" width="1.88671875" style="7" customWidth="1"/>
    <col min="4362" max="4362" width="8.44140625" style="7" customWidth="1"/>
    <col min="4363" max="4363" width="1.44140625" style="7" customWidth="1"/>
    <col min="4364" max="4364" width="11" style="7" customWidth="1"/>
    <col min="4365" max="4365" width="2.44140625" style="7" customWidth="1"/>
    <col min="4366" max="4366" width="8.44140625" style="7" customWidth="1"/>
    <col min="4367" max="4367" width="1.44140625" style="7" customWidth="1"/>
    <col min="4368" max="4368" width="13.109375" style="7" customWidth="1"/>
    <col min="4369" max="4369" width="1.44140625" style="7" customWidth="1"/>
    <col min="4370" max="4370" width="11" style="7" customWidth="1"/>
    <col min="4371" max="4371" width="1.44140625" style="7" customWidth="1"/>
    <col min="4372" max="4372" width="12.44140625" style="7" bestFit="1" customWidth="1"/>
    <col min="4373" max="4608" width="11.44140625" style="7"/>
    <col min="4609" max="4609" width="3.44140625" style="7" customWidth="1"/>
    <col min="4610" max="4610" width="8.4414062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44140625" style="7" bestFit="1"/>
    <col min="4617" max="4617" width="1.88671875" style="7" customWidth="1"/>
    <col min="4618" max="4618" width="8.44140625" style="7" customWidth="1"/>
    <col min="4619" max="4619" width="1.44140625" style="7" customWidth="1"/>
    <col min="4620" max="4620" width="11" style="7" customWidth="1"/>
    <col min="4621" max="4621" width="2.44140625" style="7" customWidth="1"/>
    <col min="4622" max="4622" width="8.44140625" style="7" customWidth="1"/>
    <col min="4623" max="4623" width="1.44140625" style="7" customWidth="1"/>
    <col min="4624" max="4624" width="13.109375" style="7" customWidth="1"/>
    <col min="4625" max="4625" width="1.44140625" style="7" customWidth="1"/>
    <col min="4626" max="4626" width="11" style="7" customWidth="1"/>
    <col min="4627" max="4627" width="1.44140625" style="7" customWidth="1"/>
    <col min="4628" max="4628" width="12.44140625" style="7" bestFit="1" customWidth="1"/>
    <col min="4629" max="4864" width="11.44140625" style="7"/>
    <col min="4865" max="4865" width="3.44140625" style="7" customWidth="1"/>
    <col min="4866" max="4866" width="8.4414062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44140625" style="7" bestFit="1"/>
    <col min="4873" max="4873" width="1.88671875" style="7" customWidth="1"/>
    <col min="4874" max="4874" width="8.44140625" style="7" customWidth="1"/>
    <col min="4875" max="4875" width="1.44140625" style="7" customWidth="1"/>
    <col min="4876" max="4876" width="11" style="7" customWidth="1"/>
    <col min="4877" max="4877" width="2.44140625" style="7" customWidth="1"/>
    <col min="4878" max="4878" width="8.44140625" style="7" customWidth="1"/>
    <col min="4879" max="4879" width="1.44140625" style="7" customWidth="1"/>
    <col min="4880" max="4880" width="13.109375" style="7" customWidth="1"/>
    <col min="4881" max="4881" width="1.44140625" style="7" customWidth="1"/>
    <col min="4882" max="4882" width="11" style="7" customWidth="1"/>
    <col min="4883" max="4883" width="1.44140625" style="7" customWidth="1"/>
    <col min="4884" max="4884" width="12.44140625" style="7" bestFit="1" customWidth="1"/>
    <col min="4885" max="5120" width="11.44140625" style="7"/>
    <col min="5121" max="5121" width="3.44140625" style="7" customWidth="1"/>
    <col min="5122" max="5122" width="8.4414062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44140625" style="7" bestFit="1"/>
    <col min="5129" max="5129" width="1.88671875" style="7" customWidth="1"/>
    <col min="5130" max="5130" width="8.44140625" style="7" customWidth="1"/>
    <col min="5131" max="5131" width="1.44140625" style="7" customWidth="1"/>
    <col min="5132" max="5132" width="11" style="7" customWidth="1"/>
    <col min="5133" max="5133" width="2.44140625" style="7" customWidth="1"/>
    <col min="5134" max="5134" width="8.44140625" style="7" customWidth="1"/>
    <col min="5135" max="5135" width="1.44140625" style="7" customWidth="1"/>
    <col min="5136" max="5136" width="13.109375" style="7" customWidth="1"/>
    <col min="5137" max="5137" width="1.44140625" style="7" customWidth="1"/>
    <col min="5138" max="5138" width="11" style="7" customWidth="1"/>
    <col min="5139" max="5139" width="1.44140625" style="7" customWidth="1"/>
    <col min="5140" max="5140" width="12.44140625" style="7" bestFit="1" customWidth="1"/>
    <col min="5141" max="5376" width="11.44140625" style="7"/>
    <col min="5377" max="5377" width="3.44140625" style="7" customWidth="1"/>
    <col min="5378" max="5378" width="8.4414062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44140625" style="7" bestFit="1"/>
    <col min="5385" max="5385" width="1.88671875" style="7" customWidth="1"/>
    <col min="5386" max="5386" width="8.44140625" style="7" customWidth="1"/>
    <col min="5387" max="5387" width="1.44140625" style="7" customWidth="1"/>
    <col min="5388" max="5388" width="11" style="7" customWidth="1"/>
    <col min="5389" max="5389" width="2.44140625" style="7" customWidth="1"/>
    <col min="5390" max="5390" width="8.44140625" style="7" customWidth="1"/>
    <col min="5391" max="5391" width="1.44140625" style="7" customWidth="1"/>
    <col min="5392" max="5392" width="13.109375" style="7" customWidth="1"/>
    <col min="5393" max="5393" width="1.44140625" style="7" customWidth="1"/>
    <col min="5394" max="5394" width="11" style="7" customWidth="1"/>
    <col min="5395" max="5395" width="1.44140625" style="7" customWidth="1"/>
    <col min="5396" max="5396" width="12.44140625" style="7" bestFit="1" customWidth="1"/>
    <col min="5397" max="5632" width="11.44140625" style="7"/>
    <col min="5633" max="5633" width="3.44140625" style="7" customWidth="1"/>
    <col min="5634" max="5634" width="8.4414062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44140625" style="7" bestFit="1"/>
    <col min="5641" max="5641" width="1.88671875" style="7" customWidth="1"/>
    <col min="5642" max="5642" width="8.44140625" style="7" customWidth="1"/>
    <col min="5643" max="5643" width="1.44140625" style="7" customWidth="1"/>
    <col min="5644" max="5644" width="11" style="7" customWidth="1"/>
    <col min="5645" max="5645" width="2.44140625" style="7" customWidth="1"/>
    <col min="5646" max="5646" width="8.44140625" style="7" customWidth="1"/>
    <col min="5647" max="5647" width="1.44140625" style="7" customWidth="1"/>
    <col min="5648" max="5648" width="13.109375" style="7" customWidth="1"/>
    <col min="5649" max="5649" width="1.44140625" style="7" customWidth="1"/>
    <col min="5650" max="5650" width="11" style="7" customWidth="1"/>
    <col min="5651" max="5651" width="1.44140625" style="7" customWidth="1"/>
    <col min="5652" max="5652" width="12.44140625" style="7" bestFit="1" customWidth="1"/>
    <col min="5653" max="5888" width="11.44140625" style="7"/>
    <col min="5889" max="5889" width="3.44140625" style="7" customWidth="1"/>
    <col min="5890" max="5890" width="8.4414062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44140625" style="7" bestFit="1"/>
    <col min="5897" max="5897" width="1.88671875" style="7" customWidth="1"/>
    <col min="5898" max="5898" width="8.44140625" style="7" customWidth="1"/>
    <col min="5899" max="5899" width="1.44140625" style="7" customWidth="1"/>
    <col min="5900" max="5900" width="11" style="7" customWidth="1"/>
    <col min="5901" max="5901" width="2.44140625" style="7" customWidth="1"/>
    <col min="5902" max="5902" width="8.44140625" style="7" customWidth="1"/>
    <col min="5903" max="5903" width="1.44140625" style="7" customWidth="1"/>
    <col min="5904" max="5904" width="13.109375" style="7" customWidth="1"/>
    <col min="5905" max="5905" width="1.44140625" style="7" customWidth="1"/>
    <col min="5906" max="5906" width="11" style="7" customWidth="1"/>
    <col min="5907" max="5907" width="1.44140625" style="7" customWidth="1"/>
    <col min="5908" max="5908" width="12.44140625" style="7" bestFit="1" customWidth="1"/>
    <col min="5909" max="6144" width="11.44140625" style="7"/>
    <col min="6145" max="6145" width="3.44140625" style="7" customWidth="1"/>
    <col min="6146" max="6146" width="8.4414062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44140625" style="7" bestFit="1"/>
    <col min="6153" max="6153" width="1.88671875" style="7" customWidth="1"/>
    <col min="6154" max="6154" width="8.44140625" style="7" customWidth="1"/>
    <col min="6155" max="6155" width="1.44140625" style="7" customWidth="1"/>
    <col min="6156" max="6156" width="11" style="7" customWidth="1"/>
    <col min="6157" max="6157" width="2.44140625" style="7" customWidth="1"/>
    <col min="6158" max="6158" width="8.44140625" style="7" customWidth="1"/>
    <col min="6159" max="6159" width="1.44140625" style="7" customWidth="1"/>
    <col min="6160" max="6160" width="13.109375" style="7" customWidth="1"/>
    <col min="6161" max="6161" width="1.44140625" style="7" customWidth="1"/>
    <col min="6162" max="6162" width="11" style="7" customWidth="1"/>
    <col min="6163" max="6163" width="1.44140625" style="7" customWidth="1"/>
    <col min="6164" max="6164" width="12.44140625" style="7" bestFit="1" customWidth="1"/>
    <col min="6165" max="6400" width="11.44140625" style="7"/>
    <col min="6401" max="6401" width="3.44140625" style="7" customWidth="1"/>
    <col min="6402" max="6402" width="8.4414062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44140625" style="7" bestFit="1"/>
    <col min="6409" max="6409" width="1.88671875" style="7" customWidth="1"/>
    <col min="6410" max="6410" width="8.44140625" style="7" customWidth="1"/>
    <col min="6411" max="6411" width="1.44140625" style="7" customWidth="1"/>
    <col min="6412" max="6412" width="11" style="7" customWidth="1"/>
    <col min="6413" max="6413" width="2.44140625" style="7" customWidth="1"/>
    <col min="6414" max="6414" width="8.44140625" style="7" customWidth="1"/>
    <col min="6415" max="6415" width="1.44140625" style="7" customWidth="1"/>
    <col min="6416" max="6416" width="13.109375" style="7" customWidth="1"/>
    <col min="6417" max="6417" width="1.44140625" style="7" customWidth="1"/>
    <col min="6418" max="6418" width="11" style="7" customWidth="1"/>
    <col min="6419" max="6419" width="1.44140625" style="7" customWidth="1"/>
    <col min="6420" max="6420" width="12.44140625" style="7" bestFit="1" customWidth="1"/>
    <col min="6421" max="6656" width="11.44140625" style="7"/>
    <col min="6657" max="6657" width="3.44140625" style="7" customWidth="1"/>
    <col min="6658" max="6658" width="8.4414062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44140625" style="7" bestFit="1"/>
    <col min="6665" max="6665" width="1.88671875" style="7" customWidth="1"/>
    <col min="6666" max="6666" width="8.44140625" style="7" customWidth="1"/>
    <col min="6667" max="6667" width="1.44140625" style="7" customWidth="1"/>
    <col min="6668" max="6668" width="11" style="7" customWidth="1"/>
    <col min="6669" max="6669" width="2.44140625" style="7" customWidth="1"/>
    <col min="6670" max="6670" width="8.44140625" style="7" customWidth="1"/>
    <col min="6671" max="6671" width="1.44140625" style="7" customWidth="1"/>
    <col min="6672" max="6672" width="13.109375" style="7" customWidth="1"/>
    <col min="6673" max="6673" width="1.44140625" style="7" customWidth="1"/>
    <col min="6674" max="6674" width="11" style="7" customWidth="1"/>
    <col min="6675" max="6675" width="1.44140625" style="7" customWidth="1"/>
    <col min="6676" max="6676" width="12.44140625" style="7" bestFit="1" customWidth="1"/>
    <col min="6677" max="6912" width="11.44140625" style="7"/>
    <col min="6913" max="6913" width="3.44140625" style="7" customWidth="1"/>
    <col min="6914" max="6914" width="8.4414062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44140625" style="7" bestFit="1"/>
    <col min="6921" max="6921" width="1.88671875" style="7" customWidth="1"/>
    <col min="6922" max="6922" width="8.44140625" style="7" customWidth="1"/>
    <col min="6923" max="6923" width="1.44140625" style="7" customWidth="1"/>
    <col min="6924" max="6924" width="11" style="7" customWidth="1"/>
    <col min="6925" max="6925" width="2.44140625" style="7" customWidth="1"/>
    <col min="6926" max="6926" width="8.44140625" style="7" customWidth="1"/>
    <col min="6927" max="6927" width="1.44140625" style="7" customWidth="1"/>
    <col min="6928" max="6928" width="13.109375" style="7" customWidth="1"/>
    <col min="6929" max="6929" width="1.44140625" style="7" customWidth="1"/>
    <col min="6930" max="6930" width="11" style="7" customWidth="1"/>
    <col min="6931" max="6931" width="1.44140625" style="7" customWidth="1"/>
    <col min="6932" max="6932" width="12.44140625" style="7" bestFit="1" customWidth="1"/>
    <col min="6933" max="7168" width="11.44140625" style="7"/>
    <col min="7169" max="7169" width="3.44140625" style="7" customWidth="1"/>
    <col min="7170" max="7170" width="8.4414062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44140625" style="7" bestFit="1"/>
    <col min="7177" max="7177" width="1.88671875" style="7" customWidth="1"/>
    <col min="7178" max="7178" width="8.44140625" style="7" customWidth="1"/>
    <col min="7179" max="7179" width="1.44140625" style="7" customWidth="1"/>
    <col min="7180" max="7180" width="11" style="7" customWidth="1"/>
    <col min="7181" max="7181" width="2.44140625" style="7" customWidth="1"/>
    <col min="7182" max="7182" width="8.44140625" style="7" customWidth="1"/>
    <col min="7183" max="7183" width="1.44140625" style="7" customWidth="1"/>
    <col min="7184" max="7184" width="13.109375" style="7" customWidth="1"/>
    <col min="7185" max="7185" width="1.44140625" style="7" customWidth="1"/>
    <col min="7186" max="7186" width="11" style="7" customWidth="1"/>
    <col min="7187" max="7187" width="1.44140625" style="7" customWidth="1"/>
    <col min="7188" max="7188" width="12.44140625" style="7" bestFit="1" customWidth="1"/>
    <col min="7189" max="7424" width="11.44140625" style="7"/>
    <col min="7425" max="7425" width="3.44140625" style="7" customWidth="1"/>
    <col min="7426" max="7426" width="8.4414062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44140625" style="7" bestFit="1"/>
    <col min="7433" max="7433" width="1.88671875" style="7" customWidth="1"/>
    <col min="7434" max="7434" width="8.44140625" style="7" customWidth="1"/>
    <col min="7435" max="7435" width="1.44140625" style="7" customWidth="1"/>
    <col min="7436" max="7436" width="11" style="7" customWidth="1"/>
    <col min="7437" max="7437" width="2.44140625" style="7" customWidth="1"/>
    <col min="7438" max="7438" width="8.44140625" style="7" customWidth="1"/>
    <col min="7439" max="7439" width="1.44140625" style="7" customWidth="1"/>
    <col min="7440" max="7440" width="13.109375" style="7" customWidth="1"/>
    <col min="7441" max="7441" width="1.44140625" style="7" customWidth="1"/>
    <col min="7442" max="7442" width="11" style="7" customWidth="1"/>
    <col min="7443" max="7443" width="1.44140625" style="7" customWidth="1"/>
    <col min="7444" max="7444" width="12.44140625" style="7" bestFit="1" customWidth="1"/>
    <col min="7445" max="7680" width="11.44140625" style="7"/>
    <col min="7681" max="7681" width="3.44140625" style="7" customWidth="1"/>
    <col min="7682" max="7682" width="8.4414062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44140625" style="7" bestFit="1"/>
    <col min="7689" max="7689" width="1.88671875" style="7" customWidth="1"/>
    <col min="7690" max="7690" width="8.44140625" style="7" customWidth="1"/>
    <col min="7691" max="7691" width="1.44140625" style="7" customWidth="1"/>
    <col min="7692" max="7692" width="11" style="7" customWidth="1"/>
    <col min="7693" max="7693" width="2.44140625" style="7" customWidth="1"/>
    <col min="7694" max="7694" width="8.44140625" style="7" customWidth="1"/>
    <col min="7695" max="7695" width="1.44140625" style="7" customWidth="1"/>
    <col min="7696" max="7696" width="13.109375" style="7" customWidth="1"/>
    <col min="7697" max="7697" width="1.44140625" style="7" customWidth="1"/>
    <col min="7698" max="7698" width="11" style="7" customWidth="1"/>
    <col min="7699" max="7699" width="1.44140625" style="7" customWidth="1"/>
    <col min="7700" max="7700" width="12.44140625" style="7" bestFit="1" customWidth="1"/>
    <col min="7701" max="7936" width="11.44140625" style="7"/>
    <col min="7937" max="7937" width="3.44140625" style="7" customWidth="1"/>
    <col min="7938" max="7938" width="8.4414062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44140625" style="7" bestFit="1"/>
    <col min="7945" max="7945" width="1.88671875" style="7" customWidth="1"/>
    <col min="7946" max="7946" width="8.44140625" style="7" customWidth="1"/>
    <col min="7947" max="7947" width="1.44140625" style="7" customWidth="1"/>
    <col min="7948" max="7948" width="11" style="7" customWidth="1"/>
    <col min="7949" max="7949" width="2.44140625" style="7" customWidth="1"/>
    <col min="7950" max="7950" width="8.44140625" style="7" customWidth="1"/>
    <col min="7951" max="7951" width="1.44140625" style="7" customWidth="1"/>
    <col min="7952" max="7952" width="13.109375" style="7" customWidth="1"/>
    <col min="7953" max="7953" width="1.44140625" style="7" customWidth="1"/>
    <col min="7954" max="7954" width="11" style="7" customWidth="1"/>
    <col min="7955" max="7955" width="1.44140625" style="7" customWidth="1"/>
    <col min="7956" max="7956" width="12.44140625" style="7" bestFit="1" customWidth="1"/>
    <col min="7957" max="8192" width="11.44140625" style="7"/>
    <col min="8193" max="8193" width="3.44140625" style="7" customWidth="1"/>
    <col min="8194" max="8194" width="8.4414062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44140625" style="7" bestFit="1"/>
    <col min="8201" max="8201" width="1.88671875" style="7" customWidth="1"/>
    <col min="8202" max="8202" width="8.44140625" style="7" customWidth="1"/>
    <col min="8203" max="8203" width="1.44140625" style="7" customWidth="1"/>
    <col min="8204" max="8204" width="11" style="7" customWidth="1"/>
    <col min="8205" max="8205" width="2.44140625" style="7" customWidth="1"/>
    <col min="8206" max="8206" width="8.44140625" style="7" customWidth="1"/>
    <col min="8207" max="8207" width="1.44140625" style="7" customWidth="1"/>
    <col min="8208" max="8208" width="13.109375" style="7" customWidth="1"/>
    <col min="8209" max="8209" width="1.44140625" style="7" customWidth="1"/>
    <col min="8210" max="8210" width="11" style="7" customWidth="1"/>
    <col min="8211" max="8211" width="1.44140625" style="7" customWidth="1"/>
    <col min="8212" max="8212" width="12.44140625" style="7" bestFit="1" customWidth="1"/>
    <col min="8213" max="8448" width="11.44140625" style="7"/>
    <col min="8449" max="8449" width="3.44140625" style="7" customWidth="1"/>
    <col min="8450" max="8450" width="8.4414062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44140625" style="7" bestFit="1"/>
    <col min="8457" max="8457" width="1.88671875" style="7" customWidth="1"/>
    <col min="8458" max="8458" width="8.44140625" style="7" customWidth="1"/>
    <col min="8459" max="8459" width="1.44140625" style="7" customWidth="1"/>
    <col min="8460" max="8460" width="11" style="7" customWidth="1"/>
    <col min="8461" max="8461" width="2.44140625" style="7" customWidth="1"/>
    <col min="8462" max="8462" width="8.44140625" style="7" customWidth="1"/>
    <col min="8463" max="8463" width="1.44140625" style="7" customWidth="1"/>
    <col min="8464" max="8464" width="13.109375" style="7" customWidth="1"/>
    <col min="8465" max="8465" width="1.44140625" style="7" customWidth="1"/>
    <col min="8466" max="8466" width="11" style="7" customWidth="1"/>
    <col min="8467" max="8467" width="1.44140625" style="7" customWidth="1"/>
    <col min="8468" max="8468" width="12.44140625" style="7" bestFit="1" customWidth="1"/>
    <col min="8469" max="8704" width="11.44140625" style="7"/>
    <col min="8705" max="8705" width="3.44140625" style="7" customWidth="1"/>
    <col min="8706" max="8706" width="8.4414062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44140625" style="7" bestFit="1"/>
    <col min="8713" max="8713" width="1.88671875" style="7" customWidth="1"/>
    <col min="8714" max="8714" width="8.44140625" style="7" customWidth="1"/>
    <col min="8715" max="8715" width="1.44140625" style="7" customWidth="1"/>
    <col min="8716" max="8716" width="11" style="7" customWidth="1"/>
    <col min="8717" max="8717" width="2.44140625" style="7" customWidth="1"/>
    <col min="8718" max="8718" width="8.44140625" style="7" customWidth="1"/>
    <col min="8719" max="8719" width="1.44140625" style="7" customWidth="1"/>
    <col min="8720" max="8720" width="13.109375" style="7" customWidth="1"/>
    <col min="8721" max="8721" width="1.44140625" style="7" customWidth="1"/>
    <col min="8722" max="8722" width="11" style="7" customWidth="1"/>
    <col min="8723" max="8723" width="1.44140625" style="7" customWidth="1"/>
    <col min="8724" max="8724" width="12.44140625" style="7" bestFit="1" customWidth="1"/>
    <col min="8725" max="8960" width="11.44140625" style="7"/>
    <col min="8961" max="8961" width="3.44140625" style="7" customWidth="1"/>
    <col min="8962" max="8962" width="8.4414062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44140625" style="7" bestFit="1"/>
    <col min="8969" max="8969" width="1.88671875" style="7" customWidth="1"/>
    <col min="8970" max="8970" width="8.44140625" style="7" customWidth="1"/>
    <col min="8971" max="8971" width="1.44140625" style="7" customWidth="1"/>
    <col min="8972" max="8972" width="11" style="7" customWidth="1"/>
    <col min="8973" max="8973" width="2.44140625" style="7" customWidth="1"/>
    <col min="8974" max="8974" width="8.44140625" style="7" customWidth="1"/>
    <col min="8975" max="8975" width="1.44140625" style="7" customWidth="1"/>
    <col min="8976" max="8976" width="13.109375" style="7" customWidth="1"/>
    <col min="8977" max="8977" width="1.44140625" style="7" customWidth="1"/>
    <col min="8978" max="8978" width="11" style="7" customWidth="1"/>
    <col min="8979" max="8979" width="1.44140625" style="7" customWidth="1"/>
    <col min="8980" max="8980" width="12.44140625" style="7" bestFit="1" customWidth="1"/>
    <col min="8981" max="9216" width="11.44140625" style="7"/>
    <col min="9217" max="9217" width="3.44140625" style="7" customWidth="1"/>
    <col min="9218" max="9218" width="8.4414062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44140625" style="7" bestFit="1"/>
    <col min="9225" max="9225" width="1.88671875" style="7" customWidth="1"/>
    <col min="9226" max="9226" width="8.44140625" style="7" customWidth="1"/>
    <col min="9227" max="9227" width="1.44140625" style="7" customWidth="1"/>
    <col min="9228" max="9228" width="11" style="7" customWidth="1"/>
    <col min="9229" max="9229" width="2.44140625" style="7" customWidth="1"/>
    <col min="9230" max="9230" width="8.44140625" style="7" customWidth="1"/>
    <col min="9231" max="9231" width="1.44140625" style="7" customWidth="1"/>
    <col min="9232" max="9232" width="13.109375" style="7" customWidth="1"/>
    <col min="9233" max="9233" width="1.44140625" style="7" customWidth="1"/>
    <col min="9234" max="9234" width="11" style="7" customWidth="1"/>
    <col min="9235" max="9235" width="1.44140625" style="7" customWidth="1"/>
    <col min="9236" max="9236" width="12.44140625" style="7" bestFit="1" customWidth="1"/>
    <col min="9237" max="9472" width="11.44140625" style="7"/>
    <col min="9473" max="9473" width="3.44140625" style="7" customWidth="1"/>
    <col min="9474" max="9474" width="8.4414062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44140625" style="7" bestFit="1"/>
    <col min="9481" max="9481" width="1.88671875" style="7" customWidth="1"/>
    <col min="9482" max="9482" width="8.44140625" style="7" customWidth="1"/>
    <col min="9483" max="9483" width="1.44140625" style="7" customWidth="1"/>
    <col min="9484" max="9484" width="11" style="7" customWidth="1"/>
    <col min="9485" max="9485" width="2.44140625" style="7" customWidth="1"/>
    <col min="9486" max="9486" width="8.44140625" style="7" customWidth="1"/>
    <col min="9487" max="9487" width="1.44140625" style="7" customWidth="1"/>
    <col min="9488" max="9488" width="13.109375" style="7" customWidth="1"/>
    <col min="9489" max="9489" width="1.44140625" style="7" customWidth="1"/>
    <col min="9490" max="9490" width="11" style="7" customWidth="1"/>
    <col min="9491" max="9491" width="1.44140625" style="7" customWidth="1"/>
    <col min="9492" max="9492" width="12.44140625" style="7" bestFit="1" customWidth="1"/>
    <col min="9493" max="9728" width="11.44140625" style="7"/>
    <col min="9729" max="9729" width="3.44140625" style="7" customWidth="1"/>
    <col min="9730" max="9730" width="8.4414062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44140625" style="7" bestFit="1"/>
    <col min="9737" max="9737" width="1.88671875" style="7" customWidth="1"/>
    <col min="9738" max="9738" width="8.44140625" style="7" customWidth="1"/>
    <col min="9739" max="9739" width="1.44140625" style="7" customWidth="1"/>
    <col min="9740" max="9740" width="11" style="7" customWidth="1"/>
    <col min="9741" max="9741" width="2.44140625" style="7" customWidth="1"/>
    <col min="9742" max="9742" width="8.44140625" style="7" customWidth="1"/>
    <col min="9743" max="9743" width="1.44140625" style="7" customWidth="1"/>
    <col min="9744" max="9744" width="13.109375" style="7" customWidth="1"/>
    <col min="9745" max="9745" width="1.44140625" style="7" customWidth="1"/>
    <col min="9746" max="9746" width="11" style="7" customWidth="1"/>
    <col min="9747" max="9747" width="1.44140625" style="7" customWidth="1"/>
    <col min="9748" max="9748" width="12.44140625" style="7" bestFit="1" customWidth="1"/>
    <col min="9749" max="9984" width="11.44140625" style="7"/>
    <col min="9985" max="9985" width="3.44140625" style="7" customWidth="1"/>
    <col min="9986" max="9986" width="8.4414062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44140625" style="7" bestFit="1"/>
    <col min="9993" max="9993" width="1.88671875" style="7" customWidth="1"/>
    <col min="9994" max="9994" width="8.44140625" style="7" customWidth="1"/>
    <col min="9995" max="9995" width="1.44140625" style="7" customWidth="1"/>
    <col min="9996" max="9996" width="11" style="7" customWidth="1"/>
    <col min="9997" max="9997" width="2.44140625" style="7" customWidth="1"/>
    <col min="9998" max="9998" width="8.44140625" style="7" customWidth="1"/>
    <col min="9999" max="9999" width="1.44140625" style="7" customWidth="1"/>
    <col min="10000" max="10000" width="13.109375" style="7" customWidth="1"/>
    <col min="10001" max="10001" width="1.44140625" style="7" customWidth="1"/>
    <col min="10002" max="10002" width="11" style="7" customWidth="1"/>
    <col min="10003" max="10003" width="1.44140625" style="7" customWidth="1"/>
    <col min="10004" max="10004" width="12.44140625" style="7" bestFit="1" customWidth="1"/>
    <col min="10005" max="10240" width="11.44140625" style="7"/>
    <col min="10241" max="10241" width="3.44140625" style="7" customWidth="1"/>
    <col min="10242" max="10242" width="8.4414062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44140625" style="7" bestFit="1"/>
    <col min="10249" max="10249" width="1.88671875" style="7" customWidth="1"/>
    <col min="10250" max="10250" width="8.44140625" style="7" customWidth="1"/>
    <col min="10251" max="10251" width="1.44140625" style="7" customWidth="1"/>
    <col min="10252" max="10252" width="11" style="7" customWidth="1"/>
    <col min="10253" max="10253" width="2.44140625" style="7" customWidth="1"/>
    <col min="10254" max="10254" width="8.44140625" style="7" customWidth="1"/>
    <col min="10255" max="10255" width="1.44140625" style="7" customWidth="1"/>
    <col min="10256" max="10256" width="13.109375" style="7" customWidth="1"/>
    <col min="10257" max="10257" width="1.44140625" style="7" customWidth="1"/>
    <col min="10258" max="10258" width="11" style="7" customWidth="1"/>
    <col min="10259" max="10259" width="1.44140625" style="7" customWidth="1"/>
    <col min="10260" max="10260" width="12.44140625" style="7" bestFit="1" customWidth="1"/>
    <col min="10261" max="10496" width="11.44140625" style="7"/>
    <col min="10497" max="10497" width="3.44140625" style="7" customWidth="1"/>
    <col min="10498" max="10498" width="8.4414062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44140625" style="7" bestFit="1"/>
    <col min="10505" max="10505" width="1.88671875" style="7" customWidth="1"/>
    <col min="10506" max="10506" width="8.44140625" style="7" customWidth="1"/>
    <col min="10507" max="10507" width="1.44140625" style="7" customWidth="1"/>
    <col min="10508" max="10508" width="11" style="7" customWidth="1"/>
    <col min="10509" max="10509" width="2.44140625" style="7" customWidth="1"/>
    <col min="10510" max="10510" width="8.44140625" style="7" customWidth="1"/>
    <col min="10511" max="10511" width="1.44140625" style="7" customWidth="1"/>
    <col min="10512" max="10512" width="13.109375" style="7" customWidth="1"/>
    <col min="10513" max="10513" width="1.44140625" style="7" customWidth="1"/>
    <col min="10514" max="10514" width="11" style="7" customWidth="1"/>
    <col min="10515" max="10515" width="1.44140625" style="7" customWidth="1"/>
    <col min="10516" max="10516" width="12.44140625" style="7" bestFit="1" customWidth="1"/>
    <col min="10517" max="10752" width="11.44140625" style="7"/>
    <col min="10753" max="10753" width="3.44140625" style="7" customWidth="1"/>
    <col min="10754" max="10754" width="8.4414062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44140625" style="7" bestFit="1"/>
    <col min="10761" max="10761" width="1.88671875" style="7" customWidth="1"/>
    <col min="10762" max="10762" width="8.44140625" style="7" customWidth="1"/>
    <col min="10763" max="10763" width="1.44140625" style="7" customWidth="1"/>
    <col min="10764" max="10764" width="11" style="7" customWidth="1"/>
    <col min="10765" max="10765" width="2.44140625" style="7" customWidth="1"/>
    <col min="10766" max="10766" width="8.44140625" style="7" customWidth="1"/>
    <col min="10767" max="10767" width="1.44140625" style="7" customWidth="1"/>
    <col min="10768" max="10768" width="13.109375" style="7" customWidth="1"/>
    <col min="10769" max="10769" width="1.44140625" style="7" customWidth="1"/>
    <col min="10770" max="10770" width="11" style="7" customWidth="1"/>
    <col min="10771" max="10771" width="1.44140625" style="7" customWidth="1"/>
    <col min="10772" max="10772" width="12.44140625" style="7" bestFit="1" customWidth="1"/>
    <col min="10773" max="11008" width="11.44140625" style="7"/>
    <col min="11009" max="11009" width="3.44140625" style="7" customWidth="1"/>
    <col min="11010" max="11010" width="8.4414062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44140625" style="7" bestFit="1"/>
    <col min="11017" max="11017" width="1.88671875" style="7" customWidth="1"/>
    <col min="11018" max="11018" width="8.44140625" style="7" customWidth="1"/>
    <col min="11019" max="11019" width="1.44140625" style="7" customWidth="1"/>
    <col min="11020" max="11020" width="11" style="7" customWidth="1"/>
    <col min="11021" max="11021" width="2.44140625" style="7" customWidth="1"/>
    <col min="11022" max="11022" width="8.44140625" style="7" customWidth="1"/>
    <col min="11023" max="11023" width="1.44140625" style="7" customWidth="1"/>
    <col min="11024" max="11024" width="13.109375" style="7" customWidth="1"/>
    <col min="11025" max="11025" width="1.44140625" style="7" customWidth="1"/>
    <col min="11026" max="11026" width="11" style="7" customWidth="1"/>
    <col min="11027" max="11027" width="1.44140625" style="7" customWidth="1"/>
    <col min="11028" max="11028" width="12.44140625" style="7" bestFit="1" customWidth="1"/>
    <col min="11029" max="11264" width="11.44140625" style="7"/>
    <col min="11265" max="11265" width="3.44140625" style="7" customWidth="1"/>
    <col min="11266" max="11266" width="8.4414062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44140625" style="7" bestFit="1"/>
    <col min="11273" max="11273" width="1.88671875" style="7" customWidth="1"/>
    <col min="11274" max="11274" width="8.44140625" style="7" customWidth="1"/>
    <col min="11275" max="11275" width="1.44140625" style="7" customWidth="1"/>
    <col min="11276" max="11276" width="11" style="7" customWidth="1"/>
    <col min="11277" max="11277" width="2.44140625" style="7" customWidth="1"/>
    <col min="11278" max="11278" width="8.44140625" style="7" customWidth="1"/>
    <col min="11279" max="11279" width="1.44140625" style="7" customWidth="1"/>
    <col min="11280" max="11280" width="13.109375" style="7" customWidth="1"/>
    <col min="11281" max="11281" width="1.44140625" style="7" customWidth="1"/>
    <col min="11282" max="11282" width="11" style="7" customWidth="1"/>
    <col min="11283" max="11283" width="1.44140625" style="7" customWidth="1"/>
    <col min="11284" max="11284" width="12.44140625" style="7" bestFit="1" customWidth="1"/>
    <col min="11285" max="11520" width="11.44140625" style="7"/>
    <col min="11521" max="11521" width="3.44140625" style="7" customWidth="1"/>
    <col min="11522" max="11522" width="8.4414062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44140625" style="7" bestFit="1"/>
    <col min="11529" max="11529" width="1.88671875" style="7" customWidth="1"/>
    <col min="11530" max="11530" width="8.44140625" style="7" customWidth="1"/>
    <col min="11531" max="11531" width="1.44140625" style="7" customWidth="1"/>
    <col min="11532" max="11532" width="11" style="7" customWidth="1"/>
    <col min="11533" max="11533" width="2.44140625" style="7" customWidth="1"/>
    <col min="11534" max="11534" width="8.44140625" style="7" customWidth="1"/>
    <col min="11535" max="11535" width="1.44140625" style="7" customWidth="1"/>
    <col min="11536" max="11536" width="13.109375" style="7" customWidth="1"/>
    <col min="11537" max="11537" width="1.44140625" style="7" customWidth="1"/>
    <col min="11538" max="11538" width="11" style="7" customWidth="1"/>
    <col min="11539" max="11539" width="1.44140625" style="7" customWidth="1"/>
    <col min="11540" max="11540" width="12.44140625" style="7" bestFit="1" customWidth="1"/>
    <col min="11541" max="11776" width="11.44140625" style="7"/>
    <col min="11777" max="11777" width="3.44140625" style="7" customWidth="1"/>
    <col min="11778" max="11778" width="8.4414062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44140625" style="7" bestFit="1"/>
    <col min="11785" max="11785" width="1.88671875" style="7" customWidth="1"/>
    <col min="11786" max="11786" width="8.44140625" style="7" customWidth="1"/>
    <col min="11787" max="11787" width="1.44140625" style="7" customWidth="1"/>
    <col min="11788" max="11788" width="11" style="7" customWidth="1"/>
    <col min="11789" max="11789" width="2.44140625" style="7" customWidth="1"/>
    <col min="11790" max="11790" width="8.44140625" style="7" customWidth="1"/>
    <col min="11791" max="11791" width="1.44140625" style="7" customWidth="1"/>
    <col min="11792" max="11792" width="13.109375" style="7" customWidth="1"/>
    <col min="11793" max="11793" width="1.44140625" style="7" customWidth="1"/>
    <col min="11794" max="11794" width="11" style="7" customWidth="1"/>
    <col min="11795" max="11795" width="1.44140625" style="7" customWidth="1"/>
    <col min="11796" max="11796" width="12.44140625" style="7" bestFit="1" customWidth="1"/>
    <col min="11797" max="12032" width="11.44140625" style="7"/>
    <col min="12033" max="12033" width="3.44140625" style="7" customWidth="1"/>
    <col min="12034" max="12034" width="8.4414062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44140625" style="7" bestFit="1"/>
    <col min="12041" max="12041" width="1.88671875" style="7" customWidth="1"/>
    <col min="12042" max="12042" width="8.44140625" style="7" customWidth="1"/>
    <col min="12043" max="12043" width="1.44140625" style="7" customWidth="1"/>
    <col min="12044" max="12044" width="11" style="7" customWidth="1"/>
    <col min="12045" max="12045" width="2.44140625" style="7" customWidth="1"/>
    <col min="12046" max="12046" width="8.44140625" style="7" customWidth="1"/>
    <col min="12047" max="12047" width="1.44140625" style="7" customWidth="1"/>
    <col min="12048" max="12048" width="13.109375" style="7" customWidth="1"/>
    <col min="12049" max="12049" width="1.44140625" style="7" customWidth="1"/>
    <col min="12050" max="12050" width="11" style="7" customWidth="1"/>
    <col min="12051" max="12051" width="1.44140625" style="7" customWidth="1"/>
    <col min="12052" max="12052" width="12.44140625" style="7" bestFit="1" customWidth="1"/>
    <col min="12053" max="12288" width="11.44140625" style="7"/>
    <col min="12289" max="12289" width="3.44140625" style="7" customWidth="1"/>
    <col min="12290" max="12290" width="8.4414062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44140625" style="7" bestFit="1"/>
    <col min="12297" max="12297" width="1.88671875" style="7" customWidth="1"/>
    <col min="12298" max="12298" width="8.44140625" style="7" customWidth="1"/>
    <col min="12299" max="12299" width="1.44140625" style="7" customWidth="1"/>
    <col min="12300" max="12300" width="11" style="7" customWidth="1"/>
    <col min="12301" max="12301" width="2.44140625" style="7" customWidth="1"/>
    <col min="12302" max="12302" width="8.44140625" style="7" customWidth="1"/>
    <col min="12303" max="12303" width="1.44140625" style="7" customWidth="1"/>
    <col min="12304" max="12304" width="13.109375" style="7" customWidth="1"/>
    <col min="12305" max="12305" width="1.44140625" style="7" customWidth="1"/>
    <col min="12306" max="12306" width="11" style="7" customWidth="1"/>
    <col min="12307" max="12307" width="1.44140625" style="7" customWidth="1"/>
    <col min="12308" max="12308" width="12.44140625" style="7" bestFit="1" customWidth="1"/>
    <col min="12309" max="12544" width="11.44140625" style="7"/>
    <col min="12545" max="12545" width="3.44140625" style="7" customWidth="1"/>
    <col min="12546" max="12546" width="8.4414062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44140625" style="7" bestFit="1"/>
    <col min="12553" max="12553" width="1.88671875" style="7" customWidth="1"/>
    <col min="12554" max="12554" width="8.44140625" style="7" customWidth="1"/>
    <col min="12555" max="12555" width="1.44140625" style="7" customWidth="1"/>
    <col min="12556" max="12556" width="11" style="7" customWidth="1"/>
    <col min="12557" max="12557" width="2.44140625" style="7" customWidth="1"/>
    <col min="12558" max="12558" width="8.44140625" style="7" customWidth="1"/>
    <col min="12559" max="12559" width="1.44140625" style="7" customWidth="1"/>
    <col min="12560" max="12560" width="13.109375" style="7" customWidth="1"/>
    <col min="12561" max="12561" width="1.44140625" style="7" customWidth="1"/>
    <col min="12562" max="12562" width="11" style="7" customWidth="1"/>
    <col min="12563" max="12563" width="1.44140625" style="7" customWidth="1"/>
    <col min="12564" max="12564" width="12.44140625" style="7" bestFit="1" customWidth="1"/>
    <col min="12565" max="12800" width="11.44140625" style="7"/>
    <col min="12801" max="12801" width="3.44140625" style="7" customWidth="1"/>
    <col min="12802" max="12802" width="8.4414062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44140625" style="7" bestFit="1"/>
    <col min="12809" max="12809" width="1.88671875" style="7" customWidth="1"/>
    <col min="12810" max="12810" width="8.44140625" style="7" customWidth="1"/>
    <col min="12811" max="12811" width="1.44140625" style="7" customWidth="1"/>
    <col min="12812" max="12812" width="11" style="7" customWidth="1"/>
    <col min="12813" max="12813" width="2.44140625" style="7" customWidth="1"/>
    <col min="12814" max="12814" width="8.44140625" style="7" customWidth="1"/>
    <col min="12815" max="12815" width="1.44140625" style="7" customWidth="1"/>
    <col min="12816" max="12816" width="13.109375" style="7" customWidth="1"/>
    <col min="12817" max="12817" width="1.44140625" style="7" customWidth="1"/>
    <col min="12818" max="12818" width="11" style="7" customWidth="1"/>
    <col min="12819" max="12819" width="1.44140625" style="7" customWidth="1"/>
    <col min="12820" max="12820" width="12.44140625" style="7" bestFit="1" customWidth="1"/>
    <col min="12821" max="13056" width="11.44140625" style="7"/>
    <col min="13057" max="13057" width="3.44140625" style="7" customWidth="1"/>
    <col min="13058" max="13058" width="8.4414062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44140625" style="7" bestFit="1"/>
    <col min="13065" max="13065" width="1.88671875" style="7" customWidth="1"/>
    <col min="13066" max="13066" width="8.44140625" style="7" customWidth="1"/>
    <col min="13067" max="13067" width="1.44140625" style="7" customWidth="1"/>
    <col min="13068" max="13068" width="11" style="7" customWidth="1"/>
    <col min="13069" max="13069" width="2.44140625" style="7" customWidth="1"/>
    <col min="13070" max="13070" width="8.44140625" style="7" customWidth="1"/>
    <col min="13071" max="13071" width="1.44140625" style="7" customWidth="1"/>
    <col min="13072" max="13072" width="13.109375" style="7" customWidth="1"/>
    <col min="13073" max="13073" width="1.44140625" style="7" customWidth="1"/>
    <col min="13074" max="13074" width="11" style="7" customWidth="1"/>
    <col min="13075" max="13075" width="1.44140625" style="7" customWidth="1"/>
    <col min="13076" max="13076" width="12.44140625" style="7" bestFit="1" customWidth="1"/>
    <col min="13077" max="13312" width="11.44140625" style="7"/>
    <col min="13313" max="13313" width="3.44140625" style="7" customWidth="1"/>
    <col min="13314" max="13314" width="8.4414062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44140625" style="7" bestFit="1"/>
    <col min="13321" max="13321" width="1.88671875" style="7" customWidth="1"/>
    <col min="13322" max="13322" width="8.44140625" style="7" customWidth="1"/>
    <col min="13323" max="13323" width="1.44140625" style="7" customWidth="1"/>
    <col min="13324" max="13324" width="11" style="7" customWidth="1"/>
    <col min="13325" max="13325" width="2.44140625" style="7" customWidth="1"/>
    <col min="13326" max="13326" width="8.44140625" style="7" customWidth="1"/>
    <col min="13327" max="13327" width="1.44140625" style="7" customWidth="1"/>
    <col min="13328" max="13328" width="13.109375" style="7" customWidth="1"/>
    <col min="13329" max="13329" width="1.44140625" style="7" customWidth="1"/>
    <col min="13330" max="13330" width="11" style="7" customWidth="1"/>
    <col min="13331" max="13331" width="1.44140625" style="7" customWidth="1"/>
    <col min="13332" max="13332" width="12.44140625" style="7" bestFit="1" customWidth="1"/>
    <col min="13333" max="13568" width="11.44140625" style="7"/>
    <col min="13569" max="13569" width="3.44140625" style="7" customWidth="1"/>
    <col min="13570" max="13570" width="8.4414062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44140625" style="7" bestFit="1"/>
    <col min="13577" max="13577" width="1.88671875" style="7" customWidth="1"/>
    <col min="13578" max="13578" width="8.44140625" style="7" customWidth="1"/>
    <col min="13579" max="13579" width="1.44140625" style="7" customWidth="1"/>
    <col min="13580" max="13580" width="11" style="7" customWidth="1"/>
    <col min="13581" max="13581" width="2.44140625" style="7" customWidth="1"/>
    <col min="13582" max="13582" width="8.44140625" style="7" customWidth="1"/>
    <col min="13583" max="13583" width="1.44140625" style="7" customWidth="1"/>
    <col min="13584" max="13584" width="13.109375" style="7" customWidth="1"/>
    <col min="13585" max="13585" width="1.44140625" style="7" customWidth="1"/>
    <col min="13586" max="13586" width="11" style="7" customWidth="1"/>
    <col min="13587" max="13587" width="1.44140625" style="7" customWidth="1"/>
    <col min="13588" max="13588" width="12.44140625" style="7" bestFit="1" customWidth="1"/>
    <col min="13589" max="13824" width="11.44140625" style="7"/>
    <col min="13825" max="13825" width="3.44140625" style="7" customWidth="1"/>
    <col min="13826" max="13826" width="8.4414062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44140625" style="7" bestFit="1"/>
    <col min="13833" max="13833" width="1.88671875" style="7" customWidth="1"/>
    <col min="13834" max="13834" width="8.44140625" style="7" customWidth="1"/>
    <col min="13835" max="13835" width="1.44140625" style="7" customWidth="1"/>
    <col min="13836" max="13836" width="11" style="7" customWidth="1"/>
    <col min="13837" max="13837" width="2.44140625" style="7" customWidth="1"/>
    <col min="13838" max="13838" width="8.44140625" style="7" customWidth="1"/>
    <col min="13839" max="13839" width="1.44140625" style="7" customWidth="1"/>
    <col min="13840" max="13840" width="13.109375" style="7" customWidth="1"/>
    <col min="13841" max="13841" width="1.44140625" style="7" customWidth="1"/>
    <col min="13842" max="13842" width="11" style="7" customWidth="1"/>
    <col min="13843" max="13843" width="1.44140625" style="7" customWidth="1"/>
    <col min="13844" max="13844" width="12.44140625" style="7" bestFit="1" customWidth="1"/>
    <col min="13845" max="14080" width="11.44140625" style="7"/>
    <col min="14081" max="14081" width="3.44140625" style="7" customWidth="1"/>
    <col min="14082" max="14082" width="8.4414062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44140625" style="7" bestFit="1"/>
    <col min="14089" max="14089" width="1.88671875" style="7" customWidth="1"/>
    <col min="14090" max="14090" width="8.44140625" style="7" customWidth="1"/>
    <col min="14091" max="14091" width="1.44140625" style="7" customWidth="1"/>
    <col min="14092" max="14092" width="11" style="7" customWidth="1"/>
    <col min="14093" max="14093" width="2.44140625" style="7" customWidth="1"/>
    <col min="14094" max="14094" width="8.44140625" style="7" customWidth="1"/>
    <col min="14095" max="14095" width="1.44140625" style="7" customWidth="1"/>
    <col min="14096" max="14096" width="13.109375" style="7" customWidth="1"/>
    <col min="14097" max="14097" width="1.44140625" style="7" customWidth="1"/>
    <col min="14098" max="14098" width="11" style="7" customWidth="1"/>
    <col min="14099" max="14099" width="1.44140625" style="7" customWidth="1"/>
    <col min="14100" max="14100" width="12.44140625" style="7" bestFit="1" customWidth="1"/>
    <col min="14101" max="14336" width="11.44140625" style="7"/>
    <col min="14337" max="14337" width="3.44140625" style="7" customWidth="1"/>
    <col min="14338" max="14338" width="8.4414062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44140625" style="7" bestFit="1"/>
    <col min="14345" max="14345" width="1.88671875" style="7" customWidth="1"/>
    <col min="14346" max="14346" width="8.44140625" style="7" customWidth="1"/>
    <col min="14347" max="14347" width="1.44140625" style="7" customWidth="1"/>
    <col min="14348" max="14348" width="11" style="7" customWidth="1"/>
    <col min="14349" max="14349" width="2.44140625" style="7" customWidth="1"/>
    <col min="14350" max="14350" width="8.44140625" style="7" customWidth="1"/>
    <col min="14351" max="14351" width="1.44140625" style="7" customWidth="1"/>
    <col min="14352" max="14352" width="13.109375" style="7" customWidth="1"/>
    <col min="14353" max="14353" width="1.44140625" style="7" customWidth="1"/>
    <col min="14354" max="14354" width="11" style="7" customWidth="1"/>
    <col min="14355" max="14355" width="1.44140625" style="7" customWidth="1"/>
    <col min="14356" max="14356" width="12.44140625" style="7" bestFit="1" customWidth="1"/>
    <col min="14357" max="14592" width="11.44140625" style="7"/>
    <col min="14593" max="14593" width="3.44140625" style="7" customWidth="1"/>
    <col min="14594" max="14594" width="8.4414062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44140625" style="7" bestFit="1"/>
    <col min="14601" max="14601" width="1.88671875" style="7" customWidth="1"/>
    <col min="14602" max="14602" width="8.44140625" style="7" customWidth="1"/>
    <col min="14603" max="14603" width="1.44140625" style="7" customWidth="1"/>
    <col min="14604" max="14604" width="11" style="7" customWidth="1"/>
    <col min="14605" max="14605" width="2.44140625" style="7" customWidth="1"/>
    <col min="14606" max="14606" width="8.44140625" style="7" customWidth="1"/>
    <col min="14607" max="14607" width="1.44140625" style="7" customWidth="1"/>
    <col min="14608" max="14608" width="13.109375" style="7" customWidth="1"/>
    <col min="14609" max="14609" width="1.44140625" style="7" customWidth="1"/>
    <col min="14610" max="14610" width="11" style="7" customWidth="1"/>
    <col min="14611" max="14611" width="1.44140625" style="7" customWidth="1"/>
    <col min="14612" max="14612" width="12.44140625" style="7" bestFit="1" customWidth="1"/>
    <col min="14613" max="14848" width="11.44140625" style="7"/>
    <col min="14849" max="14849" width="3.44140625" style="7" customWidth="1"/>
    <col min="14850" max="14850" width="8.4414062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44140625" style="7" bestFit="1"/>
    <col min="14857" max="14857" width="1.88671875" style="7" customWidth="1"/>
    <col min="14858" max="14858" width="8.44140625" style="7" customWidth="1"/>
    <col min="14859" max="14859" width="1.44140625" style="7" customWidth="1"/>
    <col min="14860" max="14860" width="11" style="7" customWidth="1"/>
    <col min="14861" max="14861" width="2.44140625" style="7" customWidth="1"/>
    <col min="14862" max="14862" width="8.44140625" style="7" customWidth="1"/>
    <col min="14863" max="14863" width="1.44140625" style="7" customWidth="1"/>
    <col min="14864" max="14864" width="13.109375" style="7" customWidth="1"/>
    <col min="14865" max="14865" width="1.44140625" style="7" customWidth="1"/>
    <col min="14866" max="14866" width="11" style="7" customWidth="1"/>
    <col min="14867" max="14867" width="1.44140625" style="7" customWidth="1"/>
    <col min="14868" max="14868" width="12.44140625" style="7" bestFit="1" customWidth="1"/>
    <col min="14869" max="15104" width="11.44140625" style="7"/>
    <col min="15105" max="15105" width="3.44140625" style="7" customWidth="1"/>
    <col min="15106" max="15106" width="8.4414062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44140625" style="7" bestFit="1"/>
    <col min="15113" max="15113" width="1.88671875" style="7" customWidth="1"/>
    <col min="15114" max="15114" width="8.44140625" style="7" customWidth="1"/>
    <col min="15115" max="15115" width="1.44140625" style="7" customWidth="1"/>
    <col min="15116" max="15116" width="11" style="7" customWidth="1"/>
    <col min="15117" max="15117" width="2.44140625" style="7" customWidth="1"/>
    <col min="15118" max="15118" width="8.44140625" style="7" customWidth="1"/>
    <col min="15119" max="15119" width="1.44140625" style="7" customWidth="1"/>
    <col min="15120" max="15120" width="13.109375" style="7" customWidth="1"/>
    <col min="15121" max="15121" width="1.44140625" style="7" customWidth="1"/>
    <col min="15122" max="15122" width="11" style="7" customWidth="1"/>
    <col min="15123" max="15123" width="1.44140625" style="7" customWidth="1"/>
    <col min="15124" max="15124" width="12.44140625" style="7" bestFit="1" customWidth="1"/>
    <col min="15125" max="15360" width="11.44140625" style="7"/>
    <col min="15361" max="15361" width="3.44140625" style="7" customWidth="1"/>
    <col min="15362" max="15362" width="8.4414062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44140625" style="7" bestFit="1"/>
    <col min="15369" max="15369" width="1.88671875" style="7" customWidth="1"/>
    <col min="15370" max="15370" width="8.44140625" style="7" customWidth="1"/>
    <col min="15371" max="15371" width="1.44140625" style="7" customWidth="1"/>
    <col min="15372" max="15372" width="11" style="7" customWidth="1"/>
    <col min="15373" max="15373" width="2.44140625" style="7" customWidth="1"/>
    <col min="15374" max="15374" width="8.44140625" style="7" customWidth="1"/>
    <col min="15375" max="15375" width="1.44140625" style="7" customWidth="1"/>
    <col min="15376" max="15376" width="13.109375" style="7" customWidth="1"/>
    <col min="15377" max="15377" width="1.44140625" style="7" customWidth="1"/>
    <col min="15378" max="15378" width="11" style="7" customWidth="1"/>
    <col min="15379" max="15379" width="1.44140625" style="7" customWidth="1"/>
    <col min="15380" max="15380" width="12.44140625" style="7" bestFit="1" customWidth="1"/>
    <col min="15381" max="15616" width="11.44140625" style="7"/>
    <col min="15617" max="15617" width="3.44140625" style="7" customWidth="1"/>
    <col min="15618" max="15618" width="8.4414062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44140625" style="7" bestFit="1"/>
    <col min="15625" max="15625" width="1.88671875" style="7" customWidth="1"/>
    <col min="15626" max="15626" width="8.44140625" style="7" customWidth="1"/>
    <col min="15627" max="15627" width="1.44140625" style="7" customWidth="1"/>
    <col min="15628" max="15628" width="11" style="7" customWidth="1"/>
    <col min="15629" max="15629" width="2.44140625" style="7" customWidth="1"/>
    <col min="15630" max="15630" width="8.44140625" style="7" customWidth="1"/>
    <col min="15631" max="15631" width="1.44140625" style="7" customWidth="1"/>
    <col min="15632" max="15632" width="13.109375" style="7" customWidth="1"/>
    <col min="15633" max="15633" width="1.44140625" style="7" customWidth="1"/>
    <col min="15634" max="15634" width="11" style="7" customWidth="1"/>
    <col min="15635" max="15635" width="1.44140625" style="7" customWidth="1"/>
    <col min="15636" max="15636" width="12.44140625" style="7" bestFit="1" customWidth="1"/>
    <col min="15637" max="15872" width="11.44140625" style="7"/>
    <col min="15873" max="15873" width="3.44140625" style="7" customWidth="1"/>
    <col min="15874" max="15874" width="8.4414062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44140625" style="7" bestFit="1"/>
    <col min="15881" max="15881" width="1.88671875" style="7" customWidth="1"/>
    <col min="15882" max="15882" width="8.44140625" style="7" customWidth="1"/>
    <col min="15883" max="15883" width="1.44140625" style="7" customWidth="1"/>
    <col min="15884" max="15884" width="11" style="7" customWidth="1"/>
    <col min="15885" max="15885" width="2.44140625" style="7" customWidth="1"/>
    <col min="15886" max="15886" width="8.44140625" style="7" customWidth="1"/>
    <col min="15887" max="15887" width="1.44140625" style="7" customWidth="1"/>
    <col min="15888" max="15888" width="13.109375" style="7" customWidth="1"/>
    <col min="15889" max="15889" width="1.44140625" style="7" customWidth="1"/>
    <col min="15890" max="15890" width="11" style="7" customWidth="1"/>
    <col min="15891" max="15891" width="1.44140625" style="7" customWidth="1"/>
    <col min="15892" max="15892" width="12.44140625" style="7" bestFit="1" customWidth="1"/>
    <col min="15893" max="16128" width="11.44140625" style="7"/>
    <col min="16129" max="16129" width="3.44140625" style="7" customWidth="1"/>
    <col min="16130" max="16130" width="8.4414062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44140625" style="7" bestFit="1"/>
    <col min="16137" max="16137" width="1.88671875" style="7" customWidth="1"/>
    <col min="16138" max="16138" width="8.44140625" style="7" customWidth="1"/>
    <col min="16139" max="16139" width="1.44140625" style="7" customWidth="1"/>
    <col min="16140" max="16140" width="11" style="7" customWidth="1"/>
    <col min="16141" max="16141" width="2.44140625" style="7" customWidth="1"/>
    <col min="16142" max="16142" width="8.44140625" style="7" customWidth="1"/>
    <col min="16143" max="16143" width="1.44140625" style="7" customWidth="1"/>
    <col min="16144" max="16144" width="13.109375" style="7" customWidth="1"/>
    <col min="16145" max="16145" width="1.44140625" style="7" customWidth="1"/>
    <col min="16146" max="16146" width="11" style="7" customWidth="1"/>
    <col min="16147" max="16147" width="1.44140625" style="7" customWidth="1"/>
    <col min="16148" max="16148" width="12.44140625" style="7" bestFit="1" customWidth="1"/>
    <col min="16149" max="16384" width="11.44140625" style="7"/>
  </cols>
  <sheetData>
    <row r="1" spans="1:21" ht="18" customHeight="1">
      <c r="A1" s="1525" t="s">
        <v>1244</v>
      </c>
      <c r="B1" s="272"/>
      <c r="C1" s="272"/>
      <c r="D1" s="272"/>
      <c r="E1" s="272"/>
      <c r="F1" s="272"/>
      <c r="G1" s="272"/>
      <c r="H1" s="272"/>
      <c r="I1" s="272"/>
      <c r="J1" s="272"/>
      <c r="K1" s="272"/>
      <c r="L1" s="272"/>
      <c r="M1" s="272"/>
      <c r="N1" s="272"/>
      <c r="O1" s="272"/>
      <c r="P1" s="272"/>
      <c r="Q1" s="272"/>
      <c r="R1" s="272"/>
      <c r="S1" s="272"/>
      <c r="T1" s="272"/>
    </row>
    <row r="2" spans="1:21" s="1053" customFormat="1" ht="28.5" customHeight="1">
      <c r="A2" s="42" t="s">
        <v>980</v>
      </c>
      <c r="B2" s="1052"/>
      <c r="C2" s="1052"/>
      <c r="D2" s="1052"/>
      <c r="E2" s="1052"/>
      <c r="F2" s="1052"/>
      <c r="G2" s="1052"/>
      <c r="H2" s="1052"/>
      <c r="I2" s="1052"/>
      <c r="J2" s="1052"/>
      <c r="K2" s="1052"/>
      <c r="L2" s="1052"/>
      <c r="M2" s="1052"/>
      <c r="N2" s="1052"/>
      <c r="O2" s="1052"/>
      <c r="P2" s="1052"/>
      <c r="Q2" s="1052"/>
      <c r="R2" s="1052"/>
      <c r="S2" s="1052"/>
      <c r="T2" s="1052"/>
    </row>
    <row r="3" spans="1:21" s="1055" customFormat="1" ht="18">
      <c r="A3" s="168"/>
      <c r="B3" s="168">
        <v>45747</v>
      </c>
      <c r="C3" s="1054"/>
      <c r="D3" s="1054"/>
      <c r="E3" s="1054"/>
      <c r="F3" s="1054"/>
      <c r="G3" s="1054"/>
      <c r="H3" s="1054"/>
      <c r="I3" s="1054"/>
      <c r="J3" s="1054"/>
      <c r="K3" s="1054"/>
      <c r="L3" s="1054"/>
      <c r="M3" s="1054"/>
      <c r="N3" s="1054"/>
      <c r="O3" s="1054"/>
      <c r="P3" s="1054"/>
      <c r="Q3" s="1054"/>
      <c r="R3" s="1054"/>
      <c r="S3" s="1054"/>
      <c r="T3" s="1054"/>
    </row>
    <row r="4" spans="1:21" s="1057" customFormat="1" ht="20.100000000000001" customHeight="1" thickBot="1">
      <c r="A4" s="1056"/>
      <c r="B4" s="1056"/>
      <c r="C4" s="1056"/>
      <c r="D4" s="1056"/>
      <c r="E4" s="1056"/>
      <c r="F4" s="1056"/>
      <c r="G4" s="1056"/>
      <c r="H4" s="1056"/>
      <c r="I4" s="1056"/>
      <c r="J4" s="1056"/>
      <c r="K4" s="1056"/>
      <c r="L4" s="1056"/>
      <c r="M4" s="1056"/>
      <c r="N4" s="1056"/>
      <c r="O4" s="1056"/>
      <c r="P4" s="1056"/>
      <c r="Q4" s="1056"/>
      <c r="R4" s="1056"/>
      <c r="S4" s="1056"/>
      <c r="T4" s="1056"/>
    </row>
    <row r="5" spans="1:21" s="8" customFormat="1" ht="21.75" customHeight="1">
      <c r="A5" s="1058" t="s">
        <v>981</v>
      </c>
      <c r="B5" s="1058"/>
      <c r="C5" s="1058"/>
      <c r="D5" s="1058"/>
      <c r="E5" s="1058"/>
      <c r="F5" s="46" t="s">
        <v>982</v>
      </c>
      <c r="G5" s="46"/>
      <c r="H5" s="46"/>
      <c r="I5" s="1059"/>
      <c r="J5" s="174" t="s">
        <v>983</v>
      </c>
      <c r="K5" s="174"/>
      <c r="L5" s="174"/>
      <c r="M5" s="174"/>
      <c r="N5" s="174"/>
      <c r="O5" s="174"/>
      <c r="P5" s="174"/>
      <c r="Q5" s="9"/>
      <c r="R5" s="46" t="s">
        <v>984</v>
      </c>
      <c r="S5" s="46"/>
      <c r="T5" s="46"/>
    </row>
    <row r="6" spans="1:21" s="63" customFormat="1" ht="27" customHeight="1">
      <c r="A6" s="1060"/>
      <c r="B6" s="1060"/>
      <c r="C6" s="1060"/>
      <c r="D6" s="1060"/>
      <c r="E6" s="1060"/>
      <c r="F6" s="1061"/>
      <c r="G6" s="1061"/>
      <c r="H6" s="1061"/>
      <c r="I6" s="1062"/>
      <c r="J6" s="1063" t="s">
        <v>985</v>
      </c>
      <c r="K6" s="1063"/>
      <c r="L6" s="1063"/>
      <c r="M6" s="1063"/>
      <c r="N6" s="1064" t="s">
        <v>986</v>
      </c>
      <c r="O6" s="1064"/>
      <c r="P6" s="1065"/>
      <c r="Q6" s="1066"/>
      <c r="R6" s="1061"/>
      <c r="S6" s="1061"/>
      <c r="T6" s="1061"/>
      <c r="U6" s="1067"/>
    </row>
    <row r="7" spans="1:21" s="63" customFormat="1" ht="15" customHeight="1">
      <c r="A7" s="1068" t="s">
        <v>987</v>
      </c>
      <c r="B7" s="1068"/>
      <c r="C7" s="1068"/>
      <c r="D7" s="1068"/>
      <c r="E7" s="1068"/>
      <c r="F7" s="1069" t="s">
        <v>988</v>
      </c>
      <c r="G7" s="1069"/>
      <c r="H7" s="1069" t="s">
        <v>125</v>
      </c>
      <c r="I7" s="1069"/>
      <c r="J7" s="1069" t="s">
        <v>988</v>
      </c>
      <c r="K7" s="1069"/>
      <c r="L7" s="1069" t="s">
        <v>125</v>
      </c>
      <c r="M7" s="1069"/>
      <c r="N7" s="1069" t="s">
        <v>988</v>
      </c>
      <c r="O7" s="1069"/>
      <c r="P7" s="1069" t="s">
        <v>125</v>
      </c>
      <c r="Q7" s="1069"/>
      <c r="R7" s="1069" t="s">
        <v>988</v>
      </c>
      <c r="S7" s="1069"/>
      <c r="T7" s="1070" t="s">
        <v>125</v>
      </c>
    </row>
    <row r="8" spans="1:21" s="63" customFormat="1" ht="15" customHeight="1">
      <c r="A8" s="1071"/>
      <c r="B8" s="1071"/>
      <c r="C8" s="1071"/>
      <c r="D8" s="1071"/>
      <c r="E8" s="1071"/>
      <c r="F8" s="177"/>
      <c r="G8" s="177"/>
      <c r="H8" s="177" t="s">
        <v>989</v>
      </c>
      <c r="I8" s="177"/>
      <c r="J8" s="177"/>
      <c r="K8" s="177"/>
      <c r="L8" s="177" t="s">
        <v>989</v>
      </c>
      <c r="M8" s="177"/>
      <c r="N8" s="177"/>
      <c r="O8" s="177"/>
      <c r="P8" s="177" t="s">
        <v>989</v>
      </c>
      <c r="Q8" s="177"/>
      <c r="R8" s="177"/>
      <c r="S8" s="177"/>
      <c r="T8" s="1072" t="s">
        <v>989</v>
      </c>
    </row>
    <row r="9" spans="1:21" s="1075" customFormat="1" ht="5.25" customHeight="1">
      <c r="A9" s="1073"/>
      <c r="B9" s="1073"/>
      <c r="C9" s="1073"/>
      <c r="D9" s="1073"/>
      <c r="E9" s="1073"/>
      <c r="F9" s="1074"/>
      <c r="H9" s="1074"/>
      <c r="J9" s="1074"/>
      <c r="L9" s="1074"/>
      <c r="N9" s="1074"/>
      <c r="O9" s="1074"/>
      <c r="P9" s="1074"/>
      <c r="Q9" s="1074"/>
      <c r="R9" s="1074"/>
      <c r="S9" s="1074"/>
      <c r="T9" s="1074"/>
    </row>
    <row r="10" spans="1:21" s="1077" customFormat="1" ht="11.25" customHeight="1">
      <c r="A10" s="1076"/>
      <c r="C10" s="1076"/>
      <c r="D10" s="1078"/>
      <c r="F10" s="1079"/>
      <c r="H10" s="1079"/>
      <c r="J10" s="1079"/>
      <c r="L10" s="1079"/>
      <c r="N10" s="1079"/>
      <c r="O10" s="1080"/>
      <c r="P10" s="1079"/>
      <c r="Q10" s="1080"/>
      <c r="R10" s="1079"/>
      <c r="S10" s="1080"/>
      <c r="T10" s="1079"/>
    </row>
    <row r="11" spans="1:21" s="24" customFormat="1" ht="15" customHeight="1">
      <c r="A11" s="1081" t="s">
        <v>990</v>
      </c>
      <c r="C11" s="181"/>
      <c r="D11" s="1082"/>
      <c r="F11" s="1083">
        <v>1667096</v>
      </c>
      <c r="G11" s="1083"/>
      <c r="H11" s="1083">
        <v>5825622.9584499998</v>
      </c>
      <c r="I11" s="1083"/>
      <c r="J11" s="1083">
        <v>23822</v>
      </c>
      <c r="K11" s="1083"/>
      <c r="L11" s="1083">
        <v>9643680.1882399991</v>
      </c>
      <c r="M11" s="1083"/>
      <c r="N11" s="1083">
        <v>664732</v>
      </c>
      <c r="O11" s="1083"/>
      <c r="P11" s="1083">
        <v>104214090.86025999</v>
      </c>
      <c r="Q11" s="1083"/>
      <c r="R11" s="1083">
        <v>2355650</v>
      </c>
      <c r="S11" s="1083"/>
      <c r="T11" s="1083">
        <v>119683394.00694999</v>
      </c>
    </row>
    <row r="12" spans="1:21" s="24" customFormat="1" ht="15" customHeight="1">
      <c r="A12" s="181"/>
      <c r="B12" s="1084" t="s">
        <v>991</v>
      </c>
      <c r="C12" s="1084"/>
      <c r="D12" s="1085">
        <v>12100</v>
      </c>
      <c r="F12" s="1086">
        <v>1598797</v>
      </c>
      <c r="G12" s="1086"/>
      <c r="H12" s="1086">
        <v>790507.04129000101</v>
      </c>
      <c r="I12" s="1086"/>
      <c r="J12" s="1086">
        <v>14896</v>
      </c>
      <c r="K12" s="1086"/>
      <c r="L12" s="1086">
        <v>26952.864009998739</v>
      </c>
      <c r="M12" s="1086"/>
      <c r="N12" s="1086">
        <v>485221</v>
      </c>
      <c r="O12" s="1086"/>
      <c r="P12" s="1086">
        <v>721224.89479999244</v>
      </c>
      <c r="Q12" s="1086"/>
      <c r="R12" s="1086">
        <v>2098914</v>
      </c>
      <c r="S12" s="1086"/>
      <c r="T12" s="1086">
        <v>1538684.8000999987</v>
      </c>
    </row>
    <row r="13" spans="1:21" s="24" customFormat="1" ht="15" customHeight="1">
      <c r="A13" s="181" t="s">
        <v>992</v>
      </c>
      <c r="B13" s="1085">
        <v>12100</v>
      </c>
      <c r="C13" s="1085" t="s">
        <v>993</v>
      </c>
      <c r="D13" s="1085">
        <v>30250</v>
      </c>
      <c r="F13" s="1086">
        <v>45476</v>
      </c>
      <c r="G13" s="1086"/>
      <c r="H13" s="1086">
        <v>851685.88621000003</v>
      </c>
      <c r="I13" s="1086"/>
      <c r="J13" s="1086">
        <v>2540</v>
      </c>
      <c r="K13" s="1086"/>
      <c r="L13" s="1086">
        <v>50608.32415</v>
      </c>
      <c r="M13" s="1086"/>
      <c r="N13" s="1086">
        <v>53460</v>
      </c>
      <c r="O13" s="1086"/>
      <c r="P13" s="1086">
        <v>1056782.7040900001</v>
      </c>
      <c r="Q13" s="1086"/>
      <c r="R13" s="1086">
        <v>101476</v>
      </c>
      <c r="S13" s="1086"/>
      <c r="T13" s="1086">
        <v>1959076.91445</v>
      </c>
    </row>
    <row r="14" spans="1:21" s="24" customFormat="1" ht="15" customHeight="1">
      <c r="A14" s="181" t="s">
        <v>992</v>
      </c>
      <c r="B14" s="1085">
        <v>30250</v>
      </c>
      <c r="C14" s="1085" t="s">
        <v>993</v>
      </c>
      <c r="D14" s="1085">
        <v>60500</v>
      </c>
      <c r="F14" s="1086">
        <v>11596</v>
      </c>
      <c r="G14" s="1086"/>
      <c r="H14" s="1086">
        <v>487502.76744999998</v>
      </c>
      <c r="I14" s="1086"/>
      <c r="J14" s="1086">
        <v>1766</v>
      </c>
      <c r="K14" s="1086"/>
      <c r="L14" s="1086">
        <v>76667.973989999999</v>
      </c>
      <c r="M14" s="1086"/>
      <c r="N14" s="1086">
        <v>35797</v>
      </c>
      <c r="O14" s="1086"/>
      <c r="P14" s="1086">
        <v>1549908.7593099999</v>
      </c>
      <c r="Q14" s="1086"/>
      <c r="R14" s="1086">
        <v>49159</v>
      </c>
      <c r="S14" s="1086"/>
      <c r="T14" s="1086">
        <v>2114079.5007500001</v>
      </c>
    </row>
    <row r="15" spans="1:21" s="24" customFormat="1" ht="15" customHeight="1">
      <c r="A15" s="181" t="s">
        <v>992</v>
      </c>
      <c r="B15" s="1085">
        <v>60500</v>
      </c>
      <c r="C15" s="1085" t="s">
        <v>993</v>
      </c>
      <c r="D15" s="1085">
        <v>121000</v>
      </c>
      <c r="F15" s="1086">
        <v>5190</v>
      </c>
      <c r="G15" s="1086"/>
      <c r="H15" s="1086">
        <v>438601.86436000001</v>
      </c>
      <c r="I15" s="1086"/>
      <c r="J15" s="1086">
        <v>1440</v>
      </c>
      <c r="K15" s="1086"/>
      <c r="L15" s="1086">
        <v>122791.45713</v>
      </c>
      <c r="M15" s="1086"/>
      <c r="N15" s="1086">
        <v>29805</v>
      </c>
      <c r="O15" s="1086"/>
      <c r="P15" s="1086">
        <v>2572966.6507100002</v>
      </c>
      <c r="Q15" s="1086"/>
      <c r="R15" s="1086">
        <v>36435</v>
      </c>
      <c r="S15" s="1086"/>
      <c r="T15" s="1086">
        <v>3134359.9721999997</v>
      </c>
    </row>
    <row r="16" spans="1:21" s="24" customFormat="1" ht="15" customHeight="1">
      <c r="A16" s="181" t="s">
        <v>992</v>
      </c>
      <c r="B16" s="1085">
        <v>121000</v>
      </c>
      <c r="C16" s="1085" t="s">
        <v>993</v>
      </c>
      <c r="D16" s="1085">
        <v>242000</v>
      </c>
      <c r="F16" s="1086">
        <v>2903</v>
      </c>
      <c r="G16" s="1086"/>
      <c r="H16" s="1086">
        <v>495980.71298000001</v>
      </c>
      <c r="I16" s="1086"/>
      <c r="J16" s="1086">
        <v>1048</v>
      </c>
      <c r="K16" s="1086"/>
      <c r="L16" s="1086">
        <v>180972.76501</v>
      </c>
      <c r="M16" s="1086"/>
      <c r="N16" s="1086">
        <v>22332</v>
      </c>
      <c r="O16" s="1086"/>
      <c r="P16" s="1086">
        <v>3833699.5967899999</v>
      </c>
      <c r="Q16" s="1086"/>
      <c r="R16" s="1086">
        <v>26283</v>
      </c>
      <c r="S16" s="1086"/>
      <c r="T16" s="1086">
        <v>4510653.0747799994</v>
      </c>
    </row>
    <row r="17" spans="1:20" s="24" customFormat="1" ht="15" customHeight="1">
      <c r="A17" s="181" t="s">
        <v>992</v>
      </c>
      <c r="B17" s="1085">
        <v>242000</v>
      </c>
      <c r="C17" s="1085" t="s">
        <v>993</v>
      </c>
      <c r="D17" s="1085">
        <v>484000</v>
      </c>
      <c r="F17" s="1086">
        <v>1704</v>
      </c>
      <c r="G17" s="1086"/>
      <c r="H17" s="1086">
        <v>572612.04347000003</v>
      </c>
      <c r="I17" s="1086"/>
      <c r="J17" s="1086">
        <v>799</v>
      </c>
      <c r="K17" s="1086"/>
      <c r="L17" s="1086">
        <v>268732.8749</v>
      </c>
      <c r="M17" s="1086"/>
      <c r="N17" s="1086">
        <v>15775</v>
      </c>
      <c r="O17" s="1086"/>
      <c r="P17" s="1086">
        <v>5390890.9478900004</v>
      </c>
      <c r="Q17" s="1086"/>
      <c r="R17" s="1086">
        <v>18278</v>
      </c>
      <c r="S17" s="1086"/>
      <c r="T17" s="1086">
        <v>6232235.8662600005</v>
      </c>
    </row>
    <row r="18" spans="1:20" s="24" customFormat="1" ht="15" customHeight="1">
      <c r="A18" s="181" t="s">
        <v>992</v>
      </c>
      <c r="B18" s="1085">
        <v>484000</v>
      </c>
      <c r="C18" s="1085" t="s">
        <v>993</v>
      </c>
      <c r="D18" s="1085">
        <v>726000</v>
      </c>
      <c r="F18" s="1086">
        <v>559</v>
      </c>
      <c r="G18" s="1086"/>
      <c r="H18" s="1086">
        <v>328761.38683999999</v>
      </c>
      <c r="I18" s="1086"/>
      <c r="J18" s="1086">
        <v>377</v>
      </c>
      <c r="K18" s="1086"/>
      <c r="L18" s="1086">
        <v>221716.41469000001</v>
      </c>
      <c r="M18" s="1086"/>
      <c r="N18" s="1086">
        <v>6390</v>
      </c>
      <c r="O18" s="1086"/>
      <c r="P18" s="1086">
        <v>3775379.5536700003</v>
      </c>
      <c r="Q18" s="1086"/>
      <c r="R18" s="1086">
        <v>7326</v>
      </c>
      <c r="S18" s="1086"/>
      <c r="T18" s="1086">
        <v>4325857.3552000001</v>
      </c>
    </row>
    <row r="19" spans="1:20" s="24" customFormat="1" ht="15" customHeight="1">
      <c r="A19" s="181" t="s">
        <v>992</v>
      </c>
      <c r="B19" s="1085">
        <v>726000</v>
      </c>
      <c r="C19" s="1085" t="s">
        <v>993</v>
      </c>
      <c r="D19" s="1085">
        <v>968000</v>
      </c>
      <c r="F19" s="1086">
        <v>302</v>
      </c>
      <c r="G19" s="1086"/>
      <c r="H19" s="1086">
        <v>249374.82330000002</v>
      </c>
      <c r="I19" s="1086"/>
      <c r="J19" s="1086">
        <v>191</v>
      </c>
      <c r="K19" s="1086"/>
      <c r="L19" s="1086">
        <v>158744.79381</v>
      </c>
      <c r="M19" s="1086"/>
      <c r="N19" s="1086">
        <v>3420</v>
      </c>
      <c r="O19" s="1086"/>
      <c r="P19" s="1086">
        <v>2867285.1213099998</v>
      </c>
      <c r="Q19" s="1086"/>
      <c r="R19" s="1086">
        <v>3913</v>
      </c>
      <c r="S19" s="1086"/>
      <c r="T19" s="1086">
        <v>3275404.7384200003</v>
      </c>
    </row>
    <row r="20" spans="1:20" s="24" customFormat="1" ht="15" customHeight="1">
      <c r="A20" s="181" t="s">
        <v>992</v>
      </c>
      <c r="B20" s="1085">
        <v>968000</v>
      </c>
      <c r="C20" s="1085" t="s">
        <v>993</v>
      </c>
      <c r="D20" s="1085">
        <v>1210000</v>
      </c>
      <c r="F20" s="1086">
        <v>174</v>
      </c>
      <c r="G20" s="1086"/>
      <c r="H20" s="1086">
        <v>186787.68181000001</v>
      </c>
      <c r="I20" s="1086"/>
      <c r="J20" s="1086">
        <v>149</v>
      </c>
      <c r="K20" s="1086"/>
      <c r="L20" s="1086">
        <v>160160.15338</v>
      </c>
      <c r="M20" s="1086"/>
      <c r="N20" s="1086">
        <v>2273</v>
      </c>
      <c r="O20" s="1086"/>
      <c r="P20" s="1086">
        <v>2457645.6710999999</v>
      </c>
      <c r="Q20" s="1086"/>
      <c r="R20" s="1086">
        <v>2596</v>
      </c>
      <c r="S20" s="1086"/>
      <c r="T20" s="1086">
        <v>2804593.5062899999</v>
      </c>
    </row>
    <row r="21" spans="1:20" s="24" customFormat="1" ht="15" customHeight="1">
      <c r="A21" s="181" t="s">
        <v>992</v>
      </c>
      <c r="B21" s="1085">
        <v>1210000</v>
      </c>
      <c r="C21" s="1085" t="s">
        <v>993</v>
      </c>
      <c r="D21" s="1085">
        <v>1815000</v>
      </c>
      <c r="F21" s="1086">
        <v>175</v>
      </c>
      <c r="G21" s="1086"/>
      <c r="H21" s="1086">
        <v>258500.63741</v>
      </c>
      <c r="I21" s="1086"/>
      <c r="J21" s="1086">
        <v>162</v>
      </c>
      <c r="K21" s="1086"/>
      <c r="L21" s="1086">
        <v>237466.93512000001</v>
      </c>
      <c r="M21" s="1086"/>
      <c r="N21" s="1086">
        <v>3085</v>
      </c>
      <c r="O21" s="1086"/>
      <c r="P21" s="1086">
        <v>4549917.2821599999</v>
      </c>
      <c r="Q21" s="1086"/>
      <c r="R21" s="1086">
        <v>3422</v>
      </c>
      <c r="S21" s="1086"/>
      <c r="T21" s="1086">
        <v>5045884.8546899995</v>
      </c>
    </row>
    <row r="22" spans="1:20" s="24" customFormat="1" ht="15" customHeight="1">
      <c r="A22" s="181" t="s">
        <v>992</v>
      </c>
      <c r="B22" s="1085">
        <v>1815000</v>
      </c>
      <c r="C22" s="1085" t="s">
        <v>993</v>
      </c>
      <c r="D22" s="1085">
        <v>2420000</v>
      </c>
      <c r="F22" s="1086">
        <v>95</v>
      </c>
      <c r="G22" s="1086"/>
      <c r="H22" s="1086">
        <v>200096.27741000001</v>
      </c>
      <c r="I22" s="1086"/>
      <c r="J22" s="1086">
        <v>95</v>
      </c>
      <c r="K22" s="1086"/>
      <c r="L22" s="1086">
        <v>197609.53631</v>
      </c>
      <c r="M22" s="1086"/>
      <c r="N22" s="1086">
        <v>1700</v>
      </c>
      <c r="O22" s="1086"/>
      <c r="P22" s="1086">
        <v>3547300.7667399999</v>
      </c>
      <c r="Q22" s="1086"/>
      <c r="R22" s="1086">
        <v>1890</v>
      </c>
      <c r="S22" s="1086"/>
      <c r="T22" s="1086">
        <v>3945006.5804599999</v>
      </c>
    </row>
    <row r="23" spans="1:20" s="24" customFormat="1" ht="15" customHeight="1">
      <c r="A23" s="181" t="s">
        <v>992</v>
      </c>
      <c r="B23" s="1085">
        <v>2420000</v>
      </c>
      <c r="C23" s="1085" t="s">
        <v>993</v>
      </c>
      <c r="D23" s="1085">
        <v>6050000</v>
      </c>
      <c r="F23" s="1086">
        <v>91</v>
      </c>
      <c r="G23" s="1086"/>
      <c r="H23" s="1086">
        <v>320299.74787000002</v>
      </c>
      <c r="I23" s="1086"/>
      <c r="J23" s="1086">
        <v>203</v>
      </c>
      <c r="K23" s="1086"/>
      <c r="L23" s="1086">
        <v>789163.7519400001</v>
      </c>
      <c r="M23" s="1086"/>
      <c r="N23" s="1086">
        <v>3164</v>
      </c>
      <c r="O23" s="1086"/>
      <c r="P23" s="1086">
        <v>11815957.38394</v>
      </c>
      <c r="Q23" s="1086"/>
      <c r="R23" s="1086">
        <v>3458</v>
      </c>
      <c r="S23" s="1086"/>
      <c r="T23" s="1086">
        <v>12925420.883749999</v>
      </c>
    </row>
    <row r="24" spans="1:20" s="24" customFormat="1" ht="15" customHeight="1">
      <c r="A24" s="181" t="s">
        <v>992</v>
      </c>
      <c r="B24" s="1085">
        <v>6050000</v>
      </c>
      <c r="C24" s="1085" t="s">
        <v>993</v>
      </c>
      <c r="D24" s="1085">
        <v>12100000</v>
      </c>
      <c r="F24" s="1086">
        <v>25</v>
      </c>
      <c r="G24" s="1086"/>
      <c r="H24" s="1086">
        <v>208288.89721999998</v>
      </c>
      <c r="I24" s="1086"/>
      <c r="J24" s="1086">
        <v>79</v>
      </c>
      <c r="K24" s="1086"/>
      <c r="L24" s="1086">
        <v>628176.12144000002</v>
      </c>
      <c r="M24" s="1086"/>
      <c r="N24" s="1086">
        <v>1165</v>
      </c>
      <c r="O24" s="1086"/>
      <c r="P24" s="1086">
        <v>9749213.6275699995</v>
      </c>
      <c r="Q24" s="1086"/>
      <c r="R24" s="1086">
        <v>1269</v>
      </c>
      <c r="S24" s="1086"/>
      <c r="T24" s="1086">
        <v>10585678.646229999</v>
      </c>
    </row>
    <row r="25" spans="1:20" s="24" customFormat="1" ht="15" customHeight="1">
      <c r="A25" s="181" t="s">
        <v>992</v>
      </c>
      <c r="B25" s="1085">
        <v>12100000</v>
      </c>
      <c r="C25" s="1085" t="s">
        <v>993</v>
      </c>
      <c r="D25" s="1087" t="s">
        <v>994</v>
      </c>
      <c r="F25" s="1086">
        <v>9</v>
      </c>
      <c r="G25" s="1086"/>
      <c r="H25" s="1086">
        <v>436623.19082999998</v>
      </c>
      <c r="I25" s="1086"/>
      <c r="J25" s="1086">
        <v>77</v>
      </c>
      <c r="K25" s="1086"/>
      <c r="L25" s="1086">
        <v>6523916.22236</v>
      </c>
      <c r="M25" s="1086"/>
      <c r="N25" s="1086">
        <v>1145</v>
      </c>
      <c r="O25" s="1086"/>
      <c r="P25" s="1086">
        <v>50325917.900179997</v>
      </c>
      <c r="Q25" s="1086"/>
      <c r="R25" s="1086">
        <v>1231</v>
      </c>
      <c r="S25" s="1086"/>
      <c r="T25" s="1086">
        <v>57286457.313370004</v>
      </c>
    </row>
    <row r="26" spans="1:20" s="24" customFormat="1" ht="9.75" customHeight="1">
      <c r="A26" s="181"/>
      <c r="C26" s="181"/>
      <c r="D26" s="1088"/>
      <c r="F26" s="1086"/>
      <c r="G26" s="1086"/>
      <c r="H26" s="1086"/>
      <c r="I26" s="1086"/>
      <c r="J26" s="1086"/>
      <c r="K26" s="1086"/>
      <c r="L26" s="1086"/>
      <c r="M26" s="1086"/>
      <c r="N26" s="1086"/>
      <c r="O26" s="1086"/>
      <c r="P26" s="1086"/>
      <c r="Q26" s="1086"/>
      <c r="R26" s="1086"/>
      <c r="S26" s="1086"/>
      <c r="T26" s="1086"/>
    </row>
    <row r="27" spans="1:20" s="24" customFormat="1" ht="18" customHeight="1">
      <c r="A27" s="1081" t="s">
        <v>142</v>
      </c>
      <c r="C27" s="181"/>
      <c r="D27" s="1082"/>
      <c r="F27" s="1083">
        <v>41489943</v>
      </c>
      <c r="G27" s="1083"/>
      <c r="H27" s="1083">
        <v>114192867.01247999</v>
      </c>
      <c r="I27" s="1083"/>
      <c r="J27" s="1083">
        <v>10377</v>
      </c>
      <c r="K27" s="1083"/>
      <c r="L27" s="1083">
        <v>1330451.02523</v>
      </c>
      <c r="M27" s="1083"/>
      <c r="N27" s="1083">
        <v>216930</v>
      </c>
      <c r="O27" s="1083"/>
      <c r="P27" s="1083">
        <v>10525781.04116</v>
      </c>
      <c r="Q27" s="1083"/>
      <c r="R27" s="1083">
        <v>41717250</v>
      </c>
      <c r="S27" s="1083"/>
      <c r="T27" s="1083">
        <v>126049099.07887</v>
      </c>
    </row>
    <row r="28" spans="1:20" s="24" customFormat="1" ht="15" customHeight="1">
      <c r="A28" s="181"/>
      <c r="B28" s="1084" t="s">
        <v>991</v>
      </c>
      <c r="C28" s="1084"/>
      <c r="D28" s="1085">
        <v>12100</v>
      </c>
      <c r="F28" s="1086">
        <v>39917792</v>
      </c>
      <c r="G28" s="1086"/>
      <c r="H28" s="1086">
        <v>21689075.002889976</v>
      </c>
      <c r="I28" s="1086"/>
      <c r="J28" s="1086">
        <v>6982</v>
      </c>
      <c r="K28" s="1086"/>
      <c r="L28" s="1086">
        <v>12205.925869999919</v>
      </c>
      <c r="M28" s="1086"/>
      <c r="N28" s="1086">
        <v>180324</v>
      </c>
      <c r="O28" s="1086"/>
      <c r="P28" s="1086">
        <v>198098.51992999949</v>
      </c>
      <c r="Q28" s="1086"/>
      <c r="R28" s="1086">
        <v>40105098</v>
      </c>
      <c r="S28" s="1086"/>
      <c r="T28" s="1086">
        <v>21899379.448690012</v>
      </c>
    </row>
    <row r="29" spans="1:20" s="24" customFormat="1" ht="15" customHeight="1">
      <c r="A29" s="181" t="s">
        <v>992</v>
      </c>
      <c r="B29" s="1085">
        <v>12100</v>
      </c>
      <c r="C29" s="1085" t="s">
        <v>993</v>
      </c>
      <c r="D29" s="1085">
        <v>30250</v>
      </c>
      <c r="F29" s="1086">
        <v>842364</v>
      </c>
      <c r="G29" s="1086"/>
      <c r="H29" s="1086">
        <v>16109607.30641</v>
      </c>
      <c r="I29" s="1086"/>
      <c r="J29" s="1086">
        <v>1030</v>
      </c>
      <c r="K29" s="1086"/>
      <c r="L29" s="1086">
        <v>20571.073769999999</v>
      </c>
      <c r="M29" s="1086"/>
      <c r="N29" s="1086">
        <v>13378</v>
      </c>
      <c r="O29" s="1086"/>
      <c r="P29" s="1086">
        <v>263082.71961999999</v>
      </c>
      <c r="Q29" s="1086"/>
      <c r="R29" s="1086">
        <v>856772</v>
      </c>
      <c r="S29" s="1086"/>
      <c r="T29" s="1086">
        <v>16393261.0998</v>
      </c>
    </row>
    <row r="30" spans="1:20" s="24" customFormat="1" ht="15" customHeight="1">
      <c r="A30" s="181" t="s">
        <v>992</v>
      </c>
      <c r="B30" s="1085">
        <v>30250</v>
      </c>
      <c r="C30" s="1085" t="s">
        <v>993</v>
      </c>
      <c r="D30" s="1085">
        <v>60500</v>
      </c>
      <c r="F30" s="1086">
        <v>378995</v>
      </c>
      <c r="G30" s="1086"/>
      <c r="H30" s="1086">
        <v>16043675.38294</v>
      </c>
      <c r="I30" s="1086"/>
      <c r="J30" s="1086">
        <v>764</v>
      </c>
      <c r="K30" s="1086"/>
      <c r="L30" s="1086">
        <v>32974.995909999998</v>
      </c>
      <c r="M30" s="1086"/>
      <c r="N30" s="1086">
        <v>8263</v>
      </c>
      <c r="O30" s="1086"/>
      <c r="P30" s="1086">
        <v>355179.40424</v>
      </c>
      <c r="Q30" s="1086"/>
      <c r="R30" s="1086">
        <v>388022</v>
      </c>
      <c r="S30" s="1086"/>
      <c r="T30" s="1086">
        <v>16431829.783090001</v>
      </c>
    </row>
    <row r="31" spans="1:20" s="24" customFormat="1" ht="15" customHeight="1">
      <c r="A31" s="181" t="s">
        <v>992</v>
      </c>
      <c r="B31" s="1085">
        <v>60500</v>
      </c>
      <c r="C31" s="1085" t="s">
        <v>993</v>
      </c>
      <c r="D31" s="1085">
        <v>121000</v>
      </c>
      <c r="F31" s="1086">
        <v>207076</v>
      </c>
      <c r="G31" s="1086"/>
      <c r="H31" s="1086">
        <v>17426104.807330001</v>
      </c>
      <c r="I31" s="1086"/>
      <c r="J31" s="1086">
        <v>529</v>
      </c>
      <c r="K31" s="1086"/>
      <c r="L31" s="1086">
        <v>45343.931759999999</v>
      </c>
      <c r="M31" s="1086"/>
      <c r="N31" s="1086">
        <v>6244</v>
      </c>
      <c r="O31" s="1086"/>
      <c r="P31" s="1086">
        <v>532823.31339999998</v>
      </c>
      <c r="Q31" s="1086"/>
      <c r="R31" s="1086">
        <v>213849</v>
      </c>
      <c r="S31" s="1086"/>
      <c r="T31" s="1086">
        <v>18004272.052490003</v>
      </c>
    </row>
    <row r="32" spans="1:20" s="24" customFormat="1" ht="15" customHeight="1">
      <c r="A32" s="181" t="s">
        <v>992</v>
      </c>
      <c r="B32" s="1085">
        <v>121000</v>
      </c>
      <c r="C32" s="1085" t="s">
        <v>993</v>
      </c>
      <c r="D32" s="1085">
        <v>242000</v>
      </c>
      <c r="F32" s="1086">
        <v>92119</v>
      </c>
      <c r="G32" s="1086"/>
      <c r="H32" s="1086">
        <v>15295648.23353</v>
      </c>
      <c r="I32" s="1086"/>
      <c r="J32" s="1086">
        <v>397</v>
      </c>
      <c r="K32" s="1086"/>
      <c r="L32" s="1086">
        <v>68363.205730000001</v>
      </c>
      <c r="M32" s="1086"/>
      <c r="N32" s="1086">
        <v>4164</v>
      </c>
      <c r="O32" s="1086"/>
      <c r="P32" s="1086">
        <v>708365.67822999996</v>
      </c>
      <c r="Q32" s="1086"/>
      <c r="R32" s="1086">
        <v>96680</v>
      </c>
      <c r="S32" s="1086"/>
      <c r="T32" s="1086">
        <v>16072377.117489999</v>
      </c>
    </row>
    <row r="33" spans="1:20" s="24" customFormat="1" ht="15" customHeight="1">
      <c r="A33" s="181" t="s">
        <v>992</v>
      </c>
      <c r="B33" s="1085">
        <v>242000</v>
      </c>
      <c r="C33" s="1085" t="s">
        <v>993</v>
      </c>
      <c r="D33" s="1085">
        <v>484000</v>
      </c>
      <c r="F33" s="1086">
        <v>35430</v>
      </c>
      <c r="G33" s="1086"/>
      <c r="H33" s="1086">
        <v>11670328.34369</v>
      </c>
      <c r="I33" s="1086"/>
      <c r="J33" s="1086">
        <v>268</v>
      </c>
      <c r="K33" s="1086"/>
      <c r="L33" s="1086">
        <v>91203.154900000009</v>
      </c>
      <c r="M33" s="1086"/>
      <c r="N33" s="1086">
        <v>2318</v>
      </c>
      <c r="O33" s="1086"/>
      <c r="P33" s="1086">
        <v>784415.88954</v>
      </c>
      <c r="Q33" s="1086"/>
      <c r="R33" s="1086">
        <v>38016</v>
      </c>
      <c r="S33" s="1086"/>
      <c r="T33" s="1086">
        <v>12545947.38813</v>
      </c>
    </row>
    <row r="34" spans="1:20" s="24" customFormat="1" ht="15" customHeight="1">
      <c r="A34" s="181" t="s">
        <v>992</v>
      </c>
      <c r="B34" s="1085">
        <v>484000</v>
      </c>
      <c r="C34" s="1085" t="s">
        <v>993</v>
      </c>
      <c r="D34" s="1085">
        <v>726000</v>
      </c>
      <c r="F34" s="1086">
        <v>8629</v>
      </c>
      <c r="G34" s="1086"/>
      <c r="H34" s="1086">
        <v>5025757.6127299992</v>
      </c>
      <c r="I34" s="1086"/>
      <c r="J34" s="1086">
        <v>106</v>
      </c>
      <c r="K34" s="1086"/>
      <c r="L34" s="1086">
        <v>62607.523430000001</v>
      </c>
      <c r="M34" s="1086"/>
      <c r="N34" s="1086">
        <v>813</v>
      </c>
      <c r="O34" s="1086"/>
      <c r="P34" s="1086">
        <v>481169.03113000002</v>
      </c>
      <c r="Q34" s="1086"/>
      <c r="R34" s="1086">
        <v>9548</v>
      </c>
      <c r="S34" s="1086"/>
      <c r="T34" s="1086">
        <v>5569534.1672900002</v>
      </c>
    </row>
    <row r="35" spans="1:20" s="24" customFormat="1" ht="15" customHeight="1">
      <c r="A35" s="181" t="s">
        <v>992</v>
      </c>
      <c r="B35" s="1085">
        <v>726000</v>
      </c>
      <c r="C35" s="1085" t="s">
        <v>993</v>
      </c>
      <c r="D35" s="1085">
        <v>968000</v>
      </c>
      <c r="F35" s="1086">
        <v>3215</v>
      </c>
      <c r="G35" s="1086"/>
      <c r="H35" s="1086">
        <v>2671003.6339699998</v>
      </c>
      <c r="I35" s="1086"/>
      <c r="J35" s="1086">
        <v>76</v>
      </c>
      <c r="K35" s="1086"/>
      <c r="L35" s="1086">
        <v>63306.407619999998</v>
      </c>
      <c r="M35" s="1086"/>
      <c r="N35" s="1086">
        <v>375</v>
      </c>
      <c r="O35" s="1086"/>
      <c r="P35" s="1086">
        <v>313727.86499000003</v>
      </c>
      <c r="Q35" s="1086"/>
      <c r="R35" s="1086">
        <v>3666</v>
      </c>
      <c r="S35" s="1086"/>
      <c r="T35" s="1086">
        <v>3048037.9065799997</v>
      </c>
    </row>
    <row r="36" spans="1:20" s="24" customFormat="1" ht="15" customHeight="1">
      <c r="A36" s="181" t="s">
        <v>992</v>
      </c>
      <c r="B36" s="1085">
        <v>968000</v>
      </c>
      <c r="C36" s="1085" t="s">
        <v>993</v>
      </c>
      <c r="D36" s="1085">
        <v>1210000</v>
      </c>
      <c r="F36" s="1086">
        <v>1544</v>
      </c>
      <c r="G36" s="1086"/>
      <c r="H36" s="1086">
        <v>1662432.6884600001</v>
      </c>
      <c r="I36" s="1086"/>
      <c r="J36" s="1086">
        <v>48</v>
      </c>
      <c r="K36" s="1086"/>
      <c r="L36" s="1086">
        <v>52031.672770000005</v>
      </c>
      <c r="M36" s="1086"/>
      <c r="N36" s="1086">
        <v>235</v>
      </c>
      <c r="O36" s="1086"/>
      <c r="P36" s="1086">
        <v>253428.07392</v>
      </c>
      <c r="Q36" s="1086"/>
      <c r="R36" s="1086">
        <v>1827</v>
      </c>
      <c r="S36" s="1086"/>
      <c r="T36" s="1086">
        <v>1967892.43515</v>
      </c>
    </row>
    <row r="37" spans="1:20" s="24" customFormat="1" ht="15" customHeight="1">
      <c r="A37" s="181" t="s">
        <v>992</v>
      </c>
      <c r="B37" s="1085">
        <v>1210000</v>
      </c>
      <c r="C37" s="1085" t="s">
        <v>993</v>
      </c>
      <c r="D37" s="1085">
        <v>1815000</v>
      </c>
      <c r="F37" s="1086">
        <v>1586</v>
      </c>
      <c r="G37" s="1086"/>
      <c r="H37" s="1086">
        <v>2296084.2936300002</v>
      </c>
      <c r="I37" s="1086"/>
      <c r="J37" s="1086">
        <v>61</v>
      </c>
      <c r="K37" s="1086"/>
      <c r="L37" s="1086">
        <v>89373.02790999999</v>
      </c>
      <c r="M37" s="1086"/>
      <c r="N37" s="1086">
        <v>280</v>
      </c>
      <c r="O37" s="1086"/>
      <c r="P37" s="1086">
        <v>412021.18110000005</v>
      </c>
      <c r="Q37" s="1086"/>
      <c r="R37" s="1086">
        <v>1927</v>
      </c>
      <c r="S37" s="1086"/>
      <c r="T37" s="1086">
        <v>2797478.5026400001</v>
      </c>
    </row>
    <row r="38" spans="1:20" s="24" customFormat="1" ht="15" customHeight="1">
      <c r="A38" s="181" t="s">
        <v>992</v>
      </c>
      <c r="B38" s="1085">
        <v>1815000</v>
      </c>
      <c r="C38" s="1085" t="s">
        <v>993</v>
      </c>
      <c r="D38" s="1085">
        <v>2420000</v>
      </c>
      <c r="F38" s="1086">
        <v>567</v>
      </c>
      <c r="G38" s="1086"/>
      <c r="H38" s="1086">
        <v>1171082.2591600001</v>
      </c>
      <c r="I38" s="1086"/>
      <c r="J38" s="1086">
        <v>38</v>
      </c>
      <c r="K38" s="1086"/>
      <c r="L38" s="1086">
        <v>79373.618430000002</v>
      </c>
      <c r="M38" s="1086"/>
      <c r="N38" s="1086">
        <v>208</v>
      </c>
      <c r="O38" s="1086"/>
      <c r="P38" s="1086">
        <v>435357.95564999996</v>
      </c>
      <c r="Q38" s="1086"/>
      <c r="R38" s="1086">
        <v>813</v>
      </c>
      <c r="S38" s="1086"/>
      <c r="T38" s="1086">
        <v>1685813.8332400001</v>
      </c>
    </row>
    <row r="39" spans="1:20" s="24" customFormat="1" ht="15" customHeight="1">
      <c r="A39" s="181" t="s">
        <v>992</v>
      </c>
      <c r="B39" s="1085">
        <v>2420000</v>
      </c>
      <c r="C39" s="1085" t="s">
        <v>993</v>
      </c>
      <c r="D39" s="1085">
        <v>6050000</v>
      </c>
      <c r="F39" s="1086">
        <v>533</v>
      </c>
      <c r="G39" s="1086"/>
      <c r="H39" s="1086">
        <v>1828731.1485299999</v>
      </c>
      <c r="I39" s="1086"/>
      <c r="J39" s="1086">
        <v>56</v>
      </c>
      <c r="K39" s="1086"/>
      <c r="L39" s="1086">
        <v>206090.29752000002</v>
      </c>
      <c r="M39" s="1086"/>
      <c r="N39" s="1086">
        <v>214</v>
      </c>
      <c r="O39" s="1086"/>
      <c r="P39" s="1086">
        <v>798856.05874000001</v>
      </c>
      <c r="Q39" s="1086"/>
      <c r="R39" s="1086">
        <v>803</v>
      </c>
      <c r="S39" s="1086"/>
      <c r="T39" s="1086">
        <v>2833677.5047900002</v>
      </c>
    </row>
    <row r="40" spans="1:20" s="24" customFormat="1" ht="15" customHeight="1">
      <c r="A40" s="181" t="s">
        <v>992</v>
      </c>
      <c r="B40" s="1085">
        <v>6050000</v>
      </c>
      <c r="C40" s="1085" t="s">
        <v>993</v>
      </c>
      <c r="D40" s="1085">
        <v>12100000</v>
      </c>
      <c r="F40" s="1086">
        <v>66</v>
      </c>
      <c r="G40" s="1086"/>
      <c r="H40" s="1086">
        <v>526514.63072000002</v>
      </c>
      <c r="I40" s="1086"/>
      <c r="J40" s="1086">
        <v>12</v>
      </c>
      <c r="K40" s="1086"/>
      <c r="L40" s="1086">
        <v>99454.912360000002</v>
      </c>
      <c r="M40" s="1086"/>
      <c r="N40" s="1086">
        <v>53</v>
      </c>
      <c r="O40" s="1086"/>
      <c r="P40" s="1086">
        <v>447870.73625000002</v>
      </c>
      <c r="Q40" s="1086"/>
      <c r="R40" s="1086">
        <v>131</v>
      </c>
      <c r="S40" s="1086"/>
      <c r="T40" s="1086">
        <v>1073840.2793299998</v>
      </c>
    </row>
    <row r="41" spans="1:20" s="24" customFormat="1" ht="15" customHeight="1">
      <c r="A41" s="181" t="s">
        <v>992</v>
      </c>
      <c r="B41" s="1085">
        <v>12100000</v>
      </c>
      <c r="C41" s="1085" t="s">
        <v>993</v>
      </c>
      <c r="D41" s="1085" t="s">
        <v>994</v>
      </c>
      <c r="F41" s="1086">
        <v>27</v>
      </c>
      <c r="G41" s="1086"/>
      <c r="H41" s="1086">
        <v>776821.66848999995</v>
      </c>
      <c r="I41" s="1086"/>
      <c r="J41" s="1086">
        <v>10</v>
      </c>
      <c r="K41" s="1086"/>
      <c r="L41" s="1086">
        <v>407551.27724999998</v>
      </c>
      <c r="M41" s="1086"/>
      <c r="N41" s="1086">
        <v>61</v>
      </c>
      <c r="O41" s="1086"/>
      <c r="P41" s="1086">
        <v>4541384.6144200005</v>
      </c>
      <c r="Q41" s="1086"/>
      <c r="R41" s="1086">
        <v>98</v>
      </c>
      <c r="S41" s="1086"/>
      <c r="T41" s="1086">
        <v>5725757.5601599999</v>
      </c>
    </row>
    <row r="42" spans="1:20" s="24" customFormat="1" ht="9.75" customHeight="1">
      <c r="A42" s="181"/>
      <c r="C42" s="181"/>
      <c r="D42" s="1082"/>
      <c r="F42" s="1086"/>
      <c r="G42" s="1086"/>
      <c r="H42" s="1086"/>
      <c r="I42" s="1086"/>
      <c r="J42" s="1086"/>
      <c r="K42" s="1086"/>
      <c r="L42" s="1086"/>
      <c r="M42" s="1086"/>
      <c r="N42" s="1086"/>
      <c r="O42" s="1086"/>
      <c r="P42" s="1086"/>
      <c r="Q42" s="1086"/>
      <c r="R42" s="1086"/>
      <c r="S42" s="1086"/>
      <c r="T42" s="1086"/>
    </row>
    <row r="43" spans="1:20" s="24" customFormat="1" ht="18" customHeight="1">
      <c r="A43" s="1081" t="s">
        <v>144</v>
      </c>
      <c r="C43" s="181"/>
      <c r="D43" s="1082"/>
      <c r="F43" s="1083">
        <v>896463</v>
      </c>
      <c r="G43" s="1083"/>
      <c r="H43" s="1083">
        <v>53356908.047879994</v>
      </c>
      <c r="I43" s="1083"/>
      <c r="J43" s="1083">
        <v>3458</v>
      </c>
      <c r="K43" s="1083"/>
      <c r="L43" s="1083">
        <v>7081184.1767299995</v>
      </c>
      <c r="M43" s="1083"/>
      <c r="N43" s="1083">
        <v>48851</v>
      </c>
      <c r="O43" s="1083"/>
      <c r="P43" s="1083">
        <v>61574988.094510004</v>
      </c>
      <c r="Q43" s="1083"/>
      <c r="R43" s="1083">
        <v>948772</v>
      </c>
      <c r="S43" s="1083"/>
      <c r="T43" s="1083">
        <v>122013080.31911999</v>
      </c>
    </row>
    <row r="44" spans="1:20" s="24" customFormat="1" ht="15" customHeight="1">
      <c r="A44" s="181"/>
      <c r="B44" s="1084" t="s">
        <v>991</v>
      </c>
      <c r="C44" s="1084"/>
      <c r="D44" s="1085">
        <v>12100</v>
      </c>
      <c r="F44" s="1086">
        <v>452938</v>
      </c>
      <c r="G44" s="1086"/>
      <c r="H44" s="1086">
        <v>1065982.2826099843</v>
      </c>
      <c r="I44" s="1086"/>
      <c r="J44" s="1086">
        <v>1785</v>
      </c>
      <c r="K44" s="1086"/>
      <c r="L44" s="1086">
        <v>3827.6883199997246</v>
      </c>
      <c r="M44" s="1086"/>
      <c r="N44" s="1086">
        <v>31174</v>
      </c>
      <c r="O44" s="1086"/>
      <c r="P44" s="1086">
        <v>96735.702840000391</v>
      </c>
      <c r="Q44" s="1086"/>
      <c r="R44" s="1086">
        <v>485897</v>
      </c>
      <c r="S44" s="1086"/>
      <c r="T44" s="1086">
        <v>1166545.6737699807</v>
      </c>
    </row>
    <row r="45" spans="1:20" s="24" customFormat="1" ht="15" customHeight="1">
      <c r="A45" s="181" t="s">
        <v>992</v>
      </c>
      <c r="B45" s="1085">
        <v>12100</v>
      </c>
      <c r="C45" s="1085" t="s">
        <v>993</v>
      </c>
      <c r="D45" s="1085">
        <v>30250</v>
      </c>
      <c r="F45" s="1086">
        <v>139309</v>
      </c>
      <c r="G45" s="1086"/>
      <c r="H45" s="1086">
        <v>2883670.7949899998</v>
      </c>
      <c r="I45" s="1086"/>
      <c r="J45" s="1086">
        <v>410</v>
      </c>
      <c r="K45" s="1086"/>
      <c r="L45" s="1086">
        <v>8475.0442899999998</v>
      </c>
      <c r="M45" s="1086"/>
      <c r="N45" s="1086">
        <v>8712</v>
      </c>
      <c r="O45" s="1086"/>
      <c r="P45" s="1086">
        <v>186037.85522999999</v>
      </c>
      <c r="Q45" s="1086"/>
      <c r="R45" s="1086">
        <v>148431</v>
      </c>
      <c r="S45" s="1086"/>
      <c r="T45" s="1086">
        <v>3078183.6945100003</v>
      </c>
    </row>
    <row r="46" spans="1:20" s="24" customFormat="1" ht="15" customHeight="1">
      <c r="A46" s="181" t="s">
        <v>992</v>
      </c>
      <c r="B46" s="1085">
        <v>30250</v>
      </c>
      <c r="C46" s="1085" t="s">
        <v>993</v>
      </c>
      <c r="D46" s="1085">
        <v>60500</v>
      </c>
      <c r="F46" s="1086">
        <v>112148</v>
      </c>
      <c r="G46" s="1086"/>
      <c r="H46" s="1086">
        <v>4996604.3755600005</v>
      </c>
      <c r="I46" s="1086"/>
      <c r="J46" s="1086">
        <v>252</v>
      </c>
      <c r="K46" s="1086"/>
      <c r="L46" s="1086">
        <v>10857.715410000001</v>
      </c>
      <c r="M46" s="1086"/>
      <c r="N46" s="1086">
        <v>1416</v>
      </c>
      <c r="O46" s="1086"/>
      <c r="P46" s="1086">
        <v>61328.688719999998</v>
      </c>
      <c r="Q46" s="1086"/>
      <c r="R46" s="1086">
        <v>113816</v>
      </c>
      <c r="S46" s="1086"/>
      <c r="T46" s="1086">
        <v>5068790.7796899993</v>
      </c>
    </row>
    <row r="47" spans="1:20" s="24" customFormat="1" ht="15" customHeight="1">
      <c r="A47" s="181" t="s">
        <v>992</v>
      </c>
      <c r="B47" s="1085">
        <v>60500</v>
      </c>
      <c r="C47" s="1085" t="s">
        <v>993</v>
      </c>
      <c r="D47" s="1085">
        <v>121000</v>
      </c>
      <c r="F47" s="1086">
        <v>97735</v>
      </c>
      <c r="G47" s="1086"/>
      <c r="H47" s="1086">
        <v>8723652.5785799995</v>
      </c>
      <c r="I47" s="1086"/>
      <c r="J47" s="1086">
        <v>180</v>
      </c>
      <c r="K47" s="1086"/>
      <c r="L47" s="1086">
        <v>15618.80379</v>
      </c>
      <c r="M47" s="1086"/>
      <c r="N47" s="1086">
        <v>1258</v>
      </c>
      <c r="O47" s="1086"/>
      <c r="P47" s="1086">
        <v>109920.49293000001</v>
      </c>
      <c r="Q47" s="1086"/>
      <c r="R47" s="1086">
        <v>99173</v>
      </c>
      <c r="S47" s="1086"/>
      <c r="T47" s="1086">
        <v>8849191.8752999995</v>
      </c>
    </row>
    <row r="48" spans="1:20" s="24" customFormat="1" ht="15" customHeight="1">
      <c r="A48" s="181" t="s">
        <v>992</v>
      </c>
      <c r="B48" s="1085">
        <v>121000</v>
      </c>
      <c r="C48" s="1085" t="s">
        <v>993</v>
      </c>
      <c r="D48" s="1085">
        <v>242000</v>
      </c>
      <c r="F48" s="1086">
        <v>53306</v>
      </c>
      <c r="G48" s="1086"/>
      <c r="H48" s="1086">
        <v>8993121.8350699991</v>
      </c>
      <c r="I48" s="1086"/>
      <c r="J48" s="1086">
        <v>157</v>
      </c>
      <c r="K48" s="1086"/>
      <c r="L48" s="1086">
        <v>27173.940690000003</v>
      </c>
      <c r="M48" s="1086"/>
      <c r="N48" s="1086">
        <v>1070</v>
      </c>
      <c r="O48" s="1086"/>
      <c r="P48" s="1086">
        <v>185631.72718000002</v>
      </c>
      <c r="Q48" s="1086"/>
      <c r="R48" s="1086">
        <v>54533</v>
      </c>
      <c r="S48" s="1086"/>
      <c r="T48" s="1086">
        <v>9205927.502940001</v>
      </c>
    </row>
    <row r="49" spans="1:20" s="24" customFormat="1" ht="15" customHeight="1">
      <c r="A49" s="181" t="s">
        <v>992</v>
      </c>
      <c r="B49" s="1085">
        <v>242000</v>
      </c>
      <c r="C49" s="1085" t="s">
        <v>993</v>
      </c>
      <c r="D49" s="1085">
        <v>484000</v>
      </c>
      <c r="F49" s="1086">
        <v>25453</v>
      </c>
      <c r="G49" s="1086"/>
      <c r="H49" s="1086">
        <v>8497484.7689699996</v>
      </c>
      <c r="I49" s="1086"/>
      <c r="J49" s="1086">
        <v>146</v>
      </c>
      <c r="K49" s="1086"/>
      <c r="L49" s="1086">
        <v>51472.551100000004</v>
      </c>
      <c r="M49" s="1086"/>
      <c r="N49" s="1086">
        <v>1062</v>
      </c>
      <c r="O49" s="1086"/>
      <c r="P49" s="1086">
        <v>376573.48860000004</v>
      </c>
      <c r="Q49" s="1086"/>
      <c r="R49" s="1086">
        <v>26661</v>
      </c>
      <c r="S49" s="1086"/>
      <c r="T49" s="1086">
        <v>8925530.8086699992</v>
      </c>
    </row>
    <row r="50" spans="1:20" s="24" customFormat="1" ht="15" customHeight="1">
      <c r="A50" s="181" t="s">
        <v>992</v>
      </c>
      <c r="B50" s="1085">
        <v>484000</v>
      </c>
      <c r="C50" s="1085" t="s">
        <v>993</v>
      </c>
      <c r="D50" s="1085">
        <v>726000</v>
      </c>
      <c r="F50" s="1086">
        <v>7337</v>
      </c>
      <c r="G50" s="1086"/>
      <c r="H50" s="1086">
        <v>4248827.2242700001</v>
      </c>
      <c r="I50" s="1086"/>
      <c r="J50" s="1086">
        <v>66</v>
      </c>
      <c r="K50" s="1086"/>
      <c r="L50" s="1086">
        <v>39232.858189999999</v>
      </c>
      <c r="M50" s="1086"/>
      <c r="N50" s="1086">
        <v>539</v>
      </c>
      <c r="O50" s="1086"/>
      <c r="P50" s="1086">
        <v>311215.88386</v>
      </c>
      <c r="Q50" s="1086"/>
      <c r="R50" s="1086">
        <v>7942</v>
      </c>
      <c r="S50" s="1086"/>
      <c r="T50" s="1086">
        <v>4599275.9663199997</v>
      </c>
    </row>
    <row r="51" spans="1:20" s="24" customFormat="1" ht="15" customHeight="1">
      <c r="A51" s="181" t="s">
        <v>992</v>
      </c>
      <c r="B51" s="1085">
        <v>726000</v>
      </c>
      <c r="C51" s="1085" t="s">
        <v>993</v>
      </c>
      <c r="D51" s="1085">
        <v>968000</v>
      </c>
      <c r="F51" s="1086">
        <v>3137</v>
      </c>
      <c r="G51" s="1086"/>
      <c r="H51" s="1086">
        <v>2578694.1790500004</v>
      </c>
      <c r="I51" s="1086"/>
      <c r="J51" s="1086">
        <v>45</v>
      </c>
      <c r="K51" s="1086"/>
      <c r="L51" s="1086">
        <v>37044.60241</v>
      </c>
      <c r="M51" s="1086"/>
      <c r="N51" s="1086">
        <v>476</v>
      </c>
      <c r="O51" s="1086"/>
      <c r="P51" s="1086">
        <v>392901.96544999996</v>
      </c>
      <c r="Q51" s="1086"/>
      <c r="R51" s="1086">
        <v>3658</v>
      </c>
      <c r="S51" s="1086"/>
      <c r="T51" s="1086">
        <v>3008640.7469099998</v>
      </c>
    </row>
    <row r="52" spans="1:20" s="24" customFormat="1" ht="15" customHeight="1">
      <c r="A52" s="181" t="s">
        <v>992</v>
      </c>
      <c r="B52" s="1085">
        <v>968000</v>
      </c>
      <c r="C52" s="1085" t="s">
        <v>993</v>
      </c>
      <c r="D52" s="1085">
        <v>1210000</v>
      </c>
      <c r="F52" s="1086">
        <v>1790</v>
      </c>
      <c r="G52" s="1086"/>
      <c r="H52" s="1086">
        <v>1921265.7180699999</v>
      </c>
      <c r="I52" s="1086"/>
      <c r="J52" s="1086">
        <v>41</v>
      </c>
      <c r="K52" s="1086"/>
      <c r="L52" s="1086">
        <v>43858.353340000001</v>
      </c>
      <c r="M52" s="1086"/>
      <c r="N52" s="1086">
        <v>333</v>
      </c>
      <c r="O52" s="1086"/>
      <c r="P52" s="1086">
        <v>358407.60054000001</v>
      </c>
      <c r="Q52" s="1086"/>
      <c r="R52" s="1086">
        <v>2164</v>
      </c>
      <c r="S52" s="1086"/>
      <c r="T52" s="1086">
        <v>2323531.6719499999</v>
      </c>
    </row>
    <row r="53" spans="1:20" s="24" customFormat="1" ht="15" customHeight="1">
      <c r="A53" s="181" t="s">
        <v>992</v>
      </c>
      <c r="B53" s="1085">
        <v>1210000</v>
      </c>
      <c r="C53" s="1085" t="s">
        <v>993</v>
      </c>
      <c r="D53" s="1085">
        <v>1815000</v>
      </c>
      <c r="F53" s="1086">
        <v>1587</v>
      </c>
      <c r="G53" s="1086"/>
      <c r="H53" s="1086">
        <v>2310052.7119200001</v>
      </c>
      <c r="I53" s="1086"/>
      <c r="J53" s="1086">
        <v>62</v>
      </c>
      <c r="K53" s="1086"/>
      <c r="L53" s="1086">
        <v>92303.298510000008</v>
      </c>
      <c r="M53" s="1086"/>
      <c r="N53" s="1086">
        <v>413</v>
      </c>
      <c r="O53" s="1086"/>
      <c r="P53" s="1086">
        <v>606714.21857999999</v>
      </c>
      <c r="Q53" s="1086"/>
      <c r="R53" s="1086">
        <v>2062</v>
      </c>
      <c r="S53" s="1086"/>
      <c r="T53" s="1086">
        <v>3009070.2290100004</v>
      </c>
    </row>
    <row r="54" spans="1:20" s="24" customFormat="1" ht="15" customHeight="1">
      <c r="A54" s="181" t="s">
        <v>992</v>
      </c>
      <c r="B54" s="1085">
        <v>1815000</v>
      </c>
      <c r="C54" s="1085" t="s">
        <v>993</v>
      </c>
      <c r="D54" s="1085">
        <v>2420000</v>
      </c>
      <c r="F54" s="1086">
        <v>676</v>
      </c>
      <c r="G54" s="1086"/>
      <c r="H54" s="1086">
        <v>1387160.0674000001</v>
      </c>
      <c r="I54" s="1086"/>
      <c r="J54" s="1086">
        <v>39</v>
      </c>
      <c r="K54" s="1086"/>
      <c r="L54" s="1086">
        <v>81544.750120000012</v>
      </c>
      <c r="M54" s="1086"/>
      <c r="N54" s="1086">
        <v>332</v>
      </c>
      <c r="O54" s="1086"/>
      <c r="P54" s="1086">
        <v>678792.82021000003</v>
      </c>
      <c r="Q54" s="1086"/>
      <c r="R54" s="1086">
        <v>1047</v>
      </c>
      <c r="S54" s="1086"/>
      <c r="T54" s="1086">
        <v>2147497.6377300001</v>
      </c>
    </row>
    <row r="55" spans="1:20" s="24" customFormat="1" ht="15" customHeight="1">
      <c r="A55" s="181" t="s">
        <v>992</v>
      </c>
      <c r="B55" s="1085">
        <v>2420000</v>
      </c>
      <c r="C55" s="1085" t="s">
        <v>993</v>
      </c>
      <c r="D55" s="1085">
        <v>6050000</v>
      </c>
      <c r="F55" s="1086">
        <v>841</v>
      </c>
      <c r="G55" s="1086"/>
      <c r="H55" s="1086">
        <v>3007686.3404699997</v>
      </c>
      <c r="I55" s="1086"/>
      <c r="J55" s="1086">
        <v>116</v>
      </c>
      <c r="K55" s="1086"/>
      <c r="L55" s="1086">
        <v>454843.22316000005</v>
      </c>
      <c r="M55" s="1086"/>
      <c r="N55" s="1086">
        <v>830</v>
      </c>
      <c r="O55" s="1086"/>
      <c r="P55" s="1086">
        <v>3158170.2058699997</v>
      </c>
      <c r="Q55" s="1086"/>
      <c r="R55" s="1086">
        <v>1787</v>
      </c>
      <c r="S55" s="1086"/>
      <c r="T55" s="1086">
        <v>6620699.7695000004</v>
      </c>
    </row>
    <row r="56" spans="1:20" s="24" customFormat="1" ht="15" customHeight="1">
      <c r="A56" s="181" t="s">
        <v>992</v>
      </c>
      <c r="B56" s="1085">
        <v>6050000</v>
      </c>
      <c r="C56" s="1085" t="s">
        <v>993</v>
      </c>
      <c r="D56" s="1085">
        <v>12100000</v>
      </c>
      <c r="F56" s="1086">
        <v>137</v>
      </c>
      <c r="G56" s="1086"/>
      <c r="H56" s="1086">
        <v>1156045.9006400001</v>
      </c>
      <c r="I56" s="1086"/>
      <c r="J56" s="1086">
        <v>65</v>
      </c>
      <c r="K56" s="1086"/>
      <c r="L56" s="1086">
        <v>567738.59517999995</v>
      </c>
      <c r="M56" s="1086"/>
      <c r="N56" s="1086">
        <v>444</v>
      </c>
      <c r="O56" s="1086"/>
      <c r="P56" s="1086">
        <v>3823490.9555900004</v>
      </c>
      <c r="Q56" s="1086"/>
      <c r="R56" s="1086">
        <v>646</v>
      </c>
      <c r="S56" s="1086"/>
      <c r="T56" s="1086">
        <v>5547275.4514100002</v>
      </c>
    </row>
    <row r="57" spans="1:20" s="24" customFormat="1" ht="15" customHeight="1">
      <c r="A57" s="181" t="s">
        <v>992</v>
      </c>
      <c r="B57" s="1085">
        <v>12100000</v>
      </c>
      <c r="C57" s="1085" t="s">
        <v>993</v>
      </c>
      <c r="D57" s="1087" t="s">
        <v>994</v>
      </c>
      <c r="F57" s="1086">
        <v>69</v>
      </c>
      <c r="G57" s="1086"/>
      <c r="H57" s="1086">
        <v>1586659.2702800001</v>
      </c>
      <c r="I57" s="1086"/>
      <c r="J57" s="1086">
        <v>94</v>
      </c>
      <c r="K57" s="1086"/>
      <c r="L57" s="1086">
        <v>5647192.7522200001</v>
      </c>
      <c r="M57" s="1086"/>
      <c r="N57" s="1086">
        <v>792</v>
      </c>
      <c r="O57" s="1086"/>
      <c r="P57" s="1086">
        <v>51229066.488910004</v>
      </c>
      <c r="Q57" s="1086"/>
      <c r="R57" s="1086">
        <v>955</v>
      </c>
      <c r="S57" s="1086"/>
      <c r="T57" s="1086">
        <v>58462918.511410005</v>
      </c>
    </row>
    <row r="58" spans="1:20" s="24" customFormat="1" ht="9.75" customHeight="1">
      <c r="A58" s="181"/>
      <c r="B58" s="1084"/>
      <c r="C58" s="1084"/>
      <c r="D58" s="1085"/>
      <c r="F58" s="1086"/>
      <c r="G58" s="1086"/>
      <c r="H58" s="1086"/>
      <c r="I58" s="1086"/>
      <c r="J58" s="1086"/>
      <c r="K58" s="1086"/>
      <c r="L58" s="1086"/>
      <c r="M58" s="1086"/>
      <c r="N58" s="1086"/>
      <c r="O58" s="1086"/>
      <c r="P58" s="1086"/>
      <c r="Q58" s="1086"/>
      <c r="R58" s="1086"/>
      <c r="S58" s="1086"/>
      <c r="T58" s="1086"/>
    </row>
    <row r="59" spans="1:20" s="18" customFormat="1" ht="20.100000000000001" customHeight="1">
      <c r="A59" s="1081" t="s">
        <v>486</v>
      </c>
      <c r="B59" s="24"/>
      <c r="C59" s="181"/>
      <c r="D59" s="1082"/>
      <c r="E59" s="24"/>
      <c r="F59" s="1083">
        <v>5135734</v>
      </c>
      <c r="G59" s="1083"/>
      <c r="H59" s="1083">
        <v>5953832.7671400001</v>
      </c>
      <c r="I59" s="1083"/>
      <c r="J59" s="1083" t="s">
        <v>157</v>
      </c>
      <c r="K59" s="1083"/>
      <c r="L59" s="1083" t="s">
        <v>157</v>
      </c>
      <c r="M59" s="1083"/>
      <c r="N59" s="1083" t="s">
        <v>157</v>
      </c>
      <c r="O59" s="1083"/>
      <c r="P59" s="1083" t="s">
        <v>157</v>
      </c>
      <c r="Q59" s="1083"/>
      <c r="R59" s="1083">
        <v>5135734</v>
      </c>
      <c r="S59" s="1083"/>
      <c r="T59" s="1083">
        <v>5953832.7671400001</v>
      </c>
    </row>
    <row r="60" spans="1:20" s="24" customFormat="1" ht="15" customHeight="1">
      <c r="A60" s="181"/>
      <c r="B60" s="1084" t="s">
        <v>991</v>
      </c>
      <c r="C60" s="1084"/>
      <c r="D60" s="1085">
        <v>12100</v>
      </c>
      <c r="F60" s="1086">
        <v>5038574</v>
      </c>
      <c r="G60" s="1086"/>
      <c r="H60" s="1086">
        <v>1371200.3918099999</v>
      </c>
      <c r="I60" s="1086"/>
      <c r="J60" s="1086" t="s">
        <v>157</v>
      </c>
      <c r="K60" s="1086"/>
      <c r="L60" s="1086" t="s">
        <v>157</v>
      </c>
      <c r="M60" s="1086"/>
      <c r="N60" s="1086" t="s">
        <v>157</v>
      </c>
      <c r="O60" s="1086"/>
      <c r="P60" s="1086" t="s">
        <v>157</v>
      </c>
      <c r="Q60" s="1086"/>
      <c r="R60" s="1086">
        <v>5038574</v>
      </c>
      <c r="S60" s="1086"/>
      <c r="T60" s="1086">
        <v>1371200.3918099999</v>
      </c>
    </row>
    <row r="61" spans="1:20" s="24" customFormat="1" ht="15" customHeight="1">
      <c r="A61" s="181" t="s">
        <v>992</v>
      </c>
      <c r="B61" s="1085">
        <v>12100</v>
      </c>
      <c r="C61" s="1085" t="s">
        <v>993</v>
      </c>
      <c r="D61" s="1085">
        <v>30250</v>
      </c>
      <c r="F61" s="1086">
        <v>54834</v>
      </c>
      <c r="G61" s="1086"/>
      <c r="H61" s="1086">
        <v>1042384.6397300001</v>
      </c>
      <c r="I61" s="1086"/>
      <c r="J61" s="1086" t="s">
        <v>157</v>
      </c>
      <c r="K61" s="1086"/>
      <c r="L61" s="1086" t="s">
        <v>157</v>
      </c>
      <c r="M61" s="1086"/>
      <c r="N61" s="1086" t="s">
        <v>157</v>
      </c>
      <c r="O61" s="1086"/>
      <c r="P61" s="1086" t="s">
        <v>157</v>
      </c>
      <c r="Q61" s="1086"/>
      <c r="R61" s="1086">
        <v>54834</v>
      </c>
      <c r="S61" s="1086"/>
      <c r="T61" s="1086">
        <v>1042384.6397300001</v>
      </c>
    </row>
    <row r="62" spans="1:20" s="24" customFormat="1" ht="15" customHeight="1">
      <c r="A62" s="181" t="s">
        <v>992</v>
      </c>
      <c r="B62" s="1085">
        <v>30250</v>
      </c>
      <c r="C62" s="1085" t="s">
        <v>993</v>
      </c>
      <c r="D62" s="1085">
        <v>60500</v>
      </c>
      <c r="F62" s="1086">
        <v>23225</v>
      </c>
      <c r="G62" s="1086"/>
      <c r="H62" s="1086">
        <v>979642.89172000007</v>
      </c>
      <c r="I62" s="1086"/>
      <c r="J62" s="1086" t="s">
        <v>157</v>
      </c>
      <c r="K62" s="1086"/>
      <c r="L62" s="1086" t="s">
        <v>157</v>
      </c>
      <c r="M62" s="1086"/>
      <c r="N62" s="1086" t="s">
        <v>157</v>
      </c>
      <c r="O62" s="1086"/>
      <c r="P62" s="1086" t="s">
        <v>157</v>
      </c>
      <c r="Q62" s="1086"/>
      <c r="R62" s="1086">
        <v>23225</v>
      </c>
      <c r="S62" s="1086"/>
      <c r="T62" s="1086">
        <v>979642.89172000007</v>
      </c>
    </row>
    <row r="63" spans="1:20" s="24" customFormat="1" ht="15" customHeight="1">
      <c r="A63" s="181" t="s">
        <v>992</v>
      </c>
      <c r="B63" s="1085">
        <v>60500</v>
      </c>
      <c r="C63" s="1085" t="s">
        <v>993</v>
      </c>
      <c r="D63" s="1085">
        <v>121000</v>
      </c>
      <c r="F63" s="1086">
        <v>12186</v>
      </c>
      <c r="G63" s="1086"/>
      <c r="H63" s="1086">
        <v>1023609.8463099999</v>
      </c>
      <c r="I63" s="1086"/>
      <c r="J63" s="1086" t="s">
        <v>157</v>
      </c>
      <c r="K63" s="1086"/>
      <c r="L63" s="1086" t="s">
        <v>157</v>
      </c>
      <c r="M63" s="1086"/>
      <c r="N63" s="1086" t="s">
        <v>157</v>
      </c>
      <c r="O63" s="1086"/>
      <c r="P63" s="1086" t="s">
        <v>157</v>
      </c>
      <c r="Q63" s="1086"/>
      <c r="R63" s="1086">
        <v>12186</v>
      </c>
      <c r="S63" s="1086"/>
      <c r="T63" s="1086">
        <v>1023609.8463099999</v>
      </c>
    </row>
    <row r="64" spans="1:20" s="24" customFormat="1" ht="15" customHeight="1">
      <c r="A64" s="181" t="s">
        <v>992</v>
      </c>
      <c r="B64" s="1085">
        <v>121000</v>
      </c>
      <c r="C64" s="1085" t="s">
        <v>993</v>
      </c>
      <c r="D64" s="1085">
        <v>242000</v>
      </c>
      <c r="F64" s="1086">
        <v>5114</v>
      </c>
      <c r="G64" s="1086"/>
      <c r="H64" s="1086">
        <v>841772.89075999998</v>
      </c>
      <c r="I64" s="1086"/>
      <c r="J64" s="1086" t="s">
        <v>157</v>
      </c>
      <c r="K64" s="1086"/>
      <c r="L64" s="1086" t="s">
        <v>157</v>
      </c>
      <c r="M64" s="1086"/>
      <c r="N64" s="1086" t="s">
        <v>157</v>
      </c>
      <c r="O64" s="1086"/>
      <c r="P64" s="1086" t="s">
        <v>157</v>
      </c>
      <c r="Q64" s="1086"/>
      <c r="R64" s="1086">
        <v>5114</v>
      </c>
      <c r="S64" s="1086"/>
      <c r="T64" s="1086">
        <v>841772.89075999998</v>
      </c>
    </row>
    <row r="65" spans="1:20" s="24" customFormat="1" ht="15" customHeight="1">
      <c r="A65" s="181" t="s">
        <v>992</v>
      </c>
      <c r="B65" s="1085">
        <v>242000</v>
      </c>
      <c r="C65" s="1085" t="s">
        <v>993</v>
      </c>
      <c r="D65" s="1085">
        <v>484000</v>
      </c>
      <c r="F65" s="1086">
        <v>1489</v>
      </c>
      <c r="G65" s="1086"/>
      <c r="H65" s="1086">
        <v>477877.08186000003</v>
      </c>
      <c r="I65" s="1086"/>
      <c r="J65" s="1086" t="s">
        <v>157</v>
      </c>
      <c r="K65" s="1086"/>
      <c r="L65" s="1086" t="s">
        <v>157</v>
      </c>
      <c r="M65" s="1086"/>
      <c r="N65" s="1086" t="s">
        <v>157</v>
      </c>
      <c r="O65" s="1086"/>
      <c r="P65" s="1086" t="s">
        <v>157</v>
      </c>
      <c r="Q65" s="1086"/>
      <c r="R65" s="1086">
        <v>1489</v>
      </c>
      <c r="S65" s="1086"/>
      <c r="T65" s="1086">
        <v>477877.08186000003</v>
      </c>
    </row>
    <row r="66" spans="1:20" s="24" customFormat="1" ht="15" customHeight="1">
      <c r="A66" s="181" t="s">
        <v>992</v>
      </c>
      <c r="B66" s="1085">
        <v>484000</v>
      </c>
      <c r="C66" s="1085" t="s">
        <v>993</v>
      </c>
      <c r="D66" s="1085">
        <v>726000</v>
      </c>
      <c r="F66" s="1086">
        <v>230</v>
      </c>
      <c r="G66" s="1086"/>
      <c r="H66" s="1086">
        <v>132416.06989000001</v>
      </c>
      <c r="I66" s="1086"/>
      <c r="J66" s="1086" t="s">
        <v>157</v>
      </c>
      <c r="K66" s="1086"/>
      <c r="L66" s="1086" t="s">
        <v>157</v>
      </c>
      <c r="M66" s="1086"/>
      <c r="N66" s="1086" t="s">
        <v>157</v>
      </c>
      <c r="O66" s="1086"/>
      <c r="P66" s="1086" t="s">
        <v>157</v>
      </c>
      <c r="Q66" s="1086"/>
      <c r="R66" s="1086">
        <v>230</v>
      </c>
      <c r="S66" s="1086"/>
      <c r="T66" s="1086">
        <v>132416.06989000001</v>
      </c>
    </row>
    <row r="67" spans="1:20" s="24" customFormat="1" ht="15" customHeight="1">
      <c r="A67" s="181" t="s">
        <v>992</v>
      </c>
      <c r="B67" s="1085">
        <v>726000</v>
      </c>
      <c r="C67" s="1085" t="s">
        <v>993</v>
      </c>
      <c r="D67" s="1085">
        <v>968000</v>
      </c>
      <c r="F67" s="1086">
        <v>50</v>
      </c>
      <c r="G67" s="1086"/>
      <c r="H67" s="1086">
        <v>41391.975989999999</v>
      </c>
      <c r="I67" s="1086"/>
      <c r="J67" s="1086" t="s">
        <v>157</v>
      </c>
      <c r="K67" s="1086"/>
      <c r="L67" s="1086" t="s">
        <v>157</v>
      </c>
      <c r="M67" s="1086"/>
      <c r="N67" s="1086" t="s">
        <v>157</v>
      </c>
      <c r="O67" s="1086"/>
      <c r="P67" s="1086" t="s">
        <v>157</v>
      </c>
      <c r="Q67" s="1086"/>
      <c r="R67" s="1086">
        <v>50</v>
      </c>
      <c r="S67" s="1086"/>
      <c r="T67" s="1086">
        <v>41391.975989999999</v>
      </c>
    </row>
    <row r="68" spans="1:20" s="24" customFormat="1" ht="15" customHeight="1">
      <c r="A68" s="181" t="s">
        <v>992</v>
      </c>
      <c r="B68" s="1085">
        <v>968000</v>
      </c>
      <c r="C68" s="1085" t="s">
        <v>993</v>
      </c>
      <c r="D68" s="1085">
        <v>1210000</v>
      </c>
      <c r="F68" s="1086">
        <v>12</v>
      </c>
      <c r="G68" s="1086"/>
      <c r="H68" s="1086">
        <v>13123.644990000001</v>
      </c>
      <c r="I68" s="1086"/>
      <c r="J68" s="1086" t="s">
        <v>157</v>
      </c>
      <c r="K68" s="1086"/>
      <c r="L68" s="1086" t="s">
        <v>157</v>
      </c>
      <c r="M68" s="1086"/>
      <c r="N68" s="1086" t="s">
        <v>157</v>
      </c>
      <c r="O68" s="1086"/>
      <c r="P68" s="1086" t="s">
        <v>157</v>
      </c>
      <c r="Q68" s="1086"/>
      <c r="R68" s="1086">
        <v>12</v>
      </c>
      <c r="S68" s="1086"/>
      <c r="T68" s="1086">
        <v>13123.644990000001</v>
      </c>
    </row>
    <row r="69" spans="1:20" s="24" customFormat="1" ht="15" customHeight="1">
      <c r="A69" s="181" t="s">
        <v>992</v>
      </c>
      <c r="B69" s="1085">
        <v>1210000</v>
      </c>
      <c r="C69" s="1085" t="s">
        <v>993</v>
      </c>
      <c r="D69" s="1085">
        <v>1815000</v>
      </c>
      <c r="F69" s="1086">
        <v>17</v>
      </c>
      <c r="G69" s="1086"/>
      <c r="H69" s="1086">
        <v>23731.108059999999</v>
      </c>
      <c r="I69" s="1086"/>
      <c r="J69" s="1086" t="s">
        <v>157</v>
      </c>
      <c r="K69" s="1086"/>
      <c r="L69" s="1086" t="s">
        <v>157</v>
      </c>
      <c r="M69" s="1086"/>
      <c r="N69" s="1086" t="s">
        <v>157</v>
      </c>
      <c r="O69" s="1086"/>
      <c r="P69" s="1086" t="s">
        <v>157</v>
      </c>
      <c r="Q69" s="1086"/>
      <c r="R69" s="1086">
        <v>17</v>
      </c>
      <c r="S69" s="1086"/>
      <c r="T69" s="1086">
        <v>23731.108059999999</v>
      </c>
    </row>
    <row r="70" spans="1:20" s="24" customFormat="1" ht="15" customHeight="1">
      <c r="A70" s="181" t="s">
        <v>992</v>
      </c>
      <c r="B70" s="1085">
        <v>1815000</v>
      </c>
      <c r="C70" s="1085" t="s">
        <v>993</v>
      </c>
      <c r="D70" s="1085">
        <v>2420000</v>
      </c>
      <c r="F70" s="1086">
        <v>3</v>
      </c>
      <c r="G70" s="1086"/>
      <c r="H70" s="1086">
        <v>6682.2260199999992</v>
      </c>
      <c r="I70" s="1086"/>
      <c r="J70" s="1086" t="s">
        <v>157</v>
      </c>
      <c r="K70" s="1086"/>
      <c r="L70" s="1086" t="s">
        <v>157</v>
      </c>
      <c r="M70" s="1086"/>
      <c r="N70" s="1086" t="s">
        <v>157</v>
      </c>
      <c r="O70" s="1086"/>
      <c r="P70" s="1086" t="s">
        <v>157</v>
      </c>
      <c r="Q70" s="1086"/>
      <c r="R70" s="1086">
        <v>3</v>
      </c>
      <c r="S70" s="1086"/>
      <c r="T70" s="1086">
        <v>6682.2260199999992</v>
      </c>
    </row>
    <row r="71" spans="1:20" s="24" customFormat="1" ht="15" customHeight="1">
      <c r="A71" s="181" t="s">
        <v>992</v>
      </c>
      <c r="B71" s="1085">
        <v>2420000</v>
      </c>
      <c r="C71" s="1085" t="s">
        <v>993</v>
      </c>
      <c r="D71" s="1085">
        <v>6050000</v>
      </c>
      <c r="F71" s="1086" t="s">
        <v>157</v>
      </c>
      <c r="G71" s="1086"/>
      <c r="H71" s="1086" t="s">
        <v>157</v>
      </c>
      <c r="I71" s="1086"/>
      <c r="J71" s="1086" t="s">
        <v>157</v>
      </c>
      <c r="K71" s="1086"/>
      <c r="L71" s="1086" t="s">
        <v>157</v>
      </c>
      <c r="M71" s="1086"/>
      <c r="N71" s="1086" t="s">
        <v>157</v>
      </c>
      <c r="O71" s="1086"/>
      <c r="P71" s="1086" t="s">
        <v>157</v>
      </c>
      <c r="Q71" s="1086"/>
      <c r="R71" s="1086" t="s">
        <v>157</v>
      </c>
      <c r="S71" s="1086"/>
      <c r="T71" s="1086" t="s">
        <v>157</v>
      </c>
    </row>
    <row r="72" spans="1:20" s="24" customFormat="1" ht="15" customHeight="1">
      <c r="A72" s="181" t="s">
        <v>992</v>
      </c>
      <c r="B72" s="1085">
        <v>6050000</v>
      </c>
      <c r="C72" s="1085" t="s">
        <v>993</v>
      </c>
      <c r="D72" s="1085">
        <v>12100000</v>
      </c>
      <c r="F72" s="1086" t="s">
        <v>157</v>
      </c>
      <c r="G72" s="1086"/>
      <c r="H72" s="1086" t="s">
        <v>157</v>
      </c>
      <c r="I72" s="1086"/>
      <c r="J72" s="1086" t="s">
        <v>157</v>
      </c>
      <c r="K72" s="1086"/>
      <c r="L72" s="1086" t="s">
        <v>157</v>
      </c>
      <c r="M72" s="1086"/>
      <c r="N72" s="1086" t="s">
        <v>157</v>
      </c>
      <c r="O72" s="1086"/>
      <c r="P72" s="1086" t="s">
        <v>157</v>
      </c>
      <c r="Q72" s="1086"/>
      <c r="R72" s="1086" t="s">
        <v>157</v>
      </c>
      <c r="S72" s="1086"/>
      <c r="T72" s="1086" t="s">
        <v>157</v>
      </c>
    </row>
    <row r="73" spans="1:20" s="24" customFormat="1" ht="15" customHeight="1">
      <c r="A73" s="181" t="s">
        <v>992</v>
      </c>
      <c r="B73" s="1085">
        <v>12100000</v>
      </c>
      <c r="C73" s="1085" t="s">
        <v>993</v>
      </c>
      <c r="D73" s="1087" t="s">
        <v>994</v>
      </c>
      <c r="F73" s="1086" t="s">
        <v>157</v>
      </c>
      <c r="G73" s="1086"/>
      <c r="H73" s="1086" t="s">
        <v>157</v>
      </c>
      <c r="I73" s="1086"/>
      <c r="J73" s="1086" t="s">
        <v>157</v>
      </c>
      <c r="K73" s="1086"/>
      <c r="L73" s="1086" t="s">
        <v>157</v>
      </c>
      <c r="M73" s="1086"/>
      <c r="N73" s="1086" t="s">
        <v>157</v>
      </c>
      <c r="O73" s="1086"/>
      <c r="P73" s="1086" t="s">
        <v>157</v>
      </c>
      <c r="Q73" s="1086"/>
      <c r="R73" s="1086" t="s">
        <v>157</v>
      </c>
      <c r="S73" s="1086"/>
      <c r="T73" s="1086" t="s">
        <v>157</v>
      </c>
    </row>
    <row r="74" spans="1:20" s="24" customFormat="1" ht="9.75" customHeight="1">
      <c r="A74" s="181"/>
      <c r="B74" s="1084"/>
      <c r="C74" s="1084"/>
      <c r="D74" s="1085"/>
      <c r="F74" s="1086"/>
      <c r="G74" s="1086"/>
      <c r="H74" s="1086"/>
      <c r="I74" s="1086"/>
      <c r="J74" s="1086"/>
      <c r="K74" s="1086"/>
      <c r="L74" s="1086"/>
      <c r="M74" s="1086"/>
      <c r="N74" s="1086"/>
      <c r="O74" s="1086"/>
      <c r="P74" s="1086"/>
      <c r="Q74" s="1086"/>
      <c r="R74" s="1086"/>
      <c r="S74" s="1086"/>
      <c r="T74" s="1086"/>
    </row>
    <row r="75" spans="1:20" s="18" customFormat="1" ht="10.199999999999999">
      <c r="A75" s="1081" t="s">
        <v>153</v>
      </c>
      <c r="B75" s="24"/>
      <c r="C75" s="181"/>
      <c r="D75" s="1082"/>
      <c r="E75" s="24"/>
      <c r="F75" s="1083">
        <v>43436765</v>
      </c>
      <c r="G75" s="1083"/>
      <c r="H75" s="1083">
        <v>179329230.78595001</v>
      </c>
      <c r="I75" s="1083"/>
      <c r="J75" s="1083">
        <v>34915</v>
      </c>
      <c r="K75" s="1083"/>
      <c r="L75" s="1083">
        <v>18055315.3902</v>
      </c>
      <c r="M75" s="1083"/>
      <c r="N75" s="1083">
        <v>882771</v>
      </c>
      <c r="O75" s="1083"/>
      <c r="P75" s="1083">
        <v>176314859.99592999</v>
      </c>
      <c r="Q75" s="1083"/>
      <c r="R75" s="1083">
        <v>44354451</v>
      </c>
      <c r="S75" s="1083"/>
      <c r="T75" s="1083">
        <v>373699406.17208004</v>
      </c>
    </row>
    <row r="76" spans="1:20" s="24" customFormat="1" ht="15" customHeight="1">
      <c r="A76" s="181"/>
      <c r="B76" s="1084" t="s">
        <v>991</v>
      </c>
      <c r="C76" s="1084"/>
      <c r="D76" s="1085">
        <v>12100</v>
      </c>
      <c r="E76" s="191"/>
      <c r="F76" s="1086">
        <v>41386058</v>
      </c>
      <c r="G76" s="1086"/>
      <c r="H76" s="1086">
        <v>22825407.965199977</v>
      </c>
      <c r="I76" s="1086"/>
      <c r="J76" s="1086">
        <v>22046</v>
      </c>
      <c r="K76" s="1086"/>
      <c r="L76" s="1086">
        <v>40092.645369999111</v>
      </c>
      <c r="M76" s="1086"/>
      <c r="N76" s="1086">
        <v>659419</v>
      </c>
      <c r="O76" s="1086"/>
      <c r="P76" s="1086">
        <v>971949.74018996954</v>
      </c>
      <c r="Q76" s="1086"/>
      <c r="R76" s="1086">
        <v>42067523</v>
      </c>
      <c r="S76" s="1086"/>
      <c r="T76" s="1086">
        <v>23837450.350760043</v>
      </c>
    </row>
    <row r="77" spans="1:20" s="24" customFormat="1" ht="15" customHeight="1">
      <c r="A77" s="181" t="s">
        <v>992</v>
      </c>
      <c r="B77" s="1085">
        <v>12100</v>
      </c>
      <c r="C77" s="1085" t="s">
        <v>993</v>
      </c>
      <c r="D77" s="1085">
        <v>30250</v>
      </c>
      <c r="E77" s="191"/>
      <c r="F77" s="1086">
        <v>983232</v>
      </c>
      <c r="G77" s="1086"/>
      <c r="H77" s="1086">
        <v>18982816.223580003</v>
      </c>
      <c r="I77" s="1086"/>
      <c r="J77" s="1086">
        <v>3725</v>
      </c>
      <c r="K77" s="1086"/>
      <c r="L77" s="1086">
        <v>74236.109639999995</v>
      </c>
      <c r="M77" s="1086"/>
      <c r="N77" s="1086">
        <v>72235</v>
      </c>
      <c r="O77" s="1086"/>
      <c r="P77" s="1086">
        <v>1439620.9797799999</v>
      </c>
      <c r="Q77" s="1086"/>
      <c r="R77" s="1086">
        <v>1059192</v>
      </c>
      <c r="S77" s="1086"/>
      <c r="T77" s="1086">
        <v>20496673.313000001</v>
      </c>
    </row>
    <row r="78" spans="1:20" s="24" customFormat="1" ht="15" customHeight="1">
      <c r="A78" s="181" t="s">
        <v>992</v>
      </c>
      <c r="B78" s="1085">
        <v>30250</v>
      </c>
      <c r="C78" s="1085" t="s">
        <v>993</v>
      </c>
      <c r="D78" s="1085">
        <v>60500</v>
      </c>
      <c r="E78" s="191"/>
      <c r="F78" s="1086">
        <v>493912</v>
      </c>
      <c r="G78" s="1086"/>
      <c r="H78" s="1086">
        <v>21115579.204919998</v>
      </c>
      <c r="I78" s="1086"/>
      <c r="J78" s="1086">
        <v>2556</v>
      </c>
      <c r="K78" s="1086"/>
      <c r="L78" s="1086">
        <v>110486.29443000001</v>
      </c>
      <c r="M78" s="1086"/>
      <c r="N78" s="1086">
        <v>43360</v>
      </c>
      <c r="O78" s="1086"/>
      <c r="P78" s="1086">
        <v>1875955.6703499998</v>
      </c>
      <c r="Q78" s="1086"/>
      <c r="R78" s="1086">
        <v>539828</v>
      </c>
      <c r="S78" s="1086"/>
      <c r="T78" s="1086">
        <v>23102021.1697</v>
      </c>
    </row>
    <row r="79" spans="1:20" s="24" customFormat="1" ht="15" customHeight="1">
      <c r="A79" s="181" t="s">
        <v>992</v>
      </c>
      <c r="B79" s="1085">
        <v>60500</v>
      </c>
      <c r="C79" s="1085" t="s">
        <v>993</v>
      </c>
      <c r="D79" s="1085">
        <v>121000</v>
      </c>
      <c r="E79" s="191"/>
      <c r="F79" s="1086">
        <v>312170</v>
      </c>
      <c r="G79" s="1086"/>
      <c r="H79" s="1086">
        <v>26701013.163720001</v>
      </c>
      <c r="I79" s="1086"/>
      <c r="J79" s="1086">
        <v>2003</v>
      </c>
      <c r="K79" s="1086"/>
      <c r="L79" s="1086">
        <v>171618.84809000001</v>
      </c>
      <c r="M79" s="1086"/>
      <c r="N79" s="1086">
        <v>35568</v>
      </c>
      <c r="O79" s="1086"/>
      <c r="P79" s="1086">
        <v>3066788.0893899999</v>
      </c>
      <c r="Q79" s="1086"/>
      <c r="R79" s="1086">
        <v>349741</v>
      </c>
      <c r="S79" s="1086"/>
      <c r="T79" s="1086">
        <v>29939420.101199999</v>
      </c>
    </row>
    <row r="80" spans="1:20" s="24" customFormat="1" ht="15" customHeight="1">
      <c r="A80" s="181" t="s">
        <v>992</v>
      </c>
      <c r="B80" s="1085">
        <v>121000</v>
      </c>
      <c r="C80" s="1085" t="s">
        <v>993</v>
      </c>
      <c r="D80" s="1085">
        <v>242000</v>
      </c>
      <c r="E80" s="191"/>
      <c r="F80" s="1086">
        <v>156477</v>
      </c>
      <c r="G80" s="1086"/>
      <c r="H80" s="1086">
        <v>26138226.910020001</v>
      </c>
      <c r="I80" s="1086"/>
      <c r="J80" s="1086">
        <v>1451</v>
      </c>
      <c r="K80" s="1086"/>
      <c r="L80" s="1086">
        <v>250111.35015000001</v>
      </c>
      <c r="M80" s="1086"/>
      <c r="N80" s="1086">
        <v>26380</v>
      </c>
      <c r="O80" s="1086"/>
      <c r="P80" s="1086">
        <v>4523170.3764199996</v>
      </c>
      <c r="Q80" s="1086"/>
      <c r="R80" s="1086">
        <v>184308</v>
      </c>
      <c r="S80" s="1086"/>
      <c r="T80" s="1086">
        <v>30911508.63659</v>
      </c>
    </row>
    <row r="81" spans="1:20" s="24" customFormat="1" ht="15" customHeight="1">
      <c r="A81" s="181" t="s">
        <v>992</v>
      </c>
      <c r="B81" s="1085">
        <v>242000</v>
      </c>
      <c r="C81" s="1085" t="s">
        <v>993</v>
      </c>
      <c r="D81" s="1085">
        <v>484000</v>
      </c>
      <c r="E81" s="191"/>
      <c r="F81" s="1086">
        <v>67675</v>
      </c>
      <c r="G81" s="1086"/>
      <c r="H81" s="1086">
        <v>22485713.773349997</v>
      </c>
      <c r="I81" s="1086"/>
      <c r="J81" s="1086">
        <v>1083</v>
      </c>
      <c r="K81" s="1086"/>
      <c r="L81" s="1086">
        <v>366883.62048000004</v>
      </c>
      <c r="M81" s="1086"/>
      <c r="N81" s="1086">
        <v>18282</v>
      </c>
      <c r="O81" s="1086"/>
      <c r="P81" s="1086">
        <v>6253715.9290299993</v>
      </c>
      <c r="Q81" s="1086"/>
      <c r="R81" s="1086">
        <v>87040</v>
      </c>
      <c r="S81" s="1086"/>
      <c r="T81" s="1086">
        <v>29106313.322859999</v>
      </c>
    </row>
    <row r="82" spans="1:20" s="24" customFormat="1" ht="15" customHeight="1">
      <c r="A82" s="181" t="s">
        <v>992</v>
      </c>
      <c r="B82" s="1085">
        <v>484000</v>
      </c>
      <c r="C82" s="1085" t="s">
        <v>993</v>
      </c>
      <c r="D82" s="1085">
        <v>726000</v>
      </c>
      <c r="E82" s="191"/>
      <c r="F82" s="1086">
        <v>18462</v>
      </c>
      <c r="G82" s="1086"/>
      <c r="H82" s="1086">
        <v>10779008.29748</v>
      </c>
      <c r="I82" s="1086"/>
      <c r="J82" s="1086">
        <v>477</v>
      </c>
      <c r="K82" s="1086"/>
      <c r="L82" s="1086">
        <v>282386.71772000002</v>
      </c>
      <c r="M82" s="1086"/>
      <c r="N82" s="1086">
        <v>7364</v>
      </c>
      <c r="O82" s="1086"/>
      <c r="P82" s="1086">
        <v>4347157.6426200001</v>
      </c>
      <c r="Q82" s="1086"/>
      <c r="R82" s="1086">
        <v>26303</v>
      </c>
      <c r="S82" s="1086"/>
      <c r="T82" s="1086">
        <v>15408552.657819999</v>
      </c>
    </row>
    <row r="83" spans="1:20" s="24" customFormat="1" ht="15" customHeight="1">
      <c r="A83" s="181" t="s">
        <v>992</v>
      </c>
      <c r="B83" s="1085">
        <v>726000</v>
      </c>
      <c r="C83" s="1085" t="s">
        <v>993</v>
      </c>
      <c r="D83" s="1085">
        <v>968000</v>
      </c>
      <c r="E83" s="191"/>
      <c r="F83" s="1086">
        <v>7475</v>
      </c>
      <c r="G83" s="1086"/>
      <c r="H83" s="1086">
        <v>6207028.6505699996</v>
      </c>
      <c r="I83" s="1086"/>
      <c r="J83" s="1086">
        <v>272</v>
      </c>
      <c r="K83" s="1086"/>
      <c r="L83" s="1086">
        <v>226572.94923</v>
      </c>
      <c r="M83" s="1086"/>
      <c r="N83" s="1086">
        <v>4042</v>
      </c>
      <c r="O83" s="1086"/>
      <c r="P83" s="1086">
        <v>3385857.8555900003</v>
      </c>
      <c r="Q83" s="1086"/>
      <c r="R83" s="1086">
        <v>11789</v>
      </c>
      <c r="S83" s="1086"/>
      <c r="T83" s="1086">
        <v>9819459.4553899989</v>
      </c>
    </row>
    <row r="84" spans="1:20" s="24" customFormat="1" ht="15" customHeight="1">
      <c r="A84" s="181" t="s">
        <v>992</v>
      </c>
      <c r="B84" s="1085">
        <v>968000</v>
      </c>
      <c r="C84" s="1085" t="s">
        <v>993</v>
      </c>
      <c r="D84" s="1085">
        <v>1210000</v>
      </c>
      <c r="E84" s="191"/>
      <c r="F84" s="1086">
        <v>3812</v>
      </c>
      <c r="G84" s="1086"/>
      <c r="H84" s="1086">
        <v>4105482.78369</v>
      </c>
      <c r="I84" s="1086"/>
      <c r="J84" s="1086">
        <v>206</v>
      </c>
      <c r="K84" s="1086"/>
      <c r="L84" s="1086">
        <v>222051.04680000001</v>
      </c>
      <c r="M84" s="1086"/>
      <c r="N84" s="1086">
        <v>2713</v>
      </c>
      <c r="O84" s="1086"/>
      <c r="P84" s="1086">
        <v>2934423.98232</v>
      </c>
      <c r="Q84" s="1086"/>
      <c r="R84" s="1086">
        <v>6731</v>
      </c>
      <c r="S84" s="1086"/>
      <c r="T84" s="1086">
        <v>7261957.81281</v>
      </c>
    </row>
    <row r="85" spans="1:20" s="24" customFormat="1" ht="15" customHeight="1">
      <c r="A85" s="181" t="s">
        <v>992</v>
      </c>
      <c r="B85" s="1085">
        <v>1210000</v>
      </c>
      <c r="C85" s="1085" t="s">
        <v>993</v>
      </c>
      <c r="D85" s="1085">
        <v>1815000</v>
      </c>
      <c r="E85" s="191"/>
      <c r="F85" s="1086">
        <v>3956</v>
      </c>
      <c r="G85" s="1086"/>
      <c r="H85" s="1086">
        <v>5742496.5438100006</v>
      </c>
      <c r="I85" s="1086"/>
      <c r="J85" s="1086">
        <v>255</v>
      </c>
      <c r="K85" s="1086"/>
      <c r="L85" s="1086">
        <v>374633.78314999997</v>
      </c>
      <c r="M85" s="1086"/>
      <c r="N85" s="1086">
        <v>3637</v>
      </c>
      <c r="O85" s="1086"/>
      <c r="P85" s="1086">
        <v>5364123.8294500001</v>
      </c>
      <c r="Q85" s="1086"/>
      <c r="R85" s="1086">
        <v>7848</v>
      </c>
      <c r="S85" s="1086"/>
      <c r="T85" s="1086">
        <v>11481254.156409999</v>
      </c>
    </row>
    <row r="86" spans="1:20" s="24" customFormat="1" ht="15" customHeight="1">
      <c r="A86" s="181" t="s">
        <v>992</v>
      </c>
      <c r="B86" s="1085">
        <v>1815000</v>
      </c>
      <c r="C86" s="1085" t="s">
        <v>993</v>
      </c>
      <c r="D86" s="1085">
        <v>2420000</v>
      </c>
      <c r="E86" s="191"/>
      <c r="F86" s="1086">
        <v>1514</v>
      </c>
      <c r="G86" s="1086"/>
      <c r="H86" s="1086">
        <v>3136238.0766100003</v>
      </c>
      <c r="I86" s="1086"/>
      <c r="J86" s="1086">
        <v>163</v>
      </c>
      <c r="K86" s="1086"/>
      <c r="L86" s="1086">
        <v>340675.14355000004</v>
      </c>
      <c r="M86" s="1086"/>
      <c r="N86" s="1086">
        <v>2149</v>
      </c>
      <c r="O86" s="1086"/>
      <c r="P86" s="1086">
        <v>4473170.1673299996</v>
      </c>
      <c r="Q86" s="1086"/>
      <c r="R86" s="1086">
        <v>3826</v>
      </c>
      <c r="S86" s="1086"/>
      <c r="T86" s="1086">
        <v>7950083.3874899996</v>
      </c>
    </row>
    <row r="87" spans="1:20" s="24" customFormat="1" ht="15" customHeight="1">
      <c r="A87" s="181" t="s">
        <v>992</v>
      </c>
      <c r="B87" s="1085">
        <v>2420000</v>
      </c>
      <c r="C87" s="1085" t="s">
        <v>993</v>
      </c>
      <c r="D87" s="1085">
        <v>6050000</v>
      </c>
      <c r="E87" s="191"/>
      <c r="F87" s="1086">
        <v>1642</v>
      </c>
      <c r="G87" s="1086"/>
      <c r="H87" s="1086">
        <v>5780308.6896599997</v>
      </c>
      <c r="I87" s="1086"/>
      <c r="J87" s="1086">
        <v>334</v>
      </c>
      <c r="K87" s="1086"/>
      <c r="L87" s="1086">
        <v>1306516.7881</v>
      </c>
      <c r="M87" s="1086"/>
      <c r="N87" s="1086">
        <v>4010</v>
      </c>
      <c r="O87" s="1086"/>
      <c r="P87" s="1086">
        <v>15070785.14899</v>
      </c>
      <c r="Q87" s="1086"/>
      <c r="R87" s="1086">
        <v>5986</v>
      </c>
      <c r="S87" s="1086"/>
      <c r="T87" s="1086">
        <v>22157610.62675</v>
      </c>
    </row>
    <row r="88" spans="1:20" s="24" customFormat="1" ht="15" customHeight="1">
      <c r="A88" s="181" t="s">
        <v>992</v>
      </c>
      <c r="B88" s="1085">
        <v>6050000</v>
      </c>
      <c r="C88" s="1085" t="s">
        <v>993</v>
      </c>
      <c r="D88" s="1085">
        <v>12100000</v>
      </c>
      <c r="E88" s="191"/>
      <c r="F88" s="1086">
        <v>258</v>
      </c>
      <c r="G88" s="1086"/>
      <c r="H88" s="1086">
        <v>2096991.3657</v>
      </c>
      <c r="I88" s="1086"/>
      <c r="J88" s="1086">
        <v>153</v>
      </c>
      <c r="K88" s="1086"/>
      <c r="L88" s="1086">
        <v>1272242.45126</v>
      </c>
      <c r="M88" s="1086"/>
      <c r="N88" s="1086">
        <v>1614</v>
      </c>
      <c r="O88" s="1086"/>
      <c r="P88" s="1086">
        <v>13630536.038280001</v>
      </c>
      <c r="Q88" s="1086"/>
      <c r="R88" s="1086">
        <v>2025</v>
      </c>
      <c r="S88" s="1086"/>
      <c r="T88" s="1086">
        <v>16999769.855239999</v>
      </c>
    </row>
    <row r="89" spans="1:20" s="24" customFormat="1" ht="15" customHeight="1">
      <c r="A89" s="181" t="s">
        <v>992</v>
      </c>
      <c r="B89" s="1085">
        <v>12100000</v>
      </c>
      <c r="C89" s="1085" t="s">
        <v>993</v>
      </c>
      <c r="D89" s="1087" t="s">
        <v>994</v>
      </c>
      <c r="E89" s="191"/>
      <c r="F89" s="1086">
        <v>122</v>
      </c>
      <c r="G89" s="1086"/>
      <c r="H89" s="1086">
        <v>3232919.1376399999</v>
      </c>
      <c r="I89" s="1086"/>
      <c r="J89" s="1086">
        <v>191</v>
      </c>
      <c r="K89" s="1086"/>
      <c r="L89" s="1086">
        <v>13016807.64223</v>
      </c>
      <c r="M89" s="1086"/>
      <c r="N89" s="1086">
        <v>1998</v>
      </c>
      <c r="O89" s="1086"/>
      <c r="P89" s="1086">
        <v>108977604.54619001</v>
      </c>
      <c r="Q89" s="1086"/>
      <c r="R89" s="1086">
        <v>2311</v>
      </c>
      <c r="S89" s="1086"/>
      <c r="T89" s="1086">
        <v>125227331.32606</v>
      </c>
    </row>
    <row r="90" spans="1:20" s="35" customFormat="1" ht="10.8" thickBot="1">
      <c r="A90" s="1089"/>
      <c r="B90" s="18"/>
      <c r="C90" s="18"/>
      <c r="D90" s="18"/>
      <c r="E90" s="18"/>
      <c r="F90" s="1086"/>
      <c r="G90" s="1086"/>
      <c r="H90" s="1086"/>
      <c r="I90" s="1086"/>
      <c r="J90" s="1086"/>
      <c r="K90" s="1086"/>
      <c r="L90" s="1086"/>
      <c r="M90" s="1086"/>
      <c r="N90" s="1086"/>
      <c r="O90" s="1086"/>
      <c r="P90" s="1086"/>
      <c r="Q90" s="1086"/>
      <c r="R90" s="1086"/>
      <c r="S90" s="1086"/>
      <c r="T90" s="1086"/>
    </row>
    <row r="91" spans="1:20" s="35" customFormat="1" ht="10.199999999999999">
      <c r="A91" s="1090" t="s">
        <v>995</v>
      </c>
      <c r="B91" s="1091"/>
      <c r="C91" s="1091"/>
      <c r="D91" s="1091"/>
      <c r="E91" s="1091"/>
      <c r="F91" s="1091"/>
      <c r="G91" s="1091"/>
      <c r="H91" s="1091"/>
      <c r="I91" s="1091"/>
      <c r="J91" s="1091"/>
      <c r="K91" s="1091"/>
      <c r="L91" s="1091"/>
      <c r="M91" s="1091"/>
      <c r="N91" s="1091"/>
      <c r="O91" s="1091"/>
      <c r="P91" s="1091"/>
      <c r="Q91" s="1091"/>
      <c r="R91" s="1091"/>
      <c r="S91" s="1091"/>
      <c r="T91" s="1091"/>
    </row>
    <row r="92" spans="1:20" ht="22.2" customHeight="1">
      <c r="A92" s="972"/>
      <c r="B92" s="973"/>
      <c r="C92" s="973"/>
      <c r="D92" s="973"/>
      <c r="E92" s="973"/>
      <c r="F92" s="973"/>
      <c r="G92" s="973"/>
      <c r="H92" s="973"/>
      <c r="I92" s="973"/>
      <c r="J92" s="973"/>
      <c r="K92" s="973"/>
      <c r="L92" s="973"/>
      <c r="M92" s="973"/>
      <c r="N92" s="973"/>
      <c r="O92" s="973"/>
      <c r="P92" s="973"/>
      <c r="Q92" s="973"/>
      <c r="R92" s="973"/>
      <c r="S92" s="973"/>
      <c r="T92" s="973"/>
    </row>
    <row r="93" spans="1:20" ht="13.95" customHeight="1">
      <c r="A93" s="1092"/>
      <c r="B93" s="1093"/>
      <c r="C93" s="1093"/>
      <c r="D93" s="1093"/>
      <c r="E93" s="1093"/>
      <c r="F93" s="1093"/>
      <c r="G93" s="1093"/>
      <c r="H93" s="1093"/>
      <c r="I93" s="1093"/>
      <c r="J93" s="1093"/>
      <c r="K93" s="1093"/>
      <c r="L93" s="1093"/>
      <c r="M93" s="1093"/>
      <c r="N93" s="1093"/>
      <c r="O93" s="1093"/>
      <c r="P93" s="1093"/>
      <c r="Q93" s="1093"/>
      <c r="R93" s="1093"/>
      <c r="S93" s="1093"/>
      <c r="T93" s="1093"/>
    </row>
    <row r="94" spans="1:20" ht="13.8">
      <c r="A94" s="1094"/>
      <c r="B94" s="1094"/>
      <c r="C94" s="1094"/>
      <c r="D94" s="1094"/>
      <c r="E94" s="1094"/>
      <c r="F94" s="1095"/>
      <c r="G94" s="1094"/>
      <c r="H94" s="1095"/>
      <c r="I94" s="1094"/>
      <c r="J94" s="1095"/>
      <c r="K94" s="1094"/>
      <c r="L94" s="1095"/>
      <c r="M94" s="1094"/>
      <c r="N94" s="1095"/>
      <c r="O94" s="1094"/>
      <c r="P94" s="1095"/>
      <c r="Q94" s="1094"/>
      <c r="R94" s="1095"/>
      <c r="S94" s="1094"/>
      <c r="T94" s="1095"/>
    </row>
    <row r="95" spans="1:20" ht="13.8">
      <c r="A95" s="1094"/>
      <c r="B95" s="1094"/>
      <c r="C95" s="1094"/>
      <c r="D95" s="1094"/>
      <c r="E95" s="1094"/>
      <c r="F95" s="1095"/>
      <c r="G95" s="1094"/>
      <c r="H95" s="1094"/>
      <c r="I95" s="1094"/>
      <c r="J95" s="1094"/>
      <c r="K95" s="1094"/>
      <c r="L95" s="1094"/>
      <c r="M95" s="1094"/>
      <c r="N95" s="1094"/>
      <c r="O95" s="1094"/>
      <c r="P95" s="1094"/>
      <c r="Q95" s="1094"/>
      <c r="R95" s="1094"/>
      <c r="S95" s="1094"/>
      <c r="T95" s="1094"/>
    </row>
    <row r="96" spans="1:20" ht="13.8">
      <c r="A96" s="1094"/>
      <c r="B96" s="1094"/>
      <c r="C96" s="1094"/>
      <c r="D96" s="1094"/>
      <c r="E96" s="1094"/>
      <c r="F96" s="1095"/>
      <c r="G96" s="1094"/>
      <c r="H96" s="1094"/>
      <c r="I96" s="1094"/>
      <c r="J96" s="1094"/>
      <c r="K96" s="1094"/>
      <c r="L96" s="1094"/>
      <c r="M96" s="1094"/>
      <c r="N96" s="1094"/>
      <c r="O96" s="1094"/>
      <c r="P96" s="1094"/>
      <c r="Q96" s="1094"/>
      <c r="R96" s="1094"/>
      <c r="S96" s="1094"/>
      <c r="T96" s="1094"/>
    </row>
    <row r="97" spans="1:20" ht="13.8">
      <c r="A97" s="1094"/>
      <c r="B97" s="1094"/>
      <c r="C97" s="1094"/>
      <c r="D97" s="1094"/>
      <c r="E97" s="1094"/>
      <c r="F97" s="1095"/>
      <c r="G97" s="1094"/>
      <c r="H97" s="1094"/>
      <c r="I97" s="1094"/>
      <c r="J97" s="1094"/>
      <c r="K97" s="1094"/>
      <c r="L97" s="1094"/>
      <c r="M97" s="1094"/>
      <c r="N97" s="1094"/>
      <c r="O97" s="1094"/>
      <c r="P97" s="1094"/>
      <c r="Q97" s="1094"/>
      <c r="R97" s="1094"/>
      <c r="S97" s="1094"/>
      <c r="T97" s="1094"/>
    </row>
    <row r="98" spans="1:20" ht="13.8">
      <c r="A98" s="1094"/>
      <c r="B98" s="1094"/>
      <c r="C98" s="1094"/>
      <c r="D98" s="1094"/>
      <c r="E98" s="1094"/>
      <c r="F98" s="1095"/>
      <c r="G98" s="1094"/>
      <c r="H98" s="1094"/>
      <c r="I98" s="1094"/>
      <c r="J98" s="1094"/>
      <c r="K98" s="1094"/>
      <c r="L98" s="1094"/>
      <c r="M98" s="1094"/>
      <c r="N98" s="1094"/>
      <c r="O98" s="1094"/>
      <c r="P98" s="1094"/>
      <c r="Q98" s="1094"/>
      <c r="R98" s="1094"/>
      <c r="S98" s="1094"/>
      <c r="T98" s="1094"/>
    </row>
    <row r="99" spans="1:20" ht="13.8">
      <c r="A99" s="1094"/>
      <c r="B99" s="1094"/>
      <c r="C99" s="1094"/>
      <c r="D99" s="1094"/>
      <c r="E99" s="1094"/>
      <c r="F99" s="1095"/>
      <c r="G99" s="1094"/>
      <c r="H99" s="1094"/>
      <c r="I99" s="1094"/>
      <c r="J99" s="1094"/>
      <c r="K99" s="1094"/>
      <c r="L99" s="1094"/>
      <c r="M99" s="1094"/>
      <c r="N99" s="1094"/>
      <c r="O99" s="1094"/>
      <c r="P99" s="1094"/>
      <c r="Q99" s="1094"/>
      <c r="R99" s="1094"/>
      <c r="S99" s="1094"/>
      <c r="T99" s="1094"/>
    </row>
    <row r="100" spans="1:20" ht="13.8">
      <c r="A100" s="1094"/>
      <c r="B100" s="1094"/>
      <c r="C100" s="1094"/>
      <c r="D100" s="1094"/>
      <c r="E100" s="1094"/>
      <c r="F100" s="1095"/>
      <c r="G100" s="1094"/>
      <c r="H100" s="1094"/>
      <c r="I100" s="1094"/>
      <c r="J100" s="1094"/>
      <c r="K100" s="1094"/>
      <c r="L100" s="1094"/>
      <c r="M100" s="1094"/>
      <c r="N100" s="1094"/>
      <c r="O100" s="1094"/>
      <c r="P100" s="1094"/>
      <c r="Q100" s="1094"/>
      <c r="R100" s="1094"/>
      <c r="S100" s="1094"/>
      <c r="T100" s="1094"/>
    </row>
    <row r="101" spans="1:20" ht="13.8">
      <c r="A101" s="1094"/>
      <c r="B101" s="1094"/>
      <c r="C101" s="1094"/>
      <c r="D101" s="1094"/>
      <c r="E101" s="1094"/>
      <c r="F101" s="1095"/>
      <c r="G101" s="1094"/>
      <c r="H101" s="1094"/>
      <c r="I101" s="1094"/>
      <c r="J101" s="1094"/>
      <c r="K101" s="1094"/>
      <c r="L101" s="1094"/>
      <c r="M101" s="1094"/>
      <c r="N101" s="1094"/>
      <c r="O101" s="1094"/>
      <c r="P101" s="1094"/>
      <c r="Q101" s="1094"/>
      <c r="R101" s="1094"/>
      <c r="S101" s="1094"/>
      <c r="T101" s="1094"/>
    </row>
    <row r="102" spans="1:20" ht="13.8">
      <c r="A102" s="1094"/>
      <c r="B102" s="1094"/>
      <c r="C102" s="1094"/>
      <c r="D102" s="1094"/>
      <c r="E102" s="1094"/>
      <c r="F102" s="1095"/>
      <c r="G102" s="1094"/>
      <c r="H102" s="1094"/>
      <c r="I102" s="1094"/>
      <c r="J102" s="1094"/>
      <c r="K102" s="1094"/>
      <c r="L102" s="1094"/>
      <c r="M102" s="1094"/>
      <c r="N102" s="1094"/>
      <c r="O102" s="1094"/>
      <c r="P102" s="1094"/>
      <c r="Q102" s="1094"/>
      <c r="R102" s="1094"/>
      <c r="S102" s="1094"/>
      <c r="T102" s="1094"/>
    </row>
    <row r="103" spans="1:20" ht="13.8">
      <c r="A103" s="1094"/>
      <c r="B103" s="1094"/>
      <c r="C103" s="1094"/>
      <c r="D103" s="1094"/>
      <c r="E103" s="1094"/>
      <c r="F103" s="1095"/>
      <c r="G103" s="1094"/>
      <c r="H103" s="1094"/>
      <c r="I103" s="1094"/>
      <c r="J103" s="1094"/>
      <c r="K103" s="1094"/>
      <c r="L103" s="1094"/>
      <c r="M103" s="1094"/>
      <c r="N103" s="1094"/>
      <c r="O103" s="1094"/>
      <c r="P103" s="1094"/>
      <c r="Q103" s="1094"/>
      <c r="R103" s="1094"/>
      <c r="S103" s="1094"/>
      <c r="T103" s="1094"/>
    </row>
    <row r="104" spans="1:20" ht="13.8">
      <c r="A104" s="1094"/>
      <c r="B104" s="1094"/>
      <c r="C104" s="1094"/>
      <c r="D104" s="1094"/>
      <c r="E104" s="1094"/>
      <c r="F104" s="1095"/>
      <c r="G104" s="1094"/>
      <c r="H104" s="1094"/>
      <c r="I104" s="1094"/>
      <c r="J104" s="1094"/>
      <c r="K104" s="1094"/>
      <c r="L104" s="1094"/>
      <c r="M104" s="1094"/>
      <c r="N104" s="1094"/>
      <c r="O104" s="1094"/>
      <c r="P104" s="1094"/>
      <c r="Q104" s="1094"/>
      <c r="R104" s="1094"/>
      <c r="S104" s="1094"/>
      <c r="T104" s="1094"/>
    </row>
    <row r="105" spans="1:20" ht="13.8">
      <c r="A105" s="1094"/>
      <c r="B105" s="1094"/>
      <c r="C105" s="1094"/>
      <c r="D105" s="1094"/>
      <c r="E105" s="1094"/>
      <c r="F105" s="1095"/>
      <c r="G105" s="1094"/>
      <c r="H105" s="1094"/>
      <c r="I105" s="1094"/>
      <c r="J105" s="1094"/>
      <c r="K105" s="1094"/>
      <c r="L105" s="1094"/>
      <c r="M105" s="1094"/>
      <c r="N105" s="1094"/>
      <c r="O105" s="1094"/>
      <c r="P105" s="1094"/>
      <c r="Q105" s="1094"/>
      <c r="R105" s="1094"/>
      <c r="S105" s="1094"/>
      <c r="T105" s="1094"/>
    </row>
    <row r="106" spans="1:20" ht="13.8">
      <c r="A106" s="1094"/>
      <c r="B106" s="1094"/>
      <c r="C106" s="1094"/>
      <c r="D106" s="1094"/>
      <c r="E106" s="1094"/>
      <c r="F106" s="1095"/>
      <c r="G106" s="1094"/>
      <c r="H106" s="1094"/>
      <c r="I106" s="1094"/>
      <c r="J106" s="1094"/>
      <c r="K106" s="1094"/>
      <c r="L106" s="1094"/>
      <c r="M106" s="1094"/>
      <c r="N106" s="1094"/>
      <c r="O106" s="1094"/>
      <c r="P106" s="1094"/>
      <c r="Q106" s="1094"/>
      <c r="R106" s="1094"/>
      <c r="S106" s="1094"/>
      <c r="T106" s="1094"/>
    </row>
    <row r="107" spans="1:20" ht="13.8">
      <c r="A107" s="1094"/>
      <c r="B107" s="1094"/>
      <c r="C107" s="1094"/>
      <c r="D107" s="1094"/>
      <c r="E107" s="1094"/>
      <c r="F107" s="1094"/>
      <c r="G107" s="1094"/>
      <c r="H107" s="1094"/>
      <c r="I107" s="1094"/>
      <c r="J107" s="1094"/>
      <c r="K107" s="1094"/>
      <c r="L107" s="1094"/>
      <c r="M107" s="1094"/>
      <c r="N107" s="1094"/>
      <c r="O107" s="1094"/>
      <c r="P107" s="1094"/>
      <c r="Q107" s="1094"/>
      <c r="R107" s="1094"/>
      <c r="S107" s="1094"/>
      <c r="T107" s="1094"/>
    </row>
  </sheetData>
  <mergeCells count="21">
    <mergeCell ref="A92:T92"/>
    <mergeCell ref="A93:T93"/>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87E05173-6D7F-4E74-A429-B4D0A4AC1E27}"/>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E2B6-5FD1-4F51-ABAA-BA5008348D8D}">
  <dimension ref="A1:AA31"/>
  <sheetViews>
    <sheetView showGridLines="0" zoomScaleNormal="75" workbookViewId="0"/>
  </sheetViews>
  <sheetFormatPr baseColWidth="10" defaultColWidth="11.44140625" defaultRowHeight="13.2"/>
  <cols>
    <col min="1" max="1" width="35.44140625" style="7" customWidth="1"/>
    <col min="2" max="2" width="9.88671875" style="7" bestFit="1" customWidth="1"/>
    <col min="3" max="3" width="9.44140625" style="7" customWidth="1"/>
    <col min="4" max="4" width="0.88671875" style="7" customWidth="1"/>
    <col min="5" max="5" width="4.44140625" style="7" customWidth="1"/>
    <col min="6" max="6" width="9.44140625" style="7" customWidth="1"/>
    <col min="7" max="7" width="0.88671875" style="7" customWidth="1"/>
    <col min="8" max="8" width="4.44140625" style="7" customWidth="1"/>
    <col min="9" max="9" width="9.44140625" style="7" customWidth="1"/>
    <col min="10" max="10" width="0.88671875" style="7" customWidth="1"/>
    <col min="11" max="11" width="4.44140625" style="7" customWidth="1"/>
    <col min="12" max="12" width="9.44140625" style="7" customWidth="1"/>
    <col min="13" max="13" width="0.88671875" style="7" customWidth="1"/>
    <col min="14" max="14" width="5.44140625" style="7" bestFit="1" customWidth="1"/>
    <col min="15" max="15" width="9.44140625" style="7" customWidth="1"/>
    <col min="16" max="16" width="0.88671875" style="7" customWidth="1"/>
    <col min="17" max="17" width="4.44140625" style="7" customWidth="1"/>
    <col min="18" max="18" width="9.44140625" style="7" customWidth="1"/>
    <col min="19" max="19" width="0.88671875" style="7" customWidth="1"/>
    <col min="20" max="20" width="4.44140625" style="7" customWidth="1"/>
    <col min="21" max="21" width="9.44140625" style="7" customWidth="1"/>
    <col min="22" max="22" width="0.88671875" style="7" customWidth="1"/>
    <col min="23" max="23" width="5.44140625" style="7" bestFit="1" customWidth="1"/>
    <col min="24" max="24" width="9.44140625" style="7" customWidth="1"/>
    <col min="25" max="26" width="12" style="7" bestFit="1" customWidth="1"/>
    <col min="27" max="256" width="11.44140625" style="7"/>
    <col min="257" max="257" width="35.44140625" style="7" customWidth="1"/>
    <col min="258" max="258" width="9.88671875" style="7" bestFit="1" customWidth="1"/>
    <col min="259" max="259" width="9.44140625" style="7" customWidth="1"/>
    <col min="260" max="260" width="0.88671875" style="7" customWidth="1"/>
    <col min="261" max="261" width="4.44140625" style="7" customWidth="1"/>
    <col min="262" max="262" width="9.44140625" style="7" customWidth="1"/>
    <col min="263" max="263" width="0.88671875" style="7" customWidth="1"/>
    <col min="264" max="264" width="4.44140625" style="7" customWidth="1"/>
    <col min="265" max="265" width="9.44140625" style="7" customWidth="1"/>
    <col min="266" max="266" width="0.88671875" style="7" customWidth="1"/>
    <col min="267" max="267" width="4.44140625" style="7" customWidth="1"/>
    <col min="268" max="268" width="9.44140625" style="7" customWidth="1"/>
    <col min="269" max="269" width="0.88671875" style="7" customWidth="1"/>
    <col min="270" max="270" width="5.44140625" style="7" bestFit="1" customWidth="1"/>
    <col min="271" max="271" width="9.44140625" style="7" customWidth="1"/>
    <col min="272" max="272" width="0.88671875" style="7" customWidth="1"/>
    <col min="273" max="273" width="4.44140625" style="7" customWidth="1"/>
    <col min="274" max="274" width="9.44140625" style="7" customWidth="1"/>
    <col min="275" max="275" width="0.88671875" style="7" customWidth="1"/>
    <col min="276" max="276" width="4.44140625" style="7" customWidth="1"/>
    <col min="277" max="277" width="9.44140625" style="7" customWidth="1"/>
    <col min="278" max="278" width="0.88671875" style="7" customWidth="1"/>
    <col min="279" max="279" width="5.44140625" style="7" bestFit="1" customWidth="1"/>
    <col min="280" max="280" width="9.44140625" style="7" customWidth="1"/>
    <col min="281" max="282" width="12" style="7" bestFit="1" customWidth="1"/>
    <col min="283" max="512" width="11.44140625" style="7"/>
    <col min="513" max="513" width="35.44140625" style="7" customWidth="1"/>
    <col min="514" max="514" width="9.88671875" style="7" bestFit="1" customWidth="1"/>
    <col min="515" max="515" width="9.44140625" style="7" customWidth="1"/>
    <col min="516" max="516" width="0.88671875" style="7" customWidth="1"/>
    <col min="517" max="517" width="4.44140625" style="7" customWidth="1"/>
    <col min="518" max="518" width="9.44140625" style="7" customWidth="1"/>
    <col min="519" max="519" width="0.88671875" style="7" customWidth="1"/>
    <col min="520" max="520" width="4.44140625" style="7" customWidth="1"/>
    <col min="521" max="521" width="9.44140625" style="7" customWidth="1"/>
    <col min="522" max="522" width="0.88671875" style="7" customWidth="1"/>
    <col min="523" max="523" width="4.44140625" style="7" customWidth="1"/>
    <col min="524" max="524" width="9.44140625" style="7" customWidth="1"/>
    <col min="525" max="525" width="0.88671875" style="7" customWidth="1"/>
    <col min="526" max="526" width="5.44140625" style="7" bestFit="1" customWidth="1"/>
    <col min="527" max="527" width="9.44140625" style="7" customWidth="1"/>
    <col min="528" max="528" width="0.88671875" style="7" customWidth="1"/>
    <col min="529" max="529" width="4.44140625" style="7" customWidth="1"/>
    <col min="530" max="530" width="9.44140625" style="7" customWidth="1"/>
    <col min="531" max="531" width="0.88671875" style="7" customWidth="1"/>
    <col min="532" max="532" width="4.44140625" style="7" customWidth="1"/>
    <col min="533" max="533" width="9.44140625" style="7" customWidth="1"/>
    <col min="534" max="534" width="0.88671875" style="7" customWidth="1"/>
    <col min="535" max="535" width="5.44140625" style="7" bestFit="1" customWidth="1"/>
    <col min="536" max="536" width="9.44140625" style="7" customWidth="1"/>
    <col min="537" max="538" width="12" style="7" bestFit="1" customWidth="1"/>
    <col min="539" max="768" width="11.44140625" style="7"/>
    <col min="769" max="769" width="35.44140625" style="7" customWidth="1"/>
    <col min="770" max="770" width="9.88671875" style="7" bestFit="1" customWidth="1"/>
    <col min="771" max="771" width="9.44140625" style="7" customWidth="1"/>
    <col min="772" max="772" width="0.88671875" style="7" customWidth="1"/>
    <col min="773" max="773" width="4.44140625" style="7" customWidth="1"/>
    <col min="774" max="774" width="9.44140625" style="7" customWidth="1"/>
    <col min="775" max="775" width="0.88671875" style="7" customWidth="1"/>
    <col min="776" max="776" width="4.44140625" style="7" customWidth="1"/>
    <col min="777" max="777" width="9.44140625" style="7" customWidth="1"/>
    <col min="778" max="778" width="0.88671875" style="7" customWidth="1"/>
    <col min="779" max="779" width="4.44140625" style="7" customWidth="1"/>
    <col min="780" max="780" width="9.44140625" style="7" customWidth="1"/>
    <col min="781" max="781" width="0.88671875" style="7" customWidth="1"/>
    <col min="782" max="782" width="5.44140625" style="7" bestFit="1" customWidth="1"/>
    <col min="783" max="783" width="9.44140625" style="7" customWidth="1"/>
    <col min="784" max="784" width="0.88671875" style="7" customWidth="1"/>
    <col min="785" max="785" width="4.44140625" style="7" customWidth="1"/>
    <col min="786" max="786" width="9.44140625" style="7" customWidth="1"/>
    <col min="787" max="787" width="0.88671875" style="7" customWidth="1"/>
    <col min="788" max="788" width="4.44140625" style="7" customWidth="1"/>
    <col min="789" max="789" width="9.44140625" style="7" customWidth="1"/>
    <col min="790" max="790" width="0.88671875" style="7" customWidth="1"/>
    <col min="791" max="791" width="5.44140625" style="7" bestFit="1" customWidth="1"/>
    <col min="792" max="792" width="9.44140625" style="7" customWidth="1"/>
    <col min="793" max="794" width="12" style="7" bestFit="1" customWidth="1"/>
    <col min="795" max="1024" width="11.44140625" style="7"/>
    <col min="1025" max="1025" width="35.44140625" style="7" customWidth="1"/>
    <col min="1026" max="1026" width="9.88671875" style="7" bestFit="1" customWidth="1"/>
    <col min="1027" max="1027" width="9.44140625" style="7" customWidth="1"/>
    <col min="1028" max="1028" width="0.88671875" style="7" customWidth="1"/>
    <col min="1029" max="1029" width="4.44140625" style="7" customWidth="1"/>
    <col min="1030" max="1030" width="9.44140625" style="7" customWidth="1"/>
    <col min="1031" max="1031" width="0.88671875" style="7" customWidth="1"/>
    <col min="1032" max="1032" width="4.44140625" style="7" customWidth="1"/>
    <col min="1033" max="1033" width="9.44140625" style="7" customWidth="1"/>
    <col min="1034" max="1034" width="0.88671875" style="7" customWidth="1"/>
    <col min="1035" max="1035" width="4.44140625" style="7" customWidth="1"/>
    <col min="1036" max="1036" width="9.44140625" style="7" customWidth="1"/>
    <col min="1037" max="1037" width="0.88671875" style="7" customWidth="1"/>
    <col min="1038" max="1038" width="5.44140625" style="7" bestFit="1" customWidth="1"/>
    <col min="1039" max="1039" width="9.44140625" style="7" customWidth="1"/>
    <col min="1040" max="1040" width="0.88671875" style="7" customWidth="1"/>
    <col min="1041" max="1041" width="4.44140625" style="7" customWidth="1"/>
    <col min="1042" max="1042" width="9.44140625" style="7" customWidth="1"/>
    <col min="1043" max="1043" width="0.88671875" style="7" customWidth="1"/>
    <col min="1044" max="1044" width="4.44140625" style="7" customWidth="1"/>
    <col min="1045" max="1045" width="9.44140625" style="7" customWidth="1"/>
    <col min="1046" max="1046" width="0.88671875" style="7" customWidth="1"/>
    <col min="1047" max="1047" width="5.44140625" style="7" bestFit="1" customWidth="1"/>
    <col min="1048" max="1048" width="9.44140625" style="7" customWidth="1"/>
    <col min="1049" max="1050" width="12" style="7" bestFit="1" customWidth="1"/>
    <col min="1051" max="1280" width="11.44140625" style="7"/>
    <col min="1281" max="1281" width="35.44140625" style="7" customWidth="1"/>
    <col min="1282" max="1282" width="9.88671875" style="7" bestFit="1" customWidth="1"/>
    <col min="1283" max="1283" width="9.44140625" style="7" customWidth="1"/>
    <col min="1284" max="1284" width="0.88671875" style="7" customWidth="1"/>
    <col min="1285" max="1285" width="4.44140625" style="7" customWidth="1"/>
    <col min="1286" max="1286" width="9.44140625" style="7" customWidth="1"/>
    <col min="1287" max="1287" width="0.88671875" style="7" customWidth="1"/>
    <col min="1288" max="1288" width="4.44140625" style="7" customWidth="1"/>
    <col min="1289" max="1289" width="9.44140625" style="7" customWidth="1"/>
    <col min="1290" max="1290" width="0.88671875" style="7" customWidth="1"/>
    <col min="1291" max="1291" width="4.44140625" style="7" customWidth="1"/>
    <col min="1292" max="1292" width="9.44140625" style="7" customWidth="1"/>
    <col min="1293" max="1293" width="0.88671875" style="7" customWidth="1"/>
    <col min="1294" max="1294" width="5.44140625" style="7" bestFit="1" customWidth="1"/>
    <col min="1295" max="1295" width="9.44140625" style="7" customWidth="1"/>
    <col min="1296" max="1296" width="0.88671875" style="7" customWidth="1"/>
    <col min="1297" max="1297" width="4.44140625" style="7" customWidth="1"/>
    <col min="1298" max="1298" width="9.44140625" style="7" customWidth="1"/>
    <col min="1299" max="1299" width="0.88671875" style="7" customWidth="1"/>
    <col min="1300" max="1300" width="4.44140625" style="7" customWidth="1"/>
    <col min="1301" max="1301" width="9.44140625" style="7" customWidth="1"/>
    <col min="1302" max="1302" width="0.88671875" style="7" customWidth="1"/>
    <col min="1303" max="1303" width="5.44140625" style="7" bestFit="1" customWidth="1"/>
    <col min="1304" max="1304" width="9.44140625" style="7" customWidth="1"/>
    <col min="1305" max="1306" width="12" style="7" bestFit="1" customWidth="1"/>
    <col min="1307" max="1536" width="11.44140625" style="7"/>
    <col min="1537" max="1537" width="35.44140625" style="7" customWidth="1"/>
    <col min="1538" max="1538" width="9.88671875" style="7" bestFit="1" customWidth="1"/>
    <col min="1539" max="1539" width="9.44140625" style="7" customWidth="1"/>
    <col min="1540" max="1540" width="0.88671875" style="7" customWidth="1"/>
    <col min="1541" max="1541" width="4.44140625" style="7" customWidth="1"/>
    <col min="1542" max="1542" width="9.44140625" style="7" customWidth="1"/>
    <col min="1543" max="1543" width="0.88671875" style="7" customWidth="1"/>
    <col min="1544" max="1544" width="4.44140625" style="7" customWidth="1"/>
    <col min="1545" max="1545" width="9.44140625" style="7" customWidth="1"/>
    <col min="1546" max="1546" width="0.88671875" style="7" customWidth="1"/>
    <col min="1547" max="1547" width="4.44140625" style="7" customWidth="1"/>
    <col min="1548" max="1548" width="9.44140625" style="7" customWidth="1"/>
    <col min="1549" max="1549" width="0.88671875" style="7" customWidth="1"/>
    <col min="1550" max="1550" width="5.44140625" style="7" bestFit="1" customWidth="1"/>
    <col min="1551" max="1551" width="9.44140625" style="7" customWidth="1"/>
    <col min="1552" max="1552" width="0.88671875" style="7" customWidth="1"/>
    <col min="1553" max="1553" width="4.44140625" style="7" customWidth="1"/>
    <col min="1554" max="1554" width="9.44140625" style="7" customWidth="1"/>
    <col min="1555" max="1555" width="0.88671875" style="7" customWidth="1"/>
    <col min="1556" max="1556" width="4.44140625" style="7" customWidth="1"/>
    <col min="1557" max="1557" width="9.44140625" style="7" customWidth="1"/>
    <col min="1558" max="1558" width="0.88671875" style="7" customWidth="1"/>
    <col min="1559" max="1559" width="5.44140625" style="7" bestFit="1" customWidth="1"/>
    <col min="1560" max="1560" width="9.44140625" style="7" customWidth="1"/>
    <col min="1561" max="1562" width="12" style="7" bestFit="1" customWidth="1"/>
    <col min="1563" max="1792" width="11.44140625" style="7"/>
    <col min="1793" max="1793" width="35.44140625" style="7" customWidth="1"/>
    <col min="1794" max="1794" width="9.88671875" style="7" bestFit="1" customWidth="1"/>
    <col min="1795" max="1795" width="9.44140625" style="7" customWidth="1"/>
    <col min="1796" max="1796" width="0.88671875" style="7" customWidth="1"/>
    <col min="1797" max="1797" width="4.44140625" style="7" customWidth="1"/>
    <col min="1798" max="1798" width="9.44140625" style="7" customWidth="1"/>
    <col min="1799" max="1799" width="0.88671875" style="7" customWidth="1"/>
    <col min="1800" max="1800" width="4.44140625" style="7" customWidth="1"/>
    <col min="1801" max="1801" width="9.44140625" style="7" customWidth="1"/>
    <col min="1802" max="1802" width="0.88671875" style="7" customWidth="1"/>
    <col min="1803" max="1803" width="4.44140625" style="7" customWidth="1"/>
    <col min="1804" max="1804" width="9.44140625" style="7" customWidth="1"/>
    <col min="1805" max="1805" width="0.88671875" style="7" customWidth="1"/>
    <col min="1806" max="1806" width="5.44140625" style="7" bestFit="1" customWidth="1"/>
    <col min="1807" max="1807" width="9.44140625" style="7" customWidth="1"/>
    <col min="1808" max="1808" width="0.88671875" style="7" customWidth="1"/>
    <col min="1809" max="1809" width="4.44140625" style="7" customWidth="1"/>
    <col min="1810" max="1810" width="9.44140625" style="7" customWidth="1"/>
    <col min="1811" max="1811" width="0.88671875" style="7" customWidth="1"/>
    <col min="1812" max="1812" width="4.44140625" style="7" customWidth="1"/>
    <col min="1813" max="1813" width="9.44140625" style="7" customWidth="1"/>
    <col min="1814" max="1814" width="0.88671875" style="7" customWidth="1"/>
    <col min="1815" max="1815" width="5.44140625" style="7" bestFit="1" customWidth="1"/>
    <col min="1816" max="1816" width="9.44140625" style="7" customWidth="1"/>
    <col min="1817" max="1818" width="12" style="7" bestFit="1" customWidth="1"/>
    <col min="1819" max="2048" width="11.44140625" style="7"/>
    <col min="2049" max="2049" width="35.44140625" style="7" customWidth="1"/>
    <col min="2050" max="2050" width="9.88671875" style="7" bestFit="1" customWidth="1"/>
    <col min="2051" max="2051" width="9.44140625" style="7" customWidth="1"/>
    <col min="2052" max="2052" width="0.88671875" style="7" customWidth="1"/>
    <col min="2053" max="2053" width="4.44140625" style="7" customWidth="1"/>
    <col min="2054" max="2054" width="9.44140625" style="7" customWidth="1"/>
    <col min="2055" max="2055" width="0.88671875" style="7" customWidth="1"/>
    <col min="2056" max="2056" width="4.44140625" style="7" customWidth="1"/>
    <col min="2057" max="2057" width="9.44140625" style="7" customWidth="1"/>
    <col min="2058" max="2058" width="0.88671875" style="7" customWidth="1"/>
    <col min="2059" max="2059" width="4.44140625" style="7" customWidth="1"/>
    <col min="2060" max="2060" width="9.44140625" style="7" customWidth="1"/>
    <col min="2061" max="2061" width="0.88671875" style="7" customWidth="1"/>
    <col min="2062" max="2062" width="5.44140625" style="7" bestFit="1" customWidth="1"/>
    <col min="2063" max="2063" width="9.44140625" style="7" customWidth="1"/>
    <col min="2064" max="2064" width="0.88671875" style="7" customWidth="1"/>
    <col min="2065" max="2065" width="4.44140625" style="7" customWidth="1"/>
    <col min="2066" max="2066" width="9.44140625" style="7" customWidth="1"/>
    <col min="2067" max="2067" width="0.88671875" style="7" customWidth="1"/>
    <col min="2068" max="2068" width="4.44140625" style="7" customWidth="1"/>
    <col min="2069" max="2069" width="9.44140625" style="7" customWidth="1"/>
    <col min="2070" max="2070" width="0.88671875" style="7" customWidth="1"/>
    <col min="2071" max="2071" width="5.44140625" style="7" bestFit="1" customWidth="1"/>
    <col min="2072" max="2072" width="9.44140625" style="7" customWidth="1"/>
    <col min="2073" max="2074" width="12" style="7" bestFit="1" customWidth="1"/>
    <col min="2075" max="2304" width="11.44140625" style="7"/>
    <col min="2305" max="2305" width="35.44140625" style="7" customWidth="1"/>
    <col min="2306" max="2306" width="9.88671875" style="7" bestFit="1" customWidth="1"/>
    <col min="2307" max="2307" width="9.44140625" style="7" customWidth="1"/>
    <col min="2308" max="2308" width="0.88671875" style="7" customWidth="1"/>
    <col min="2309" max="2309" width="4.44140625" style="7" customWidth="1"/>
    <col min="2310" max="2310" width="9.44140625" style="7" customWidth="1"/>
    <col min="2311" max="2311" width="0.88671875" style="7" customWidth="1"/>
    <col min="2312" max="2312" width="4.44140625" style="7" customWidth="1"/>
    <col min="2313" max="2313" width="9.44140625" style="7" customWidth="1"/>
    <col min="2314" max="2314" width="0.88671875" style="7" customWidth="1"/>
    <col min="2315" max="2315" width="4.44140625" style="7" customWidth="1"/>
    <col min="2316" max="2316" width="9.44140625" style="7" customWidth="1"/>
    <col min="2317" max="2317" width="0.88671875" style="7" customWidth="1"/>
    <col min="2318" max="2318" width="5.44140625" style="7" bestFit="1" customWidth="1"/>
    <col min="2319" max="2319" width="9.44140625" style="7" customWidth="1"/>
    <col min="2320" max="2320" width="0.88671875" style="7" customWidth="1"/>
    <col min="2321" max="2321" width="4.44140625" style="7" customWidth="1"/>
    <col min="2322" max="2322" width="9.44140625" style="7" customWidth="1"/>
    <col min="2323" max="2323" width="0.88671875" style="7" customWidth="1"/>
    <col min="2324" max="2324" width="4.44140625" style="7" customWidth="1"/>
    <col min="2325" max="2325" width="9.44140625" style="7" customWidth="1"/>
    <col min="2326" max="2326" width="0.88671875" style="7" customWidth="1"/>
    <col min="2327" max="2327" width="5.44140625" style="7" bestFit="1" customWidth="1"/>
    <col min="2328" max="2328" width="9.44140625" style="7" customWidth="1"/>
    <col min="2329" max="2330" width="12" style="7" bestFit="1" customWidth="1"/>
    <col min="2331" max="2560" width="11.44140625" style="7"/>
    <col min="2561" max="2561" width="35.44140625" style="7" customWidth="1"/>
    <col min="2562" max="2562" width="9.88671875" style="7" bestFit="1" customWidth="1"/>
    <col min="2563" max="2563" width="9.44140625" style="7" customWidth="1"/>
    <col min="2564" max="2564" width="0.88671875" style="7" customWidth="1"/>
    <col min="2565" max="2565" width="4.44140625" style="7" customWidth="1"/>
    <col min="2566" max="2566" width="9.44140625" style="7" customWidth="1"/>
    <col min="2567" max="2567" width="0.88671875" style="7" customWidth="1"/>
    <col min="2568" max="2568" width="4.44140625" style="7" customWidth="1"/>
    <col min="2569" max="2569" width="9.44140625" style="7" customWidth="1"/>
    <col min="2570" max="2570" width="0.88671875" style="7" customWidth="1"/>
    <col min="2571" max="2571" width="4.44140625" style="7" customWidth="1"/>
    <col min="2572" max="2572" width="9.44140625" style="7" customWidth="1"/>
    <col min="2573" max="2573" width="0.88671875" style="7" customWidth="1"/>
    <col min="2574" max="2574" width="5.44140625" style="7" bestFit="1" customWidth="1"/>
    <col min="2575" max="2575" width="9.44140625" style="7" customWidth="1"/>
    <col min="2576" max="2576" width="0.88671875" style="7" customWidth="1"/>
    <col min="2577" max="2577" width="4.44140625" style="7" customWidth="1"/>
    <col min="2578" max="2578" width="9.44140625" style="7" customWidth="1"/>
    <col min="2579" max="2579" width="0.88671875" style="7" customWidth="1"/>
    <col min="2580" max="2580" width="4.44140625" style="7" customWidth="1"/>
    <col min="2581" max="2581" width="9.44140625" style="7" customWidth="1"/>
    <col min="2582" max="2582" width="0.88671875" style="7" customWidth="1"/>
    <col min="2583" max="2583" width="5.44140625" style="7" bestFit="1" customWidth="1"/>
    <col min="2584" max="2584" width="9.44140625" style="7" customWidth="1"/>
    <col min="2585" max="2586" width="12" style="7" bestFit="1" customWidth="1"/>
    <col min="2587" max="2816" width="11.44140625" style="7"/>
    <col min="2817" max="2817" width="35.44140625" style="7" customWidth="1"/>
    <col min="2818" max="2818" width="9.88671875" style="7" bestFit="1" customWidth="1"/>
    <col min="2819" max="2819" width="9.44140625" style="7" customWidth="1"/>
    <col min="2820" max="2820" width="0.88671875" style="7" customWidth="1"/>
    <col min="2821" max="2821" width="4.44140625" style="7" customWidth="1"/>
    <col min="2822" max="2822" width="9.44140625" style="7" customWidth="1"/>
    <col min="2823" max="2823" width="0.88671875" style="7" customWidth="1"/>
    <col min="2824" max="2824" width="4.44140625" style="7" customWidth="1"/>
    <col min="2825" max="2825" width="9.44140625" style="7" customWidth="1"/>
    <col min="2826" max="2826" width="0.88671875" style="7" customWidth="1"/>
    <col min="2827" max="2827" width="4.44140625" style="7" customWidth="1"/>
    <col min="2828" max="2828" width="9.44140625" style="7" customWidth="1"/>
    <col min="2829" max="2829" width="0.88671875" style="7" customWidth="1"/>
    <col min="2830" max="2830" width="5.44140625" style="7" bestFit="1" customWidth="1"/>
    <col min="2831" max="2831" width="9.44140625" style="7" customWidth="1"/>
    <col min="2832" max="2832" width="0.88671875" style="7" customWidth="1"/>
    <col min="2833" max="2833" width="4.44140625" style="7" customWidth="1"/>
    <col min="2834" max="2834" width="9.44140625" style="7" customWidth="1"/>
    <col min="2835" max="2835" width="0.88671875" style="7" customWidth="1"/>
    <col min="2836" max="2836" width="4.44140625" style="7" customWidth="1"/>
    <col min="2837" max="2837" width="9.44140625" style="7" customWidth="1"/>
    <col min="2838" max="2838" width="0.88671875" style="7" customWidth="1"/>
    <col min="2839" max="2839" width="5.44140625" style="7" bestFit="1" customWidth="1"/>
    <col min="2840" max="2840" width="9.44140625" style="7" customWidth="1"/>
    <col min="2841" max="2842" width="12" style="7" bestFit="1" customWidth="1"/>
    <col min="2843" max="3072" width="11.44140625" style="7"/>
    <col min="3073" max="3073" width="35.44140625" style="7" customWidth="1"/>
    <col min="3074" max="3074" width="9.88671875" style="7" bestFit="1" customWidth="1"/>
    <col min="3075" max="3075" width="9.44140625" style="7" customWidth="1"/>
    <col min="3076" max="3076" width="0.88671875" style="7" customWidth="1"/>
    <col min="3077" max="3077" width="4.44140625" style="7" customWidth="1"/>
    <col min="3078" max="3078" width="9.44140625" style="7" customWidth="1"/>
    <col min="3079" max="3079" width="0.88671875" style="7" customWidth="1"/>
    <col min="3080" max="3080" width="4.44140625" style="7" customWidth="1"/>
    <col min="3081" max="3081" width="9.44140625" style="7" customWidth="1"/>
    <col min="3082" max="3082" width="0.88671875" style="7" customWidth="1"/>
    <col min="3083" max="3083" width="4.44140625" style="7" customWidth="1"/>
    <col min="3084" max="3084" width="9.44140625" style="7" customWidth="1"/>
    <col min="3085" max="3085" width="0.88671875" style="7" customWidth="1"/>
    <col min="3086" max="3086" width="5.44140625" style="7" bestFit="1" customWidth="1"/>
    <col min="3087" max="3087" width="9.44140625" style="7" customWidth="1"/>
    <col min="3088" max="3088" width="0.88671875" style="7" customWidth="1"/>
    <col min="3089" max="3089" width="4.44140625" style="7" customWidth="1"/>
    <col min="3090" max="3090" width="9.44140625" style="7" customWidth="1"/>
    <col min="3091" max="3091" width="0.88671875" style="7" customWidth="1"/>
    <col min="3092" max="3092" width="4.44140625" style="7" customWidth="1"/>
    <col min="3093" max="3093" width="9.44140625" style="7" customWidth="1"/>
    <col min="3094" max="3094" width="0.88671875" style="7" customWidth="1"/>
    <col min="3095" max="3095" width="5.44140625" style="7" bestFit="1" customWidth="1"/>
    <col min="3096" max="3096" width="9.44140625" style="7" customWidth="1"/>
    <col min="3097" max="3098" width="12" style="7" bestFit="1" customWidth="1"/>
    <col min="3099" max="3328" width="11.44140625" style="7"/>
    <col min="3329" max="3329" width="35.44140625" style="7" customWidth="1"/>
    <col min="3330" max="3330" width="9.88671875" style="7" bestFit="1" customWidth="1"/>
    <col min="3331" max="3331" width="9.44140625" style="7" customWidth="1"/>
    <col min="3332" max="3332" width="0.88671875" style="7" customWidth="1"/>
    <col min="3333" max="3333" width="4.44140625" style="7" customWidth="1"/>
    <col min="3334" max="3334" width="9.44140625" style="7" customWidth="1"/>
    <col min="3335" max="3335" width="0.88671875" style="7" customWidth="1"/>
    <col min="3336" max="3336" width="4.44140625" style="7" customWidth="1"/>
    <col min="3337" max="3337" width="9.44140625" style="7" customWidth="1"/>
    <col min="3338" max="3338" width="0.88671875" style="7" customWidth="1"/>
    <col min="3339" max="3339" width="4.44140625" style="7" customWidth="1"/>
    <col min="3340" max="3340" width="9.44140625" style="7" customWidth="1"/>
    <col min="3341" max="3341" width="0.88671875" style="7" customWidth="1"/>
    <col min="3342" max="3342" width="5.44140625" style="7" bestFit="1" customWidth="1"/>
    <col min="3343" max="3343" width="9.44140625" style="7" customWidth="1"/>
    <col min="3344" max="3344" width="0.88671875" style="7" customWidth="1"/>
    <col min="3345" max="3345" width="4.44140625" style="7" customWidth="1"/>
    <col min="3346" max="3346" width="9.44140625" style="7" customWidth="1"/>
    <col min="3347" max="3347" width="0.88671875" style="7" customWidth="1"/>
    <col min="3348" max="3348" width="4.44140625" style="7" customWidth="1"/>
    <col min="3349" max="3349" width="9.44140625" style="7" customWidth="1"/>
    <col min="3350" max="3350" width="0.88671875" style="7" customWidth="1"/>
    <col min="3351" max="3351" width="5.44140625" style="7" bestFit="1" customWidth="1"/>
    <col min="3352" max="3352" width="9.44140625" style="7" customWidth="1"/>
    <col min="3353" max="3354" width="12" style="7" bestFit="1" customWidth="1"/>
    <col min="3355" max="3584" width="11.44140625" style="7"/>
    <col min="3585" max="3585" width="35.44140625" style="7" customWidth="1"/>
    <col min="3586" max="3586" width="9.88671875" style="7" bestFit="1" customWidth="1"/>
    <col min="3587" max="3587" width="9.44140625" style="7" customWidth="1"/>
    <col min="3588" max="3588" width="0.88671875" style="7" customWidth="1"/>
    <col min="3589" max="3589" width="4.44140625" style="7" customWidth="1"/>
    <col min="3590" max="3590" width="9.44140625" style="7" customWidth="1"/>
    <col min="3591" max="3591" width="0.88671875" style="7" customWidth="1"/>
    <col min="3592" max="3592" width="4.44140625" style="7" customWidth="1"/>
    <col min="3593" max="3593" width="9.44140625" style="7" customWidth="1"/>
    <col min="3594" max="3594" width="0.88671875" style="7" customWidth="1"/>
    <col min="3595" max="3595" width="4.44140625" style="7" customWidth="1"/>
    <col min="3596" max="3596" width="9.44140625" style="7" customWidth="1"/>
    <col min="3597" max="3597" width="0.88671875" style="7" customWidth="1"/>
    <col min="3598" max="3598" width="5.44140625" style="7" bestFit="1" customWidth="1"/>
    <col min="3599" max="3599" width="9.44140625" style="7" customWidth="1"/>
    <col min="3600" max="3600" width="0.88671875" style="7" customWidth="1"/>
    <col min="3601" max="3601" width="4.44140625" style="7" customWidth="1"/>
    <col min="3602" max="3602" width="9.44140625" style="7" customWidth="1"/>
    <col min="3603" max="3603" width="0.88671875" style="7" customWidth="1"/>
    <col min="3604" max="3604" width="4.44140625" style="7" customWidth="1"/>
    <col min="3605" max="3605" width="9.44140625" style="7" customWidth="1"/>
    <col min="3606" max="3606" width="0.88671875" style="7" customWidth="1"/>
    <col min="3607" max="3607" width="5.44140625" style="7" bestFit="1" customWidth="1"/>
    <col min="3608" max="3608" width="9.44140625" style="7" customWidth="1"/>
    <col min="3609" max="3610" width="12" style="7" bestFit="1" customWidth="1"/>
    <col min="3611" max="3840" width="11.44140625" style="7"/>
    <col min="3841" max="3841" width="35.44140625" style="7" customWidth="1"/>
    <col min="3842" max="3842" width="9.88671875" style="7" bestFit="1" customWidth="1"/>
    <col min="3843" max="3843" width="9.44140625" style="7" customWidth="1"/>
    <col min="3844" max="3844" width="0.88671875" style="7" customWidth="1"/>
    <col min="3845" max="3845" width="4.44140625" style="7" customWidth="1"/>
    <col min="3846" max="3846" width="9.44140625" style="7" customWidth="1"/>
    <col min="3847" max="3847" width="0.88671875" style="7" customWidth="1"/>
    <col min="3848" max="3848" width="4.44140625" style="7" customWidth="1"/>
    <col min="3849" max="3849" width="9.44140625" style="7" customWidth="1"/>
    <col min="3850" max="3850" width="0.88671875" style="7" customWidth="1"/>
    <col min="3851" max="3851" width="4.44140625" style="7" customWidth="1"/>
    <col min="3852" max="3852" width="9.44140625" style="7" customWidth="1"/>
    <col min="3853" max="3853" width="0.88671875" style="7" customWidth="1"/>
    <col min="3854" max="3854" width="5.44140625" style="7" bestFit="1" customWidth="1"/>
    <col min="3855" max="3855" width="9.44140625" style="7" customWidth="1"/>
    <col min="3856" max="3856" width="0.88671875" style="7" customWidth="1"/>
    <col min="3857" max="3857" width="4.44140625" style="7" customWidth="1"/>
    <col min="3858" max="3858" width="9.44140625" style="7" customWidth="1"/>
    <col min="3859" max="3859" width="0.88671875" style="7" customWidth="1"/>
    <col min="3860" max="3860" width="4.44140625" style="7" customWidth="1"/>
    <col min="3861" max="3861" width="9.44140625" style="7" customWidth="1"/>
    <col min="3862" max="3862" width="0.88671875" style="7" customWidth="1"/>
    <col min="3863" max="3863" width="5.44140625" style="7" bestFit="1" customWidth="1"/>
    <col min="3864" max="3864" width="9.44140625" style="7" customWidth="1"/>
    <col min="3865" max="3866" width="12" style="7" bestFit="1" customWidth="1"/>
    <col min="3867" max="4096" width="11.44140625" style="7"/>
    <col min="4097" max="4097" width="35.44140625" style="7" customWidth="1"/>
    <col min="4098" max="4098" width="9.88671875" style="7" bestFit="1" customWidth="1"/>
    <col min="4099" max="4099" width="9.44140625" style="7" customWidth="1"/>
    <col min="4100" max="4100" width="0.88671875" style="7" customWidth="1"/>
    <col min="4101" max="4101" width="4.44140625" style="7" customWidth="1"/>
    <col min="4102" max="4102" width="9.44140625" style="7" customWidth="1"/>
    <col min="4103" max="4103" width="0.88671875" style="7" customWidth="1"/>
    <col min="4104" max="4104" width="4.44140625" style="7" customWidth="1"/>
    <col min="4105" max="4105" width="9.44140625" style="7" customWidth="1"/>
    <col min="4106" max="4106" width="0.88671875" style="7" customWidth="1"/>
    <col min="4107" max="4107" width="4.44140625" style="7" customWidth="1"/>
    <col min="4108" max="4108" width="9.44140625" style="7" customWidth="1"/>
    <col min="4109" max="4109" width="0.88671875" style="7" customWidth="1"/>
    <col min="4110" max="4110" width="5.44140625" style="7" bestFit="1" customWidth="1"/>
    <col min="4111" max="4111" width="9.44140625" style="7" customWidth="1"/>
    <col min="4112" max="4112" width="0.88671875" style="7" customWidth="1"/>
    <col min="4113" max="4113" width="4.44140625" style="7" customWidth="1"/>
    <col min="4114" max="4114" width="9.44140625" style="7" customWidth="1"/>
    <col min="4115" max="4115" width="0.88671875" style="7" customWidth="1"/>
    <col min="4116" max="4116" width="4.44140625" style="7" customWidth="1"/>
    <col min="4117" max="4117" width="9.44140625" style="7" customWidth="1"/>
    <col min="4118" max="4118" width="0.88671875" style="7" customWidth="1"/>
    <col min="4119" max="4119" width="5.44140625" style="7" bestFit="1" customWidth="1"/>
    <col min="4120" max="4120" width="9.44140625" style="7" customWidth="1"/>
    <col min="4121" max="4122" width="12" style="7" bestFit="1" customWidth="1"/>
    <col min="4123" max="4352" width="11.44140625" style="7"/>
    <col min="4353" max="4353" width="35.44140625" style="7" customWidth="1"/>
    <col min="4354" max="4354" width="9.88671875" style="7" bestFit="1" customWidth="1"/>
    <col min="4355" max="4355" width="9.44140625" style="7" customWidth="1"/>
    <col min="4356" max="4356" width="0.88671875" style="7" customWidth="1"/>
    <col min="4357" max="4357" width="4.44140625" style="7" customWidth="1"/>
    <col min="4358" max="4358" width="9.44140625" style="7" customWidth="1"/>
    <col min="4359" max="4359" width="0.88671875" style="7" customWidth="1"/>
    <col min="4360" max="4360" width="4.44140625" style="7" customWidth="1"/>
    <col min="4361" max="4361" width="9.44140625" style="7" customWidth="1"/>
    <col min="4362" max="4362" width="0.88671875" style="7" customWidth="1"/>
    <col min="4363" max="4363" width="4.44140625" style="7" customWidth="1"/>
    <col min="4364" max="4364" width="9.44140625" style="7" customWidth="1"/>
    <col min="4365" max="4365" width="0.88671875" style="7" customWidth="1"/>
    <col min="4366" max="4366" width="5.44140625" style="7" bestFit="1" customWidth="1"/>
    <col min="4367" max="4367" width="9.44140625" style="7" customWidth="1"/>
    <col min="4368" max="4368" width="0.88671875" style="7" customWidth="1"/>
    <col min="4369" max="4369" width="4.44140625" style="7" customWidth="1"/>
    <col min="4370" max="4370" width="9.44140625" style="7" customWidth="1"/>
    <col min="4371" max="4371" width="0.88671875" style="7" customWidth="1"/>
    <col min="4372" max="4372" width="4.44140625" style="7" customWidth="1"/>
    <col min="4373" max="4373" width="9.44140625" style="7" customWidth="1"/>
    <col min="4374" max="4374" width="0.88671875" style="7" customWidth="1"/>
    <col min="4375" max="4375" width="5.44140625" style="7" bestFit="1" customWidth="1"/>
    <col min="4376" max="4376" width="9.44140625" style="7" customWidth="1"/>
    <col min="4377" max="4378" width="12" style="7" bestFit="1" customWidth="1"/>
    <col min="4379" max="4608" width="11.44140625" style="7"/>
    <col min="4609" max="4609" width="35.44140625" style="7" customWidth="1"/>
    <col min="4610" max="4610" width="9.88671875" style="7" bestFit="1" customWidth="1"/>
    <col min="4611" max="4611" width="9.44140625" style="7" customWidth="1"/>
    <col min="4612" max="4612" width="0.88671875" style="7" customWidth="1"/>
    <col min="4613" max="4613" width="4.44140625" style="7" customWidth="1"/>
    <col min="4614" max="4614" width="9.44140625" style="7" customWidth="1"/>
    <col min="4615" max="4615" width="0.88671875" style="7" customWidth="1"/>
    <col min="4616" max="4616" width="4.44140625" style="7" customWidth="1"/>
    <col min="4617" max="4617" width="9.44140625" style="7" customWidth="1"/>
    <col min="4618" max="4618" width="0.88671875" style="7" customWidth="1"/>
    <col min="4619" max="4619" width="4.44140625" style="7" customWidth="1"/>
    <col min="4620" max="4620" width="9.44140625" style="7" customWidth="1"/>
    <col min="4621" max="4621" width="0.88671875" style="7" customWidth="1"/>
    <col min="4622" max="4622" width="5.44140625" style="7" bestFit="1" customWidth="1"/>
    <col min="4623" max="4623" width="9.44140625" style="7" customWidth="1"/>
    <col min="4624" max="4624" width="0.88671875" style="7" customWidth="1"/>
    <col min="4625" max="4625" width="4.44140625" style="7" customWidth="1"/>
    <col min="4626" max="4626" width="9.44140625" style="7" customWidth="1"/>
    <col min="4627" max="4627" width="0.88671875" style="7" customWidth="1"/>
    <col min="4628" max="4628" width="4.44140625" style="7" customWidth="1"/>
    <col min="4629" max="4629" width="9.44140625" style="7" customWidth="1"/>
    <col min="4630" max="4630" width="0.88671875" style="7" customWidth="1"/>
    <col min="4631" max="4631" width="5.44140625" style="7" bestFit="1" customWidth="1"/>
    <col min="4632" max="4632" width="9.44140625" style="7" customWidth="1"/>
    <col min="4633" max="4634" width="12" style="7" bestFit="1" customWidth="1"/>
    <col min="4635" max="4864" width="11.44140625" style="7"/>
    <col min="4865" max="4865" width="35.44140625" style="7" customWidth="1"/>
    <col min="4866" max="4866" width="9.88671875" style="7" bestFit="1" customWidth="1"/>
    <col min="4867" max="4867" width="9.44140625" style="7" customWidth="1"/>
    <col min="4868" max="4868" width="0.88671875" style="7" customWidth="1"/>
    <col min="4869" max="4869" width="4.44140625" style="7" customWidth="1"/>
    <col min="4870" max="4870" width="9.44140625" style="7" customWidth="1"/>
    <col min="4871" max="4871" width="0.88671875" style="7" customWidth="1"/>
    <col min="4872" max="4872" width="4.44140625" style="7" customWidth="1"/>
    <col min="4873" max="4873" width="9.44140625" style="7" customWidth="1"/>
    <col min="4874" max="4874" width="0.88671875" style="7" customWidth="1"/>
    <col min="4875" max="4875" width="4.44140625" style="7" customWidth="1"/>
    <col min="4876" max="4876" width="9.44140625" style="7" customWidth="1"/>
    <col min="4877" max="4877" width="0.88671875" style="7" customWidth="1"/>
    <col min="4878" max="4878" width="5.44140625" style="7" bestFit="1" customWidth="1"/>
    <col min="4879" max="4879" width="9.44140625" style="7" customWidth="1"/>
    <col min="4880" max="4880" width="0.88671875" style="7" customWidth="1"/>
    <col min="4881" max="4881" width="4.44140625" style="7" customWidth="1"/>
    <col min="4882" max="4882" width="9.44140625" style="7" customWidth="1"/>
    <col min="4883" max="4883" width="0.88671875" style="7" customWidth="1"/>
    <col min="4884" max="4884" width="4.44140625" style="7" customWidth="1"/>
    <col min="4885" max="4885" width="9.44140625" style="7" customWidth="1"/>
    <col min="4886" max="4886" width="0.88671875" style="7" customWidth="1"/>
    <col min="4887" max="4887" width="5.44140625" style="7" bestFit="1" customWidth="1"/>
    <col min="4888" max="4888" width="9.44140625" style="7" customWidth="1"/>
    <col min="4889" max="4890" width="12" style="7" bestFit="1" customWidth="1"/>
    <col min="4891" max="5120" width="11.44140625" style="7"/>
    <col min="5121" max="5121" width="35.44140625" style="7" customWidth="1"/>
    <col min="5122" max="5122" width="9.88671875" style="7" bestFit="1" customWidth="1"/>
    <col min="5123" max="5123" width="9.44140625" style="7" customWidth="1"/>
    <col min="5124" max="5124" width="0.88671875" style="7" customWidth="1"/>
    <col min="5125" max="5125" width="4.44140625" style="7" customWidth="1"/>
    <col min="5126" max="5126" width="9.44140625" style="7" customWidth="1"/>
    <col min="5127" max="5127" width="0.88671875" style="7" customWidth="1"/>
    <col min="5128" max="5128" width="4.44140625" style="7" customWidth="1"/>
    <col min="5129" max="5129" width="9.44140625" style="7" customWidth="1"/>
    <col min="5130" max="5130" width="0.88671875" style="7" customWidth="1"/>
    <col min="5131" max="5131" width="4.44140625" style="7" customWidth="1"/>
    <col min="5132" max="5132" width="9.44140625" style="7" customWidth="1"/>
    <col min="5133" max="5133" width="0.88671875" style="7" customWidth="1"/>
    <col min="5134" max="5134" width="5.44140625" style="7" bestFit="1" customWidth="1"/>
    <col min="5135" max="5135" width="9.44140625" style="7" customWidth="1"/>
    <col min="5136" max="5136" width="0.88671875" style="7" customWidth="1"/>
    <col min="5137" max="5137" width="4.44140625" style="7" customWidth="1"/>
    <col min="5138" max="5138" width="9.44140625" style="7" customWidth="1"/>
    <col min="5139" max="5139" width="0.88671875" style="7" customWidth="1"/>
    <col min="5140" max="5140" width="4.44140625" style="7" customWidth="1"/>
    <col min="5141" max="5141" width="9.44140625" style="7" customWidth="1"/>
    <col min="5142" max="5142" width="0.88671875" style="7" customWidth="1"/>
    <col min="5143" max="5143" width="5.44140625" style="7" bestFit="1" customWidth="1"/>
    <col min="5144" max="5144" width="9.44140625" style="7" customWidth="1"/>
    <col min="5145" max="5146" width="12" style="7" bestFit="1" customWidth="1"/>
    <col min="5147" max="5376" width="11.44140625" style="7"/>
    <col min="5377" max="5377" width="35.44140625" style="7" customWidth="1"/>
    <col min="5378" max="5378" width="9.88671875" style="7" bestFit="1" customWidth="1"/>
    <col min="5379" max="5379" width="9.44140625" style="7" customWidth="1"/>
    <col min="5380" max="5380" width="0.88671875" style="7" customWidth="1"/>
    <col min="5381" max="5381" width="4.44140625" style="7" customWidth="1"/>
    <col min="5382" max="5382" width="9.44140625" style="7" customWidth="1"/>
    <col min="5383" max="5383" width="0.88671875" style="7" customWidth="1"/>
    <col min="5384" max="5384" width="4.44140625" style="7" customWidth="1"/>
    <col min="5385" max="5385" width="9.44140625" style="7" customWidth="1"/>
    <col min="5386" max="5386" width="0.88671875" style="7" customWidth="1"/>
    <col min="5387" max="5387" width="4.44140625" style="7" customWidth="1"/>
    <col min="5388" max="5388" width="9.44140625" style="7" customWidth="1"/>
    <col min="5389" max="5389" width="0.88671875" style="7" customWidth="1"/>
    <col min="5390" max="5390" width="5.44140625" style="7" bestFit="1" customWidth="1"/>
    <col min="5391" max="5391" width="9.44140625" style="7" customWidth="1"/>
    <col min="5392" max="5392" width="0.88671875" style="7" customWidth="1"/>
    <col min="5393" max="5393" width="4.44140625" style="7" customWidth="1"/>
    <col min="5394" max="5394" width="9.44140625" style="7" customWidth="1"/>
    <col min="5395" max="5395" width="0.88671875" style="7" customWidth="1"/>
    <col min="5396" max="5396" width="4.44140625" style="7" customWidth="1"/>
    <col min="5397" max="5397" width="9.44140625" style="7" customWidth="1"/>
    <col min="5398" max="5398" width="0.88671875" style="7" customWidth="1"/>
    <col min="5399" max="5399" width="5.44140625" style="7" bestFit="1" customWidth="1"/>
    <col min="5400" max="5400" width="9.44140625" style="7" customWidth="1"/>
    <col min="5401" max="5402" width="12" style="7" bestFit="1" customWidth="1"/>
    <col min="5403" max="5632" width="11.44140625" style="7"/>
    <col min="5633" max="5633" width="35.44140625" style="7" customWidth="1"/>
    <col min="5634" max="5634" width="9.88671875" style="7" bestFit="1" customWidth="1"/>
    <col min="5635" max="5635" width="9.44140625" style="7" customWidth="1"/>
    <col min="5636" max="5636" width="0.88671875" style="7" customWidth="1"/>
    <col min="5637" max="5637" width="4.44140625" style="7" customWidth="1"/>
    <col min="5638" max="5638" width="9.44140625" style="7" customWidth="1"/>
    <col min="5639" max="5639" width="0.88671875" style="7" customWidth="1"/>
    <col min="5640" max="5640" width="4.44140625" style="7" customWidth="1"/>
    <col min="5641" max="5641" width="9.44140625" style="7" customWidth="1"/>
    <col min="5642" max="5642" width="0.88671875" style="7" customWidth="1"/>
    <col min="5643" max="5643" width="4.44140625" style="7" customWidth="1"/>
    <col min="5644" max="5644" width="9.44140625" style="7" customWidth="1"/>
    <col min="5645" max="5645" width="0.88671875" style="7" customWidth="1"/>
    <col min="5646" max="5646" width="5.44140625" style="7" bestFit="1" customWidth="1"/>
    <col min="5647" max="5647" width="9.44140625" style="7" customWidth="1"/>
    <col min="5648" max="5648" width="0.88671875" style="7" customWidth="1"/>
    <col min="5649" max="5649" width="4.44140625" style="7" customWidth="1"/>
    <col min="5650" max="5650" width="9.44140625" style="7" customWidth="1"/>
    <col min="5651" max="5651" width="0.88671875" style="7" customWidth="1"/>
    <col min="5652" max="5652" width="4.44140625" style="7" customWidth="1"/>
    <col min="5653" max="5653" width="9.44140625" style="7" customWidth="1"/>
    <col min="5654" max="5654" width="0.88671875" style="7" customWidth="1"/>
    <col min="5655" max="5655" width="5.44140625" style="7" bestFit="1" customWidth="1"/>
    <col min="5656" max="5656" width="9.44140625" style="7" customWidth="1"/>
    <col min="5657" max="5658" width="12" style="7" bestFit="1" customWidth="1"/>
    <col min="5659" max="5888" width="11.44140625" style="7"/>
    <col min="5889" max="5889" width="35.44140625" style="7" customWidth="1"/>
    <col min="5890" max="5890" width="9.88671875" style="7" bestFit="1" customWidth="1"/>
    <col min="5891" max="5891" width="9.44140625" style="7" customWidth="1"/>
    <col min="5892" max="5892" width="0.88671875" style="7" customWidth="1"/>
    <col min="5893" max="5893" width="4.44140625" style="7" customWidth="1"/>
    <col min="5894" max="5894" width="9.44140625" style="7" customWidth="1"/>
    <col min="5895" max="5895" width="0.88671875" style="7" customWidth="1"/>
    <col min="5896" max="5896" width="4.44140625" style="7" customWidth="1"/>
    <col min="5897" max="5897" width="9.44140625" style="7" customWidth="1"/>
    <col min="5898" max="5898" width="0.88671875" style="7" customWidth="1"/>
    <col min="5899" max="5899" width="4.44140625" style="7" customWidth="1"/>
    <col min="5900" max="5900" width="9.44140625" style="7" customWidth="1"/>
    <col min="5901" max="5901" width="0.88671875" style="7" customWidth="1"/>
    <col min="5902" max="5902" width="5.44140625" style="7" bestFit="1" customWidth="1"/>
    <col min="5903" max="5903" width="9.44140625" style="7" customWidth="1"/>
    <col min="5904" max="5904" width="0.88671875" style="7" customWidth="1"/>
    <col min="5905" max="5905" width="4.44140625" style="7" customWidth="1"/>
    <col min="5906" max="5906" width="9.44140625" style="7" customWidth="1"/>
    <col min="5907" max="5907" width="0.88671875" style="7" customWidth="1"/>
    <col min="5908" max="5908" width="4.44140625" style="7" customWidth="1"/>
    <col min="5909" max="5909" width="9.44140625" style="7" customWidth="1"/>
    <col min="5910" max="5910" width="0.88671875" style="7" customWidth="1"/>
    <col min="5911" max="5911" width="5.44140625" style="7" bestFit="1" customWidth="1"/>
    <col min="5912" max="5912" width="9.44140625" style="7" customWidth="1"/>
    <col min="5913" max="5914" width="12" style="7" bestFit="1" customWidth="1"/>
    <col min="5915" max="6144" width="11.44140625" style="7"/>
    <col min="6145" max="6145" width="35.44140625" style="7" customWidth="1"/>
    <col min="6146" max="6146" width="9.88671875" style="7" bestFit="1" customWidth="1"/>
    <col min="6147" max="6147" width="9.44140625" style="7" customWidth="1"/>
    <col min="6148" max="6148" width="0.88671875" style="7" customWidth="1"/>
    <col min="6149" max="6149" width="4.44140625" style="7" customWidth="1"/>
    <col min="6150" max="6150" width="9.44140625" style="7" customWidth="1"/>
    <col min="6151" max="6151" width="0.88671875" style="7" customWidth="1"/>
    <col min="6152" max="6152" width="4.44140625" style="7" customWidth="1"/>
    <col min="6153" max="6153" width="9.44140625" style="7" customWidth="1"/>
    <col min="6154" max="6154" width="0.88671875" style="7" customWidth="1"/>
    <col min="6155" max="6155" width="4.44140625" style="7" customWidth="1"/>
    <col min="6156" max="6156" width="9.44140625" style="7" customWidth="1"/>
    <col min="6157" max="6157" width="0.88671875" style="7" customWidth="1"/>
    <col min="6158" max="6158" width="5.44140625" style="7" bestFit="1" customWidth="1"/>
    <col min="6159" max="6159" width="9.44140625" style="7" customWidth="1"/>
    <col min="6160" max="6160" width="0.88671875" style="7" customWidth="1"/>
    <col min="6161" max="6161" width="4.44140625" style="7" customWidth="1"/>
    <col min="6162" max="6162" width="9.44140625" style="7" customWidth="1"/>
    <col min="6163" max="6163" width="0.88671875" style="7" customWidth="1"/>
    <col min="6164" max="6164" width="4.44140625" style="7" customWidth="1"/>
    <col min="6165" max="6165" width="9.44140625" style="7" customWidth="1"/>
    <col min="6166" max="6166" width="0.88671875" style="7" customWidth="1"/>
    <col min="6167" max="6167" width="5.44140625" style="7" bestFit="1" customWidth="1"/>
    <col min="6168" max="6168" width="9.44140625" style="7" customWidth="1"/>
    <col min="6169" max="6170" width="12" style="7" bestFit="1" customWidth="1"/>
    <col min="6171" max="6400" width="11.44140625" style="7"/>
    <col min="6401" max="6401" width="35.44140625" style="7" customWidth="1"/>
    <col min="6402" max="6402" width="9.88671875" style="7" bestFit="1" customWidth="1"/>
    <col min="6403" max="6403" width="9.44140625" style="7" customWidth="1"/>
    <col min="6404" max="6404" width="0.88671875" style="7" customWidth="1"/>
    <col min="6405" max="6405" width="4.44140625" style="7" customWidth="1"/>
    <col min="6406" max="6406" width="9.44140625" style="7" customWidth="1"/>
    <col min="6407" max="6407" width="0.88671875" style="7" customWidth="1"/>
    <col min="6408" max="6408" width="4.44140625" style="7" customWidth="1"/>
    <col min="6409" max="6409" width="9.44140625" style="7" customWidth="1"/>
    <col min="6410" max="6410" width="0.88671875" style="7" customWidth="1"/>
    <col min="6411" max="6411" width="4.44140625" style="7" customWidth="1"/>
    <col min="6412" max="6412" width="9.44140625" style="7" customWidth="1"/>
    <col min="6413" max="6413" width="0.88671875" style="7" customWidth="1"/>
    <col min="6414" max="6414" width="5.44140625" style="7" bestFit="1" customWidth="1"/>
    <col min="6415" max="6415" width="9.44140625" style="7" customWidth="1"/>
    <col min="6416" max="6416" width="0.88671875" style="7" customWidth="1"/>
    <col min="6417" max="6417" width="4.44140625" style="7" customWidth="1"/>
    <col min="6418" max="6418" width="9.44140625" style="7" customWidth="1"/>
    <col min="6419" max="6419" width="0.88671875" style="7" customWidth="1"/>
    <col min="6420" max="6420" width="4.44140625" style="7" customWidth="1"/>
    <col min="6421" max="6421" width="9.44140625" style="7" customWidth="1"/>
    <col min="6422" max="6422" width="0.88671875" style="7" customWidth="1"/>
    <col min="6423" max="6423" width="5.44140625" style="7" bestFit="1" customWidth="1"/>
    <col min="6424" max="6424" width="9.44140625" style="7" customWidth="1"/>
    <col min="6425" max="6426" width="12" style="7" bestFit="1" customWidth="1"/>
    <col min="6427" max="6656" width="11.44140625" style="7"/>
    <col min="6657" max="6657" width="35.44140625" style="7" customWidth="1"/>
    <col min="6658" max="6658" width="9.88671875" style="7" bestFit="1" customWidth="1"/>
    <col min="6659" max="6659" width="9.44140625" style="7" customWidth="1"/>
    <col min="6660" max="6660" width="0.88671875" style="7" customWidth="1"/>
    <col min="6661" max="6661" width="4.44140625" style="7" customWidth="1"/>
    <col min="6662" max="6662" width="9.44140625" style="7" customWidth="1"/>
    <col min="6663" max="6663" width="0.88671875" style="7" customWidth="1"/>
    <col min="6664" max="6664" width="4.44140625" style="7" customWidth="1"/>
    <col min="6665" max="6665" width="9.44140625" style="7" customWidth="1"/>
    <col min="6666" max="6666" width="0.88671875" style="7" customWidth="1"/>
    <col min="6667" max="6667" width="4.44140625" style="7" customWidth="1"/>
    <col min="6668" max="6668" width="9.44140625" style="7" customWidth="1"/>
    <col min="6669" max="6669" width="0.88671875" style="7" customWidth="1"/>
    <col min="6670" max="6670" width="5.44140625" style="7" bestFit="1" customWidth="1"/>
    <col min="6671" max="6671" width="9.44140625" style="7" customWidth="1"/>
    <col min="6672" max="6672" width="0.88671875" style="7" customWidth="1"/>
    <col min="6673" max="6673" width="4.44140625" style="7" customWidth="1"/>
    <col min="6674" max="6674" width="9.44140625" style="7" customWidth="1"/>
    <col min="6675" max="6675" width="0.88671875" style="7" customWidth="1"/>
    <col min="6676" max="6676" width="4.44140625" style="7" customWidth="1"/>
    <col min="6677" max="6677" width="9.44140625" style="7" customWidth="1"/>
    <col min="6678" max="6678" width="0.88671875" style="7" customWidth="1"/>
    <col min="6679" max="6679" width="5.44140625" style="7" bestFit="1" customWidth="1"/>
    <col min="6680" max="6680" width="9.44140625" style="7" customWidth="1"/>
    <col min="6681" max="6682" width="12" style="7" bestFit="1" customWidth="1"/>
    <col min="6683" max="6912" width="11.44140625" style="7"/>
    <col min="6913" max="6913" width="35.44140625" style="7" customWidth="1"/>
    <col min="6914" max="6914" width="9.88671875" style="7" bestFit="1" customWidth="1"/>
    <col min="6915" max="6915" width="9.44140625" style="7" customWidth="1"/>
    <col min="6916" max="6916" width="0.88671875" style="7" customWidth="1"/>
    <col min="6917" max="6917" width="4.44140625" style="7" customWidth="1"/>
    <col min="6918" max="6918" width="9.44140625" style="7" customWidth="1"/>
    <col min="6919" max="6919" width="0.88671875" style="7" customWidth="1"/>
    <col min="6920" max="6920" width="4.44140625" style="7" customWidth="1"/>
    <col min="6921" max="6921" width="9.44140625" style="7" customWidth="1"/>
    <col min="6922" max="6922" width="0.88671875" style="7" customWidth="1"/>
    <col min="6923" max="6923" width="4.44140625" style="7" customWidth="1"/>
    <col min="6924" max="6924" width="9.44140625" style="7" customWidth="1"/>
    <col min="6925" max="6925" width="0.88671875" style="7" customWidth="1"/>
    <col min="6926" max="6926" width="5.44140625" style="7" bestFit="1" customWidth="1"/>
    <col min="6927" max="6927" width="9.44140625" style="7" customWidth="1"/>
    <col min="6928" max="6928" width="0.88671875" style="7" customWidth="1"/>
    <col min="6929" max="6929" width="4.44140625" style="7" customWidth="1"/>
    <col min="6930" max="6930" width="9.44140625" style="7" customWidth="1"/>
    <col min="6931" max="6931" width="0.88671875" style="7" customWidth="1"/>
    <col min="6932" max="6932" width="4.44140625" style="7" customWidth="1"/>
    <col min="6933" max="6933" width="9.44140625" style="7" customWidth="1"/>
    <col min="6934" max="6934" width="0.88671875" style="7" customWidth="1"/>
    <col min="6935" max="6935" width="5.44140625" style="7" bestFit="1" customWidth="1"/>
    <col min="6936" max="6936" width="9.44140625" style="7" customWidth="1"/>
    <col min="6937" max="6938" width="12" style="7" bestFit="1" customWidth="1"/>
    <col min="6939" max="7168" width="11.44140625" style="7"/>
    <col min="7169" max="7169" width="35.44140625" style="7" customWidth="1"/>
    <col min="7170" max="7170" width="9.88671875" style="7" bestFit="1" customWidth="1"/>
    <col min="7171" max="7171" width="9.44140625" style="7" customWidth="1"/>
    <col min="7172" max="7172" width="0.88671875" style="7" customWidth="1"/>
    <col min="7173" max="7173" width="4.44140625" style="7" customWidth="1"/>
    <col min="7174" max="7174" width="9.44140625" style="7" customWidth="1"/>
    <col min="7175" max="7175" width="0.88671875" style="7" customWidth="1"/>
    <col min="7176" max="7176" width="4.44140625" style="7" customWidth="1"/>
    <col min="7177" max="7177" width="9.44140625" style="7" customWidth="1"/>
    <col min="7178" max="7178" width="0.88671875" style="7" customWidth="1"/>
    <col min="7179" max="7179" width="4.44140625" style="7" customWidth="1"/>
    <col min="7180" max="7180" width="9.44140625" style="7" customWidth="1"/>
    <col min="7181" max="7181" width="0.88671875" style="7" customWidth="1"/>
    <col min="7182" max="7182" width="5.44140625" style="7" bestFit="1" customWidth="1"/>
    <col min="7183" max="7183" width="9.44140625" style="7" customWidth="1"/>
    <col min="7184" max="7184" width="0.88671875" style="7" customWidth="1"/>
    <col min="7185" max="7185" width="4.44140625" style="7" customWidth="1"/>
    <col min="7186" max="7186" width="9.44140625" style="7" customWidth="1"/>
    <col min="7187" max="7187" width="0.88671875" style="7" customWidth="1"/>
    <col min="7188" max="7188" width="4.44140625" style="7" customWidth="1"/>
    <col min="7189" max="7189" width="9.44140625" style="7" customWidth="1"/>
    <col min="7190" max="7190" width="0.88671875" style="7" customWidth="1"/>
    <col min="7191" max="7191" width="5.44140625" style="7" bestFit="1" customWidth="1"/>
    <col min="7192" max="7192" width="9.44140625" style="7" customWidth="1"/>
    <col min="7193" max="7194" width="12" style="7" bestFit="1" customWidth="1"/>
    <col min="7195" max="7424" width="11.44140625" style="7"/>
    <col min="7425" max="7425" width="35.44140625" style="7" customWidth="1"/>
    <col min="7426" max="7426" width="9.88671875" style="7" bestFit="1" customWidth="1"/>
    <col min="7427" max="7427" width="9.44140625" style="7" customWidth="1"/>
    <col min="7428" max="7428" width="0.88671875" style="7" customWidth="1"/>
    <col min="7429" max="7429" width="4.44140625" style="7" customWidth="1"/>
    <col min="7430" max="7430" width="9.44140625" style="7" customWidth="1"/>
    <col min="7431" max="7431" width="0.88671875" style="7" customWidth="1"/>
    <col min="7432" max="7432" width="4.44140625" style="7" customWidth="1"/>
    <col min="7433" max="7433" width="9.44140625" style="7" customWidth="1"/>
    <col min="7434" max="7434" width="0.88671875" style="7" customWidth="1"/>
    <col min="7435" max="7435" width="4.44140625" style="7" customWidth="1"/>
    <col min="7436" max="7436" width="9.44140625" style="7" customWidth="1"/>
    <col min="7437" max="7437" width="0.88671875" style="7" customWidth="1"/>
    <col min="7438" max="7438" width="5.44140625" style="7" bestFit="1" customWidth="1"/>
    <col min="7439" max="7439" width="9.44140625" style="7" customWidth="1"/>
    <col min="7440" max="7440" width="0.88671875" style="7" customWidth="1"/>
    <col min="7441" max="7441" width="4.44140625" style="7" customWidth="1"/>
    <col min="7442" max="7442" width="9.44140625" style="7" customWidth="1"/>
    <col min="7443" max="7443" width="0.88671875" style="7" customWidth="1"/>
    <col min="7444" max="7444" width="4.44140625" style="7" customWidth="1"/>
    <col min="7445" max="7445" width="9.44140625" style="7" customWidth="1"/>
    <col min="7446" max="7446" width="0.88671875" style="7" customWidth="1"/>
    <col min="7447" max="7447" width="5.44140625" style="7" bestFit="1" customWidth="1"/>
    <col min="7448" max="7448" width="9.44140625" style="7" customWidth="1"/>
    <col min="7449" max="7450" width="12" style="7" bestFit="1" customWidth="1"/>
    <col min="7451" max="7680" width="11.44140625" style="7"/>
    <col min="7681" max="7681" width="35.44140625" style="7" customWidth="1"/>
    <col min="7682" max="7682" width="9.88671875" style="7" bestFit="1" customWidth="1"/>
    <col min="7683" max="7683" width="9.44140625" style="7" customWidth="1"/>
    <col min="7684" max="7684" width="0.88671875" style="7" customWidth="1"/>
    <col min="7685" max="7685" width="4.44140625" style="7" customWidth="1"/>
    <col min="7686" max="7686" width="9.44140625" style="7" customWidth="1"/>
    <col min="7687" max="7687" width="0.88671875" style="7" customWidth="1"/>
    <col min="7688" max="7688" width="4.44140625" style="7" customWidth="1"/>
    <col min="7689" max="7689" width="9.44140625" style="7" customWidth="1"/>
    <col min="7690" max="7690" width="0.88671875" style="7" customWidth="1"/>
    <col min="7691" max="7691" width="4.44140625" style="7" customWidth="1"/>
    <col min="7692" max="7692" width="9.44140625" style="7" customWidth="1"/>
    <col min="7693" max="7693" width="0.88671875" style="7" customWidth="1"/>
    <col min="7694" max="7694" width="5.44140625" style="7" bestFit="1" customWidth="1"/>
    <col min="7695" max="7695" width="9.44140625" style="7" customWidth="1"/>
    <col min="7696" max="7696" width="0.88671875" style="7" customWidth="1"/>
    <col min="7697" max="7697" width="4.44140625" style="7" customWidth="1"/>
    <col min="7698" max="7698" width="9.44140625" style="7" customWidth="1"/>
    <col min="7699" max="7699" width="0.88671875" style="7" customWidth="1"/>
    <col min="7700" max="7700" width="4.44140625" style="7" customWidth="1"/>
    <col min="7701" max="7701" width="9.44140625" style="7" customWidth="1"/>
    <col min="7702" max="7702" width="0.88671875" style="7" customWidth="1"/>
    <col min="7703" max="7703" width="5.44140625" style="7" bestFit="1" customWidth="1"/>
    <col min="7704" max="7704" width="9.44140625" style="7" customWidth="1"/>
    <col min="7705" max="7706" width="12" style="7" bestFit="1" customWidth="1"/>
    <col min="7707" max="7936" width="11.44140625" style="7"/>
    <col min="7937" max="7937" width="35.44140625" style="7" customWidth="1"/>
    <col min="7938" max="7938" width="9.88671875" style="7" bestFit="1" customWidth="1"/>
    <col min="7939" max="7939" width="9.44140625" style="7" customWidth="1"/>
    <col min="7940" max="7940" width="0.88671875" style="7" customWidth="1"/>
    <col min="7941" max="7941" width="4.44140625" style="7" customWidth="1"/>
    <col min="7942" max="7942" width="9.44140625" style="7" customWidth="1"/>
    <col min="7943" max="7943" width="0.88671875" style="7" customWidth="1"/>
    <col min="7944" max="7944" width="4.44140625" style="7" customWidth="1"/>
    <col min="7945" max="7945" width="9.44140625" style="7" customWidth="1"/>
    <col min="7946" max="7946" width="0.88671875" style="7" customWidth="1"/>
    <col min="7947" max="7947" width="4.44140625" style="7" customWidth="1"/>
    <col min="7948" max="7948" width="9.44140625" style="7" customWidth="1"/>
    <col min="7949" max="7949" width="0.88671875" style="7" customWidth="1"/>
    <col min="7950" max="7950" width="5.44140625" style="7" bestFit="1" customWidth="1"/>
    <col min="7951" max="7951" width="9.44140625" style="7" customWidth="1"/>
    <col min="7952" max="7952" width="0.88671875" style="7" customWidth="1"/>
    <col min="7953" max="7953" width="4.44140625" style="7" customWidth="1"/>
    <col min="7954" max="7954" width="9.44140625" style="7" customWidth="1"/>
    <col min="7955" max="7955" width="0.88671875" style="7" customWidth="1"/>
    <col min="7956" max="7956" width="4.44140625" style="7" customWidth="1"/>
    <col min="7957" max="7957" width="9.44140625" style="7" customWidth="1"/>
    <col min="7958" max="7958" width="0.88671875" style="7" customWidth="1"/>
    <col min="7959" max="7959" width="5.44140625" style="7" bestFit="1" customWidth="1"/>
    <col min="7960" max="7960" width="9.44140625" style="7" customWidth="1"/>
    <col min="7961" max="7962" width="12" style="7" bestFit="1" customWidth="1"/>
    <col min="7963" max="8192" width="11.44140625" style="7"/>
    <col min="8193" max="8193" width="35.44140625" style="7" customWidth="1"/>
    <col min="8194" max="8194" width="9.88671875" style="7" bestFit="1" customWidth="1"/>
    <col min="8195" max="8195" width="9.44140625" style="7" customWidth="1"/>
    <col min="8196" max="8196" width="0.88671875" style="7" customWidth="1"/>
    <col min="8197" max="8197" width="4.44140625" style="7" customWidth="1"/>
    <col min="8198" max="8198" width="9.44140625" style="7" customWidth="1"/>
    <col min="8199" max="8199" width="0.88671875" style="7" customWidth="1"/>
    <col min="8200" max="8200" width="4.44140625" style="7" customWidth="1"/>
    <col min="8201" max="8201" width="9.44140625" style="7" customWidth="1"/>
    <col min="8202" max="8202" width="0.88671875" style="7" customWidth="1"/>
    <col min="8203" max="8203" width="4.44140625" style="7" customWidth="1"/>
    <col min="8204" max="8204" width="9.44140625" style="7" customWidth="1"/>
    <col min="8205" max="8205" width="0.88671875" style="7" customWidth="1"/>
    <col min="8206" max="8206" width="5.44140625" style="7" bestFit="1" customWidth="1"/>
    <col min="8207" max="8207" width="9.44140625" style="7" customWidth="1"/>
    <col min="8208" max="8208" width="0.88671875" style="7" customWidth="1"/>
    <col min="8209" max="8209" width="4.44140625" style="7" customWidth="1"/>
    <col min="8210" max="8210" width="9.44140625" style="7" customWidth="1"/>
    <col min="8211" max="8211" width="0.88671875" style="7" customWidth="1"/>
    <col min="8212" max="8212" width="4.44140625" style="7" customWidth="1"/>
    <col min="8213" max="8213" width="9.44140625" style="7" customWidth="1"/>
    <col min="8214" max="8214" width="0.88671875" style="7" customWidth="1"/>
    <col min="8215" max="8215" width="5.44140625" style="7" bestFit="1" customWidth="1"/>
    <col min="8216" max="8216" width="9.44140625" style="7" customWidth="1"/>
    <col min="8217" max="8218" width="12" style="7" bestFit="1" customWidth="1"/>
    <col min="8219" max="8448" width="11.44140625" style="7"/>
    <col min="8449" max="8449" width="35.44140625" style="7" customWidth="1"/>
    <col min="8450" max="8450" width="9.88671875" style="7" bestFit="1" customWidth="1"/>
    <col min="8451" max="8451" width="9.44140625" style="7" customWidth="1"/>
    <col min="8452" max="8452" width="0.88671875" style="7" customWidth="1"/>
    <col min="8453" max="8453" width="4.44140625" style="7" customWidth="1"/>
    <col min="8454" max="8454" width="9.44140625" style="7" customWidth="1"/>
    <col min="8455" max="8455" width="0.88671875" style="7" customWidth="1"/>
    <col min="8456" max="8456" width="4.44140625" style="7" customWidth="1"/>
    <col min="8457" max="8457" width="9.44140625" style="7" customWidth="1"/>
    <col min="8458" max="8458" width="0.88671875" style="7" customWidth="1"/>
    <col min="8459" max="8459" width="4.44140625" style="7" customWidth="1"/>
    <col min="8460" max="8460" width="9.44140625" style="7" customWidth="1"/>
    <col min="8461" max="8461" width="0.88671875" style="7" customWidth="1"/>
    <col min="8462" max="8462" width="5.44140625" style="7" bestFit="1" customWidth="1"/>
    <col min="8463" max="8463" width="9.44140625" style="7" customWidth="1"/>
    <col min="8464" max="8464" width="0.88671875" style="7" customWidth="1"/>
    <col min="8465" max="8465" width="4.44140625" style="7" customWidth="1"/>
    <col min="8466" max="8466" width="9.44140625" style="7" customWidth="1"/>
    <col min="8467" max="8467" width="0.88671875" style="7" customWidth="1"/>
    <col min="8468" max="8468" width="4.44140625" style="7" customWidth="1"/>
    <col min="8469" max="8469" width="9.44140625" style="7" customWidth="1"/>
    <col min="8470" max="8470" width="0.88671875" style="7" customWidth="1"/>
    <col min="8471" max="8471" width="5.44140625" style="7" bestFit="1" customWidth="1"/>
    <col min="8472" max="8472" width="9.44140625" style="7" customWidth="1"/>
    <col min="8473" max="8474" width="12" style="7" bestFit="1" customWidth="1"/>
    <col min="8475" max="8704" width="11.44140625" style="7"/>
    <col min="8705" max="8705" width="35.44140625" style="7" customWidth="1"/>
    <col min="8706" max="8706" width="9.88671875" style="7" bestFit="1" customWidth="1"/>
    <col min="8707" max="8707" width="9.44140625" style="7" customWidth="1"/>
    <col min="8708" max="8708" width="0.88671875" style="7" customWidth="1"/>
    <col min="8709" max="8709" width="4.44140625" style="7" customWidth="1"/>
    <col min="8710" max="8710" width="9.44140625" style="7" customWidth="1"/>
    <col min="8711" max="8711" width="0.88671875" style="7" customWidth="1"/>
    <col min="8712" max="8712" width="4.44140625" style="7" customWidth="1"/>
    <col min="8713" max="8713" width="9.44140625" style="7" customWidth="1"/>
    <col min="8714" max="8714" width="0.88671875" style="7" customWidth="1"/>
    <col min="8715" max="8715" width="4.44140625" style="7" customWidth="1"/>
    <col min="8716" max="8716" width="9.44140625" style="7" customWidth="1"/>
    <col min="8717" max="8717" width="0.88671875" style="7" customWidth="1"/>
    <col min="8718" max="8718" width="5.44140625" style="7" bestFit="1" customWidth="1"/>
    <col min="8719" max="8719" width="9.44140625" style="7" customWidth="1"/>
    <col min="8720" max="8720" width="0.88671875" style="7" customWidth="1"/>
    <col min="8721" max="8721" width="4.44140625" style="7" customWidth="1"/>
    <col min="8722" max="8722" width="9.44140625" style="7" customWidth="1"/>
    <col min="8723" max="8723" width="0.88671875" style="7" customWidth="1"/>
    <col min="8724" max="8724" width="4.44140625" style="7" customWidth="1"/>
    <col min="8725" max="8725" width="9.44140625" style="7" customWidth="1"/>
    <col min="8726" max="8726" width="0.88671875" style="7" customWidth="1"/>
    <col min="8727" max="8727" width="5.44140625" style="7" bestFit="1" customWidth="1"/>
    <col min="8728" max="8728" width="9.44140625" style="7" customWidth="1"/>
    <col min="8729" max="8730" width="12" style="7" bestFit="1" customWidth="1"/>
    <col min="8731" max="8960" width="11.44140625" style="7"/>
    <col min="8961" max="8961" width="35.44140625" style="7" customWidth="1"/>
    <col min="8962" max="8962" width="9.88671875" style="7" bestFit="1" customWidth="1"/>
    <col min="8963" max="8963" width="9.44140625" style="7" customWidth="1"/>
    <col min="8964" max="8964" width="0.88671875" style="7" customWidth="1"/>
    <col min="8965" max="8965" width="4.44140625" style="7" customWidth="1"/>
    <col min="8966" max="8966" width="9.44140625" style="7" customWidth="1"/>
    <col min="8967" max="8967" width="0.88671875" style="7" customWidth="1"/>
    <col min="8968" max="8968" width="4.44140625" style="7" customWidth="1"/>
    <col min="8969" max="8969" width="9.44140625" style="7" customWidth="1"/>
    <col min="8970" max="8970" width="0.88671875" style="7" customWidth="1"/>
    <col min="8971" max="8971" width="4.44140625" style="7" customWidth="1"/>
    <col min="8972" max="8972" width="9.44140625" style="7" customWidth="1"/>
    <col min="8973" max="8973" width="0.88671875" style="7" customWidth="1"/>
    <col min="8974" max="8974" width="5.44140625" style="7" bestFit="1" customWidth="1"/>
    <col min="8975" max="8975" width="9.44140625" style="7" customWidth="1"/>
    <col min="8976" max="8976" width="0.88671875" style="7" customWidth="1"/>
    <col min="8977" max="8977" width="4.44140625" style="7" customWidth="1"/>
    <col min="8978" max="8978" width="9.44140625" style="7" customWidth="1"/>
    <col min="8979" max="8979" width="0.88671875" style="7" customWidth="1"/>
    <col min="8980" max="8980" width="4.44140625" style="7" customWidth="1"/>
    <col min="8981" max="8981" width="9.44140625" style="7" customWidth="1"/>
    <col min="8982" max="8982" width="0.88671875" style="7" customWidth="1"/>
    <col min="8983" max="8983" width="5.44140625" style="7" bestFit="1" customWidth="1"/>
    <col min="8984" max="8984" width="9.44140625" style="7" customWidth="1"/>
    <col min="8985" max="8986" width="12" style="7" bestFit="1" customWidth="1"/>
    <col min="8987" max="9216" width="11.44140625" style="7"/>
    <col min="9217" max="9217" width="35.44140625" style="7" customWidth="1"/>
    <col min="9218" max="9218" width="9.88671875" style="7" bestFit="1" customWidth="1"/>
    <col min="9219" max="9219" width="9.44140625" style="7" customWidth="1"/>
    <col min="9220" max="9220" width="0.88671875" style="7" customWidth="1"/>
    <col min="9221" max="9221" width="4.44140625" style="7" customWidth="1"/>
    <col min="9222" max="9222" width="9.44140625" style="7" customWidth="1"/>
    <col min="9223" max="9223" width="0.88671875" style="7" customWidth="1"/>
    <col min="9224" max="9224" width="4.44140625" style="7" customWidth="1"/>
    <col min="9225" max="9225" width="9.44140625" style="7" customWidth="1"/>
    <col min="9226" max="9226" width="0.88671875" style="7" customWidth="1"/>
    <col min="9227" max="9227" width="4.44140625" style="7" customWidth="1"/>
    <col min="9228" max="9228" width="9.44140625" style="7" customWidth="1"/>
    <col min="9229" max="9229" width="0.88671875" style="7" customWidth="1"/>
    <col min="9230" max="9230" width="5.44140625" style="7" bestFit="1" customWidth="1"/>
    <col min="9231" max="9231" width="9.44140625" style="7" customWidth="1"/>
    <col min="9232" max="9232" width="0.88671875" style="7" customWidth="1"/>
    <col min="9233" max="9233" width="4.44140625" style="7" customWidth="1"/>
    <col min="9234" max="9234" width="9.44140625" style="7" customWidth="1"/>
    <col min="9235" max="9235" width="0.88671875" style="7" customWidth="1"/>
    <col min="9236" max="9236" width="4.44140625" style="7" customWidth="1"/>
    <col min="9237" max="9237" width="9.44140625" style="7" customWidth="1"/>
    <col min="9238" max="9238" width="0.88671875" style="7" customWidth="1"/>
    <col min="9239" max="9239" width="5.44140625" style="7" bestFit="1" customWidth="1"/>
    <col min="9240" max="9240" width="9.44140625" style="7" customWidth="1"/>
    <col min="9241" max="9242" width="12" style="7" bestFit="1" customWidth="1"/>
    <col min="9243" max="9472" width="11.44140625" style="7"/>
    <col min="9473" max="9473" width="35.44140625" style="7" customWidth="1"/>
    <col min="9474" max="9474" width="9.88671875" style="7" bestFit="1" customWidth="1"/>
    <col min="9475" max="9475" width="9.44140625" style="7" customWidth="1"/>
    <col min="9476" max="9476" width="0.88671875" style="7" customWidth="1"/>
    <col min="9477" max="9477" width="4.44140625" style="7" customWidth="1"/>
    <col min="9478" max="9478" width="9.44140625" style="7" customWidth="1"/>
    <col min="9479" max="9479" width="0.88671875" style="7" customWidth="1"/>
    <col min="9480" max="9480" width="4.44140625" style="7" customWidth="1"/>
    <col min="9481" max="9481" width="9.44140625" style="7" customWidth="1"/>
    <col min="9482" max="9482" width="0.88671875" style="7" customWidth="1"/>
    <col min="9483" max="9483" width="4.44140625" style="7" customWidth="1"/>
    <col min="9484" max="9484" width="9.44140625" style="7" customWidth="1"/>
    <col min="9485" max="9485" width="0.88671875" style="7" customWidth="1"/>
    <col min="9486" max="9486" width="5.44140625" style="7" bestFit="1" customWidth="1"/>
    <col min="9487" max="9487" width="9.44140625" style="7" customWidth="1"/>
    <col min="9488" max="9488" width="0.88671875" style="7" customWidth="1"/>
    <col min="9489" max="9489" width="4.44140625" style="7" customWidth="1"/>
    <col min="9490" max="9490" width="9.44140625" style="7" customWidth="1"/>
    <col min="9491" max="9491" width="0.88671875" style="7" customWidth="1"/>
    <col min="9492" max="9492" width="4.44140625" style="7" customWidth="1"/>
    <col min="9493" max="9493" width="9.44140625" style="7" customWidth="1"/>
    <col min="9494" max="9494" width="0.88671875" style="7" customWidth="1"/>
    <col min="9495" max="9495" width="5.44140625" style="7" bestFit="1" customWidth="1"/>
    <col min="9496" max="9496" width="9.44140625" style="7" customWidth="1"/>
    <col min="9497" max="9498" width="12" style="7" bestFit="1" customWidth="1"/>
    <col min="9499" max="9728" width="11.44140625" style="7"/>
    <col min="9729" max="9729" width="35.44140625" style="7" customWidth="1"/>
    <col min="9730" max="9730" width="9.88671875" style="7" bestFit="1" customWidth="1"/>
    <col min="9731" max="9731" width="9.44140625" style="7" customWidth="1"/>
    <col min="9732" max="9732" width="0.88671875" style="7" customWidth="1"/>
    <col min="9733" max="9733" width="4.44140625" style="7" customWidth="1"/>
    <col min="9734" max="9734" width="9.44140625" style="7" customWidth="1"/>
    <col min="9735" max="9735" width="0.88671875" style="7" customWidth="1"/>
    <col min="9736" max="9736" width="4.44140625" style="7" customWidth="1"/>
    <col min="9737" max="9737" width="9.44140625" style="7" customWidth="1"/>
    <col min="9738" max="9738" width="0.88671875" style="7" customWidth="1"/>
    <col min="9739" max="9739" width="4.44140625" style="7" customWidth="1"/>
    <col min="9740" max="9740" width="9.44140625" style="7" customWidth="1"/>
    <col min="9741" max="9741" width="0.88671875" style="7" customWidth="1"/>
    <col min="9742" max="9742" width="5.44140625" style="7" bestFit="1" customWidth="1"/>
    <col min="9743" max="9743" width="9.44140625" style="7" customWidth="1"/>
    <col min="9744" max="9744" width="0.88671875" style="7" customWidth="1"/>
    <col min="9745" max="9745" width="4.44140625" style="7" customWidth="1"/>
    <col min="9746" max="9746" width="9.44140625" style="7" customWidth="1"/>
    <col min="9747" max="9747" width="0.88671875" style="7" customWidth="1"/>
    <col min="9748" max="9748" width="4.44140625" style="7" customWidth="1"/>
    <col min="9749" max="9749" width="9.44140625" style="7" customWidth="1"/>
    <col min="9750" max="9750" width="0.88671875" style="7" customWidth="1"/>
    <col min="9751" max="9751" width="5.44140625" style="7" bestFit="1" customWidth="1"/>
    <col min="9752" max="9752" width="9.44140625" style="7" customWidth="1"/>
    <col min="9753" max="9754" width="12" style="7" bestFit="1" customWidth="1"/>
    <col min="9755" max="9984" width="11.44140625" style="7"/>
    <col min="9985" max="9985" width="35.44140625" style="7" customWidth="1"/>
    <col min="9986" max="9986" width="9.88671875" style="7" bestFit="1" customWidth="1"/>
    <col min="9987" max="9987" width="9.44140625" style="7" customWidth="1"/>
    <col min="9988" max="9988" width="0.88671875" style="7" customWidth="1"/>
    <col min="9989" max="9989" width="4.44140625" style="7" customWidth="1"/>
    <col min="9990" max="9990" width="9.44140625" style="7" customWidth="1"/>
    <col min="9991" max="9991" width="0.88671875" style="7" customWidth="1"/>
    <col min="9992" max="9992" width="4.44140625" style="7" customWidth="1"/>
    <col min="9993" max="9993" width="9.44140625" style="7" customWidth="1"/>
    <col min="9994" max="9994" width="0.88671875" style="7" customWidth="1"/>
    <col min="9995" max="9995" width="4.44140625" style="7" customWidth="1"/>
    <col min="9996" max="9996" width="9.44140625" style="7" customWidth="1"/>
    <col min="9997" max="9997" width="0.88671875" style="7" customWidth="1"/>
    <col min="9998" max="9998" width="5.44140625" style="7" bestFit="1" customWidth="1"/>
    <col min="9999" max="9999" width="9.44140625" style="7" customWidth="1"/>
    <col min="10000" max="10000" width="0.88671875" style="7" customWidth="1"/>
    <col min="10001" max="10001" width="4.44140625" style="7" customWidth="1"/>
    <col min="10002" max="10002" width="9.44140625" style="7" customWidth="1"/>
    <col min="10003" max="10003" width="0.88671875" style="7" customWidth="1"/>
    <col min="10004" max="10004" width="4.44140625" style="7" customWidth="1"/>
    <col min="10005" max="10005" width="9.44140625" style="7" customWidth="1"/>
    <col min="10006" max="10006" width="0.88671875" style="7" customWidth="1"/>
    <col min="10007" max="10007" width="5.44140625" style="7" bestFit="1" customWidth="1"/>
    <col min="10008" max="10008" width="9.44140625" style="7" customWidth="1"/>
    <col min="10009" max="10010" width="12" style="7" bestFit="1" customWidth="1"/>
    <col min="10011" max="10240" width="11.44140625" style="7"/>
    <col min="10241" max="10241" width="35.44140625" style="7" customWidth="1"/>
    <col min="10242" max="10242" width="9.88671875" style="7" bestFit="1" customWidth="1"/>
    <col min="10243" max="10243" width="9.44140625" style="7" customWidth="1"/>
    <col min="10244" max="10244" width="0.88671875" style="7" customWidth="1"/>
    <col min="10245" max="10245" width="4.44140625" style="7" customWidth="1"/>
    <col min="10246" max="10246" width="9.44140625" style="7" customWidth="1"/>
    <col min="10247" max="10247" width="0.88671875" style="7" customWidth="1"/>
    <col min="10248" max="10248" width="4.44140625" style="7" customWidth="1"/>
    <col min="10249" max="10249" width="9.44140625" style="7" customWidth="1"/>
    <col min="10250" max="10250" width="0.88671875" style="7" customWidth="1"/>
    <col min="10251" max="10251" width="4.44140625" style="7" customWidth="1"/>
    <col min="10252" max="10252" width="9.44140625" style="7" customWidth="1"/>
    <col min="10253" max="10253" width="0.88671875" style="7" customWidth="1"/>
    <col min="10254" max="10254" width="5.44140625" style="7" bestFit="1" customWidth="1"/>
    <col min="10255" max="10255" width="9.44140625" style="7" customWidth="1"/>
    <col min="10256" max="10256" width="0.88671875" style="7" customWidth="1"/>
    <col min="10257" max="10257" width="4.44140625" style="7" customWidth="1"/>
    <col min="10258" max="10258" width="9.44140625" style="7" customWidth="1"/>
    <col min="10259" max="10259" width="0.88671875" style="7" customWidth="1"/>
    <col min="10260" max="10260" width="4.44140625" style="7" customWidth="1"/>
    <col min="10261" max="10261" width="9.44140625" style="7" customWidth="1"/>
    <col min="10262" max="10262" width="0.88671875" style="7" customWidth="1"/>
    <col min="10263" max="10263" width="5.44140625" style="7" bestFit="1" customWidth="1"/>
    <col min="10264" max="10264" width="9.44140625" style="7" customWidth="1"/>
    <col min="10265" max="10266" width="12" style="7" bestFit="1" customWidth="1"/>
    <col min="10267" max="10496" width="11.44140625" style="7"/>
    <col min="10497" max="10497" width="35.44140625" style="7" customWidth="1"/>
    <col min="10498" max="10498" width="9.88671875" style="7" bestFit="1" customWidth="1"/>
    <col min="10499" max="10499" width="9.44140625" style="7" customWidth="1"/>
    <col min="10500" max="10500" width="0.88671875" style="7" customWidth="1"/>
    <col min="10501" max="10501" width="4.44140625" style="7" customWidth="1"/>
    <col min="10502" max="10502" width="9.44140625" style="7" customWidth="1"/>
    <col min="10503" max="10503" width="0.88671875" style="7" customWidth="1"/>
    <col min="10504" max="10504" width="4.44140625" style="7" customWidth="1"/>
    <col min="10505" max="10505" width="9.44140625" style="7" customWidth="1"/>
    <col min="10506" max="10506" width="0.88671875" style="7" customWidth="1"/>
    <col min="10507" max="10507" width="4.44140625" style="7" customWidth="1"/>
    <col min="10508" max="10508" width="9.44140625" style="7" customWidth="1"/>
    <col min="10509" max="10509" width="0.88671875" style="7" customWidth="1"/>
    <col min="10510" max="10510" width="5.44140625" style="7" bestFit="1" customWidth="1"/>
    <col min="10511" max="10511" width="9.44140625" style="7" customWidth="1"/>
    <col min="10512" max="10512" width="0.88671875" style="7" customWidth="1"/>
    <col min="10513" max="10513" width="4.44140625" style="7" customWidth="1"/>
    <col min="10514" max="10514" width="9.44140625" style="7" customWidth="1"/>
    <col min="10515" max="10515" width="0.88671875" style="7" customWidth="1"/>
    <col min="10516" max="10516" width="4.44140625" style="7" customWidth="1"/>
    <col min="10517" max="10517" width="9.44140625" style="7" customWidth="1"/>
    <col min="10518" max="10518" width="0.88671875" style="7" customWidth="1"/>
    <col min="10519" max="10519" width="5.44140625" style="7" bestFit="1" customWidth="1"/>
    <col min="10520" max="10520" width="9.44140625" style="7" customWidth="1"/>
    <col min="10521" max="10522" width="12" style="7" bestFit="1" customWidth="1"/>
    <col min="10523" max="10752" width="11.44140625" style="7"/>
    <col min="10753" max="10753" width="35.44140625" style="7" customWidth="1"/>
    <col min="10754" max="10754" width="9.88671875" style="7" bestFit="1" customWidth="1"/>
    <col min="10755" max="10755" width="9.44140625" style="7" customWidth="1"/>
    <col min="10756" max="10756" width="0.88671875" style="7" customWidth="1"/>
    <col min="10757" max="10757" width="4.44140625" style="7" customWidth="1"/>
    <col min="10758" max="10758" width="9.44140625" style="7" customWidth="1"/>
    <col min="10759" max="10759" width="0.88671875" style="7" customWidth="1"/>
    <col min="10760" max="10760" width="4.44140625" style="7" customWidth="1"/>
    <col min="10761" max="10761" width="9.44140625" style="7" customWidth="1"/>
    <col min="10762" max="10762" width="0.88671875" style="7" customWidth="1"/>
    <col min="10763" max="10763" width="4.44140625" style="7" customWidth="1"/>
    <col min="10764" max="10764" width="9.44140625" style="7" customWidth="1"/>
    <col min="10765" max="10765" width="0.88671875" style="7" customWidth="1"/>
    <col min="10766" max="10766" width="5.44140625" style="7" bestFit="1" customWidth="1"/>
    <col min="10767" max="10767" width="9.44140625" style="7" customWidth="1"/>
    <col min="10768" max="10768" width="0.88671875" style="7" customWidth="1"/>
    <col min="10769" max="10769" width="4.44140625" style="7" customWidth="1"/>
    <col min="10770" max="10770" width="9.44140625" style="7" customWidth="1"/>
    <col min="10771" max="10771" width="0.88671875" style="7" customWidth="1"/>
    <col min="10772" max="10772" width="4.44140625" style="7" customWidth="1"/>
    <col min="10773" max="10773" width="9.44140625" style="7" customWidth="1"/>
    <col min="10774" max="10774" width="0.88671875" style="7" customWidth="1"/>
    <col min="10775" max="10775" width="5.44140625" style="7" bestFit="1" customWidth="1"/>
    <col min="10776" max="10776" width="9.44140625" style="7" customWidth="1"/>
    <col min="10777" max="10778" width="12" style="7" bestFit="1" customWidth="1"/>
    <col min="10779" max="11008" width="11.44140625" style="7"/>
    <col min="11009" max="11009" width="35.44140625" style="7" customWidth="1"/>
    <col min="11010" max="11010" width="9.88671875" style="7" bestFit="1" customWidth="1"/>
    <col min="11011" max="11011" width="9.44140625" style="7" customWidth="1"/>
    <col min="11012" max="11012" width="0.88671875" style="7" customWidth="1"/>
    <col min="11013" max="11013" width="4.44140625" style="7" customWidth="1"/>
    <col min="11014" max="11014" width="9.44140625" style="7" customWidth="1"/>
    <col min="11015" max="11015" width="0.88671875" style="7" customWidth="1"/>
    <col min="11016" max="11016" width="4.44140625" style="7" customWidth="1"/>
    <col min="11017" max="11017" width="9.44140625" style="7" customWidth="1"/>
    <col min="11018" max="11018" width="0.88671875" style="7" customWidth="1"/>
    <col min="11019" max="11019" width="4.44140625" style="7" customWidth="1"/>
    <col min="11020" max="11020" width="9.44140625" style="7" customWidth="1"/>
    <col min="11021" max="11021" width="0.88671875" style="7" customWidth="1"/>
    <col min="11022" max="11022" width="5.44140625" style="7" bestFit="1" customWidth="1"/>
    <col min="11023" max="11023" width="9.44140625" style="7" customWidth="1"/>
    <col min="11024" max="11024" width="0.88671875" style="7" customWidth="1"/>
    <col min="11025" max="11025" width="4.44140625" style="7" customWidth="1"/>
    <col min="11026" max="11026" width="9.44140625" style="7" customWidth="1"/>
    <col min="11027" max="11027" width="0.88671875" style="7" customWidth="1"/>
    <col min="11028" max="11028" width="4.44140625" style="7" customWidth="1"/>
    <col min="11029" max="11029" width="9.44140625" style="7" customWidth="1"/>
    <col min="11030" max="11030" width="0.88671875" style="7" customWidth="1"/>
    <col min="11031" max="11031" width="5.44140625" style="7" bestFit="1" customWidth="1"/>
    <col min="11032" max="11032" width="9.44140625" style="7" customWidth="1"/>
    <col min="11033" max="11034" width="12" style="7" bestFit="1" customWidth="1"/>
    <col min="11035" max="11264" width="11.44140625" style="7"/>
    <col min="11265" max="11265" width="35.44140625" style="7" customWidth="1"/>
    <col min="11266" max="11266" width="9.88671875" style="7" bestFit="1" customWidth="1"/>
    <col min="11267" max="11267" width="9.44140625" style="7" customWidth="1"/>
    <col min="11268" max="11268" width="0.88671875" style="7" customWidth="1"/>
    <col min="11269" max="11269" width="4.44140625" style="7" customWidth="1"/>
    <col min="11270" max="11270" width="9.44140625" style="7" customWidth="1"/>
    <col min="11271" max="11271" width="0.88671875" style="7" customWidth="1"/>
    <col min="11272" max="11272" width="4.44140625" style="7" customWidth="1"/>
    <col min="11273" max="11273" width="9.44140625" style="7" customWidth="1"/>
    <col min="11274" max="11274" width="0.88671875" style="7" customWidth="1"/>
    <col min="11275" max="11275" width="4.44140625" style="7" customWidth="1"/>
    <col min="11276" max="11276" width="9.44140625" style="7" customWidth="1"/>
    <col min="11277" max="11277" width="0.88671875" style="7" customWidth="1"/>
    <col min="11278" max="11278" width="5.44140625" style="7" bestFit="1" customWidth="1"/>
    <col min="11279" max="11279" width="9.44140625" style="7" customWidth="1"/>
    <col min="11280" max="11280" width="0.88671875" style="7" customWidth="1"/>
    <col min="11281" max="11281" width="4.44140625" style="7" customWidth="1"/>
    <col min="11282" max="11282" width="9.44140625" style="7" customWidth="1"/>
    <col min="11283" max="11283" width="0.88671875" style="7" customWidth="1"/>
    <col min="11284" max="11284" width="4.44140625" style="7" customWidth="1"/>
    <col min="11285" max="11285" width="9.44140625" style="7" customWidth="1"/>
    <col min="11286" max="11286" width="0.88671875" style="7" customWidth="1"/>
    <col min="11287" max="11287" width="5.44140625" style="7" bestFit="1" customWidth="1"/>
    <col min="11288" max="11288" width="9.44140625" style="7" customWidth="1"/>
    <col min="11289" max="11290" width="12" style="7" bestFit="1" customWidth="1"/>
    <col min="11291" max="11520" width="11.44140625" style="7"/>
    <col min="11521" max="11521" width="35.44140625" style="7" customWidth="1"/>
    <col min="11522" max="11522" width="9.88671875" style="7" bestFit="1" customWidth="1"/>
    <col min="11523" max="11523" width="9.44140625" style="7" customWidth="1"/>
    <col min="11524" max="11524" width="0.88671875" style="7" customWidth="1"/>
    <col min="11525" max="11525" width="4.44140625" style="7" customWidth="1"/>
    <col min="11526" max="11526" width="9.44140625" style="7" customWidth="1"/>
    <col min="11527" max="11527" width="0.88671875" style="7" customWidth="1"/>
    <col min="11528" max="11528" width="4.44140625" style="7" customWidth="1"/>
    <col min="11529" max="11529" width="9.44140625" style="7" customWidth="1"/>
    <col min="11530" max="11530" width="0.88671875" style="7" customWidth="1"/>
    <col min="11531" max="11531" width="4.44140625" style="7" customWidth="1"/>
    <col min="11532" max="11532" width="9.44140625" style="7" customWidth="1"/>
    <col min="11533" max="11533" width="0.88671875" style="7" customWidth="1"/>
    <col min="11534" max="11534" width="5.44140625" style="7" bestFit="1" customWidth="1"/>
    <col min="11535" max="11535" width="9.44140625" style="7" customWidth="1"/>
    <col min="11536" max="11536" width="0.88671875" style="7" customWidth="1"/>
    <col min="11537" max="11537" width="4.44140625" style="7" customWidth="1"/>
    <col min="11538" max="11538" width="9.44140625" style="7" customWidth="1"/>
    <col min="11539" max="11539" width="0.88671875" style="7" customWidth="1"/>
    <col min="11540" max="11540" width="4.44140625" style="7" customWidth="1"/>
    <col min="11541" max="11541" width="9.44140625" style="7" customWidth="1"/>
    <col min="11542" max="11542" width="0.88671875" style="7" customWidth="1"/>
    <col min="11543" max="11543" width="5.44140625" style="7" bestFit="1" customWidth="1"/>
    <col min="11544" max="11544" width="9.44140625" style="7" customWidth="1"/>
    <col min="11545" max="11546" width="12" style="7" bestFit="1" customWidth="1"/>
    <col min="11547" max="11776" width="11.44140625" style="7"/>
    <col min="11777" max="11777" width="35.44140625" style="7" customWidth="1"/>
    <col min="11778" max="11778" width="9.88671875" style="7" bestFit="1" customWidth="1"/>
    <col min="11779" max="11779" width="9.44140625" style="7" customWidth="1"/>
    <col min="11780" max="11780" width="0.88671875" style="7" customWidth="1"/>
    <col min="11781" max="11781" width="4.44140625" style="7" customWidth="1"/>
    <col min="11782" max="11782" width="9.44140625" style="7" customWidth="1"/>
    <col min="11783" max="11783" width="0.88671875" style="7" customWidth="1"/>
    <col min="11784" max="11784" width="4.44140625" style="7" customWidth="1"/>
    <col min="11785" max="11785" width="9.44140625" style="7" customWidth="1"/>
    <col min="11786" max="11786" width="0.88671875" style="7" customWidth="1"/>
    <col min="11787" max="11787" width="4.44140625" style="7" customWidth="1"/>
    <col min="11788" max="11788" width="9.44140625" style="7" customWidth="1"/>
    <col min="11789" max="11789" width="0.88671875" style="7" customWidth="1"/>
    <col min="11790" max="11790" width="5.44140625" style="7" bestFit="1" customWidth="1"/>
    <col min="11791" max="11791" width="9.44140625" style="7" customWidth="1"/>
    <col min="11792" max="11792" width="0.88671875" style="7" customWidth="1"/>
    <col min="11793" max="11793" width="4.44140625" style="7" customWidth="1"/>
    <col min="11794" max="11794" width="9.44140625" style="7" customWidth="1"/>
    <col min="11795" max="11795" width="0.88671875" style="7" customWidth="1"/>
    <col min="11796" max="11796" width="4.44140625" style="7" customWidth="1"/>
    <col min="11797" max="11797" width="9.44140625" style="7" customWidth="1"/>
    <col min="11798" max="11798" width="0.88671875" style="7" customWidth="1"/>
    <col min="11799" max="11799" width="5.44140625" style="7" bestFit="1" customWidth="1"/>
    <col min="11800" max="11800" width="9.44140625" style="7" customWidth="1"/>
    <col min="11801" max="11802" width="12" style="7" bestFit="1" customWidth="1"/>
    <col min="11803" max="12032" width="11.44140625" style="7"/>
    <col min="12033" max="12033" width="35.44140625" style="7" customWidth="1"/>
    <col min="12034" max="12034" width="9.88671875" style="7" bestFit="1" customWidth="1"/>
    <col min="12035" max="12035" width="9.44140625" style="7" customWidth="1"/>
    <col min="12036" max="12036" width="0.88671875" style="7" customWidth="1"/>
    <col min="12037" max="12037" width="4.44140625" style="7" customWidth="1"/>
    <col min="12038" max="12038" width="9.44140625" style="7" customWidth="1"/>
    <col min="12039" max="12039" width="0.88671875" style="7" customWidth="1"/>
    <col min="12040" max="12040" width="4.44140625" style="7" customWidth="1"/>
    <col min="12041" max="12041" width="9.44140625" style="7" customWidth="1"/>
    <col min="12042" max="12042" width="0.88671875" style="7" customWidth="1"/>
    <col min="12043" max="12043" width="4.44140625" style="7" customWidth="1"/>
    <col min="12044" max="12044" width="9.44140625" style="7" customWidth="1"/>
    <col min="12045" max="12045" width="0.88671875" style="7" customWidth="1"/>
    <col min="12046" max="12046" width="5.44140625" style="7" bestFit="1" customWidth="1"/>
    <col min="12047" max="12047" width="9.44140625" style="7" customWidth="1"/>
    <col min="12048" max="12048" width="0.88671875" style="7" customWidth="1"/>
    <col min="12049" max="12049" width="4.44140625" style="7" customWidth="1"/>
    <col min="12050" max="12050" width="9.44140625" style="7" customWidth="1"/>
    <col min="12051" max="12051" width="0.88671875" style="7" customWidth="1"/>
    <col min="12052" max="12052" width="4.44140625" style="7" customWidth="1"/>
    <col min="12053" max="12053" width="9.44140625" style="7" customWidth="1"/>
    <col min="12054" max="12054" width="0.88671875" style="7" customWidth="1"/>
    <col min="12055" max="12055" width="5.44140625" style="7" bestFit="1" customWidth="1"/>
    <col min="12056" max="12056" width="9.44140625" style="7" customWidth="1"/>
    <col min="12057" max="12058" width="12" style="7" bestFit="1" customWidth="1"/>
    <col min="12059" max="12288" width="11.44140625" style="7"/>
    <col min="12289" max="12289" width="35.44140625" style="7" customWidth="1"/>
    <col min="12290" max="12290" width="9.88671875" style="7" bestFit="1" customWidth="1"/>
    <col min="12291" max="12291" width="9.44140625" style="7" customWidth="1"/>
    <col min="12292" max="12292" width="0.88671875" style="7" customWidth="1"/>
    <col min="12293" max="12293" width="4.44140625" style="7" customWidth="1"/>
    <col min="12294" max="12294" width="9.44140625" style="7" customWidth="1"/>
    <col min="12295" max="12295" width="0.88671875" style="7" customWidth="1"/>
    <col min="12296" max="12296" width="4.44140625" style="7" customWidth="1"/>
    <col min="12297" max="12297" width="9.44140625" style="7" customWidth="1"/>
    <col min="12298" max="12298" width="0.88671875" style="7" customWidth="1"/>
    <col min="12299" max="12299" width="4.44140625" style="7" customWidth="1"/>
    <col min="12300" max="12300" width="9.44140625" style="7" customWidth="1"/>
    <col min="12301" max="12301" width="0.88671875" style="7" customWidth="1"/>
    <col min="12302" max="12302" width="5.44140625" style="7" bestFit="1" customWidth="1"/>
    <col min="12303" max="12303" width="9.44140625" style="7" customWidth="1"/>
    <col min="12304" max="12304" width="0.88671875" style="7" customWidth="1"/>
    <col min="12305" max="12305" width="4.44140625" style="7" customWidth="1"/>
    <col min="12306" max="12306" width="9.44140625" style="7" customWidth="1"/>
    <col min="12307" max="12307" width="0.88671875" style="7" customWidth="1"/>
    <col min="12308" max="12308" width="4.44140625" style="7" customWidth="1"/>
    <col min="12309" max="12309" width="9.44140625" style="7" customWidth="1"/>
    <col min="12310" max="12310" width="0.88671875" style="7" customWidth="1"/>
    <col min="12311" max="12311" width="5.44140625" style="7" bestFit="1" customWidth="1"/>
    <col min="12312" max="12312" width="9.44140625" style="7" customWidth="1"/>
    <col min="12313" max="12314" width="12" style="7" bestFit="1" customWidth="1"/>
    <col min="12315" max="12544" width="11.44140625" style="7"/>
    <col min="12545" max="12545" width="35.44140625" style="7" customWidth="1"/>
    <col min="12546" max="12546" width="9.88671875" style="7" bestFit="1" customWidth="1"/>
    <col min="12547" max="12547" width="9.44140625" style="7" customWidth="1"/>
    <col min="12548" max="12548" width="0.88671875" style="7" customWidth="1"/>
    <col min="12549" max="12549" width="4.44140625" style="7" customWidth="1"/>
    <col min="12550" max="12550" width="9.44140625" style="7" customWidth="1"/>
    <col min="12551" max="12551" width="0.88671875" style="7" customWidth="1"/>
    <col min="12552" max="12552" width="4.44140625" style="7" customWidth="1"/>
    <col min="12553" max="12553" width="9.44140625" style="7" customWidth="1"/>
    <col min="12554" max="12554" width="0.88671875" style="7" customWidth="1"/>
    <col min="12555" max="12555" width="4.44140625" style="7" customWidth="1"/>
    <col min="12556" max="12556" width="9.44140625" style="7" customWidth="1"/>
    <col min="12557" max="12557" width="0.88671875" style="7" customWidth="1"/>
    <col min="12558" max="12558" width="5.44140625" style="7" bestFit="1" customWidth="1"/>
    <col min="12559" max="12559" width="9.44140625" style="7" customWidth="1"/>
    <col min="12560" max="12560" width="0.88671875" style="7" customWidth="1"/>
    <col min="12561" max="12561" width="4.44140625" style="7" customWidth="1"/>
    <col min="12562" max="12562" width="9.44140625" style="7" customWidth="1"/>
    <col min="12563" max="12563" width="0.88671875" style="7" customWidth="1"/>
    <col min="12564" max="12564" width="4.44140625" style="7" customWidth="1"/>
    <col min="12565" max="12565" width="9.44140625" style="7" customWidth="1"/>
    <col min="12566" max="12566" width="0.88671875" style="7" customWidth="1"/>
    <col min="12567" max="12567" width="5.44140625" style="7" bestFit="1" customWidth="1"/>
    <col min="12568" max="12568" width="9.44140625" style="7" customWidth="1"/>
    <col min="12569" max="12570" width="12" style="7" bestFit="1" customWidth="1"/>
    <col min="12571" max="12800" width="11.44140625" style="7"/>
    <col min="12801" max="12801" width="35.44140625" style="7" customWidth="1"/>
    <col min="12802" max="12802" width="9.88671875" style="7" bestFit="1" customWidth="1"/>
    <col min="12803" max="12803" width="9.44140625" style="7" customWidth="1"/>
    <col min="12804" max="12804" width="0.88671875" style="7" customWidth="1"/>
    <col min="12805" max="12805" width="4.44140625" style="7" customWidth="1"/>
    <col min="12806" max="12806" width="9.44140625" style="7" customWidth="1"/>
    <col min="12807" max="12807" width="0.88671875" style="7" customWidth="1"/>
    <col min="12808" max="12808" width="4.44140625" style="7" customWidth="1"/>
    <col min="12809" max="12809" width="9.44140625" style="7" customWidth="1"/>
    <col min="12810" max="12810" width="0.88671875" style="7" customWidth="1"/>
    <col min="12811" max="12811" width="4.44140625" style="7" customWidth="1"/>
    <col min="12812" max="12812" width="9.44140625" style="7" customWidth="1"/>
    <col min="12813" max="12813" width="0.88671875" style="7" customWidth="1"/>
    <col min="12814" max="12814" width="5.44140625" style="7" bestFit="1" customWidth="1"/>
    <col min="12815" max="12815" width="9.44140625" style="7" customWidth="1"/>
    <col min="12816" max="12816" width="0.88671875" style="7" customWidth="1"/>
    <col min="12817" max="12817" width="4.44140625" style="7" customWidth="1"/>
    <col min="12818" max="12818" width="9.44140625" style="7" customWidth="1"/>
    <col min="12819" max="12819" width="0.88671875" style="7" customWidth="1"/>
    <col min="12820" max="12820" width="4.44140625" style="7" customWidth="1"/>
    <col min="12821" max="12821" width="9.44140625" style="7" customWidth="1"/>
    <col min="12822" max="12822" width="0.88671875" style="7" customWidth="1"/>
    <col min="12823" max="12823" width="5.44140625" style="7" bestFit="1" customWidth="1"/>
    <col min="12824" max="12824" width="9.44140625" style="7" customWidth="1"/>
    <col min="12825" max="12826" width="12" style="7" bestFit="1" customWidth="1"/>
    <col min="12827" max="13056" width="11.44140625" style="7"/>
    <col min="13057" max="13057" width="35.44140625" style="7" customWidth="1"/>
    <col min="13058" max="13058" width="9.88671875" style="7" bestFit="1" customWidth="1"/>
    <col min="13059" max="13059" width="9.44140625" style="7" customWidth="1"/>
    <col min="13060" max="13060" width="0.88671875" style="7" customWidth="1"/>
    <col min="13061" max="13061" width="4.44140625" style="7" customWidth="1"/>
    <col min="13062" max="13062" width="9.44140625" style="7" customWidth="1"/>
    <col min="13063" max="13063" width="0.88671875" style="7" customWidth="1"/>
    <col min="13064" max="13064" width="4.44140625" style="7" customWidth="1"/>
    <col min="13065" max="13065" width="9.44140625" style="7" customWidth="1"/>
    <col min="13066" max="13066" width="0.88671875" style="7" customWidth="1"/>
    <col min="13067" max="13067" width="4.44140625" style="7" customWidth="1"/>
    <col min="13068" max="13068" width="9.44140625" style="7" customWidth="1"/>
    <col min="13069" max="13069" width="0.88671875" style="7" customWidth="1"/>
    <col min="13070" max="13070" width="5.44140625" style="7" bestFit="1" customWidth="1"/>
    <col min="13071" max="13071" width="9.44140625" style="7" customWidth="1"/>
    <col min="13072" max="13072" width="0.88671875" style="7" customWidth="1"/>
    <col min="13073" max="13073" width="4.44140625" style="7" customWidth="1"/>
    <col min="13074" max="13074" width="9.44140625" style="7" customWidth="1"/>
    <col min="13075" max="13075" width="0.88671875" style="7" customWidth="1"/>
    <col min="13076" max="13076" width="4.44140625" style="7" customWidth="1"/>
    <col min="13077" max="13077" width="9.44140625" style="7" customWidth="1"/>
    <col min="13078" max="13078" width="0.88671875" style="7" customWidth="1"/>
    <col min="13079" max="13079" width="5.44140625" style="7" bestFit="1" customWidth="1"/>
    <col min="13080" max="13080" width="9.44140625" style="7" customWidth="1"/>
    <col min="13081" max="13082" width="12" style="7" bestFit="1" customWidth="1"/>
    <col min="13083" max="13312" width="11.44140625" style="7"/>
    <col min="13313" max="13313" width="35.44140625" style="7" customWidth="1"/>
    <col min="13314" max="13314" width="9.88671875" style="7" bestFit="1" customWidth="1"/>
    <col min="13315" max="13315" width="9.44140625" style="7" customWidth="1"/>
    <col min="13316" max="13316" width="0.88671875" style="7" customWidth="1"/>
    <col min="13317" max="13317" width="4.44140625" style="7" customWidth="1"/>
    <col min="13318" max="13318" width="9.44140625" style="7" customWidth="1"/>
    <col min="13319" max="13319" width="0.88671875" style="7" customWidth="1"/>
    <col min="13320" max="13320" width="4.44140625" style="7" customWidth="1"/>
    <col min="13321" max="13321" width="9.44140625" style="7" customWidth="1"/>
    <col min="13322" max="13322" width="0.88671875" style="7" customWidth="1"/>
    <col min="13323" max="13323" width="4.44140625" style="7" customWidth="1"/>
    <col min="13324" max="13324" width="9.44140625" style="7" customWidth="1"/>
    <col min="13325" max="13325" width="0.88671875" style="7" customWidth="1"/>
    <col min="13326" max="13326" width="5.44140625" style="7" bestFit="1" customWidth="1"/>
    <col min="13327" max="13327" width="9.44140625" style="7" customWidth="1"/>
    <col min="13328" max="13328" width="0.88671875" style="7" customWidth="1"/>
    <col min="13329" max="13329" width="4.44140625" style="7" customWidth="1"/>
    <col min="13330" max="13330" width="9.44140625" style="7" customWidth="1"/>
    <col min="13331" max="13331" width="0.88671875" style="7" customWidth="1"/>
    <col min="13332" max="13332" width="4.44140625" style="7" customWidth="1"/>
    <col min="13333" max="13333" width="9.44140625" style="7" customWidth="1"/>
    <col min="13334" max="13334" width="0.88671875" style="7" customWidth="1"/>
    <col min="13335" max="13335" width="5.44140625" style="7" bestFit="1" customWidth="1"/>
    <col min="13336" max="13336" width="9.44140625" style="7" customWidth="1"/>
    <col min="13337" max="13338" width="12" style="7" bestFit="1" customWidth="1"/>
    <col min="13339" max="13568" width="11.44140625" style="7"/>
    <col min="13569" max="13569" width="35.44140625" style="7" customWidth="1"/>
    <col min="13570" max="13570" width="9.88671875" style="7" bestFit="1" customWidth="1"/>
    <col min="13571" max="13571" width="9.44140625" style="7" customWidth="1"/>
    <col min="13572" max="13572" width="0.88671875" style="7" customWidth="1"/>
    <col min="13573" max="13573" width="4.44140625" style="7" customWidth="1"/>
    <col min="13574" max="13574" width="9.44140625" style="7" customWidth="1"/>
    <col min="13575" max="13575" width="0.88671875" style="7" customWidth="1"/>
    <col min="13576" max="13576" width="4.44140625" style="7" customWidth="1"/>
    <col min="13577" max="13577" width="9.44140625" style="7" customWidth="1"/>
    <col min="13578" max="13578" width="0.88671875" style="7" customWidth="1"/>
    <col min="13579" max="13579" width="4.44140625" style="7" customWidth="1"/>
    <col min="13580" max="13580" width="9.44140625" style="7" customWidth="1"/>
    <col min="13581" max="13581" width="0.88671875" style="7" customWidth="1"/>
    <col min="13582" max="13582" width="5.44140625" style="7" bestFit="1" customWidth="1"/>
    <col min="13583" max="13583" width="9.44140625" style="7" customWidth="1"/>
    <col min="13584" max="13584" width="0.88671875" style="7" customWidth="1"/>
    <col min="13585" max="13585" width="4.44140625" style="7" customWidth="1"/>
    <col min="13586" max="13586" width="9.44140625" style="7" customWidth="1"/>
    <col min="13587" max="13587" width="0.88671875" style="7" customWidth="1"/>
    <col min="13588" max="13588" width="4.44140625" style="7" customWidth="1"/>
    <col min="13589" max="13589" width="9.44140625" style="7" customWidth="1"/>
    <col min="13590" max="13590" width="0.88671875" style="7" customWidth="1"/>
    <col min="13591" max="13591" width="5.44140625" style="7" bestFit="1" customWidth="1"/>
    <col min="13592" max="13592" width="9.44140625" style="7" customWidth="1"/>
    <col min="13593" max="13594" width="12" style="7" bestFit="1" customWidth="1"/>
    <col min="13595" max="13824" width="11.44140625" style="7"/>
    <col min="13825" max="13825" width="35.44140625" style="7" customWidth="1"/>
    <col min="13826" max="13826" width="9.88671875" style="7" bestFit="1" customWidth="1"/>
    <col min="13827" max="13827" width="9.44140625" style="7" customWidth="1"/>
    <col min="13828" max="13828" width="0.88671875" style="7" customWidth="1"/>
    <col min="13829" max="13829" width="4.44140625" style="7" customWidth="1"/>
    <col min="13830" max="13830" width="9.44140625" style="7" customWidth="1"/>
    <col min="13831" max="13831" width="0.88671875" style="7" customWidth="1"/>
    <col min="13832" max="13832" width="4.44140625" style="7" customWidth="1"/>
    <col min="13833" max="13833" width="9.44140625" style="7" customWidth="1"/>
    <col min="13834" max="13834" width="0.88671875" style="7" customWidth="1"/>
    <col min="13835" max="13835" width="4.44140625" style="7" customWidth="1"/>
    <col min="13836" max="13836" width="9.44140625" style="7" customWidth="1"/>
    <col min="13837" max="13837" width="0.88671875" style="7" customWidth="1"/>
    <col min="13838" max="13838" width="5.44140625" style="7" bestFit="1" customWidth="1"/>
    <col min="13839" max="13839" width="9.44140625" style="7" customWidth="1"/>
    <col min="13840" max="13840" width="0.88671875" style="7" customWidth="1"/>
    <col min="13841" max="13841" width="4.44140625" style="7" customWidth="1"/>
    <col min="13842" max="13842" width="9.44140625" style="7" customWidth="1"/>
    <col min="13843" max="13843" width="0.88671875" style="7" customWidth="1"/>
    <col min="13844" max="13844" width="4.44140625" style="7" customWidth="1"/>
    <col min="13845" max="13845" width="9.44140625" style="7" customWidth="1"/>
    <col min="13846" max="13846" width="0.88671875" style="7" customWidth="1"/>
    <col min="13847" max="13847" width="5.44140625" style="7" bestFit="1" customWidth="1"/>
    <col min="13848" max="13848" width="9.44140625" style="7" customWidth="1"/>
    <col min="13849" max="13850" width="12" style="7" bestFit="1" customWidth="1"/>
    <col min="13851" max="14080" width="11.44140625" style="7"/>
    <col min="14081" max="14081" width="35.44140625" style="7" customWidth="1"/>
    <col min="14082" max="14082" width="9.88671875" style="7" bestFit="1" customWidth="1"/>
    <col min="14083" max="14083" width="9.44140625" style="7" customWidth="1"/>
    <col min="14084" max="14084" width="0.88671875" style="7" customWidth="1"/>
    <col min="14085" max="14085" width="4.44140625" style="7" customWidth="1"/>
    <col min="14086" max="14086" width="9.44140625" style="7" customWidth="1"/>
    <col min="14087" max="14087" width="0.88671875" style="7" customWidth="1"/>
    <col min="14088" max="14088" width="4.44140625" style="7" customWidth="1"/>
    <col min="14089" max="14089" width="9.44140625" style="7" customWidth="1"/>
    <col min="14090" max="14090" width="0.88671875" style="7" customWidth="1"/>
    <col min="14091" max="14091" width="4.44140625" style="7" customWidth="1"/>
    <col min="14092" max="14092" width="9.44140625" style="7" customWidth="1"/>
    <col min="14093" max="14093" width="0.88671875" style="7" customWidth="1"/>
    <col min="14094" max="14094" width="5.44140625" style="7" bestFit="1" customWidth="1"/>
    <col min="14095" max="14095" width="9.44140625" style="7" customWidth="1"/>
    <col min="14096" max="14096" width="0.88671875" style="7" customWidth="1"/>
    <col min="14097" max="14097" width="4.44140625" style="7" customWidth="1"/>
    <col min="14098" max="14098" width="9.44140625" style="7" customWidth="1"/>
    <col min="14099" max="14099" width="0.88671875" style="7" customWidth="1"/>
    <col min="14100" max="14100" width="4.44140625" style="7" customWidth="1"/>
    <col min="14101" max="14101" width="9.44140625" style="7" customWidth="1"/>
    <col min="14102" max="14102" width="0.88671875" style="7" customWidth="1"/>
    <col min="14103" max="14103" width="5.44140625" style="7" bestFit="1" customWidth="1"/>
    <col min="14104" max="14104" width="9.44140625" style="7" customWidth="1"/>
    <col min="14105" max="14106" width="12" style="7" bestFit="1" customWidth="1"/>
    <col min="14107" max="14336" width="11.44140625" style="7"/>
    <col min="14337" max="14337" width="35.44140625" style="7" customWidth="1"/>
    <col min="14338" max="14338" width="9.88671875" style="7" bestFit="1" customWidth="1"/>
    <col min="14339" max="14339" width="9.44140625" style="7" customWidth="1"/>
    <col min="14340" max="14340" width="0.88671875" style="7" customWidth="1"/>
    <col min="14341" max="14341" width="4.44140625" style="7" customWidth="1"/>
    <col min="14342" max="14342" width="9.44140625" style="7" customWidth="1"/>
    <col min="14343" max="14343" width="0.88671875" style="7" customWidth="1"/>
    <col min="14344" max="14344" width="4.44140625" style="7" customWidth="1"/>
    <col min="14345" max="14345" width="9.44140625" style="7" customWidth="1"/>
    <col min="14346" max="14346" width="0.88671875" style="7" customWidth="1"/>
    <col min="14347" max="14347" width="4.44140625" style="7" customWidth="1"/>
    <col min="14348" max="14348" width="9.44140625" style="7" customWidth="1"/>
    <col min="14349" max="14349" width="0.88671875" style="7" customWidth="1"/>
    <col min="14350" max="14350" width="5.44140625" style="7" bestFit="1" customWidth="1"/>
    <col min="14351" max="14351" width="9.44140625" style="7" customWidth="1"/>
    <col min="14352" max="14352" width="0.88671875" style="7" customWidth="1"/>
    <col min="14353" max="14353" width="4.44140625" style="7" customWidth="1"/>
    <col min="14354" max="14354" width="9.44140625" style="7" customWidth="1"/>
    <col min="14355" max="14355" width="0.88671875" style="7" customWidth="1"/>
    <col min="14356" max="14356" width="4.44140625" style="7" customWidth="1"/>
    <col min="14357" max="14357" width="9.44140625" style="7" customWidth="1"/>
    <col min="14358" max="14358" width="0.88671875" style="7" customWidth="1"/>
    <col min="14359" max="14359" width="5.44140625" style="7" bestFit="1" customWidth="1"/>
    <col min="14360" max="14360" width="9.44140625" style="7" customWidth="1"/>
    <col min="14361" max="14362" width="12" style="7" bestFit="1" customWidth="1"/>
    <col min="14363" max="14592" width="11.44140625" style="7"/>
    <col min="14593" max="14593" width="35.44140625" style="7" customWidth="1"/>
    <col min="14594" max="14594" width="9.88671875" style="7" bestFit="1" customWidth="1"/>
    <col min="14595" max="14595" width="9.44140625" style="7" customWidth="1"/>
    <col min="14596" max="14596" width="0.88671875" style="7" customWidth="1"/>
    <col min="14597" max="14597" width="4.44140625" style="7" customWidth="1"/>
    <col min="14598" max="14598" width="9.44140625" style="7" customWidth="1"/>
    <col min="14599" max="14599" width="0.88671875" style="7" customWidth="1"/>
    <col min="14600" max="14600" width="4.44140625" style="7" customWidth="1"/>
    <col min="14601" max="14601" width="9.44140625" style="7" customWidth="1"/>
    <col min="14602" max="14602" width="0.88671875" style="7" customWidth="1"/>
    <col min="14603" max="14603" width="4.44140625" style="7" customWidth="1"/>
    <col min="14604" max="14604" width="9.44140625" style="7" customWidth="1"/>
    <col min="14605" max="14605" width="0.88671875" style="7" customWidth="1"/>
    <col min="14606" max="14606" width="5.44140625" style="7" bestFit="1" customWidth="1"/>
    <col min="14607" max="14607" width="9.44140625" style="7" customWidth="1"/>
    <col min="14608" max="14608" width="0.88671875" style="7" customWidth="1"/>
    <col min="14609" max="14609" width="4.44140625" style="7" customWidth="1"/>
    <col min="14610" max="14610" width="9.44140625" style="7" customWidth="1"/>
    <col min="14611" max="14611" width="0.88671875" style="7" customWidth="1"/>
    <col min="14612" max="14612" width="4.44140625" style="7" customWidth="1"/>
    <col min="14613" max="14613" width="9.44140625" style="7" customWidth="1"/>
    <col min="14614" max="14614" width="0.88671875" style="7" customWidth="1"/>
    <col min="14615" max="14615" width="5.44140625" style="7" bestFit="1" customWidth="1"/>
    <col min="14616" max="14616" width="9.44140625" style="7" customWidth="1"/>
    <col min="14617" max="14618" width="12" style="7" bestFit="1" customWidth="1"/>
    <col min="14619" max="14848" width="11.44140625" style="7"/>
    <col min="14849" max="14849" width="35.44140625" style="7" customWidth="1"/>
    <col min="14850" max="14850" width="9.88671875" style="7" bestFit="1" customWidth="1"/>
    <col min="14851" max="14851" width="9.44140625" style="7" customWidth="1"/>
    <col min="14852" max="14852" width="0.88671875" style="7" customWidth="1"/>
    <col min="14853" max="14853" width="4.44140625" style="7" customWidth="1"/>
    <col min="14854" max="14854" width="9.44140625" style="7" customWidth="1"/>
    <col min="14855" max="14855" width="0.88671875" style="7" customWidth="1"/>
    <col min="14856" max="14856" width="4.44140625" style="7" customWidth="1"/>
    <col min="14857" max="14857" width="9.44140625" style="7" customWidth="1"/>
    <col min="14858" max="14858" width="0.88671875" style="7" customWidth="1"/>
    <col min="14859" max="14859" width="4.44140625" style="7" customWidth="1"/>
    <col min="14860" max="14860" width="9.44140625" style="7" customWidth="1"/>
    <col min="14861" max="14861" width="0.88671875" style="7" customWidth="1"/>
    <col min="14862" max="14862" width="5.44140625" style="7" bestFit="1" customWidth="1"/>
    <col min="14863" max="14863" width="9.44140625" style="7" customWidth="1"/>
    <col min="14864" max="14864" width="0.88671875" style="7" customWidth="1"/>
    <col min="14865" max="14865" width="4.44140625" style="7" customWidth="1"/>
    <col min="14866" max="14866" width="9.44140625" style="7" customWidth="1"/>
    <col min="14867" max="14867" width="0.88671875" style="7" customWidth="1"/>
    <col min="14868" max="14868" width="4.44140625" style="7" customWidth="1"/>
    <col min="14869" max="14869" width="9.44140625" style="7" customWidth="1"/>
    <col min="14870" max="14870" width="0.88671875" style="7" customWidth="1"/>
    <col min="14871" max="14871" width="5.44140625" style="7" bestFit="1" customWidth="1"/>
    <col min="14872" max="14872" width="9.44140625" style="7" customWidth="1"/>
    <col min="14873" max="14874" width="12" style="7" bestFit="1" customWidth="1"/>
    <col min="14875" max="15104" width="11.44140625" style="7"/>
    <col min="15105" max="15105" width="35.44140625" style="7" customWidth="1"/>
    <col min="15106" max="15106" width="9.88671875" style="7" bestFit="1" customWidth="1"/>
    <col min="15107" max="15107" width="9.44140625" style="7" customWidth="1"/>
    <col min="15108" max="15108" width="0.88671875" style="7" customWidth="1"/>
    <col min="15109" max="15109" width="4.44140625" style="7" customWidth="1"/>
    <col min="15110" max="15110" width="9.44140625" style="7" customWidth="1"/>
    <col min="15111" max="15111" width="0.88671875" style="7" customWidth="1"/>
    <col min="15112" max="15112" width="4.44140625" style="7" customWidth="1"/>
    <col min="15113" max="15113" width="9.44140625" style="7" customWidth="1"/>
    <col min="15114" max="15114" width="0.88671875" style="7" customWidth="1"/>
    <col min="15115" max="15115" width="4.44140625" style="7" customWidth="1"/>
    <col min="15116" max="15116" width="9.44140625" style="7" customWidth="1"/>
    <col min="15117" max="15117" width="0.88671875" style="7" customWidth="1"/>
    <col min="15118" max="15118" width="5.44140625" style="7" bestFit="1" customWidth="1"/>
    <col min="15119" max="15119" width="9.44140625" style="7" customWidth="1"/>
    <col min="15120" max="15120" width="0.88671875" style="7" customWidth="1"/>
    <col min="15121" max="15121" width="4.44140625" style="7" customWidth="1"/>
    <col min="15122" max="15122" width="9.44140625" style="7" customWidth="1"/>
    <col min="15123" max="15123" width="0.88671875" style="7" customWidth="1"/>
    <col min="15124" max="15124" width="4.44140625" style="7" customWidth="1"/>
    <col min="15125" max="15125" width="9.44140625" style="7" customWidth="1"/>
    <col min="15126" max="15126" width="0.88671875" style="7" customWidth="1"/>
    <col min="15127" max="15127" width="5.44140625" style="7" bestFit="1" customWidth="1"/>
    <col min="15128" max="15128" width="9.44140625" style="7" customWidth="1"/>
    <col min="15129" max="15130" width="12" style="7" bestFit="1" customWidth="1"/>
    <col min="15131" max="15360" width="11.44140625" style="7"/>
    <col min="15361" max="15361" width="35.44140625" style="7" customWidth="1"/>
    <col min="15362" max="15362" width="9.88671875" style="7" bestFit="1" customWidth="1"/>
    <col min="15363" max="15363" width="9.44140625" style="7" customWidth="1"/>
    <col min="15364" max="15364" width="0.88671875" style="7" customWidth="1"/>
    <col min="15365" max="15365" width="4.44140625" style="7" customWidth="1"/>
    <col min="15366" max="15366" width="9.44140625" style="7" customWidth="1"/>
    <col min="15367" max="15367" width="0.88671875" style="7" customWidth="1"/>
    <col min="15368" max="15368" width="4.44140625" style="7" customWidth="1"/>
    <col min="15369" max="15369" width="9.44140625" style="7" customWidth="1"/>
    <col min="15370" max="15370" width="0.88671875" style="7" customWidth="1"/>
    <col min="15371" max="15371" width="4.44140625" style="7" customWidth="1"/>
    <col min="15372" max="15372" width="9.44140625" style="7" customWidth="1"/>
    <col min="15373" max="15373" width="0.88671875" style="7" customWidth="1"/>
    <col min="15374" max="15374" width="5.44140625" style="7" bestFit="1" customWidth="1"/>
    <col min="15375" max="15375" width="9.44140625" style="7" customWidth="1"/>
    <col min="15376" max="15376" width="0.88671875" style="7" customWidth="1"/>
    <col min="15377" max="15377" width="4.44140625" style="7" customWidth="1"/>
    <col min="15378" max="15378" width="9.44140625" style="7" customWidth="1"/>
    <col min="15379" max="15379" width="0.88671875" style="7" customWidth="1"/>
    <col min="15380" max="15380" width="4.44140625" style="7" customWidth="1"/>
    <col min="15381" max="15381" width="9.44140625" style="7" customWidth="1"/>
    <col min="15382" max="15382" width="0.88671875" style="7" customWidth="1"/>
    <col min="15383" max="15383" width="5.44140625" style="7" bestFit="1" customWidth="1"/>
    <col min="15384" max="15384" width="9.44140625" style="7" customWidth="1"/>
    <col min="15385" max="15386" width="12" style="7" bestFit="1" customWidth="1"/>
    <col min="15387" max="15616" width="11.44140625" style="7"/>
    <col min="15617" max="15617" width="35.44140625" style="7" customWidth="1"/>
    <col min="15618" max="15618" width="9.88671875" style="7" bestFit="1" customWidth="1"/>
    <col min="15619" max="15619" width="9.44140625" style="7" customWidth="1"/>
    <col min="15620" max="15620" width="0.88671875" style="7" customWidth="1"/>
    <col min="15621" max="15621" width="4.44140625" style="7" customWidth="1"/>
    <col min="15622" max="15622" width="9.44140625" style="7" customWidth="1"/>
    <col min="15623" max="15623" width="0.88671875" style="7" customWidth="1"/>
    <col min="15624" max="15624" width="4.44140625" style="7" customWidth="1"/>
    <col min="15625" max="15625" width="9.44140625" style="7" customWidth="1"/>
    <col min="15626" max="15626" width="0.88671875" style="7" customWidth="1"/>
    <col min="15627" max="15627" width="4.44140625" style="7" customWidth="1"/>
    <col min="15628" max="15628" width="9.44140625" style="7" customWidth="1"/>
    <col min="15629" max="15629" width="0.88671875" style="7" customWidth="1"/>
    <col min="15630" max="15630" width="5.44140625" style="7" bestFit="1" customWidth="1"/>
    <col min="15631" max="15631" width="9.44140625" style="7" customWidth="1"/>
    <col min="15632" max="15632" width="0.88671875" style="7" customWidth="1"/>
    <col min="15633" max="15633" width="4.44140625" style="7" customWidth="1"/>
    <col min="15634" max="15634" width="9.44140625" style="7" customWidth="1"/>
    <col min="15635" max="15635" width="0.88671875" style="7" customWidth="1"/>
    <col min="15636" max="15636" width="4.44140625" style="7" customWidth="1"/>
    <col min="15637" max="15637" width="9.44140625" style="7" customWidth="1"/>
    <col min="15638" max="15638" width="0.88671875" style="7" customWidth="1"/>
    <col min="15639" max="15639" width="5.44140625" style="7" bestFit="1" customWidth="1"/>
    <col min="15640" max="15640" width="9.44140625" style="7" customWidth="1"/>
    <col min="15641" max="15642" width="12" style="7" bestFit="1" customWidth="1"/>
    <col min="15643" max="15872" width="11.44140625" style="7"/>
    <col min="15873" max="15873" width="35.44140625" style="7" customWidth="1"/>
    <col min="15874" max="15874" width="9.88671875" style="7" bestFit="1" customWidth="1"/>
    <col min="15875" max="15875" width="9.44140625" style="7" customWidth="1"/>
    <col min="15876" max="15876" width="0.88671875" style="7" customWidth="1"/>
    <col min="15877" max="15877" width="4.44140625" style="7" customWidth="1"/>
    <col min="15878" max="15878" width="9.44140625" style="7" customWidth="1"/>
    <col min="15879" max="15879" width="0.88671875" style="7" customWidth="1"/>
    <col min="15880" max="15880" width="4.44140625" style="7" customWidth="1"/>
    <col min="15881" max="15881" width="9.44140625" style="7" customWidth="1"/>
    <col min="15882" max="15882" width="0.88671875" style="7" customWidth="1"/>
    <col min="15883" max="15883" width="4.44140625" style="7" customWidth="1"/>
    <col min="15884" max="15884" width="9.44140625" style="7" customWidth="1"/>
    <col min="15885" max="15885" width="0.88671875" style="7" customWidth="1"/>
    <col min="15886" max="15886" width="5.44140625" style="7" bestFit="1" customWidth="1"/>
    <col min="15887" max="15887" width="9.44140625" style="7" customWidth="1"/>
    <col min="15888" max="15888" width="0.88671875" style="7" customWidth="1"/>
    <col min="15889" max="15889" width="4.44140625" style="7" customWidth="1"/>
    <col min="15890" max="15890" width="9.44140625" style="7" customWidth="1"/>
    <col min="15891" max="15891" width="0.88671875" style="7" customWidth="1"/>
    <col min="15892" max="15892" width="4.44140625" style="7" customWidth="1"/>
    <col min="15893" max="15893" width="9.44140625" style="7" customWidth="1"/>
    <col min="15894" max="15894" width="0.88671875" style="7" customWidth="1"/>
    <col min="15895" max="15895" width="5.44140625" style="7" bestFit="1" customWidth="1"/>
    <col min="15896" max="15896" width="9.44140625" style="7" customWidth="1"/>
    <col min="15897" max="15898" width="12" style="7" bestFit="1" customWidth="1"/>
    <col min="15899" max="16128" width="11.44140625" style="7"/>
    <col min="16129" max="16129" width="35.44140625" style="7" customWidth="1"/>
    <col min="16130" max="16130" width="9.88671875" style="7" bestFit="1" customWidth="1"/>
    <col min="16131" max="16131" width="9.44140625" style="7" customWidth="1"/>
    <col min="16132" max="16132" width="0.88671875" style="7" customWidth="1"/>
    <col min="16133" max="16133" width="4.44140625" style="7" customWidth="1"/>
    <col min="16134" max="16134" width="9.44140625" style="7" customWidth="1"/>
    <col min="16135" max="16135" width="0.88671875" style="7" customWidth="1"/>
    <col min="16136" max="16136" width="4.44140625" style="7" customWidth="1"/>
    <col min="16137" max="16137" width="9.44140625" style="7" customWidth="1"/>
    <col min="16138" max="16138" width="0.88671875" style="7" customWidth="1"/>
    <col min="16139" max="16139" width="4.44140625" style="7" customWidth="1"/>
    <col min="16140" max="16140" width="9.44140625" style="7" customWidth="1"/>
    <col min="16141" max="16141" width="0.88671875" style="7" customWidth="1"/>
    <col min="16142" max="16142" width="5.44140625" style="7" bestFit="1" customWidth="1"/>
    <col min="16143" max="16143" width="9.44140625" style="7" customWidth="1"/>
    <col min="16144" max="16144" width="0.88671875" style="7" customWidth="1"/>
    <col min="16145" max="16145" width="4.44140625" style="7" customWidth="1"/>
    <col min="16146" max="16146" width="9.44140625" style="7" customWidth="1"/>
    <col min="16147" max="16147" width="0.88671875" style="7" customWidth="1"/>
    <col min="16148" max="16148" width="4.44140625" style="7" customWidth="1"/>
    <col min="16149" max="16149" width="9.44140625" style="7" customWidth="1"/>
    <col min="16150" max="16150" width="0.88671875" style="7" customWidth="1"/>
    <col min="16151" max="16151" width="5.44140625" style="7" bestFit="1" customWidth="1"/>
    <col min="16152" max="16152" width="9.44140625" style="7" customWidth="1"/>
    <col min="16153" max="16154" width="12" style="7" bestFit="1" customWidth="1"/>
    <col min="16155" max="16384" width="11.44140625" style="7"/>
  </cols>
  <sheetData>
    <row r="1" spans="1:25" ht="22.65" customHeight="1">
      <c r="A1" s="1525" t="s">
        <v>1244</v>
      </c>
      <c r="B1" s="272"/>
      <c r="C1" s="272"/>
      <c r="D1" s="272"/>
      <c r="E1" s="272"/>
      <c r="F1" s="272"/>
      <c r="G1" s="272"/>
      <c r="H1" s="272"/>
      <c r="I1" s="272"/>
      <c r="J1" s="272"/>
      <c r="K1" s="272"/>
      <c r="L1" s="272"/>
      <c r="M1" s="272"/>
      <c r="N1" s="272"/>
      <c r="O1" s="272"/>
      <c r="P1" s="272"/>
      <c r="Q1" s="272"/>
      <c r="R1" s="272"/>
      <c r="S1" s="272"/>
      <c r="T1" s="272"/>
      <c r="U1" s="272"/>
      <c r="V1" s="272"/>
      <c r="W1" s="272"/>
      <c r="X1" s="272"/>
    </row>
    <row r="2" spans="1:25" ht="27" customHeight="1">
      <c r="A2" s="350" t="s">
        <v>996</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row>
    <row r="3" spans="1:25" ht="27" customHeight="1">
      <c r="A3" s="350" t="s">
        <v>997</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row>
    <row r="4" spans="1:25" ht="24" customHeight="1">
      <c r="A4" s="168">
        <v>45747</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row>
    <row r="5" spans="1:25" ht="24" customHeight="1">
      <c r="A5" s="169" t="s">
        <v>123</v>
      </c>
      <c r="B5" s="1098"/>
      <c r="C5" s="1098"/>
      <c r="D5" s="1098"/>
      <c r="E5" s="1098"/>
      <c r="F5" s="1098"/>
      <c r="G5" s="1098"/>
      <c r="H5" s="1098"/>
      <c r="I5" s="1098"/>
      <c r="J5" s="1098"/>
      <c r="K5" s="1098"/>
      <c r="L5" s="1098"/>
      <c r="M5" s="1098"/>
      <c r="N5" s="1098"/>
      <c r="O5" s="1098"/>
      <c r="P5" s="1098"/>
      <c r="Q5" s="1098"/>
      <c r="R5" s="1098"/>
      <c r="S5" s="1098"/>
      <c r="T5" s="1098"/>
      <c r="U5" s="1098"/>
      <c r="V5" s="1098"/>
      <c r="W5" s="1098"/>
      <c r="X5" s="1098"/>
    </row>
    <row r="6" spans="1:25" ht="13.8" thickBot="1"/>
    <row r="7" spans="1:25" ht="21.45" customHeight="1">
      <c r="A7" s="1099" t="s">
        <v>998</v>
      </c>
      <c r="B7" s="1100" t="s">
        <v>999</v>
      </c>
      <c r="C7" s="1100"/>
      <c r="D7" s="1101"/>
      <c r="E7" s="1100" t="s">
        <v>1000</v>
      </c>
      <c r="F7" s="1100"/>
      <c r="G7" s="1101"/>
      <c r="H7" s="1100" t="s">
        <v>1001</v>
      </c>
      <c r="I7" s="1100"/>
      <c r="J7" s="1101"/>
      <c r="K7" s="1100" t="s">
        <v>1002</v>
      </c>
      <c r="L7" s="1100"/>
      <c r="M7" s="1101"/>
      <c r="N7" s="1100" t="s">
        <v>1003</v>
      </c>
      <c r="O7" s="1100"/>
      <c r="P7" s="1101"/>
      <c r="Q7" s="1100" t="s">
        <v>1004</v>
      </c>
      <c r="R7" s="1100"/>
      <c r="S7" s="1101"/>
      <c r="T7" s="1102" t="s">
        <v>742</v>
      </c>
      <c r="U7" s="1102"/>
      <c r="V7" s="1103"/>
      <c r="W7" s="1102" t="s">
        <v>898</v>
      </c>
      <c r="X7" s="1102"/>
    </row>
    <row r="8" spans="1:25" ht="24.75" customHeight="1">
      <c r="A8" s="904"/>
      <c r="B8" s="1104" t="s">
        <v>1005</v>
      </c>
      <c r="C8" s="1104"/>
      <c r="D8" s="1105"/>
      <c r="E8" s="1104"/>
      <c r="F8" s="1104"/>
      <c r="G8" s="1105"/>
      <c r="H8" s="1104" t="s">
        <v>1006</v>
      </c>
      <c r="I8" s="1104"/>
      <c r="J8" s="1105"/>
      <c r="K8" s="1104" t="s">
        <v>1007</v>
      </c>
      <c r="L8" s="1104"/>
      <c r="M8" s="1105"/>
      <c r="N8" s="1104" t="s">
        <v>1008</v>
      </c>
      <c r="O8" s="1104"/>
      <c r="P8" s="1105"/>
      <c r="Q8" s="1104" t="s">
        <v>1009</v>
      </c>
      <c r="R8" s="1104"/>
      <c r="S8" s="1105"/>
      <c r="T8" s="1106"/>
      <c r="U8" s="1106"/>
      <c r="V8" s="1107"/>
      <c r="W8" s="1106"/>
      <c r="X8" s="1106"/>
    </row>
    <row r="9" spans="1:25" ht="18.75" customHeight="1">
      <c r="A9" s="1108" t="s">
        <v>1010</v>
      </c>
      <c r="B9" s="1109" t="s">
        <v>1011</v>
      </c>
      <c r="C9" s="1109" t="s">
        <v>1012</v>
      </c>
      <c r="D9" s="1110"/>
      <c r="E9" s="1109" t="s">
        <v>1011</v>
      </c>
      <c r="F9" s="1109" t="s">
        <v>1013</v>
      </c>
      <c r="G9" s="1110"/>
      <c r="H9" s="1109" t="s">
        <v>1011</v>
      </c>
      <c r="I9" s="1109" t="s">
        <v>1013</v>
      </c>
      <c r="J9" s="1110"/>
      <c r="K9" s="1109" t="s">
        <v>1011</v>
      </c>
      <c r="L9" s="1109" t="s">
        <v>1013</v>
      </c>
      <c r="M9" s="1110"/>
      <c r="N9" s="1109" t="s">
        <v>1011</v>
      </c>
      <c r="O9" s="1109" t="s">
        <v>1013</v>
      </c>
      <c r="P9" s="1110"/>
      <c r="Q9" s="1109" t="s">
        <v>1011</v>
      </c>
      <c r="R9" s="1109" t="s">
        <v>1013</v>
      </c>
      <c r="S9" s="1110"/>
      <c r="T9" s="1109" t="s">
        <v>1011</v>
      </c>
      <c r="U9" s="1109" t="s">
        <v>1013</v>
      </c>
      <c r="V9" s="1110"/>
      <c r="W9" s="1111" t="s">
        <v>1011</v>
      </c>
      <c r="X9" s="1111" t="s">
        <v>1012</v>
      </c>
    </row>
    <row r="10" spans="1:25" ht="3.9" customHeight="1">
      <c r="A10" s="1112"/>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4"/>
      <c r="X10" s="1114"/>
    </row>
    <row r="11" spans="1:25" s="35" customFormat="1" ht="19.649999999999999" customHeight="1">
      <c r="A11" s="18" t="s">
        <v>1014</v>
      </c>
      <c r="B11" s="1115">
        <v>0</v>
      </c>
      <c r="C11" s="1115">
        <v>0</v>
      </c>
      <c r="D11" s="1115">
        <v>0</v>
      </c>
      <c r="E11" s="1115">
        <v>0</v>
      </c>
      <c r="F11" s="1115">
        <v>0</v>
      </c>
      <c r="G11" s="1115">
        <v>0</v>
      </c>
      <c r="H11" s="1115">
        <v>0</v>
      </c>
      <c r="I11" s="1115">
        <v>0</v>
      </c>
      <c r="J11" s="1115">
        <v>0</v>
      </c>
      <c r="K11" s="1115">
        <v>0</v>
      </c>
      <c r="L11" s="1115">
        <v>0</v>
      </c>
      <c r="M11" s="1115">
        <v>0</v>
      </c>
      <c r="N11" s="1115">
        <v>0</v>
      </c>
      <c r="O11" s="1115">
        <v>0</v>
      </c>
      <c r="P11" s="1115">
        <v>0</v>
      </c>
      <c r="Q11" s="1115">
        <v>0</v>
      </c>
      <c r="R11" s="1115">
        <v>0</v>
      </c>
      <c r="S11" s="1115">
        <v>0</v>
      </c>
      <c r="T11" s="1115">
        <v>0</v>
      </c>
      <c r="U11" s="1115">
        <v>0</v>
      </c>
      <c r="V11" s="1115">
        <v>0</v>
      </c>
      <c r="W11" s="1116">
        <v>0</v>
      </c>
      <c r="X11" s="1116">
        <v>0</v>
      </c>
      <c r="Y11" s="1117"/>
    </row>
    <row r="12" spans="1:25" s="35" customFormat="1" ht="19.649999999999999" customHeight="1">
      <c r="A12" s="18" t="s">
        <v>1015</v>
      </c>
      <c r="B12" s="1115">
        <v>0</v>
      </c>
      <c r="C12" s="1115">
        <v>0</v>
      </c>
      <c r="D12" s="1115">
        <v>0</v>
      </c>
      <c r="E12" s="1115">
        <v>0</v>
      </c>
      <c r="F12" s="1115">
        <v>0</v>
      </c>
      <c r="G12" s="1115">
        <v>0</v>
      </c>
      <c r="H12" s="1115">
        <v>0</v>
      </c>
      <c r="I12" s="1115">
        <v>0</v>
      </c>
      <c r="J12" s="1115">
        <v>0</v>
      </c>
      <c r="K12" s="1115">
        <v>0</v>
      </c>
      <c r="L12" s="1115">
        <v>0</v>
      </c>
      <c r="M12" s="1115">
        <v>0</v>
      </c>
      <c r="N12" s="1115">
        <v>0</v>
      </c>
      <c r="O12" s="1115">
        <v>0</v>
      </c>
      <c r="P12" s="1115">
        <v>0</v>
      </c>
      <c r="Q12" s="1115">
        <v>0</v>
      </c>
      <c r="R12" s="1115">
        <v>0</v>
      </c>
      <c r="S12" s="1115">
        <v>0</v>
      </c>
      <c r="T12" s="1115">
        <v>0</v>
      </c>
      <c r="U12" s="1115">
        <v>0</v>
      </c>
      <c r="V12" s="1115">
        <v>0</v>
      </c>
      <c r="W12" s="1116">
        <v>0</v>
      </c>
      <c r="X12" s="1116">
        <v>0</v>
      </c>
      <c r="Y12" s="1117"/>
    </row>
    <row r="13" spans="1:25" s="35" customFormat="1" ht="19.649999999999999" customHeight="1">
      <c r="A13" s="18" t="s">
        <v>1016</v>
      </c>
      <c r="B13" s="1115">
        <v>0</v>
      </c>
      <c r="C13" s="1115">
        <v>0</v>
      </c>
      <c r="D13" s="1115">
        <v>0</v>
      </c>
      <c r="E13" s="1115">
        <v>0</v>
      </c>
      <c r="F13" s="1115">
        <v>0</v>
      </c>
      <c r="G13" s="1115">
        <v>0</v>
      </c>
      <c r="H13" s="1115">
        <v>0</v>
      </c>
      <c r="I13" s="1115">
        <v>0</v>
      </c>
      <c r="J13" s="1115">
        <v>0</v>
      </c>
      <c r="K13" s="1115">
        <v>0</v>
      </c>
      <c r="L13" s="1115">
        <v>0</v>
      </c>
      <c r="M13" s="1115">
        <v>0</v>
      </c>
      <c r="N13" s="1115">
        <v>0</v>
      </c>
      <c r="O13" s="1115">
        <v>0</v>
      </c>
      <c r="P13" s="1115">
        <v>0</v>
      </c>
      <c r="Q13" s="1115">
        <v>0</v>
      </c>
      <c r="R13" s="1115">
        <v>0</v>
      </c>
      <c r="S13" s="1115">
        <v>0</v>
      </c>
      <c r="T13" s="1115">
        <v>0</v>
      </c>
      <c r="U13" s="1115">
        <v>0</v>
      </c>
      <c r="V13" s="1115">
        <v>0</v>
      </c>
      <c r="W13" s="1116">
        <v>0</v>
      </c>
      <c r="X13" s="1116">
        <v>0</v>
      </c>
      <c r="Y13" s="1117"/>
    </row>
    <row r="14" spans="1:25" s="35" customFormat="1" ht="19.649999999999999" customHeight="1">
      <c r="A14" s="18" t="s">
        <v>498</v>
      </c>
      <c r="B14" s="1115">
        <v>0</v>
      </c>
      <c r="C14" s="1115">
        <v>0</v>
      </c>
      <c r="D14" s="1115">
        <v>0</v>
      </c>
      <c r="E14" s="1115">
        <v>0</v>
      </c>
      <c r="F14" s="1115">
        <v>0</v>
      </c>
      <c r="G14" s="1115">
        <v>0</v>
      </c>
      <c r="H14" s="1115">
        <v>0</v>
      </c>
      <c r="I14" s="1115">
        <v>0</v>
      </c>
      <c r="J14" s="1115">
        <v>0</v>
      </c>
      <c r="K14" s="1115">
        <v>0</v>
      </c>
      <c r="L14" s="1115">
        <v>0</v>
      </c>
      <c r="M14" s="1115">
        <v>0</v>
      </c>
      <c r="N14" s="1115">
        <v>0</v>
      </c>
      <c r="O14" s="1115">
        <v>0</v>
      </c>
      <c r="P14" s="1115">
        <v>0</v>
      </c>
      <c r="Q14" s="1115">
        <v>0</v>
      </c>
      <c r="R14" s="1115">
        <v>0</v>
      </c>
      <c r="S14" s="1115">
        <v>0</v>
      </c>
      <c r="T14" s="1115">
        <v>0</v>
      </c>
      <c r="U14" s="1115">
        <v>0</v>
      </c>
      <c r="V14" s="1115">
        <v>0</v>
      </c>
      <c r="W14" s="1116">
        <v>0</v>
      </c>
      <c r="X14" s="1116">
        <v>0</v>
      </c>
      <c r="Y14" s="1117"/>
    </row>
    <row r="15" spans="1:25" s="35" customFormat="1" ht="19.649999999999999" customHeight="1">
      <c r="A15" s="18" t="s">
        <v>1017</v>
      </c>
      <c r="B15" s="1115">
        <v>0</v>
      </c>
      <c r="C15" s="1115">
        <v>0</v>
      </c>
      <c r="D15" s="1115">
        <v>0</v>
      </c>
      <c r="E15" s="1115">
        <v>0</v>
      </c>
      <c r="F15" s="1115">
        <v>0</v>
      </c>
      <c r="G15" s="1115">
        <v>0</v>
      </c>
      <c r="H15" s="1115">
        <v>0</v>
      </c>
      <c r="I15" s="1115">
        <v>0</v>
      </c>
      <c r="J15" s="1115">
        <v>0</v>
      </c>
      <c r="K15" s="1115">
        <v>0</v>
      </c>
      <c r="L15" s="1115">
        <v>0</v>
      </c>
      <c r="M15" s="1115">
        <v>0</v>
      </c>
      <c r="N15" s="1115">
        <v>0</v>
      </c>
      <c r="O15" s="1115">
        <v>0</v>
      </c>
      <c r="P15" s="1115">
        <v>0</v>
      </c>
      <c r="Q15" s="1115">
        <v>0</v>
      </c>
      <c r="R15" s="1115">
        <v>0</v>
      </c>
      <c r="S15" s="1115">
        <v>0</v>
      </c>
      <c r="T15" s="1115">
        <v>0</v>
      </c>
      <c r="U15" s="1115">
        <v>0</v>
      </c>
      <c r="V15" s="1115">
        <v>0</v>
      </c>
      <c r="W15" s="1116">
        <v>0</v>
      </c>
      <c r="X15" s="1116">
        <v>0</v>
      </c>
      <c r="Y15" s="1117"/>
    </row>
    <row r="16" spans="1:25" s="35" customFormat="1" ht="19.649999999999999" customHeight="1">
      <c r="A16" s="18" t="s">
        <v>1018</v>
      </c>
      <c r="B16" s="1115">
        <v>0</v>
      </c>
      <c r="C16" s="1115">
        <v>0</v>
      </c>
      <c r="D16" s="1115">
        <v>0</v>
      </c>
      <c r="E16" s="1115">
        <v>0</v>
      </c>
      <c r="F16" s="1115">
        <v>0</v>
      </c>
      <c r="G16" s="1115">
        <v>0</v>
      </c>
      <c r="H16" s="1115">
        <v>0</v>
      </c>
      <c r="I16" s="1115">
        <v>0</v>
      </c>
      <c r="J16" s="1115">
        <v>0</v>
      </c>
      <c r="K16" s="1115">
        <v>0</v>
      </c>
      <c r="L16" s="1115">
        <v>0</v>
      </c>
      <c r="M16" s="1115">
        <v>0</v>
      </c>
      <c r="N16" s="1115">
        <v>0</v>
      </c>
      <c r="O16" s="1115">
        <v>0</v>
      </c>
      <c r="P16" s="1115">
        <v>0</v>
      </c>
      <c r="Q16" s="1115">
        <v>0</v>
      </c>
      <c r="R16" s="1115">
        <v>0</v>
      </c>
      <c r="S16" s="1115">
        <v>0</v>
      </c>
      <c r="T16" s="1115">
        <v>0</v>
      </c>
      <c r="U16" s="1115">
        <v>0</v>
      </c>
      <c r="V16" s="1115">
        <v>0</v>
      </c>
      <c r="W16" s="1116">
        <v>0</v>
      </c>
      <c r="X16" s="1116">
        <v>0</v>
      </c>
      <c r="Y16" s="1117"/>
    </row>
    <row r="17" spans="1:27" s="35" customFormat="1" ht="19.649999999999999" customHeight="1">
      <c r="A17" s="18" t="s">
        <v>500</v>
      </c>
      <c r="B17" s="1115">
        <v>0</v>
      </c>
      <c r="C17" s="1115">
        <v>0</v>
      </c>
      <c r="D17" s="1115">
        <v>0</v>
      </c>
      <c r="E17" s="1115">
        <v>0</v>
      </c>
      <c r="F17" s="1115">
        <v>0</v>
      </c>
      <c r="G17" s="1115">
        <v>0</v>
      </c>
      <c r="H17" s="1115">
        <v>0</v>
      </c>
      <c r="I17" s="1115">
        <v>0</v>
      </c>
      <c r="J17" s="1115">
        <v>0</v>
      </c>
      <c r="K17" s="1115">
        <v>0</v>
      </c>
      <c r="L17" s="1115">
        <v>0</v>
      </c>
      <c r="M17" s="1115">
        <v>0</v>
      </c>
      <c r="N17" s="1115">
        <v>0</v>
      </c>
      <c r="O17" s="1115">
        <v>0</v>
      </c>
      <c r="P17" s="1115">
        <v>0</v>
      </c>
      <c r="Q17" s="1115">
        <v>0</v>
      </c>
      <c r="R17" s="1115">
        <v>0</v>
      </c>
      <c r="S17" s="1115">
        <v>0</v>
      </c>
      <c r="T17" s="1115">
        <v>0</v>
      </c>
      <c r="U17" s="1115">
        <v>0</v>
      </c>
      <c r="V17" s="1115">
        <v>0</v>
      </c>
      <c r="W17" s="1116">
        <v>0</v>
      </c>
      <c r="X17" s="1116">
        <v>0</v>
      </c>
      <c r="Y17" s="1117"/>
    </row>
    <row r="18" spans="1:27" s="35" customFormat="1" ht="19.649999999999999" customHeight="1">
      <c r="A18" s="18" t="s">
        <v>1019</v>
      </c>
      <c r="B18" s="1115">
        <v>0</v>
      </c>
      <c r="C18" s="1115">
        <v>0</v>
      </c>
      <c r="D18" s="1115">
        <v>0</v>
      </c>
      <c r="E18" s="1115">
        <v>0</v>
      </c>
      <c r="F18" s="1115">
        <v>0</v>
      </c>
      <c r="G18" s="1115">
        <v>0</v>
      </c>
      <c r="H18" s="1115">
        <v>0</v>
      </c>
      <c r="I18" s="1115">
        <v>0</v>
      </c>
      <c r="J18" s="1115">
        <v>0</v>
      </c>
      <c r="K18" s="1115">
        <v>0</v>
      </c>
      <c r="L18" s="1115">
        <v>0</v>
      </c>
      <c r="M18" s="1115">
        <v>0</v>
      </c>
      <c r="N18" s="1115">
        <v>0</v>
      </c>
      <c r="O18" s="1115">
        <v>0</v>
      </c>
      <c r="P18" s="1115">
        <v>0</v>
      </c>
      <c r="Q18" s="1115">
        <v>0</v>
      </c>
      <c r="R18" s="1115">
        <v>0</v>
      </c>
      <c r="S18" s="1115">
        <v>0</v>
      </c>
      <c r="T18" s="1115">
        <v>0</v>
      </c>
      <c r="U18" s="1115">
        <v>0</v>
      </c>
      <c r="V18" s="1115">
        <v>0</v>
      </c>
      <c r="W18" s="1116">
        <v>0</v>
      </c>
      <c r="X18" s="1116">
        <v>0</v>
      </c>
      <c r="Y18" s="1117"/>
    </row>
    <row r="19" spans="1:27" s="35" customFormat="1" ht="19.649999999999999" customHeight="1">
      <c r="A19" s="18" t="s">
        <v>1020</v>
      </c>
      <c r="B19" s="1115">
        <v>0</v>
      </c>
      <c r="C19" s="1115">
        <v>0</v>
      </c>
      <c r="D19" s="1115">
        <v>0</v>
      </c>
      <c r="E19" s="1115">
        <v>0</v>
      </c>
      <c r="F19" s="1115">
        <v>0</v>
      </c>
      <c r="G19" s="1115">
        <v>0</v>
      </c>
      <c r="H19" s="1115">
        <v>0</v>
      </c>
      <c r="I19" s="1115">
        <v>0</v>
      </c>
      <c r="J19" s="1115">
        <v>0</v>
      </c>
      <c r="K19" s="1115">
        <v>0</v>
      </c>
      <c r="L19" s="1115">
        <v>0</v>
      </c>
      <c r="M19" s="1115">
        <v>0</v>
      </c>
      <c r="N19" s="1115">
        <v>0</v>
      </c>
      <c r="O19" s="1115">
        <v>0</v>
      </c>
      <c r="P19" s="1115">
        <v>0</v>
      </c>
      <c r="Q19" s="1115">
        <v>0</v>
      </c>
      <c r="R19" s="1115">
        <v>0</v>
      </c>
      <c r="S19" s="1115">
        <v>0</v>
      </c>
      <c r="T19" s="1115">
        <v>0</v>
      </c>
      <c r="U19" s="1115">
        <v>0</v>
      </c>
      <c r="V19" s="1115">
        <v>0</v>
      </c>
      <c r="W19" s="1116">
        <v>0</v>
      </c>
      <c r="X19" s="1116">
        <v>0</v>
      </c>
      <c r="Y19" s="1117"/>
    </row>
    <row r="20" spans="1:27" s="35" customFormat="1" ht="19.649999999999999" customHeight="1">
      <c r="A20" s="18" t="s">
        <v>1021</v>
      </c>
      <c r="B20" s="1115">
        <v>0</v>
      </c>
      <c r="C20" s="1115">
        <v>0</v>
      </c>
      <c r="D20" s="1115">
        <v>0</v>
      </c>
      <c r="E20" s="1115">
        <v>0</v>
      </c>
      <c r="F20" s="1115">
        <v>0</v>
      </c>
      <c r="G20" s="1115">
        <v>0</v>
      </c>
      <c r="H20" s="1115">
        <v>0</v>
      </c>
      <c r="I20" s="1115">
        <v>0</v>
      </c>
      <c r="J20" s="1115">
        <v>0</v>
      </c>
      <c r="K20" s="1115">
        <v>0</v>
      </c>
      <c r="L20" s="1115">
        <v>0</v>
      </c>
      <c r="M20" s="1115">
        <v>0</v>
      </c>
      <c r="N20" s="1115">
        <v>0</v>
      </c>
      <c r="O20" s="1115">
        <v>0</v>
      </c>
      <c r="P20" s="1115">
        <v>0</v>
      </c>
      <c r="Q20" s="1115">
        <v>0</v>
      </c>
      <c r="R20" s="1115">
        <v>0</v>
      </c>
      <c r="S20" s="1115">
        <v>0</v>
      </c>
      <c r="T20" s="1115">
        <v>0</v>
      </c>
      <c r="U20" s="1115">
        <v>0</v>
      </c>
      <c r="V20" s="1115">
        <v>0</v>
      </c>
      <c r="W20" s="1116">
        <v>0</v>
      </c>
      <c r="X20" s="1116">
        <v>0</v>
      </c>
      <c r="Y20" s="1117"/>
    </row>
    <row r="21" spans="1:27" s="35" customFormat="1" ht="19.649999999999999" customHeight="1">
      <c r="A21" s="18" t="s">
        <v>1022</v>
      </c>
      <c r="B21" s="1115">
        <v>0</v>
      </c>
      <c r="C21" s="1115">
        <v>0</v>
      </c>
      <c r="D21" s="1115">
        <v>0</v>
      </c>
      <c r="E21" s="1115">
        <v>0</v>
      </c>
      <c r="F21" s="1115">
        <v>0</v>
      </c>
      <c r="G21" s="1115">
        <v>0</v>
      </c>
      <c r="H21" s="1115">
        <v>0</v>
      </c>
      <c r="I21" s="1115">
        <v>0</v>
      </c>
      <c r="J21" s="1115">
        <v>0</v>
      </c>
      <c r="K21" s="1115">
        <v>0</v>
      </c>
      <c r="L21" s="1115">
        <v>0</v>
      </c>
      <c r="M21" s="1115">
        <v>0</v>
      </c>
      <c r="N21" s="1115">
        <v>0</v>
      </c>
      <c r="O21" s="1115">
        <v>0</v>
      </c>
      <c r="P21" s="1115">
        <v>0</v>
      </c>
      <c r="Q21" s="1115">
        <v>0</v>
      </c>
      <c r="R21" s="1115">
        <v>0</v>
      </c>
      <c r="S21" s="1115">
        <v>0</v>
      </c>
      <c r="T21" s="1115">
        <v>0</v>
      </c>
      <c r="U21" s="1115">
        <v>0</v>
      </c>
      <c r="V21" s="1115">
        <v>0</v>
      </c>
      <c r="W21" s="1116">
        <v>0</v>
      </c>
      <c r="X21" s="1116">
        <v>0</v>
      </c>
      <c r="Y21" s="1117"/>
    </row>
    <row r="22" spans="1:27" s="35" customFormat="1" ht="19.649999999999999" customHeight="1">
      <c r="A22" s="18" t="s">
        <v>1023</v>
      </c>
      <c r="B22" s="1115">
        <v>0</v>
      </c>
      <c r="C22" s="1115">
        <v>0</v>
      </c>
      <c r="D22" s="1115">
        <v>0</v>
      </c>
      <c r="E22" s="1115">
        <v>0</v>
      </c>
      <c r="F22" s="1115">
        <v>0</v>
      </c>
      <c r="G22" s="1115">
        <v>0</v>
      </c>
      <c r="H22" s="1115">
        <v>0</v>
      </c>
      <c r="I22" s="1115">
        <v>0</v>
      </c>
      <c r="J22" s="1115">
        <v>0</v>
      </c>
      <c r="K22" s="1115">
        <v>0</v>
      </c>
      <c r="L22" s="1115">
        <v>0</v>
      </c>
      <c r="M22" s="1115">
        <v>0</v>
      </c>
      <c r="N22" s="1115">
        <v>0</v>
      </c>
      <c r="O22" s="1115">
        <v>0</v>
      </c>
      <c r="P22" s="1115">
        <v>0</v>
      </c>
      <c r="Q22" s="1115">
        <v>0</v>
      </c>
      <c r="R22" s="1115">
        <v>0</v>
      </c>
      <c r="S22" s="1115">
        <v>0</v>
      </c>
      <c r="T22" s="1115">
        <v>0</v>
      </c>
      <c r="U22" s="1115">
        <v>0</v>
      </c>
      <c r="V22" s="1115">
        <v>0</v>
      </c>
      <c r="W22" s="1116">
        <v>0</v>
      </c>
      <c r="X22" s="1116">
        <v>0</v>
      </c>
      <c r="Y22" s="1117"/>
    </row>
    <row r="23" spans="1:27" s="35" customFormat="1" ht="19.649999999999999" customHeight="1">
      <c r="A23" s="18" t="s">
        <v>1024</v>
      </c>
      <c r="B23" s="1115">
        <v>0</v>
      </c>
      <c r="C23" s="1115">
        <v>0</v>
      </c>
      <c r="D23" s="1115">
        <v>0</v>
      </c>
      <c r="E23" s="1115">
        <v>0</v>
      </c>
      <c r="F23" s="1115">
        <v>0</v>
      </c>
      <c r="G23" s="1115">
        <v>0</v>
      </c>
      <c r="H23" s="1115">
        <v>0</v>
      </c>
      <c r="I23" s="1115">
        <v>0</v>
      </c>
      <c r="J23" s="1115">
        <v>0</v>
      </c>
      <c r="K23" s="1115">
        <v>0</v>
      </c>
      <c r="L23" s="1115">
        <v>0</v>
      </c>
      <c r="M23" s="1115">
        <v>0</v>
      </c>
      <c r="N23" s="1115">
        <v>0</v>
      </c>
      <c r="O23" s="1115">
        <v>0</v>
      </c>
      <c r="P23" s="1115">
        <v>0</v>
      </c>
      <c r="Q23" s="1115">
        <v>0</v>
      </c>
      <c r="R23" s="1115">
        <v>0</v>
      </c>
      <c r="S23" s="1115">
        <v>0</v>
      </c>
      <c r="T23" s="1115">
        <v>0</v>
      </c>
      <c r="U23" s="1115">
        <v>0</v>
      </c>
      <c r="V23" s="1115">
        <v>0</v>
      </c>
      <c r="W23" s="1116">
        <v>0</v>
      </c>
      <c r="X23" s="1116">
        <v>0</v>
      </c>
      <c r="Y23" s="1117"/>
    </row>
    <row r="24" spans="1:27" s="35" customFormat="1" ht="19.649999999999999" customHeight="1">
      <c r="A24" s="18" t="s">
        <v>1025</v>
      </c>
      <c r="B24" s="1115">
        <v>0</v>
      </c>
      <c r="C24" s="1115">
        <v>0</v>
      </c>
      <c r="D24" s="1115">
        <v>0</v>
      </c>
      <c r="E24" s="1115">
        <v>0</v>
      </c>
      <c r="F24" s="1115">
        <v>0</v>
      </c>
      <c r="G24" s="1115">
        <v>0</v>
      </c>
      <c r="H24" s="1115">
        <v>0</v>
      </c>
      <c r="I24" s="1115">
        <v>0</v>
      </c>
      <c r="J24" s="1115">
        <v>0</v>
      </c>
      <c r="K24" s="1115">
        <v>0</v>
      </c>
      <c r="L24" s="1115">
        <v>0</v>
      </c>
      <c r="M24" s="1115">
        <v>0</v>
      </c>
      <c r="N24" s="1115">
        <v>0</v>
      </c>
      <c r="O24" s="1115">
        <v>0</v>
      </c>
      <c r="P24" s="1115">
        <v>0</v>
      </c>
      <c r="Q24" s="1115">
        <v>0</v>
      </c>
      <c r="R24" s="1115">
        <v>0</v>
      </c>
      <c r="S24" s="1115">
        <v>0</v>
      </c>
      <c r="T24" s="1115">
        <v>0</v>
      </c>
      <c r="U24" s="1115">
        <v>0</v>
      </c>
      <c r="V24" s="1115">
        <v>0</v>
      </c>
      <c r="W24" s="1116">
        <v>0</v>
      </c>
      <c r="X24" s="1116">
        <v>0</v>
      </c>
      <c r="Y24" s="1117"/>
    </row>
    <row r="25" spans="1:27" s="35" customFormat="1" ht="19.649999999999999" customHeight="1">
      <c r="A25" s="18" t="s">
        <v>1026</v>
      </c>
      <c r="B25" s="1115">
        <v>0</v>
      </c>
      <c r="C25" s="1115">
        <v>0</v>
      </c>
      <c r="D25" s="1115">
        <v>0</v>
      </c>
      <c r="E25" s="1115">
        <v>0</v>
      </c>
      <c r="F25" s="1115">
        <v>0</v>
      </c>
      <c r="G25" s="1115">
        <v>0</v>
      </c>
      <c r="H25" s="1115">
        <v>0</v>
      </c>
      <c r="I25" s="1115">
        <v>0</v>
      </c>
      <c r="J25" s="1115">
        <v>0</v>
      </c>
      <c r="K25" s="1115">
        <v>0</v>
      </c>
      <c r="L25" s="1115">
        <v>0</v>
      </c>
      <c r="M25" s="1115">
        <v>0</v>
      </c>
      <c r="N25" s="1115">
        <v>0</v>
      </c>
      <c r="O25" s="1115">
        <v>0</v>
      </c>
      <c r="P25" s="1115">
        <v>0</v>
      </c>
      <c r="Q25" s="1115">
        <v>0</v>
      </c>
      <c r="R25" s="1115">
        <v>0</v>
      </c>
      <c r="S25" s="1115">
        <v>0</v>
      </c>
      <c r="T25" s="1115">
        <v>0</v>
      </c>
      <c r="U25" s="1115">
        <v>0</v>
      </c>
      <c r="V25" s="1115">
        <v>0</v>
      </c>
      <c r="W25" s="1116">
        <v>0</v>
      </c>
      <c r="X25" s="1116">
        <v>0</v>
      </c>
      <c r="Y25" s="1117"/>
    </row>
    <row r="26" spans="1:27" s="35" customFormat="1" ht="19.649999999999999" customHeight="1">
      <c r="A26" s="18" t="s">
        <v>1027</v>
      </c>
      <c r="B26" s="1115">
        <v>0</v>
      </c>
      <c r="C26" s="1115">
        <v>0</v>
      </c>
      <c r="D26" s="1115">
        <v>0</v>
      </c>
      <c r="E26" s="1115">
        <v>0</v>
      </c>
      <c r="F26" s="1115">
        <v>0</v>
      </c>
      <c r="G26" s="1115">
        <v>0</v>
      </c>
      <c r="H26" s="1115">
        <v>0</v>
      </c>
      <c r="I26" s="1115">
        <v>0</v>
      </c>
      <c r="J26" s="1115">
        <v>0</v>
      </c>
      <c r="K26" s="1115">
        <v>0</v>
      </c>
      <c r="L26" s="1115">
        <v>0</v>
      </c>
      <c r="M26" s="1115">
        <v>0</v>
      </c>
      <c r="N26" s="1115">
        <v>0</v>
      </c>
      <c r="O26" s="1115">
        <v>0</v>
      </c>
      <c r="P26" s="1115">
        <v>0</v>
      </c>
      <c r="Q26" s="1115">
        <v>0</v>
      </c>
      <c r="R26" s="1115">
        <v>0</v>
      </c>
      <c r="S26" s="1115">
        <v>0</v>
      </c>
      <c r="T26" s="1115">
        <v>0</v>
      </c>
      <c r="U26" s="1115">
        <v>0</v>
      </c>
      <c r="V26" s="1115">
        <v>0</v>
      </c>
      <c r="W26" s="1116">
        <v>0</v>
      </c>
      <c r="X26" s="1116">
        <v>0</v>
      </c>
      <c r="Y26" s="1117"/>
    </row>
    <row r="27" spans="1:27" s="35" customFormat="1" ht="15" customHeight="1">
      <c r="A27" s="18"/>
      <c r="B27" s="1115"/>
      <c r="C27" s="1115"/>
      <c r="D27" s="1115"/>
      <c r="E27" s="1115"/>
      <c r="F27" s="1115"/>
      <c r="G27" s="1115"/>
      <c r="H27" s="1115"/>
      <c r="I27" s="1115"/>
      <c r="J27" s="1115"/>
      <c r="K27" s="1115"/>
      <c r="L27" s="1115"/>
      <c r="M27" s="1115"/>
      <c r="N27" s="1115"/>
      <c r="O27" s="1115"/>
      <c r="P27" s="1115"/>
      <c r="Q27" s="1115"/>
      <c r="R27" s="1115"/>
      <c r="S27" s="1115"/>
      <c r="T27" s="1115"/>
      <c r="U27" s="1115"/>
      <c r="V27" s="1115"/>
      <c r="W27" s="1116"/>
      <c r="X27" s="1116"/>
      <c r="Y27" s="1117"/>
    </row>
    <row r="28" spans="1:27" s="35" customFormat="1" ht="19.649999999999999" customHeight="1" thickBot="1">
      <c r="A28" s="1118" t="s">
        <v>523</v>
      </c>
      <c r="B28" s="1119">
        <v>0</v>
      </c>
      <c r="C28" s="1119">
        <v>0</v>
      </c>
      <c r="D28" s="1119">
        <v>0</v>
      </c>
      <c r="E28" s="1119">
        <v>0</v>
      </c>
      <c r="F28" s="1119">
        <v>0</v>
      </c>
      <c r="G28" s="1119">
        <v>0</v>
      </c>
      <c r="H28" s="1119">
        <v>0</v>
      </c>
      <c r="I28" s="1119">
        <v>0</v>
      </c>
      <c r="J28" s="1119">
        <v>0</v>
      </c>
      <c r="K28" s="1119">
        <v>0</v>
      </c>
      <c r="L28" s="1119">
        <v>0</v>
      </c>
      <c r="M28" s="1119">
        <v>0</v>
      </c>
      <c r="N28" s="1119">
        <v>0</v>
      </c>
      <c r="O28" s="1119">
        <v>0</v>
      </c>
      <c r="P28" s="1119">
        <v>0</v>
      </c>
      <c r="Q28" s="1119">
        <v>0</v>
      </c>
      <c r="R28" s="1119">
        <v>0</v>
      </c>
      <c r="S28" s="1119">
        <v>0</v>
      </c>
      <c r="T28" s="1119">
        <v>0</v>
      </c>
      <c r="U28" s="1119">
        <v>0</v>
      </c>
      <c r="V28" s="1119">
        <v>0</v>
      </c>
      <c r="W28" s="1119">
        <v>0</v>
      </c>
      <c r="X28" s="1119">
        <v>0</v>
      </c>
      <c r="Y28" s="1117"/>
      <c r="Z28" s="1120"/>
      <c r="AA28" s="1121"/>
    </row>
    <row r="29" spans="1:27" ht="9" customHeight="1"/>
    <row r="30" spans="1:27" s="73" customFormat="1" ht="10.199999999999999">
      <c r="A30" s="30" t="s">
        <v>1028</v>
      </c>
      <c r="X30" s="1122"/>
    </row>
    <row r="31" spans="1:27">
      <c r="A31" s="972" t="s">
        <v>620</v>
      </c>
      <c r="B31" s="973"/>
      <c r="C31" s="973"/>
      <c r="D31" s="973"/>
      <c r="E31" s="973"/>
      <c r="F31" s="973"/>
      <c r="G31" s="973"/>
      <c r="H31" s="973"/>
      <c r="I31" s="973"/>
      <c r="J31" s="973"/>
      <c r="K31" s="973"/>
      <c r="L31" s="973"/>
      <c r="M31" s="973"/>
      <c r="N31" s="973"/>
      <c r="O31" s="973"/>
      <c r="P31" s="973"/>
      <c r="Q31" s="973"/>
      <c r="R31" s="973"/>
      <c r="S31" s="973"/>
      <c r="T31" s="973"/>
      <c r="U31" s="1123"/>
      <c r="V31" s="1123"/>
      <c r="W31" s="1123"/>
      <c r="X31" s="1123"/>
      <c r="Y31" s="420"/>
    </row>
  </sheetData>
  <mergeCells count="11">
    <mergeCell ref="A31:T31"/>
    <mergeCell ref="A2:X2"/>
    <mergeCell ref="A3:X3"/>
    <mergeCell ref="B7:C8"/>
    <mergeCell ref="E7:F8"/>
    <mergeCell ref="H7:I8"/>
    <mergeCell ref="K7:L8"/>
    <mergeCell ref="N7:O8"/>
    <mergeCell ref="Q7:R8"/>
    <mergeCell ref="T7:U8"/>
    <mergeCell ref="W7:X8"/>
  </mergeCells>
  <hyperlinks>
    <hyperlink ref="A1" location="Índice!A1" display="Volver al Índice" xr:uid="{FAC3DD39-DBDF-437A-AFB3-037F960BF94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81A8-C3FC-435E-86AD-76EF7AF1F599}">
  <dimension ref="A1:T28"/>
  <sheetViews>
    <sheetView showGridLines="0" zoomScaleNormal="100" workbookViewId="0"/>
  </sheetViews>
  <sheetFormatPr baseColWidth="10" defaultColWidth="11.44140625" defaultRowHeight="13.2"/>
  <cols>
    <col min="1" max="1" width="40.88671875" style="163" customWidth="1"/>
    <col min="2" max="2" width="21.44140625" style="163" customWidth="1"/>
    <col min="3" max="3" width="23" style="163" bestFit="1" customWidth="1"/>
    <col min="4" max="4" width="23.109375" style="163" bestFit="1" customWidth="1"/>
    <col min="5" max="5" width="21.44140625" style="163" customWidth="1"/>
    <col min="6" max="6" width="23.44140625" style="163" bestFit="1" customWidth="1"/>
    <col min="7" max="256" width="11.44140625" style="163"/>
    <col min="257" max="257" width="40.88671875" style="163" customWidth="1"/>
    <col min="258" max="258" width="21.44140625" style="163" customWidth="1"/>
    <col min="259" max="259" width="23" style="163" bestFit="1" customWidth="1"/>
    <col min="260" max="260" width="23.109375" style="163" bestFit="1" customWidth="1"/>
    <col min="261" max="261" width="21.44140625" style="163" customWidth="1"/>
    <col min="262" max="262" width="23.44140625" style="163" bestFit="1" customWidth="1"/>
    <col min="263" max="512" width="11.44140625" style="163"/>
    <col min="513" max="513" width="40.88671875" style="163" customWidth="1"/>
    <col min="514" max="514" width="21.44140625" style="163" customWidth="1"/>
    <col min="515" max="515" width="23" style="163" bestFit="1" customWidth="1"/>
    <col min="516" max="516" width="23.109375" style="163" bestFit="1" customWidth="1"/>
    <col min="517" max="517" width="21.44140625" style="163" customWidth="1"/>
    <col min="518" max="518" width="23.44140625" style="163" bestFit="1" customWidth="1"/>
    <col min="519" max="768" width="11.44140625" style="163"/>
    <col min="769" max="769" width="40.88671875" style="163" customWidth="1"/>
    <col min="770" max="770" width="21.44140625" style="163" customWidth="1"/>
    <col min="771" max="771" width="23" style="163" bestFit="1" customWidth="1"/>
    <col min="772" max="772" width="23.109375" style="163" bestFit="1" customWidth="1"/>
    <col min="773" max="773" width="21.44140625" style="163" customWidth="1"/>
    <col min="774" max="774" width="23.44140625" style="163" bestFit="1" customWidth="1"/>
    <col min="775" max="1024" width="11.44140625" style="163"/>
    <col min="1025" max="1025" width="40.88671875" style="163" customWidth="1"/>
    <col min="1026" max="1026" width="21.44140625" style="163" customWidth="1"/>
    <col min="1027" max="1027" width="23" style="163" bestFit="1" customWidth="1"/>
    <col min="1028" max="1028" width="23.109375" style="163" bestFit="1" customWidth="1"/>
    <col min="1029" max="1029" width="21.44140625" style="163" customWidth="1"/>
    <col min="1030" max="1030" width="23.44140625" style="163" bestFit="1" customWidth="1"/>
    <col min="1031" max="1280" width="11.44140625" style="163"/>
    <col min="1281" max="1281" width="40.88671875" style="163" customWidth="1"/>
    <col min="1282" max="1282" width="21.44140625" style="163" customWidth="1"/>
    <col min="1283" max="1283" width="23" style="163" bestFit="1" customWidth="1"/>
    <col min="1284" max="1284" width="23.109375" style="163" bestFit="1" customWidth="1"/>
    <col min="1285" max="1285" width="21.44140625" style="163" customWidth="1"/>
    <col min="1286" max="1286" width="23.44140625" style="163" bestFit="1" customWidth="1"/>
    <col min="1287" max="1536" width="11.44140625" style="163"/>
    <col min="1537" max="1537" width="40.88671875" style="163" customWidth="1"/>
    <col min="1538" max="1538" width="21.44140625" style="163" customWidth="1"/>
    <col min="1539" max="1539" width="23" style="163" bestFit="1" customWidth="1"/>
    <col min="1540" max="1540" width="23.109375" style="163" bestFit="1" customWidth="1"/>
    <col min="1541" max="1541" width="21.44140625" style="163" customWidth="1"/>
    <col min="1542" max="1542" width="23.44140625" style="163" bestFit="1" customWidth="1"/>
    <col min="1543" max="1792" width="11.44140625" style="163"/>
    <col min="1793" max="1793" width="40.88671875" style="163" customWidth="1"/>
    <col min="1794" max="1794" width="21.44140625" style="163" customWidth="1"/>
    <col min="1795" max="1795" width="23" style="163" bestFit="1" customWidth="1"/>
    <col min="1796" max="1796" width="23.109375" style="163" bestFit="1" customWidth="1"/>
    <col min="1797" max="1797" width="21.44140625" style="163" customWidth="1"/>
    <col min="1798" max="1798" width="23.44140625" style="163" bestFit="1" customWidth="1"/>
    <col min="1799" max="2048" width="11.44140625" style="163"/>
    <col min="2049" max="2049" width="40.88671875" style="163" customWidth="1"/>
    <col min="2050" max="2050" width="21.44140625" style="163" customWidth="1"/>
    <col min="2051" max="2051" width="23" style="163" bestFit="1" customWidth="1"/>
    <col min="2052" max="2052" width="23.109375" style="163" bestFit="1" customWidth="1"/>
    <col min="2053" max="2053" width="21.44140625" style="163" customWidth="1"/>
    <col min="2054" max="2054" width="23.44140625" style="163" bestFit="1" customWidth="1"/>
    <col min="2055" max="2304" width="11.44140625" style="163"/>
    <col min="2305" max="2305" width="40.88671875" style="163" customWidth="1"/>
    <col min="2306" max="2306" width="21.44140625" style="163" customWidth="1"/>
    <col min="2307" max="2307" width="23" style="163" bestFit="1" customWidth="1"/>
    <col min="2308" max="2308" width="23.109375" style="163" bestFit="1" customWidth="1"/>
    <col min="2309" max="2309" width="21.44140625" style="163" customWidth="1"/>
    <col min="2310" max="2310" width="23.44140625" style="163" bestFit="1" customWidth="1"/>
    <col min="2311" max="2560" width="11.44140625" style="163"/>
    <col min="2561" max="2561" width="40.88671875" style="163" customWidth="1"/>
    <col min="2562" max="2562" width="21.44140625" style="163" customWidth="1"/>
    <col min="2563" max="2563" width="23" style="163" bestFit="1" customWidth="1"/>
    <col min="2564" max="2564" width="23.109375" style="163" bestFit="1" customWidth="1"/>
    <col min="2565" max="2565" width="21.44140625" style="163" customWidth="1"/>
    <col min="2566" max="2566" width="23.44140625" style="163" bestFit="1" customWidth="1"/>
    <col min="2567" max="2816" width="11.44140625" style="163"/>
    <col min="2817" max="2817" width="40.88671875" style="163" customWidth="1"/>
    <col min="2818" max="2818" width="21.44140625" style="163" customWidth="1"/>
    <col min="2819" max="2819" width="23" style="163" bestFit="1" customWidth="1"/>
    <col min="2820" max="2820" width="23.109375" style="163" bestFit="1" customWidth="1"/>
    <col min="2821" max="2821" width="21.44140625" style="163" customWidth="1"/>
    <col min="2822" max="2822" width="23.44140625" style="163" bestFit="1" customWidth="1"/>
    <col min="2823" max="3072" width="11.44140625" style="163"/>
    <col min="3073" max="3073" width="40.88671875" style="163" customWidth="1"/>
    <col min="3074" max="3074" width="21.44140625" style="163" customWidth="1"/>
    <col min="3075" max="3075" width="23" style="163" bestFit="1" customWidth="1"/>
    <col min="3076" max="3076" width="23.109375" style="163" bestFit="1" customWidth="1"/>
    <col min="3077" max="3077" width="21.44140625" style="163" customWidth="1"/>
    <col min="3078" max="3078" width="23.44140625" style="163" bestFit="1" customWidth="1"/>
    <col min="3079" max="3328" width="11.44140625" style="163"/>
    <col min="3329" max="3329" width="40.88671875" style="163" customWidth="1"/>
    <col min="3330" max="3330" width="21.44140625" style="163" customWidth="1"/>
    <col min="3331" max="3331" width="23" style="163" bestFit="1" customWidth="1"/>
    <col min="3332" max="3332" width="23.109375" style="163" bestFit="1" customWidth="1"/>
    <col min="3333" max="3333" width="21.44140625" style="163" customWidth="1"/>
    <col min="3334" max="3334" width="23.44140625" style="163" bestFit="1" customWidth="1"/>
    <col min="3335" max="3584" width="11.44140625" style="163"/>
    <col min="3585" max="3585" width="40.88671875" style="163" customWidth="1"/>
    <col min="3586" max="3586" width="21.44140625" style="163" customWidth="1"/>
    <col min="3587" max="3587" width="23" style="163" bestFit="1" customWidth="1"/>
    <col min="3588" max="3588" width="23.109375" style="163" bestFit="1" customWidth="1"/>
    <col min="3589" max="3589" width="21.44140625" style="163" customWidth="1"/>
    <col min="3590" max="3590" width="23.44140625" style="163" bestFit="1" customWidth="1"/>
    <col min="3591" max="3840" width="11.44140625" style="163"/>
    <col min="3841" max="3841" width="40.88671875" style="163" customWidth="1"/>
    <col min="3842" max="3842" width="21.44140625" style="163" customWidth="1"/>
    <col min="3843" max="3843" width="23" style="163" bestFit="1" customWidth="1"/>
    <col min="3844" max="3844" width="23.109375" style="163" bestFit="1" customWidth="1"/>
    <col min="3845" max="3845" width="21.44140625" style="163" customWidth="1"/>
    <col min="3846" max="3846" width="23.44140625" style="163" bestFit="1" customWidth="1"/>
    <col min="3847" max="4096" width="11.44140625" style="163"/>
    <col min="4097" max="4097" width="40.88671875" style="163" customWidth="1"/>
    <col min="4098" max="4098" width="21.44140625" style="163" customWidth="1"/>
    <col min="4099" max="4099" width="23" style="163" bestFit="1" customWidth="1"/>
    <col min="4100" max="4100" width="23.109375" style="163" bestFit="1" customWidth="1"/>
    <col min="4101" max="4101" width="21.44140625" style="163" customWidth="1"/>
    <col min="4102" max="4102" width="23.44140625" style="163" bestFit="1" customWidth="1"/>
    <col min="4103" max="4352" width="11.44140625" style="163"/>
    <col min="4353" max="4353" width="40.88671875" style="163" customWidth="1"/>
    <col min="4354" max="4354" width="21.44140625" style="163" customWidth="1"/>
    <col min="4355" max="4355" width="23" style="163" bestFit="1" customWidth="1"/>
    <col min="4356" max="4356" width="23.109375" style="163" bestFit="1" customWidth="1"/>
    <col min="4357" max="4357" width="21.44140625" style="163" customWidth="1"/>
    <col min="4358" max="4358" width="23.44140625" style="163" bestFit="1" customWidth="1"/>
    <col min="4359" max="4608" width="11.44140625" style="163"/>
    <col min="4609" max="4609" width="40.88671875" style="163" customWidth="1"/>
    <col min="4610" max="4610" width="21.44140625" style="163" customWidth="1"/>
    <col min="4611" max="4611" width="23" style="163" bestFit="1" customWidth="1"/>
    <col min="4612" max="4612" width="23.109375" style="163" bestFit="1" customWidth="1"/>
    <col min="4613" max="4613" width="21.44140625" style="163" customWidth="1"/>
    <col min="4614" max="4614" width="23.44140625" style="163" bestFit="1" customWidth="1"/>
    <col min="4615" max="4864" width="11.44140625" style="163"/>
    <col min="4865" max="4865" width="40.88671875" style="163" customWidth="1"/>
    <col min="4866" max="4866" width="21.44140625" style="163" customWidth="1"/>
    <col min="4867" max="4867" width="23" style="163" bestFit="1" customWidth="1"/>
    <col min="4868" max="4868" width="23.109375" style="163" bestFit="1" customWidth="1"/>
    <col min="4869" max="4869" width="21.44140625" style="163" customWidth="1"/>
    <col min="4870" max="4870" width="23.44140625" style="163" bestFit="1" customWidth="1"/>
    <col min="4871" max="5120" width="11.44140625" style="163"/>
    <col min="5121" max="5121" width="40.88671875" style="163" customWidth="1"/>
    <col min="5122" max="5122" width="21.44140625" style="163" customWidth="1"/>
    <col min="5123" max="5123" width="23" style="163" bestFit="1" customWidth="1"/>
    <col min="5124" max="5124" width="23.109375" style="163" bestFit="1" customWidth="1"/>
    <col min="5125" max="5125" width="21.44140625" style="163" customWidth="1"/>
    <col min="5126" max="5126" width="23.44140625" style="163" bestFit="1" customWidth="1"/>
    <col min="5127" max="5376" width="11.44140625" style="163"/>
    <col min="5377" max="5377" width="40.88671875" style="163" customWidth="1"/>
    <col min="5378" max="5378" width="21.44140625" style="163" customWidth="1"/>
    <col min="5379" max="5379" width="23" style="163" bestFit="1" customWidth="1"/>
    <col min="5380" max="5380" width="23.109375" style="163" bestFit="1" customWidth="1"/>
    <col min="5381" max="5381" width="21.44140625" style="163" customWidth="1"/>
    <col min="5382" max="5382" width="23.44140625" style="163" bestFit="1" customWidth="1"/>
    <col min="5383" max="5632" width="11.44140625" style="163"/>
    <col min="5633" max="5633" width="40.88671875" style="163" customWidth="1"/>
    <col min="5634" max="5634" width="21.44140625" style="163" customWidth="1"/>
    <col min="5635" max="5635" width="23" style="163" bestFit="1" customWidth="1"/>
    <col min="5636" max="5636" width="23.109375" style="163" bestFit="1" customWidth="1"/>
    <col min="5637" max="5637" width="21.44140625" style="163" customWidth="1"/>
    <col min="5638" max="5638" width="23.44140625" style="163" bestFit="1" customWidth="1"/>
    <col min="5639" max="5888" width="11.44140625" style="163"/>
    <col min="5889" max="5889" width="40.88671875" style="163" customWidth="1"/>
    <col min="5890" max="5890" width="21.44140625" style="163" customWidth="1"/>
    <col min="5891" max="5891" width="23" style="163" bestFit="1" customWidth="1"/>
    <col min="5892" max="5892" width="23.109375" style="163" bestFit="1" customWidth="1"/>
    <col min="5893" max="5893" width="21.44140625" style="163" customWidth="1"/>
    <col min="5894" max="5894" width="23.44140625" style="163" bestFit="1" customWidth="1"/>
    <col min="5895" max="6144" width="11.44140625" style="163"/>
    <col min="6145" max="6145" width="40.88671875" style="163" customWidth="1"/>
    <col min="6146" max="6146" width="21.44140625" style="163" customWidth="1"/>
    <col min="6147" max="6147" width="23" style="163" bestFit="1" customWidth="1"/>
    <col min="6148" max="6148" width="23.109375" style="163" bestFit="1" customWidth="1"/>
    <col min="6149" max="6149" width="21.44140625" style="163" customWidth="1"/>
    <col min="6150" max="6150" width="23.44140625" style="163" bestFit="1" customWidth="1"/>
    <col min="6151" max="6400" width="11.44140625" style="163"/>
    <col min="6401" max="6401" width="40.88671875" style="163" customWidth="1"/>
    <col min="6402" max="6402" width="21.44140625" style="163" customWidth="1"/>
    <col min="6403" max="6403" width="23" style="163" bestFit="1" customWidth="1"/>
    <col min="6404" max="6404" width="23.109375" style="163" bestFit="1" customWidth="1"/>
    <col min="6405" max="6405" width="21.44140625" style="163" customWidth="1"/>
    <col min="6406" max="6406" width="23.44140625" style="163" bestFit="1" customWidth="1"/>
    <col min="6407" max="6656" width="11.44140625" style="163"/>
    <col min="6657" max="6657" width="40.88671875" style="163" customWidth="1"/>
    <col min="6658" max="6658" width="21.44140625" style="163" customWidth="1"/>
    <col min="6659" max="6659" width="23" style="163" bestFit="1" customWidth="1"/>
    <col min="6660" max="6660" width="23.109375" style="163" bestFit="1" customWidth="1"/>
    <col min="6661" max="6661" width="21.44140625" style="163" customWidth="1"/>
    <col min="6662" max="6662" width="23.44140625" style="163" bestFit="1" customWidth="1"/>
    <col min="6663" max="6912" width="11.44140625" style="163"/>
    <col min="6913" max="6913" width="40.88671875" style="163" customWidth="1"/>
    <col min="6914" max="6914" width="21.44140625" style="163" customWidth="1"/>
    <col min="6915" max="6915" width="23" style="163" bestFit="1" customWidth="1"/>
    <col min="6916" max="6916" width="23.109375" style="163" bestFit="1" customWidth="1"/>
    <col min="6917" max="6917" width="21.44140625" style="163" customWidth="1"/>
    <col min="6918" max="6918" width="23.44140625" style="163" bestFit="1" customWidth="1"/>
    <col min="6919" max="7168" width="11.44140625" style="163"/>
    <col min="7169" max="7169" width="40.88671875" style="163" customWidth="1"/>
    <col min="7170" max="7170" width="21.44140625" style="163" customWidth="1"/>
    <col min="7171" max="7171" width="23" style="163" bestFit="1" customWidth="1"/>
    <col min="7172" max="7172" width="23.109375" style="163" bestFit="1" customWidth="1"/>
    <col min="7173" max="7173" width="21.44140625" style="163" customWidth="1"/>
    <col min="7174" max="7174" width="23.44140625" style="163" bestFit="1" customWidth="1"/>
    <col min="7175" max="7424" width="11.44140625" style="163"/>
    <col min="7425" max="7425" width="40.88671875" style="163" customWidth="1"/>
    <col min="7426" max="7426" width="21.44140625" style="163" customWidth="1"/>
    <col min="7427" max="7427" width="23" style="163" bestFit="1" customWidth="1"/>
    <col min="7428" max="7428" width="23.109375" style="163" bestFit="1" customWidth="1"/>
    <col min="7429" max="7429" width="21.44140625" style="163" customWidth="1"/>
    <col min="7430" max="7430" width="23.44140625" style="163" bestFit="1" customWidth="1"/>
    <col min="7431" max="7680" width="11.44140625" style="163"/>
    <col min="7681" max="7681" width="40.88671875" style="163" customWidth="1"/>
    <col min="7682" max="7682" width="21.44140625" style="163" customWidth="1"/>
    <col min="7683" max="7683" width="23" style="163" bestFit="1" customWidth="1"/>
    <col min="7684" max="7684" width="23.109375" style="163" bestFit="1" customWidth="1"/>
    <col min="7685" max="7685" width="21.44140625" style="163" customWidth="1"/>
    <col min="7686" max="7686" width="23.44140625" style="163" bestFit="1" customWidth="1"/>
    <col min="7687" max="7936" width="11.44140625" style="163"/>
    <col min="7937" max="7937" width="40.88671875" style="163" customWidth="1"/>
    <col min="7938" max="7938" width="21.44140625" style="163" customWidth="1"/>
    <col min="7939" max="7939" width="23" style="163" bestFit="1" customWidth="1"/>
    <col min="7940" max="7940" width="23.109375" style="163" bestFit="1" customWidth="1"/>
    <col min="7941" max="7941" width="21.44140625" style="163" customWidth="1"/>
    <col min="7942" max="7942" width="23.44140625" style="163" bestFit="1" customWidth="1"/>
    <col min="7943" max="8192" width="11.44140625" style="163"/>
    <col min="8193" max="8193" width="40.88671875" style="163" customWidth="1"/>
    <col min="8194" max="8194" width="21.44140625" style="163" customWidth="1"/>
    <col min="8195" max="8195" width="23" style="163" bestFit="1" customWidth="1"/>
    <col min="8196" max="8196" width="23.109375" style="163" bestFit="1" customWidth="1"/>
    <col min="8197" max="8197" width="21.44140625" style="163" customWidth="1"/>
    <col min="8198" max="8198" width="23.44140625" style="163" bestFit="1" customWidth="1"/>
    <col min="8199" max="8448" width="11.44140625" style="163"/>
    <col min="8449" max="8449" width="40.88671875" style="163" customWidth="1"/>
    <col min="8450" max="8450" width="21.44140625" style="163" customWidth="1"/>
    <col min="8451" max="8451" width="23" style="163" bestFit="1" customWidth="1"/>
    <col min="8452" max="8452" width="23.109375" style="163" bestFit="1" customWidth="1"/>
    <col min="8453" max="8453" width="21.44140625" style="163" customWidth="1"/>
    <col min="8454" max="8454" width="23.44140625" style="163" bestFit="1" customWidth="1"/>
    <col min="8455" max="8704" width="11.44140625" style="163"/>
    <col min="8705" max="8705" width="40.88671875" style="163" customWidth="1"/>
    <col min="8706" max="8706" width="21.44140625" style="163" customWidth="1"/>
    <col min="8707" max="8707" width="23" style="163" bestFit="1" customWidth="1"/>
    <col min="8708" max="8708" width="23.109375" style="163" bestFit="1" customWidth="1"/>
    <col min="8709" max="8709" width="21.44140625" style="163" customWidth="1"/>
    <col min="8710" max="8710" width="23.44140625" style="163" bestFit="1" customWidth="1"/>
    <col min="8711" max="8960" width="11.44140625" style="163"/>
    <col min="8961" max="8961" width="40.88671875" style="163" customWidth="1"/>
    <col min="8962" max="8962" width="21.44140625" style="163" customWidth="1"/>
    <col min="8963" max="8963" width="23" style="163" bestFit="1" customWidth="1"/>
    <col min="8964" max="8964" width="23.109375" style="163" bestFit="1" customWidth="1"/>
    <col min="8965" max="8965" width="21.44140625" style="163" customWidth="1"/>
    <col min="8966" max="8966" width="23.44140625" style="163" bestFit="1" customWidth="1"/>
    <col min="8967" max="9216" width="11.44140625" style="163"/>
    <col min="9217" max="9217" width="40.88671875" style="163" customWidth="1"/>
    <col min="9218" max="9218" width="21.44140625" style="163" customWidth="1"/>
    <col min="9219" max="9219" width="23" style="163" bestFit="1" customWidth="1"/>
    <col min="9220" max="9220" width="23.109375" style="163" bestFit="1" customWidth="1"/>
    <col min="9221" max="9221" width="21.44140625" style="163" customWidth="1"/>
    <col min="9222" max="9222" width="23.44140625" style="163" bestFit="1" customWidth="1"/>
    <col min="9223" max="9472" width="11.44140625" style="163"/>
    <col min="9473" max="9473" width="40.88671875" style="163" customWidth="1"/>
    <col min="9474" max="9474" width="21.44140625" style="163" customWidth="1"/>
    <col min="9475" max="9475" width="23" style="163" bestFit="1" customWidth="1"/>
    <col min="9476" max="9476" width="23.109375" style="163" bestFit="1" customWidth="1"/>
    <col min="9477" max="9477" width="21.44140625" style="163" customWidth="1"/>
    <col min="9478" max="9478" width="23.44140625" style="163" bestFit="1" customWidth="1"/>
    <col min="9479" max="9728" width="11.44140625" style="163"/>
    <col min="9729" max="9729" width="40.88671875" style="163" customWidth="1"/>
    <col min="9730" max="9730" width="21.44140625" style="163" customWidth="1"/>
    <col min="9731" max="9731" width="23" style="163" bestFit="1" customWidth="1"/>
    <col min="9732" max="9732" width="23.109375" style="163" bestFit="1" customWidth="1"/>
    <col min="9733" max="9733" width="21.44140625" style="163" customWidth="1"/>
    <col min="9734" max="9734" width="23.44140625" style="163" bestFit="1" customWidth="1"/>
    <col min="9735" max="9984" width="11.44140625" style="163"/>
    <col min="9985" max="9985" width="40.88671875" style="163" customWidth="1"/>
    <col min="9986" max="9986" width="21.44140625" style="163" customWidth="1"/>
    <col min="9987" max="9987" width="23" style="163" bestFit="1" customWidth="1"/>
    <col min="9988" max="9988" width="23.109375" style="163" bestFit="1" customWidth="1"/>
    <col min="9989" max="9989" width="21.44140625" style="163" customWidth="1"/>
    <col min="9990" max="9990" width="23.44140625" style="163" bestFit="1" customWidth="1"/>
    <col min="9991" max="10240" width="11.44140625" style="163"/>
    <col min="10241" max="10241" width="40.88671875" style="163" customWidth="1"/>
    <col min="10242" max="10242" width="21.44140625" style="163" customWidth="1"/>
    <col min="10243" max="10243" width="23" style="163" bestFit="1" customWidth="1"/>
    <col min="10244" max="10244" width="23.109375" style="163" bestFit="1" customWidth="1"/>
    <col min="10245" max="10245" width="21.44140625" style="163" customWidth="1"/>
    <col min="10246" max="10246" width="23.44140625" style="163" bestFit="1" customWidth="1"/>
    <col min="10247" max="10496" width="11.44140625" style="163"/>
    <col min="10497" max="10497" width="40.88671875" style="163" customWidth="1"/>
    <col min="10498" max="10498" width="21.44140625" style="163" customWidth="1"/>
    <col min="10499" max="10499" width="23" style="163" bestFit="1" customWidth="1"/>
    <col min="10500" max="10500" width="23.109375" style="163" bestFit="1" customWidth="1"/>
    <col min="10501" max="10501" width="21.44140625" style="163" customWidth="1"/>
    <col min="10502" max="10502" width="23.44140625" style="163" bestFit="1" customWidth="1"/>
    <col min="10503" max="10752" width="11.44140625" style="163"/>
    <col min="10753" max="10753" width="40.88671875" style="163" customWidth="1"/>
    <col min="10754" max="10754" width="21.44140625" style="163" customWidth="1"/>
    <col min="10755" max="10755" width="23" style="163" bestFit="1" customWidth="1"/>
    <col min="10756" max="10756" width="23.109375" style="163" bestFit="1" customWidth="1"/>
    <col min="10757" max="10757" width="21.44140625" style="163" customWidth="1"/>
    <col min="10758" max="10758" width="23.44140625" style="163" bestFit="1" customWidth="1"/>
    <col min="10759" max="11008" width="11.44140625" style="163"/>
    <col min="11009" max="11009" width="40.88671875" style="163" customWidth="1"/>
    <col min="11010" max="11010" width="21.44140625" style="163" customWidth="1"/>
    <col min="11011" max="11011" width="23" style="163" bestFit="1" customWidth="1"/>
    <col min="11012" max="11012" width="23.109375" style="163" bestFit="1" customWidth="1"/>
    <col min="11013" max="11013" width="21.44140625" style="163" customWidth="1"/>
    <col min="11014" max="11014" width="23.44140625" style="163" bestFit="1" customWidth="1"/>
    <col min="11015" max="11264" width="11.44140625" style="163"/>
    <col min="11265" max="11265" width="40.88671875" style="163" customWidth="1"/>
    <col min="11266" max="11266" width="21.44140625" style="163" customWidth="1"/>
    <col min="11267" max="11267" width="23" style="163" bestFit="1" customWidth="1"/>
    <col min="11268" max="11268" width="23.109375" style="163" bestFit="1" customWidth="1"/>
    <col min="11269" max="11269" width="21.44140625" style="163" customWidth="1"/>
    <col min="11270" max="11270" width="23.44140625" style="163" bestFit="1" customWidth="1"/>
    <col min="11271" max="11520" width="11.44140625" style="163"/>
    <col min="11521" max="11521" width="40.88671875" style="163" customWidth="1"/>
    <col min="11522" max="11522" width="21.44140625" style="163" customWidth="1"/>
    <col min="11523" max="11523" width="23" style="163" bestFit="1" customWidth="1"/>
    <col min="11524" max="11524" width="23.109375" style="163" bestFit="1" customWidth="1"/>
    <col min="11525" max="11525" width="21.44140625" style="163" customWidth="1"/>
    <col min="11526" max="11526" width="23.44140625" style="163" bestFit="1" customWidth="1"/>
    <col min="11527" max="11776" width="11.44140625" style="163"/>
    <col min="11777" max="11777" width="40.88671875" style="163" customWidth="1"/>
    <col min="11778" max="11778" width="21.44140625" style="163" customWidth="1"/>
    <col min="11779" max="11779" width="23" style="163" bestFit="1" customWidth="1"/>
    <col min="11780" max="11780" width="23.109375" style="163" bestFit="1" customWidth="1"/>
    <col min="11781" max="11781" width="21.44140625" style="163" customWidth="1"/>
    <col min="11782" max="11782" width="23.44140625" style="163" bestFit="1" customWidth="1"/>
    <col min="11783" max="12032" width="11.44140625" style="163"/>
    <col min="12033" max="12033" width="40.88671875" style="163" customWidth="1"/>
    <col min="12034" max="12034" width="21.44140625" style="163" customWidth="1"/>
    <col min="12035" max="12035" width="23" style="163" bestFit="1" customWidth="1"/>
    <col min="12036" max="12036" width="23.109375" style="163" bestFit="1" customWidth="1"/>
    <col min="12037" max="12037" width="21.44140625" style="163" customWidth="1"/>
    <col min="12038" max="12038" width="23.44140625" style="163" bestFit="1" customWidth="1"/>
    <col min="12039" max="12288" width="11.44140625" style="163"/>
    <col min="12289" max="12289" width="40.88671875" style="163" customWidth="1"/>
    <col min="12290" max="12290" width="21.44140625" style="163" customWidth="1"/>
    <col min="12291" max="12291" width="23" style="163" bestFit="1" customWidth="1"/>
    <col min="12292" max="12292" width="23.109375" style="163" bestFit="1" customWidth="1"/>
    <col min="12293" max="12293" width="21.44140625" style="163" customWidth="1"/>
    <col min="12294" max="12294" width="23.44140625" style="163" bestFit="1" customWidth="1"/>
    <col min="12295" max="12544" width="11.44140625" style="163"/>
    <col min="12545" max="12545" width="40.88671875" style="163" customWidth="1"/>
    <col min="12546" max="12546" width="21.44140625" style="163" customWidth="1"/>
    <col min="12547" max="12547" width="23" style="163" bestFit="1" customWidth="1"/>
    <col min="12548" max="12548" width="23.109375" style="163" bestFit="1" customWidth="1"/>
    <col min="12549" max="12549" width="21.44140625" style="163" customWidth="1"/>
    <col min="12550" max="12550" width="23.44140625" style="163" bestFit="1" customWidth="1"/>
    <col min="12551" max="12800" width="11.44140625" style="163"/>
    <col min="12801" max="12801" width="40.88671875" style="163" customWidth="1"/>
    <col min="12802" max="12802" width="21.44140625" style="163" customWidth="1"/>
    <col min="12803" max="12803" width="23" style="163" bestFit="1" customWidth="1"/>
    <col min="12804" max="12804" width="23.109375" style="163" bestFit="1" customWidth="1"/>
    <col min="12805" max="12805" width="21.44140625" style="163" customWidth="1"/>
    <col min="12806" max="12806" width="23.44140625" style="163" bestFit="1" customWidth="1"/>
    <col min="12807" max="13056" width="11.44140625" style="163"/>
    <col min="13057" max="13057" width="40.88671875" style="163" customWidth="1"/>
    <col min="13058" max="13058" width="21.44140625" style="163" customWidth="1"/>
    <col min="13059" max="13059" width="23" style="163" bestFit="1" customWidth="1"/>
    <col min="13060" max="13060" width="23.109375" style="163" bestFit="1" customWidth="1"/>
    <col min="13061" max="13061" width="21.44140625" style="163" customWidth="1"/>
    <col min="13062" max="13062" width="23.44140625" style="163" bestFit="1" customWidth="1"/>
    <col min="13063" max="13312" width="11.44140625" style="163"/>
    <col min="13313" max="13313" width="40.88671875" style="163" customWidth="1"/>
    <col min="13314" max="13314" width="21.44140625" style="163" customWidth="1"/>
    <col min="13315" max="13315" width="23" style="163" bestFit="1" customWidth="1"/>
    <col min="13316" max="13316" width="23.109375" style="163" bestFit="1" customWidth="1"/>
    <col min="13317" max="13317" width="21.44140625" style="163" customWidth="1"/>
    <col min="13318" max="13318" width="23.44140625" style="163" bestFit="1" customWidth="1"/>
    <col min="13319" max="13568" width="11.44140625" style="163"/>
    <col min="13569" max="13569" width="40.88671875" style="163" customWidth="1"/>
    <col min="13570" max="13570" width="21.44140625" style="163" customWidth="1"/>
    <col min="13571" max="13571" width="23" style="163" bestFit="1" customWidth="1"/>
    <col min="13572" max="13572" width="23.109375" style="163" bestFit="1" customWidth="1"/>
    <col min="13573" max="13573" width="21.44140625" style="163" customWidth="1"/>
    <col min="13574" max="13574" width="23.44140625" style="163" bestFit="1" customWidth="1"/>
    <col min="13575" max="13824" width="11.44140625" style="163"/>
    <col min="13825" max="13825" width="40.88671875" style="163" customWidth="1"/>
    <col min="13826" max="13826" width="21.44140625" style="163" customWidth="1"/>
    <col min="13827" max="13827" width="23" style="163" bestFit="1" customWidth="1"/>
    <col min="13828" max="13828" width="23.109375" style="163" bestFit="1" customWidth="1"/>
    <col min="13829" max="13829" width="21.44140625" style="163" customWidth="1"/>
    <col min="13830" max="13830" width="23.44140625" style="163" bestFit="1" customWidth="1"/>
    <col min="13831" max="14080" width="11.44140625" style="163"/>
    <col min="14081" max="14081" width="40.88671875" style="163" customWidth="1"/>
    <col min="14082" max="14082" width="21.44140625" style="163" customWidth="1"/>
    <col min="14083" max="14083" width="23" style="163" bestFit="1" customWidth="1"/>
    <col min="14084" max="14084" width="23.109375" style="163" bestFit="1" customWidth="1"/>
    <col min="14085" max="14085" width="21.44140625" style="163" customWidth="1"/>
    <col min="14086" max="14086" width="23.44140625" style="163" bestFit="1" customWidth="1"/>
    <col min="14087" max="14336" width="11.44140625" style="163"/>
    <col min="14337" max="14337" width="40.88671875" style="163" customWidth="1"/>
    <col min="14338" max="14338" width="21.44140625" style="163" customWidth="1"/>
    <col min="14339" max="14339" width="23" style="163" bestFit="1" customWidth="1"/>
    <col min="14340" max="14340" width="23.109375" style="163" bestFit="1" customWidth="1"/>
    <col min="14341" max="14341" width="21.44140625" style="163" customWidth="1"/>
    <col min="14342" max="14342" width="23.44140625" style="163" bestFit="1" customWidth="1"/>
    <col min="14343" max="14592" width="11.44140625" style="163"/>
    <col min="14593" max="14593" width="40.88671875" style="163" customWidth="1"/>
    <col min="14594" max="14594" width="21.44140625" style="163" customWidth="1"/>
    <col min="14595" max="14595" width="23" style="163" bestFit="1" customWidth="1"/>
    <col min="14596" max="14596" width="23.109375" style="163" bestFit="1" customWidth="1"/>
    <col min="14597" max="14597" width="21.44140625" style="163" customWidth="1"/>
    <col min="14598" max="14598" width="23.44140625" style="163" bestFit="1" customWidth="1"/>
    <col min="14599" max="14848" width="11.44140625" style="163"/>
    <col min="14849" max="14849" width="40.88671875" style="163" customWidth="1"/>
    <col min="14850" max="14850" width="21.44140625" style="163" customWidth="1"/>
    <col min="14851" max="14851" width="23" style="163" bestFit="1" customWidth="1"/>
    <col min="14852" max="14852" width="23.109375" style="163" bestFit="1" customWidth="1"/>
    <col min="14853" max="14853" width="21.44140625" style="163" customWidth="1"/>
    <col min="14854" max="14854" width="23.44140625" style="163" bestFit="1" customWidth="1"/>
    <col min="14855" max="15104" width="11.44140625" style="163"/>
    <col min="15105" max="15105" width="40.88671875" style="163" customWidth="1"/>
    <col min="15106" max="15106" width="21.44140625" style="163" customWidth="1"/>
    <col min="15107" max="15107" width="23" style="163" bestFit="1" customWidth="1"/>
    <col min="15108" max="15108" width="23.109375" style="163" bestFit="1" customWidth="1"/>
    <col min="15109" max="15109" width="21.44140625" style="163" customWidth="1"/>
    <col min="15110" max="15110" width="23.44140625" style="163" bestFit="1" customWidth="1"/>
    <col min="15111" max="15360" width="11.44140625" style="163"/>
    <col min="15361" max="15361" width="40.88671875" style="163" customWidth="1"/>
    <col min="15362" max="15362" width="21.44140625" style="163" customWidth="1"/>
    <col min="15363" max="15363" width="23" style="163" bestFit="1" customWidth="1"/>
    <col min="15364" max="15364" width="23.109375" style="163" bestFit="1" customWidth="1"/>
    <col min="15365" max="15365" width="21.44140625" style="163" customWidth="1"/>
    <col min="15366" max="15366" width="23.44140625" style="163" bestFit="1" customWidth="1"/>
    <col min="15367" max="15616" width="11.44140625" style="163"/>
    <col min="15617" max="15617" width="40.88671875" style="163" customWidth="1"/>
    <col min="15618" max="15618" width="21.44140625" style="163" customWidth="1"/>
    <col min="15619" max="15619" width="23" style="163" bestFit="1" customWidth="1"/>
    <col min="15620" max="15620" width="23.109375" style="163" bestFit="1" customWidth="1"/>
    <col min="15621" max="15621" width="21.44140625" style="163" customWidth="1"/>
    <col min="15622" max="15622" width="23.44140625" style="163" bestFit="1" customWidth="1"/>
    <col min="15623" max="15872" width="11.44140625" style="163"/>
    <col min="15873" max="15873" width="40.88671875" style="163" customWidth="1"/>
    <col min="15874" max="15874" width="21.44140625" style="163" customWidth="1"/>
    <col min="15875" max="15875" width="23" style="163" bestFit="1" customWidth="1"/>
    <col min="15876" max="15876" width="23.109375" style="163" bestFit="1" customWidth="1"/>
    <col min="15877" max="15877" width="21.44140625" style="163" customWidth="1"/>
    <col min="15878" max="15878" width="23.44140625" style="163" bestFit="1" customWidth="1"/>
    <col min="15879" max="16128" width="11.44140625" style="163"/>
    <col min="16129" max="16129" width="40.88671875" style="163" customWidth="1"/>
    <col min="16130" max="16130" width="21.44140625" style="163" customWidth="1"/>
    <col min="16131" max="16131" width="23" style="163" bestFit="1" customWidth="1"/>
    <col min="16132" max="16132" width="23.109375" style="163" bestFit="1" customWidth="1"/>
    <col min="16133" max="16133" width="21.44140625" style="163" customWidth="1"/>
    <col min="16134" max="16134" width="23.44140625" style="163" bestFit="1" customWidth="1"/>
    <col min="16135" max="16384" width="11.44140625" style="163"/>
  </cols>
  <sheetData>
    <row r="1" spans="1:10" s="951" customFormat="1" ht="20.100000000000001" customHeight="1">
      <c r="A1" s="1526" t="s">
        <v>1244</v>
      </c>
      <c r="B1" s="116"/>
      <c r="C1" s="116"/>
      <c r="D1" s="116"/>
      <c r="E1" s="116"/>
      <c r="F1" s="116"/>
    </row>
    <row r="2" spans="1:10" s="953" customFormat="1" ht="28.2">
      <c r="A2" s="118" t="s">
        <v>893</v>
      </c>
      <c r="B2" s="118"/>
      <c r="C2" s="118"/>
      <c r="D2" s="118"/>
      <c r="E2" s="118"/>
      <c r="F2" s="118"/>
      <c r="G2" s="952"/>
      <c r="H2" s="952"/>
      <c r="I2" s="952"/>
      <c r="J2" s="952"/>
    </row>
    <row r="3" spans="1:10" s="955" customFormat="1" ht="20.100000000000001" customHeight="1">
      <c r="A3" s="207">
        <v>45747</v>
      </c>
      <c r="B3" s="207"/>
      <c r="C3" s="207"/>
      <c r="D3" s="207"/>
      <c r="E3" s="207"/>
      <c r="F3" s="207"/>
      <c r="G3" s="954"/>
      <c r="H3" s="954"/>
      <c r="I3" s="954"/>
      <c r="J3" s="954"/>
    </row>
    <row r="4" spans="1:10" s="957" customFormat="1" ht="20.100000000000001" customHeight="1">
      <c r="A4" s="122" t="s">
        <v>894</v>
      </c>
      <c r="B4" s="122"/>
      <c r="C4" s="122"/>
      <c r="D4" s="122"/>
      <c r="E4" s="122"/>
      <c r="F4" s="122"/>
      <c r="G4" s="956"/>
      <c r="H4" s="956"/>
      <c r="I4" s="956"/>
      <c r="J4" s="956"/>
    </row>
    <row r="5" spans="1:10" ht="13.65" customHeight="1" thickBot="1">
      <c r="F5" s="958"/>
    </row>
    <row r="6" spans="1:10" ht="54.9" customHeight="1">
      <c r="A6" s="959" t="s">
        <v>1</v>
      </c>
      <c r="B6" s="960" t="s">
        <v>895</v>
      </c>
      <c r="C6" s="960" t="s">
        <v>896</v>
      </c>
      <c r="D6" s="960" t="s">
        <v>897</v>
      </c>
      <c r="E6" s="960" t="s">
        <v>742</v>
      </c>
      <c r="F6" s="961" t="s">
        <v>898</v>
      </c>
    </row>
    <row r="7" spans="1:10" ht="10.5" customHeight="1">
      <c r="A7" s="13"/>
      <c r="B7" s="962"/>
      <c r="C7" s="962"/>
      <c r="D7" s="962"/>
      <c r="E7" s="962"/>
      <c r="F7" s="963"/>
    </row>
    <row r="8" spans="1:10" s="142" customFormat="1" ht="18" customHeight="1">
      <c r="A8" s="964" t="s">
        <v>29</v>
      </c>
      <c r="B8" s="965">
        <v>417</v>
      </c>
      <c r="C8" s="965">
        <v>5287</v>
      </c>
      <c r="D8" s="965">
        <v>1705</v>
      </c>
      <c r="E8" s="965">
        <v>159</v>
      </c>
      <c r="F8" s="966">
        <v>7568</v>
      </c>
    </row>
    <row r="9" spans="1:10" s="142" customFormat="1" ht="18" customHeight="1">
      <c r="A9" s="964" t="s">
        <v>30</v>
      </c>
      <c r="B9" s="965">
        <v>7</v>
      </c>
      <c r="C9" s="965">
        <v>367</v>
      </c>
      <c r="D9" s="965">
        <v>351</v>
      </c>
      <c r="E9" s="965">
        <v>37</v>
      </c>
      <c r="F9" s="966">
        <v>762</v>
      </c>
    </row>
    <row r="10" spans="1:10" s="142" customFormat="1" ht="18" customHeight="1">
      <c r="A10" s="964" t="s">
        <v>31</v>
      </c>
      <c r="B10" s="965">
        <v>1139</v>
      </c>
      <c r="C10" s="965">
        <v>8815</v>
      </c>
      <c r="D10" s="965">
        <v>9449</v>
      </c>
      <c r="E10" s="965">
        <v>6925</v>
      </c>
      <c r="F10" s="966">
        <v>26328</v>
      </c>
    </row>
    <row r="11" spans="1:10" s="142" customFormat="1" ht="18" customHeight="1">
      <c r="A11" s="964" t="s">
        <v>32</v>
      </c>
      <c r="B11" s="965">
        <v>50</v>
      </c>
      <c r="C11" s="965">
        <v>272</v>
      </c>
      <c r="D11" s="965">
        <v>680</v>
      </c>
      <c r="E11" s="965">
        <v>28</v>
      </c>
      <c r="F11" s="966">
        <v>1030</v>
      </c>
    </row>
    <row r="12" spans="1:10" s="142" customFormat="1" ht="18" customHeight="1">
      <c r="A12" s="964" t="s">
        <v>33</v>
      </c>
      <c r="B12" s="965">
        <v>26</v>
      </c>
      <c r="C12" s="965">
        <v>94</v>
      </c>
      <c r="D12" s="965">
        <v>1311</v>
      </c>
      <c r="E12" s="965">
        <v>47</v>
      </c>
      <c r="F12" s="966">
        <v>1478</v>
      </c>
    </row>
    <row r="13" spans="1:10" s="142" customFormat="1" ht="18" customHeight="1">
      <c r="A13" s="964" t="s">
        <v>115</v>
      </c>
      <c r="B13" s="965">
        <v>264</v>
      </c>
      <c r="C13" s="965">
        <v>2282</v>
      </c>
      <c r="D13" s="965">
        <v>3205</v>
      </c>
      <c r="E13" s="965">
        <v>143</v>
      </c>
      <c r="F13" s="966">
        <v>5894</v>
      </c>
    </row>
    <row r="14" spans="1:10" s="142" customFormat="1" ht="18" customHeight="1">
      <c r="A14" s="964" t="s">
        <v>35</v>
      </c>
      <c r="B14" s="965">
        <v>90</v>
      </c>
      <c r="C14" s="965">
        <v>103</v>
      </c>
      <c r="D14" s="965">
        <v>15</v>
      </c>
      <c r="E14" s="965">
        <v>46</v>
      </c>
      <c r="F14" s="966">
        <v>254</v>
      </c>
    </row>
    <row r="15" spans="1:10" s="142" customFormat="1" ht="18" customHeight="1">
      <c r="A15" s="964" t="s">
        <v>36</v>
      </c>
      <c r="B15" s="965">
        <v>61</v>
      </c>
      <c r="C15" s="965">
        <v>4267</v>
      </c>
      <c r="D15" s="965">
        <v>2076</v>
      </c>
      <c r="E15" s="965">
        <v>170</v>
      </c>
      <c r="F15" s="966">
        <v>6574</v>
      </c>
    </row>
    <row r="16" spans="1:10" s="142" customFormat="1" ht="18" customHeight="1">
      <c r="A16" s="964" t="s">
        <v>37</v>
      </c>
      <c r="B16" s="965">
        <v>44</v>
      </c>
      <c r="C16" s="965">
        <v>1008</v>
      </c>
      <c r="D16" s="965">
        <v>8626</v>
      </c>
      <c r="E16" s="965">
        <v>76</v>
      </c>
      <c r="F16" s="966">
        <v>9754</v>
      </c>
    </row>
    <row r="17" spans="1:20" s="142" customFormat="1" ht="18" customHeight="1">
      <c r="A17" s="964" t="s">
        <v>513</v>
      </c>
      <c r="B17" s="965">
        <v>12</v>
      </c>
      <c r="C17" s="965">
        <v>50</v>
      </c>
      <c r="D17" s="965">
        <v>551</v>
      </c>
      <c r="E17" s="965">
        <v>0</v>
      </c>
      <c r="F17" s="966">
        <v>613</v>
      </c>
    </row>
    <row r="18" spans="1:20" s="142" customFormat="1" ht="18" customHeight="1">
      <c r="A18" s="964" t="s">
        <v>97</v>
      </c>
      <c r="B18" s="965">
        <v>10</v>
      </c>
      <c r="C18" s="965">
        <v>111</v>
      </c>
      <c r="D18" s="965">
        <v>1396</v>
      </c>
      <c r="E18" s="965">
        <v>67</v>
      </c>
      <c r="F18" s="966">
        <v>1584</v>
      </c>
    </row>
    <row r="19" spans="1:20" s="142" customFormat="1" ht="18" customHeight="1">
      <c r="A19" s="964" t="s">
        <v>40</v>
      </c>
      <c r="B19" s="965">
        <v>38</v>
      </c>
      <c r="C19" s="965">
        <v>55</v>
      </c>
      <c r="D19" s="965">
        <v>151</v>
      </c>
      <c r="E19" s="965">
        <v>0</v>
      </c>
      <c r="F19" s="966">
        <v>244</v>
      </c>
    </row>
    <row r="20" spans="1:20" s="142" customFormat="1" ht="18" customHeight="1">
      <c r="A20" s="964" t="s">
        <v>152</v>
      </c>
      <c r="B20" s="965">
        <v>13</v>
      </c>
      <c r="C20" s="965">
        <v>44</v>
      </c>
      <c r="D20" s="965">
        <v>1195</v>
      </c>
      <c r="E20" s="965">
        <v>0</v>
      </c>
      <c r="F20" s="966">
        <v>1252</v>
      </c>
    </row>
    <row r="21" spans="1:20" s="142" customFormat="1" ht="18" customHeight="1">
      <c r="A21" s="27" t="s">
        <v>776</v>
      </c>
      <c r="B21" s="965">
        <v>15</v>
      </c>
      <c r="C21" s="965">
        <v>342</v>
      </c>
      <c r="D21" s="965">
        <v>704</v>
      </c>
      <c r="E21" s="965">
        <v>15</v>
      </c>
      <c r="F21" s="966">
        <v>1076</v>
      </c>
    </row>
    <row r="22" spans="1:20" s="142" customFormat="1" ht="18" customHeight="1">
      <c r="A22" s="964" t="s">
        <v>43</v>
      </c>
      <c r="B22" s="965">
        <v>4</v>
      </c>
      <c r="C22" s="965">
        <v>14</v>
      </c>
      <c r="D22" s="965">
        <v>46</v>
      </c>
      <c r="E22" s="965">
        <v>8</v>
      </c>
      <c r="F22" s="966">
        <v>72</v>
      </c>
    </row>
    <row r="23" spans="1:20" s="142" customFormat="1" ht="18" customHeight="1">
      <c r="A23" s="964" t="s">
        <v>44</v>
      </c>
      <c r="B23" s="965">
        <v>10</v>
      </c>
      <c r="C23" s="965">
        <v>4</v>
      </c>
      <c r="D23" s="965">
        <v>32</v>
      </c>
      <c r="E23" s="965">
        <v>0</v>
      </c>
      <c r="F23" s="966">
        <v>46</v>
      </c>
    </row>
    <row r="24" spans="1:20" s="142" customFormat="1" ht="18" customHeight="1">
      <c r="A24" s="964" t="s">
        <v>45</v>
      </c>
      <c r="B24" s="965">
        <v>9</v>
      </c>
      <c r="C24" s="965">
        <v>0</v>
      </c>
      <c r="D24" s="965">
        <v>65</v>
      </c>
      <c r="E24" s="965">
        <v>0</v>
      </c>
      <c r="F24" s="966">
        <v>74</v>
      </c>
    </row>
    <row r="25" spans="1:20" s="142" customFormat="1" ht="18" customHeight="1">
      <c r="A25" s="964" t="s">
        <v>46</v>
      </c>
      <c r="B25" s="965">
        <v>91</v>
      </c>
      <c r="C25" s="965">
        <v>345</v>
      </c>
      <c r="D25" s="965">
        <v>6445</v>
      </c>
      <c r="E25" s="965">
        <v>28</v>
      </c>
      <c r="F25" s="966">
        <v>6909</v>
      </c>
    </row>
    <row r="26" spans="1:20" s="969" customFormat="1" ht="24" customHeight="1" thickBot="1">
      <c r="A26" s="967" t="s">
        <v>47</v>
      </c>
      <c r="B26" s="968">
        <v>2300</v>
      </c>
      <c r="C26" s="968">
        <v>23460</v>
      </c>
      <c r="D26" s="968">
        <v>38003</v>
      </c>
      <c r="E26" s="968">
        <v>7749</v>
      </c>
      <c r="F26" s="968">
        <v>71512</v>
      </c>
    </row>
    <row r="27" spans="1:20" s="971" customFormat="1" ht="19.5" customHeight="1">
      <c r="A27" s="970" t="s">
        <v>48</v>
      </c>
      <c r="B27" s="970"/>
      <c r="C27" s="970"/>
      <c r="D27" s="970"/>
      <c r="E27" s="970"/>
      <c r="F27" s="970"/>
    </row>
    <row r="28" spans="1:20">
      <c r="A28" s="972"/>
      <c r="B28" s="973"/>
      <c r="C28" s="973"/>
      <c r="D28" s="973"/>
      <c r="E28" s="973"/>
      <c r="F28" s="973"/>
      <c r="G28" s="973"/>
      <c r="H28" s="973"/>
      <c r="I28" s="973"/>
      <c r="J28" s="973"/>
      <c r="K28" s="973"/>
      <c r="L28" s="973"/>
      <c r="M28" s="973"/>
      <c r="N28" s="973"/>
      <c r="O28" s="973"/>
      <c r="P28" s="973"/>
      <c r="Q28" s="973"/>
      <c r="R28" s="973"/>
      <c r="S28" s="973"/>
      <c r="T28" s="973"/>
    </row>
  </sheetData>
  <mergeCells count="2">
    <mergeCell ref="A27:F27"/>
    <mergeCell ref="A28:T28"/>
  </mergeCells>
  <conditionalFormatting sqref="B8:F23 B26:F26">
    <cfRule type="cellIs" priority="2" stopIfTrue="1" operator="equal">
      <formula>"0;-"</formula>
    </cfRule>
  </conditionalFormatting>
  <conditionalFormatting sqref="B24:F25">
    <cfRule type="cellIs" priority="1" stopIfTrue="1" operator="equal">
      <formula>"0;-"</formula>
    </cfRule>
  </conditionalFormatting>
  <hyperlinks>
    <hyperlink ref="A1" location="Índice!A1" display="Volver al Índice" xr:uid="{61E39BD0-0458-4B8A-91B4-A5C05AAA3CF2}"/>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C939-8F0F-4847-BE03-8B54771F75FB}">
  <dimension ref="A1:N4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525" t="s">
        <v>1244</v>
      </c>
      <c r="B1" s="895"/>
      <c r="C1" s="894"/>
      <c r="D1" s="894"/>
      <c r="E1" s="894"/>
      <c r="F1" s="894"/>
      <c r="G1" s="894"/>
      <c r="H1" s="894"/>
      <c r="I1" s="894"/>
      <c r="J1" s="894"/>
      <c r="K1" s="894"/>
      <c r="L1" s="894"/>
      <c r="M1" s="894"/>
    </row>
    <row r="2" spans="1:14" s="41" customFormat="1" ht="21" customHeight="1">
      <c r="A2" s="3" t="s">
        <v>824</v>
      </c>
      <c r="B2" s="3"/>
      <c r="C2" s="3"/>
      <c r="D2" s="3"/>
      <c r="E2" s="3"/>
      <c r="F2" s="3"/>
      <c r="G2" s="3"/>
      <c r="H2" s="3"/>
      <c r="I2" s="3"/>
      <c r="J2" s="3"/>
      <c r="K2" s="3"/>
      <c r="L2" s="3"/>
      <c r="M2" s="3"/>
    </row>
    <row r="3" spans="1:14" s="41" customFormat="1" ht="21" customHeight="1">
      <c r="A3" s="3" t="s">
        <v>825</v>
      </c>
      <c r="B3" s="3"/>
      <c r="C3" s="3"/>
      <c r="D3" s="3"/>
      <c r="E3" s="3"/>
      <c r="F3" s="3"/>
      <c r="G3" s="3"/>
      <c r="H3" s="3"/>
      <c r="I3" s="3"/>
      <c r="J3" s="3"/>
      <c r="K3" s="3"/>
      <c r="L3" s="3"/>
      <c r="M3" s="3"/>
    </row>
    <row r="4" spans="1:14" s="896" customFormat="1" ht="25.5" customHeight="1">
      <c r="A4" s="399">
        <v>45747</v>
      </c>
      <c r="B4" s="399"/>
      <c r="C4" s="399"/>
      <c r="D4" s="399"/>
      <c r="E4" s="399"/>
      <c r="F4" s="399"/>
      <c r="G4" s="399"/>
      <c r="H4" s="399"/>
      <c r="I4" s="399"/>
      <c r="J4" s="399"/>
      <c r="K4" s="399"/>
      <c r="L4" s="399"/>
      <c r="M4" s="399"/>
    </row>
    <row r="5" spans="1:14" s="385" customFormat="1" ht="19.5" customHeight="1">
      <c r="A5" s="856" t="s">
        <v>123</v>
      </c>
      <c r="B5" s="856"/>
      <c r="C5" s="856"/>
      <c r="D5" s="856"/>
      <c r="E5" s="856"/>
      <c r="F5" s="856"/>
      <c r="G5" s="856"/>
      <c r="H5" s="856"/>
      <c r="I5" s="856"/>
      <c r="J5" s="856"/>
      <c r="K5" s="856"/>
      <c r="L5" s="856"/>
      <c r="M5" s="856"/>
    </row>
    <row r="6" spans="1:14" ht="13.8" thickBot="1">
      <c r="A6" s="897"/>
    </row>
    <row r="7" spans="1:14" s="8" customFormat="1" ht="21" customHeight="1">
      <c r="A7" s="898"/>
      <c r="B7" s="899" t="s">
        <v>826</v>
      </c>
      <c r="C7" s="899"/>
      <c r="D7" s="899"/>
      <c r="E7" s="789"/>
      <c r="F7" s="899" t="s">
        <v>827</v>
      </c>
      <c r="G7" s="899"/>
      <c r="H7" s="899"/>
      <c r="I7" s="899"/>
      <c r="J7" s="789"/>
      <c r="K7" s="899" t="s">
        <v>828</v>
      </c>
      <c r="L7" s="899" t="s">
        <v>829</v>
      </c>
      <c r="M7" s="899" t="s">
        <v>830</v>
      </c>
    </row>
    <row r="8" spans="1:14" s="8" customFormat="1" ht="19.5" customHeight="1">
      <c r="A8" s="900"/>
      <c r="B8" s="901" t="s">
        <v>831</v>
      </c>
      <c r="C8" s="901" t="s">
        <v>832</v>
      </c>
      <c r="D8" s="901" t="s">
        <v>833</v>
      </c>
      <c r="E8" s="901"/>
      <c r="F8" s="901" t="s">
        <v>834</v>
      </c>
      <c r="G8" s="901" t="s">
        <v>835</v>
      </c>
      <c r="H8" s="901" t="s">
        <v>836</v>
      </c>
      <c r="I8" s="901" t="s">
        <v>837</v>
      </c>
      <c r="J8" s="901"/>
      <c r="K8" s="902" t="s">
        <v>838</v>
      </c>
      <c r="L8" s="902" t="s">
        <v>839</v>
      </c>
      <c r="M8" s="903" t="s">
        <v>830</v>
      </c>
    </row>
    <row r="9" spans="1:14" s="8" customFormat="1" ht="19.5" customHeight="1">
      <c r="A9" s="904" t="s">
        <v>840</v>
      </c>
      <c r="B9" s="901"/>
      <c r="C9" s="901"/>
      <c r="D9" s="901"/>
      <c r="E9" s="901"/>
      <c r="F9" s="901"/>
      <c r="G9" s="901"/>
      <c r="H9" s="901"/>
      <c r="I9" s="901"/>
      <c r="J9" s="901"/>
      <c r="K9" s="901"/>
      <c r="L9" s="901"/>
      <c r="M9" s="793"/>
    </row>
    <row r="10" spans="1:14" s="8" customFormat="1" ht="17.25" customHeight="1">
      <c r="A10" s="905"/>
      <c r="B10" s="906" t="s">
        <v>841</v>
      </c>
      <c r="C10" s="906" t="s">
        <v>842</v>
      </c>
      <c r="D10" s="906" t="s">
        <v>843</v>
      </c>
      <c r="E10" s="906"/>
      <c r="F10" s="906" t="s">
        <v>844</v>
      </c>
      <c r="G10" s="907" t="s">
        <v>845</v>
      </c>
      <c r="H10" s="907" t="s">
        <v>846</v>
      </c>
      <c r="I10" s="906" t="s">
        <v>847</v>
      </c>
      <c r="J10" s="906"/>
      <c r="K10" s="908" t="s">
        <v>174</v>
      </c>
      <c r="L10" s="908" t="s">
        <v>174</v>
      </c>
      <c r="M10" s="908" t="s">
        <v>174</v>
      </c>
    </row>
    <row r="11" spans="1:14" ht="9" customHeight="1">
      <c r="A11" s="909"/>
      <c r="B11" s="910"/>
      <c r="C11" s="911"/>
      <c r="D11" s="911"/>
      <c r="E11" s="911"/>
      <c r="F11" s="911"/>
      <c r="G11" s="911"/>
      <c r="H11" s="911"/>
      <c r="I11" s="911"/>
      <c r="J11" s="910"/>
      <c r="K11" s="910"/>
      <c r="L11" s="910"/>
      <c r="M11" s="912"/>
    </row>
    <row r="12" spans="1:14" ht="20.100000000000001" customHeight="1">
      <c r="A12" s="287" t="s">
        <v>29</v>
      </c>
      <c r="B12" s="913">
        <v>8979672.6600000001</v>
      </c>
      <c r="C12" s="913">
        <v>283446.67</v>
      </c>
      <c r="D12" s="913">
        <v>806040.65</v>
      </c>
      <c r="E12" s="913"/>
      <c r="F12" s="913">
        <v>89796726.696879998</v>
      </c>
      <c r="G12" s="913">
        <v>2834466.7870999998</v>
      </c>
      <c r="H12" s="913">
        <v>8060406.5448000003</v>
      </c>
      <c r="I12" s="913">
        <v>100691600.02878</v>
      </c>
      <c r="J12" s="913"/>
      <c r="K12" s="914">
        <v>12.274569428697895</v>
      </c>
      <c r="L12" s="914">
        <v>12.274569428697895</v>
      </c>
      <c r="M12" s="914">
        <v>15.374385208037666</v>
      </c>
      <c r="N12" s="915"/>
    </row>
    <row r="13" spans="1:14" ht="20.100000000000001" customHeight="1">
      <c r="A13" s="287" t="s">
        <v>30</v>
      </c>
      <c r="B13" s="913">
        <v>267006.95</v>
      </c>
      <c r="C13" s="913">
        <v>178.13</v>
      </c>
      <c r="D13" s="913">
        <v>24265.72</v>
      </c>
      <c r="E13" s="913"/>
      <c r="F13" s="913">
        <v>2670069.5487899999</v>
      </c>
      <c r="G13" s="913">
        <v>1781.3521000000001</v>
      </c>
      <c r="H13" s="913">
        <v>242657.25159999999</v>
      </c>
      <c r="I13" s="913">
        <v>2914508.1524899998</v>
      </c>
      <c r="J13" s="913"/>
      <c r="K13" s="914">
        <v>13.184867999572264</v>
      </c>
      <c r="L13" s="914">
        <v>13.184867999572264</v>
      </c>
      <c r="M13" s="914">
        <v>14.447630368128209</v>
      </c>
      <c r="N13" s="915"/>
    </row>
    <row r="14" spans="1:14" ht="20.100000000000001" customHeight="1">
      <c r="A14" s="287" t="s">
        <v>31</v>
      </c>
      <c r="B14" s="913">
        <v>13802876.6</v>
      </c>
      <c r="C14" s="913">
        <v>390349.34</v>
      </c>
      <c r="D14" s="913">
        <v>1889509.06</v>
      </c>
      <c r="E14" s="913"/>
      <c r="F14" s="913">
        <v>138028766.07372001</v>
      </c>
      <c r="G14" s="913">
        <v>3903493.46324</v>
      </c>
      <c r="H14" s="913">
        <v>18895090.695400003</v>
      </c>
      <c r="I14" s="913">
        <v>160827350.23236001</v>
      </c>
      <c r="J14" s="913"/>
      <c r="K14" s="914">
        <v>11.336065003869058</v>
      </c>
      <c r="L14" s="914">
        <v>11.336065003869058</v>
      </c>
      <c r="M14" s="914">
        <v>16.865446536301196</v>
      </c>
      <c r="N14" s="915"/>
    </row>
    <row r="15" spans="1:14" ht="20.100000000000001" customHeight="1">
      <c r="A15" s="287" t="s">
        <v>32</v>
      </c>
      <c r="B15" s="913">
        <v>923881.56</v>
      </c>
      <c r="C15" s="913">
        <v>1211.43</v>
      </c>
      <c r="D15" s="913">
        <v>122361.25</v>
      </c>
      <c r="E15" s="913"/>
      <c r="F15" s="913">
        <v>9238815.6547099985</v>
      </c>
      <c r="G15" s="913">
        <v>12114.380499999999</v>
      </c>
      <c r="H15" s="913">
        <v>1223612.5305000001</v>
      </c>
      <c r="I15" s="913">
        <v>10474542.565709999</v>
      </c>
      <c r="J15" s="913"/>
      <c r="K15" s="914">
        <v>9.5073944414171141</v>
      </c>
      <c r="L15" s="914">
        <v>10.244893008872429</v>
      </c>
      <c r="M15" s="914">
        <v>13.16863353031753</v>
      </c>
      <c r="N15" s="915"/>
    </row>
    <row r="16" spans="1:14" ht="20.100000000000001" customHeight="1">
      <c r="A16" s="287" t="s">
        <v>33</v>
      </c>
      <c r="B16" s="913">
        <v>1612977.26</v>
      </c>
      <c r="C16" s="913">
        <v>50202.54</v>
      </c>
      <c r="D16" s="913">
        <v>123202.72</v>
      </c>
      <c r="E16" s="913"/>
      <c r="F16" s="913">
        <v>16129772.696520001</v>
      </c>
      <c r="G16" s="913">
        <v>502025.4057</v>
      </c>
      <c r="H16" s="913">
        <v>1232027.2590999999</v>
      </c>
      <c r="I16" s="913">
        <v>17863825.36132</v>
      </c>
      <c r="J16" s="913"/>
      <c r="K16" s="914">
        <v>10.410300660089248</v>
      </c>
      <c r="L16" s="914">
        <v>10.410300660089248</v>
      </c>
      <c r="M16" s="914">
        <v>15.077242355942502</v>
      </c>
      <c r="N16" s="915"/>
    </row>
    <row r="17" spans="1:14" ht="20.100000000000001" customHeight="1">
      <c r="A17" s="287" t="s">
        <v>115</v>
      </c>
      <c r="B17" s="913">
        <v>6020518.3399999999</v>
      </c>
      <c r="C17" s="913">
        <v>195431.99</v>
      </c>
      <c r="D17" s="913">
        <v>471297.23</v>
      </c>
      <c r="E17" s="913"/>
      <c r="F17" s="913">
        <v>60205183.484970003</v>
      </c>
      <c r="G17" s="913">
        <v>1954319.9172</v>
      </c>
      <c r="H17" s="913">
        <v>4712972.3073000005</v>
      </c>
      <c r="I17" s="913">
        <v>66872475.709470004</v>
      </c>
      <c r="J17" s="913"/>
      <c r="K17" s="914">
        <v>16.277415053556059</v>
      </c>
      <c r="L17" s="914">
        <v>16.277415053556059</v>
      </c>
      <c r="M17" s="914">
        <v>17.286284986883306</v>
      </c>
      <c r="N17" s="915"/>
    </row>
    <row r="18" spans="1:14" ht="20.100000000000001" customHeight="1">
      <c r="A18" s="287" t="s">
        <v>35</v>
      </c>
      <c r="B18" s="913">
        <v>342597.96</v>
      </c>
      <c r="C18" s="913">
        <v>78464.210000000006</v>
      </c>
      <c r="D18" s="913">
        <v>105265.54000000001</v>
      </c>
      <c r="E18" s="913"/>
      <c r="F18" s="913">
        <v>3425979.6425900003</v>
      </c>
      <c r="G18" s="913">
        <v>784642.15879999998</v>
      </c>
      <c r="H18" s="913">
        <v>1052655.4503500001</v>
      </c>
      <c r="I18" s="913">
        <v>5263277.2517400011</v>
      </c>
      <c r="J18" s="913"/>
      <c r="K18" s="914">
        <v>24.155905976989306</v>
      </c>
      <c r="L18" s="914">
        <v>24.155905976989306</v>
      </c>
      <c r="M18" s="914">
        <v>24.463795143022598</v>
      </c>
      <c r="N18" s="915"/>
    </row>
    <row r="19" spans="1:14" ht="20.100000000000001" customHeight="1">
      <c r="A19" s="287" t="s">
        <v>36</v>
      </c>
      <c r="B19" s="913">
        <v>5826625.6200000001</v>
      </c>
      <c r="C19" s="913">
        <v>117304.86</v>
      </c>
      <c r="D19" s="913">
        <v>556653.25</v>
      </c>
      <c r="E19" s="913"/>
      <c r="F19" s="913">
        <v>58266256.281460002</v>
      </c>
      <c r="G19" s="913">
        <v>1173048.6453</v>
      </c>
      <c r="H19" s="913">
        <v>5566532.5176999997</v>
      </c>
      <c r="I19" s="913">
        <v>65005837.444460005</v>
      </c>
      <c r="J19" s="913"/>
      <c r="K19" s="914">
        <v>11.640773051007223</v>
      </c>
      <c r="L19" s="914">
        <v>11.640773051007223</v>
      </c>
      <c r="M19" s="914">
        <v>17.205829021757715</v>
      </c>
      <c r="N19" s="915"/>
    </row>
    <row r="20" spans="1:14" ht="20.100000000000001" customHeight="1">
      <c r="A20" s="287" t="s">
        <v>37</v>
      </c>
      <c r="B20" s="913">
        <v>1179310.19</v>
      </c>
      <c r="C20" s="913">
        <v>22549.83</v>
      </c>
      <c r="D20" s="913">
        <v>162326.20000000001</v>
      </c>
      <c r="E20" s="913"/>
      <c r="F20" s="913">
        <v>11793101.98333</v>
      </c>
      <c r="G20" s="913">
        <v>225498.31090000001</v>
      </c>
      <c r="H20" s="913">
        <v>1623262.0364999999</v>
      </c>
      <c r="I20" s="913">
        <v>13641862.330730001</v>
      </c>
      <c r="J20" s="913"/>
      <c r="K20" s="914">
        <v>15.476424071759592</v>
      </c>
      <c r="L20" s="914">
        <v>15.476424071759592</v>
      </c>
      <c r="M20" s="914">
        <v>18.528881668672295</v>
      </c>
      <c r="N20" s="915"/>
    </row>
    <row r="21" spans="1:14" ht="20.100000000000001" customHeight="1">
      <c r="A21" s="287" t="s">
        <v>38</v>
      </c>
      <c r="B21" s="913">
        <v>519169</v>
      </c>
      <c r="C21" s="913">
        <v>6179.4800000000005</v>
      </c>
      <c r="D21" s="913">
        <v>29166.11</v>
      </c>
      <c r="E21" s="913"/>
      <c r="F21" s="913">
        <v>5191690.07015</v>
      </c>
      <c r="G21" s="913">
        <v>61794.890500000001</v>
      </c>
      <c r="H21" s="913">
        <v>291661.18719999999</v>
      </c>
      <c r="I21" s="913">
        <v>5545146.1478499994</v>
      </c>
      <c r="J21" s="913"/>
      <c r="K21" s="914">
        <v>14.061637198650379</v>
      </c>
      <c r="L21" s="914">
        <v>14.061637198650379</v>
      </c>
      <c r="M21" s="914">
        <v>14.985032197286221</v>
      </c>
      <c r="N21" s="915"/>
    </row>
    <row r="22" spans="1:14" ht="20.100000000000001" customHeight="1">
      <c r="A22" s="287" t="s">
        <v>97</v>
      </c>
      <c r="B22" s="913">
        <v>368546.51</v>
      </c>
      <c r="C22" s="913">
        <v>14456.6</v>
      </c>
      <c r="D22" s="913">
        <v>62425.520000000004</v>
      </c>
      <c r="E22" s="913"/>
      <c r="F22" s="913">
        <v>3685465.1663600001</v>
      </c>
      <c r="G22" s="913">
        <v>144566.052</v>
      </c>
      <c r="H22" s="913">
        <v>624255.28650000005</v>
      </c>
      <c r="I22" s="913">
        <v>4454286.5048600007</v>
      </c>
      <c r="J22" s="913"/>
      <c r="K22" s="914">
        <v>21.412041026639887</v>
      </c>
      <c r="L22" s="914">
        <v>21.412041026639887</v>
      </c>
      <c r="M22" s="914">
        <v>22.448046502982976</v>
      </c>
      <c r="N22" s="915"/>
    </row>
    <row r="23" spans="1:14" ht="20.100000000000001" customHeight="1">
      <c r="A23" s="287" t="s">
        <v>40</v>
      </c>
      <c r="B23" s="913">
        <v>712471.62</v>
      </c>
      <c r="C23" s="913">
        <v>51555.97</v>
      </c>
      <c r="D23" s="913">
        <v>82315.960000000006</v>
      </c>
      <c r="E23" s="913"/>
      <c r="F23" s="913">
        <v>7124716.2924700007</v>
      </c>
      <c r="G23" s="913">
        <v>515559.79619999998</v>
      </c>
      <c r="H23" s="913">
        <v>823159.64300000004</v>
      </c>
      <c r="I23" s="913">
        <v>8463435.7316699997</v>
      </c>
      <c r="J23" s="913"/>
      <c r="K23" s="914">
        <v>15.851538681593668</v>
      </c>
      <c r="L23" s="914">
        <v>15.851538681593668</v>
      </c>
      <c r="M23" s="914">
        <v>18.947600422147719</v>
      </c>
      <c r="N23" s="915"/>
    </row>
    <row r="24" spans="1:14" ht="20.100000000000001" customHeight="1">
      <c r="A24" s="287" t="s">
        <v>41</v>
      </c>
      <c r="B24" s="913">
        <v>139524.31</v>
      </c>
      <c r="C24" s="913">
        <v>162.59</v>
      </c>
      <c r="D24" s="913">
        <v>34921.72</v>
      </c>
      <c r="E24" s="913"/>
      <c r="F24" s="913">
        <v>1395243.1911800001</v>
      </c>
      <c r="G24" s="913">
        <v>1625.9298000000001</v>
      </c>
      <c r="H24" s="913">
        <v>349217.28025000001</v>
      </c>
      <c r="I24" s="913">
        <v>1746086.4012300002</v>
      </c>
      <c r="J24" s="913"/>
      <c r="K24" s="914">
        <v>17.754505438923736</v>
      </c>
      <c r="L24" s="914">
        <v>17.754505438923736</v>
      </c>
      <c r="M24" s="914">
        <v>17.928126872723922</v>
      </c>
      <c r="N24" s="915"/>
    </row>
    <row r="25" spans="1:14" ht="20.100000000000001" customHeight="1">
      <c r="A25" s="916" t="s">
        <v>42</v>
      </c>
      <c r="B25" s="913">
        <v>81171.8</v>
      </c>
      <c r="C25" s="913">
        <v>133.84</v>
      </c>
      <c r="D25" s="913">
        <v>20326.41</v>
      </c>
      <c r="E25" s="913"/>
      <c r="F25" s="913">
        <v>811718.01086000004</v>
      </c>
      <c r="G25" s="913">
        <v>1338.4563000000001</v>
      </c>
      <c r="H25" s="913">
        <v>203264.11680000002</v>
      </c>
      <c r="I25" s="913">
        <v>1016320.58396</v>
      </c>
      <c r="J25" s="913"/>
      <c r="K25" s="914">
        <v>8.4268498498313242</v>
      </c>
      <c r="L25" s="914">
        <v>8.4268498498313242</v>
      </c>
      <c r="M25" s="914">
        <v>14.044750077699412</v>
      </c>
      <c r="N25" s="915"/>
    </row>
    <row r="26" spans="1:14" ht="20.100000000000001" customHeight="1">
      <c r="A26" s="287" t="s">
        <v>43</v>
      </c>
      <c r="B26" s="913">
        <v>130957.69</v>
      </c>
      <c r="C26" s="913">
        <v>7826.82</v>
      </c>
      <c r="D26" s="913">
        <v>14769.23</v>
      </c>
      <c r="E26" s="913"/>
      <c r="F26" s="913">
        <v>1309576.9095300001</v>
      </c>
      <c r="G26" s="913">
        <v>78268.287099999987</v>
      </c>
      <c r="H26" s="913">
        <v>147692.3371</v>
      </c>
      <c r="I26" s="913">
        <v>1535537.5337300003</v>
      </c>
      <c r="J26" s="913"/>
      <c r="K26" s="914">
        <v>35.324088951843038</v>
      </c>
      <c r="L26" s="914">
        <v>35.324088951843038</v>
      </c>
      <c r="M26" s="914">
        <v>40.479895709214198</v>
      </c>
      <c r="N26" s="915"/>
    </row>
    <row r="27" spans="1:14" ht="20.100000000000001" customHeight="1">
      <c r="A27" s="287" t="s">
        <v>44</v>
      </c>
      <c r="B27" s="913">
        <v>53963.71</v>
      </c>
      <c r="C27" s="913">
        <v>4505.1900000000005</v>
      </c>
      <c r="D27" s="913">
        <v>7574.97</v>
      </c>
      <c r="E27" s="913"/>
      <c r="F27" s="913">
        <v>539637.17680999998</v>
      </c>
      <c r="G27" s="913">
        <v>45051.913799999995</v>
      </c>
      <c r="H27" s="913">
        <v>75749.726599999995</v>
      </c>
      <c r="I27" s="913">
        <v>660438.81721000001</v>
      </c>
      <c r="J27" s="913"/>
      <c r="K27" s="914">
        <v>46.908585437959452</v>
      </c>
      <c r="L27" s="914">
        <v>46.908585437959452</v>
      </c>
      <c r="M27" s="914">
        <v>47.651780764654092</v>
      </c>
      <c r="N27" s="915"/>
    </row>
    <row r="28" spans="1:14" ht="20.100000000000001" customHeight="1">
      <c r="A28" s="287" t="s">
        <v>777</v>
      </c>
      <c r="B28" s="913">
        <v>165487.98000000001</v>
      </c>
      <c r="C28" s="913">
        <v>25133.190000000002</v>
      </c>
      <c r="D28" s="913">
        <v>12497.83</v>
      </c>
      <c r="E28" s="913"/>
      <c r="F28" s="913">
        <v>1654879.89139</v>
      </c>
      <c r="G28" s="913">
        <v>251331.9086</v>
      </c>
      <c r="H28" s="913">
        <v>124978.38141</v>
      </c>
      <c r="I28" s="913">
        <v>2031190.1813999999</v>
      </c>
      <c r="J28" s="913"/>
      <c r="K28" s="914">
        <v>40.361535148512878</v>
      </c>
      <c r="L28" s="914">
        <v>40.361535148512878</v>
      </c>
      <c r="M28" s="914">
        <v>40.912533315567714</v>
      </c>
      <c r="N28" s="915"/>
    </row>
    <row r="29" spans="1:14" ht="20.100000000000001" customHeight="1">
      <c r="A29" s="287" t="s">
        <v>46</v>
      </c>
      <c r="B29" s="913">
        <v>418582.13</v>
      </c>
      <c r="C29" s="913">
        <v>2267.5500000000002</v>
      </c>
      <c r="D29" s="913">
        <v>37563.71</v>
      </c>
      <c r="E29" s="913"/>
      <c r="F29" s="913">
        <v>4185821.3245199998</v>
      </c>
      <c r="G29" s="913">
        <v>22675.572800000002</v>
      </c>
      <c r="H29" s="913">
        <v>375637.1716</v>
      </c>
      <c r="I29" s="913">
        <v>4584134.0689199995</v>
      </c>
      <c r="J29" s="913"/>
      <c r="K29" s="914">
        <v>20.170521503180876</v>
      </c>
      <c r="L29" s="914">
        <v>20.170521503180876</v>
      </c>
      <c r="M29" s="914">
        <v>21.335555103813849</v>
      </c>
      <c r="N29" s="915"/>
    </row>
    <row r="30" spans="1:14" ht="24" customHeight="1" thickBot="1">
      <c r="A30" s="917" t="s">
        <v>778</v>
      </c>
      <c r="B30" s="918">
        <v>41545341.889999993</v>
      </c>
      <c r="C30" s="918">
        <v>1251360.2300000004</v>
      </c>
      <c r="D30" s="918">
        <v>4562483.08</v>
      </c>
      <c r="E30" s="918"/>
      <c r="F30" s="918">
        <v>415453420.09624004</v>
      </c>
      <c r="G30" s="918">
        <v>12513603.227939999</v>
      </c>
      <c r="H30" s="918">
        <v>45624831.723710008</v>
      </c>
      <c r="I30" s="918">
        <v>473591855.04789007</v>
      </c>
      <c r="J30" s="918"/>
      <c r="K30" s="919">
        <v>13.035090832771601</v>
      </c>
      <c r="L30" s="919">
        <v>13.051402262039169</v>
      </c>
      <c r="M30" s="919">
        <v>16.954305069890303</v>
      </c>
      <c r="N30" s="915"/>
    </row>
    <row r="31" spans="1:14" ht="12" customHeight="1">
      <c r="A31" s="920"/>
      <c r="B31" s="920"/>
      <c r="C31" s="920"/>
      <c r="D31" s="920"/>
      <c r="E31" s="920"/>
      <c r="F31" s="920"/>
      <c r="G31" s="920"/>
      <c r="H31" s="920"/>
      <c r="I31" s="920"/>
      <c r="J31" s="920"/>
      <c r="K31" s="920"/>
      <c r="L31" s="920"/>
      <c r="M31" s="920"/>
    </row>
    <row r="32" spans="1:14">
      <c r="A32" s="921" t="s">
        <v>848</v>
      </c>
      <c r="B32" s="922"/>
      <c r="C32" s="922"/>
      <c r="D32" s="922"/>
      <c r="E32" s="922"/>
      <c r="F32" s="922"/>
      <c r="G32" s="18"/>
      <c r="H32" s="18"/>
      <c r="I32" s="18"/>
      <c r="J32" s="18"/>
      <c r="K32" s="18"/>
      <c r="L32" s="18"/>
      <c r="M32" s="18"/>
    </row>
    <row r="33" spans="1:13">
      <c r="A33" s="921" t="s">
        <v>849</v>
      </c>
      <c r="B33" s="18"/>
      <c r="C33" s="18"/>
      <c r="D33" s="18"/>
      <c r="E33" s="18"/>
      <c r="F33" s="18"/>
      <c r="G33" s="18"/>
      <c r="H33" s="18"/>
      <c r="I33" s="18"/>
      <c r="J33" s="18"/>
      <c r="K33" s="18"/>
      <c r="L33" s="18"/>
      <c r="M33" s="18"/>
    </row>
    <row r="34" spans="1:13">
      <c r="A34" s="923" t="s">
        <v>850</v>
      </c>
      <c r="B34" s="923"/>
      <c r="C34" s="923"/>
      <c r="D34" s="923"/>
      <c r="E34" s="923"/>
      <c r="F34" s="923"/>
      <c r="G34" s="923"/>
      <c r="H34" s="923"/>
      <c r="I34" s="923"/>
      <c r="J34" s="923"/>
      <c r="K34" s="923"/>
      <c r="L34" s="923"/>
      <c r="M34" s="923"/>
    </row>
    <row r="35" spans="1:13" s="924" customFormat="1" ht="29.25" customHeight="1">
      <c r="A35" s="923" t="s">
        <v>851</v>
      </c>
      <c r="B35" s="923"/>
      <c r="C35" s="923"/>
      <c r="D35" s="923"/>
      <c r="E35" s="923"/>
      <c r="F35" s="923"/>
      <c r="G35" s="923"/>
      <c r="H35" s="923"/>
      <c r="I35" s="923"/>
      <c r="J35" s="923"/>
      <c r="K35" s="923"/>
      <c r="L35" s="923"/>
      <c r="M35" s="923"/>
    </row>
    <row r="36" spans="1:13" s="924" customFormat="1" ht="26.25" customHeight="1">
      <c r="A36" s="923" t="s">
        <v>852</v>
      </c>
      <c r="B36" s="923"/>
      <c r="C36" s="923"/>
      <c r="D36" s="923"/>
      <c r="E36" s="923"/>
      <c r="F36" s="923"/>
      <c r="G36" s="923"/>
      <c r="H36" s="923"/>
      <c r="I36" s="923"/>
      <c r="J36" s="923"/>
      <c r="K36" s="923"/>
      <c r="L36" s="923"/>
      <c r="M36" s="923"/>
    </row>
    <row r="37" spans="1:13" s="924" customFormat="1" ht="23.25" customHeight="1">
      <c r="A37" s="923" t="s">
        <v>853</v>
      </c>
      <c r="B37" s="923"/>
      <c r="C37" s="923"/>
      <c r="D37" s="923"/>
      <c r="E37" s="923"/>
      <c r="F37" s="923"/>
      <c r="G37" s="923"/>
      <c r="H37" s="923"/>
      <c r="I37" s="923"/>
      <c r="J37" s="923"/>
      <c r="K37" s="923"/>
      <c r="L37" s="923"/>
      <c r="M37" s="923"/>
    </row>
    <row r="38" spans="1:13" s="924" customFormat="1" ht="25.5" customHeight="1">
      <c r="A38" s="923" t="s">
        <v>854</v>
      </c>
      <c r="B38" s="923"/>
      <c r="C38" s="923"/>
      <c r="D38" s="923"/>
      <c r="E38" s="923"/>
      <c r="F38" s="923"/>
      <c r="G38" s="923"/>
      <c r="H38" s="923"/>
      <c r="I38" s="923"/>
      <c r="J38" s="923"/>
      <c r="K38" s="923"/>
      <c r="L38" s="923"/>
      <c r="M38" s="923"/>
    </row>
    <row r="39" spans="1:13" ht="13.2" customHeight="1">
      <c r="A39" s="925" t="s">
        <v>855</v>
      </c>
      <c r="B39" s="926"/>
      <c r="C39" s="926"/>
      <c r="D39" s="926"/>
      <c r="E39" s="926"/>
      <c r="F39" s="926"/>
      <c r="G39" s="926"/>
      <c r="H39" s="926"/>
      <c r="I39" s="926"/>
      <c r="J39" s="926"/>
      <c r="K39" s="927"/>
      <c r="L39" s="927"/>
      <c r="M39" s="926"/>
    </row>
    <row r="40" spans="1:13">
      <c r="A40" s="925"/>
    </row>
    <row r="42" spans="1:13" ht="13.8">
      <c r="A42" s="928"/>
      <c r="B42" s="928"/>
      <c r="C42" s="928"/>
      <c r="D42" s="928"/>
      <c r="E42" s="928"/>
      <c r="F42" s="928"/>
      <c r="G42" s="928"/>
      <c r="H42" s="928"/>
      <c r="I42" s="928"/>
      <c r="J42" s="928"/>
      <c r="K42" s="928"/>
      <c r="L42" s="928"/>
      <c r="M42" s="928"/>
    </row>
    <row r="43" spans="1:13" ht="13.8">
      <c r="A43" s="929"/>
      <c r="B43" s="929"/>
      <c r="C43" s="929"/>
      <c r="D43" s="929"/>
      <c r="E43" s="929"/>
      <c r="F43" s="929"/>
      <c r="G43" s="929"/>
      <c r="H43" s="929"/>
      <c r="I43" s="929"/>
      <c r="J43" s="929"/>
      <c r="K43" s="929"/>
      <c r="L43" s="929"/>
      <c r="M43" s="929"/>
    </row>
    <row r="44" spans="1:13" ht="13.8">
      <c r="A44" s="929"/>
      <c r="B44" s="929"/>
      <c r="C44" s="929"/>
      <c r="D44" s="929"/>
      <c r="E44" s="929"/>
      <c r="F44" s="929"/>
      <c r="G44" s="929"/>
      <c r="H44" s="929"/>
      <c r="I44" s="929"/>
      <c r="J44" s="929"/>
      <c r="K44" s="929"/>
      <c r="L44" s="929"/>
      <c r="M44" s="929"/>
    </row>
    <row r="45" spans="1:13" ht="13.8">
      <c r="A45" s="929"/>
      <c r="B45" s="929"/>
      <c r="C45" s="929"/>
      <c r="D45" s="929"/>
      <c r="E45" s="929"/>
      <c r="F45" s="929"/>
      <c r="G45" s="929"/>
      <c r="H45" s="929"/>
      <c r="I45" s="929"/>
      <c r="J45" s="929"/>
      <c r="K45" s="929"/>
      <c r="L45" s="929"/>
      <c r="M45" s="929"/>
    </row>
    <row r="46" spans="1:13" ht="13.8">
      <c r="A46" s="929"/>
      <c r="B46" s="929"/>
      <c r="C46" s="929"/>
      <c r="D46" s="929"/>
      <c r="E46" s="929"/>
      <c r="F46" s="929"/>
      <c r="G46" s="929"/>
      <c r="H46" s="929"/>
      <c r="I46" s="929"/>
      <c r="J46" s="929"/>
      <c r="K46" s="929"/>
      <c r="L46" s="929"/>
      <c r="M46" s="929"/>
    </row>
  </sheetData>
  <mergeCells count="30">
    <mergeCell ref="A45:M45"/>
    <mergeCell ref="A46:M46"/>
    <mergeCell ref="A36:M36"/>
    <mergeCell ref="A37:M37"/>
    <mergeCell ref="A38:M38"/>
    <mergeCell ref="A42:M42"/>
    <mergeCell ref="A43:M43"/>
    <mergeCell ref="A44:M44"/>
    <mergeCell ref="K8:K9"/>
    <mergeCell ref="L8:L9"/>
    <mergeCell ref="M8:M9"/>
    <mergeCell ref="A31:M31"/>
    <mergeCell ref="A34:M34"/>
    <mergeCell ref="A35:M3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33119EEE-A063-4095-A903-C4A6FAB3B998}"/>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F43C-0E59-450A-8BEC-15025A371001}">
  <dimension ref="A1:AA202"/>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3" width="10.5546875" style="7" customWidth="1"/>
    <col min="14" max="16" width="10.44140625" style="7" customWidth="1"/>
    <col min="17" max="18" width="10.5546875" style="7" customWidth="1"/>
    <col min="19" max="19" width="9.88671875" style="7" customWidth="1"/>
    <col min="20" max="20" width="9.6640625" style="7" customWidth="1"/>
    <col min="21" max="21" width="10.5546875" style="7" customWidth="1"/>
    <col min="22" max="22" width="10.6640625" style="7" customWidth="1"/>
    <col min="23" max="23" width="12" style="7" customWidth="1"/>
    <col min="24" max="24" width="11.6640625" style="7" customWidth="1"/>
    <col min="25" max="25" width="13.44140625" style="7" customWidth="1"/>
    <col min="26" max="31" width="15.109375" style="7" customWidth="1"/>
    <col min="32"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9" width="10.5546875" style="7" customWidth="1"/>
    <col min="270" max="272" width="10.44140625" style="7" customWidth="1"/>
    <col min="273" max="274" width="10.5546875" style="7" customWidth="1"/>
    <col min="275" max="275" width="9.88671875" style="7" customWidth="1"/>
    <col min="276" max="276" width="9.6640625" style="7" customWidth="1"/>
    <col min="277" max="277" width="10.5546875" style="7" customWidth="1"/>
    <col min="278" max="278" width="10.6640625" style="7" customWidth="1"/>
    <col min="279" max="279" width="12" style="7" customWidth="1"/>
    <col min="280" max="280" width="11.6640625" style="7" customWidth="1"/>
    <col min="281" max="281" width="13.44140625" style="7" customWidth="1"/>
    <col min="282" max="287" width="15.109375" style="7" customWidth="1"/>
    <col min="288"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5" width="10.5546875" style="7" customWidth="1"/>
    <col min="526" max="528" width="10.44140625" style="7" customWidth="1"/>
    <col min="529" max="530" width="10.5546875" style="7" customWidth="1"/>
    <col min="531" max="531" width="9.88671875" style="7" customWidth="1"/>
    <col min="532" max="532" width="9.6640625" style="7" customWidth="1"/>
    <col min="533" max="533" width="10.5546875" style="7" customWidth="1"/>
    <col min="534" max="534" width="10.6640625" style="7" customWidth="1"/>
    <col min="535" max="535" width="12" style="7" customWidth="1"/>
    <col min="536" max="536" width="11.6640625" style="7" customWidth="1"/>
    <col min="537" max="537" width="13.44140625" style="7" customWidth="1"/>
    <col min="538" max="543" width="15.109375" style="7" customWidth="1"/>
    <col min="544"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1" width="10.5546875" style="7" customWidth="1"/>
    <col min="782" max="784" width="10.44140625" style="7" customWidth="1"/>
    <col min="785" max="786" width="10.5546875" style="7" customWidth="1"/>
    <col min="787" max="787" width="9.88671875" style="7" customWidth="1"/>
    <col min="788" max="788" width="9.6640625" style="7" customWidth="1"/>
    <col min="789" max="789" width="10.5546875" style="7" customWidth="1"/>
    <col min="790" max="790" width="10.6640625" style="7" customWidth="1"/>
    <col min="791" max="791" width="12" style="7" customWidth="1"/>
    <col min="792" max="792" width="11.6640625" style="7" customWidth="1"/>
    <col min="793" max="793" width="13.44140625" style="7" customWidth="1"/>
    <col min="794" max="799" width="15.109375" style="7" customWidth="1"/>
    <col min="800"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7" width="10.5546875" style="7" customWidth="1"/>
    <col min="1038" max="1040" width="10.44140625" style="7" customWidth="1"/>
    <col min="1041" max="1042" width="10.5546875" style="7" customWidth="1"/>
    <col min="1043" max="1043" width="9.88671875" style="7" customWidth="1"/>
    <col min="1044" max="1044" width="9.6640625" style="7" customWidth="1"/>
    <col min="1045" max="1045" width="10.5546875" style="7" customWidth="1"/>
    <col min="1046" max="1046" width="10.6640625" style="7" customWidth="1"/>
    <col min="1047" max="1047" width="12" style="7" customWidth="1"/>
    <col min="1048" max="1048" width="11.6640625" style="7" customWidth="1"/>
    <col min="1049" max="1049" width="13.44140625" style="7" customWidth="1"/>
    <col min="1050" max="1055" width="15.109375" style="7" customWidth="1"/>
    <col min="1056"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3" width="10.5546875" style="7" customWidth="1"/>
    <col min="1294" max="1296" width="10.44140625" style="7" customWidth="1"/>
    <col min="1297" max="1298" width="10.5546875" style="7" customWidth="1"/>
    <col min="1299" max="1299" width="9.88671875" style="7" customWidth="1"/>
    <col min="1300" max="1300" width="9.6640625" style="7" customWidth="1"/>
    <col min="1301" max="1301" width="10.5546875" style="7" customWidth="1"/>
    <col min="1302" max="1302" width="10.6640625" style="7" customWidth="1"/>
    <col min="1303" max="1303" width="12" style="7" customWidth="1"/>
    <col min="1304" max="1304" width="11.6640625" style="7" customWidth="1"/>
    <col min="1305" max="1305" width="13.44140625" style="7" customWidth="1"/>
    <col min="1306" max="1311" width="15.109375" style="7" customWidth="1"/>
    <col min="1312"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9" width="10.5546875" style="7" customWidth="1"/>
    <col min="1550" max="1552" width="10.44140625" style="7" customWidth="1"/>
    <col min="1553" max="1554" width="10.5546875" style="7" customWidth="1"/>
    <col min="1555" max="1555" width="9.88671875" style="7" customWidth="1"/>
    <col min="1556" max="1556" width="9.6640625" style="7" customWidth="1"/>
    <col min="1557" max="1557" width="10.5546875" style="7" customWidth="1"/>
    <col min="1558" max="1558" width="10.6640625" style="7" customWidth="1"/>
    <col min="1559" max="1559" width="12" style="7" customWidth="1"/>
    <col min="1560" max="1560" width="11.6640625" style="7" customWidth="1"/>
    <col min="1561" max="1561" width="13.44140625" style="7" customWidth="1"/>
    <col min="1562" max="1567" width="15.109375" style="7" customWidth="1"/>
    <col min="1568"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5" width="10.5546875" style="7" customWidth="1"/>
    <col min="1806" max="1808" width="10.44140625" style="7" customWidth="1"/>
    <col min="1809" max="1810" width="10.5546875" style="7" customWidth="1"/>
    <col min="1811" max="1811" width="9.88671875" style="7" customWidth="1"/>
    <col min="1812" max="1812" width="9.6640625" style="7" customWidth="1"/>
    <col min="1813" max="1813" width="10.5546875" style="7" customWidth="1"/>
    <col min="1814" max="1814" width="10.6640625" style="7" customWidth="1"/>
    <col min="1815" max="1815" width="12" style="7" customWidth="1"/>
    <col min="1816" max="1816" width="11.6640625" style="7" customWidth="1"/>
    <col min="1817" max="1817" width="13.44140625" style="7" customWidth="1"/>
    <col min="1818" max="1823" width="15.109375" style="7" customWidth="1"/>
    <col min="1824"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1" width="10.5546875" style="7" customWidth="1"/>
    <col min="2062" max="2064" width="10.44140625" style="7" customWidth="1"/>
    <col min="2065" max="2066" width="10.5546875" style="7" customWidth="1"/>
    <col min="2067" max="2067" width="9.88671875" style="7" customWidth="1"/>
    <col min="2068" max="2068" width="9.6640625" style="7" customWidth="1"/>
    <col min="2069" max="2069" width="10.5546875" style="7" customWidth="1"/>
    <col min="2070" max="2070" width="10.6640625" style="7" customWidth="1"/>
    <col min="2071" max="2071" width="12" style="7" customWidth="1"/>
    <col min="2072" max="2072" width="11.6640625" style="7" customWidth="1"/>
    <col min="2073" max="2073" width="13.44140625" style="7" customWidth="1"/>
    <col min="2074" max="2079" width="15.109375" style="7" customWidth="1"/>
    <col min="2080"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7" width="10.5546875" style="7" customWidth="1"/>
    <col min="2318" max="2320" width="10.44140625" style="7" customWidth="1"/>
    <col min="2321" max="2322" width="10.5546875" style="7" customWidth="1"/>
    <col min="2323" max="2323" width="9.88671875" style="7" customWidth="1"/>
    <col min="2324" max="2324" width="9.6640625" style="7" customWidth="1"/>
    <col min="2325" max="2325" width="10.5546875" style="7" customWidth="1"/>
    <col min="2326" max="2326" width="10.6640625" style="7" customWidth="1"/>
    <col min="2327" max="2327" width="12" style="7" customWidth="1"/>
    <col min="2328" max="2328" width="11.6640625" style="7" customWidth="1"/>
    <col min="2329" max="2329" width="13.44140625" style="7" customWidth="1"/>
    <col min="2330" max="2335" width="15.109375" style="7" customWidth="1"/>
    <col min="2336"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3" width="10.5546875" style="7" customWidth="1"/>
    <col min="2574" max="2576" width="10.44140625" style="7" customWidth="1"/>
    <col min="2577" max="2578" width="10.5546875" style="7" customWidth="1"/>
    <col min="2579" max="2579" width="9.88671875" style="7" customWidth="1"/>
    <col min="2580" max="2580" width="9.6640625" style="7" customWidth="1"/>
    <col min="2581" max="2581" width="10.5546875" style="7" customWidth="1"/>
    <col min="2582" max="2582" width="10.6640625" style="7" customWidth="1"/>
    <col min="2583" max="2583" width="12" style="7" customWidth="1"/>
    <col min="2584" max="2584" width="11.6640625" style="7" customWidth="1"/>
    <col min="2585" max="2585" width="13.44140625" style="7" customWidth="1"/>
    <col min="2586" max="2591" width="15.109375" style="7" customWidth="1"/>
    <col min="2592"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9" width="10.5546875" style="7" customWidth="1"/>
    <col min="2830" max="2832" width="10.44140625" style="7" customWidth="1"/>
    <col min="2833" max="2834" width="10.5546875" style="7" customWidth="1"/>
    <col min="2835" max="2835" width="9.88671875" style="7" customWidth="1"/>
    <col min="2836" max="2836" width="9.6640625" style="7" customWidth="1"/>
    <col min="2837" max="2837" width="10.5546875" style="7" customWidth="1"/>
    <col min="2838" max="2838" width="10.6640625" style="7" customWidth="1"/>
    <col min="2839" max="2839" width="12" style="7" customWidth="1"/>
    <col min="2840" max="2840" width="11.6640625" style="7" customWidth="1"/>
    <col min="2841" max="2841" width="13.44140625" style="7" customWidth="1"/>
    <col min="2842" max="2847" width="15.109375" style="7" customWidth="1"/>
    <col min="2848"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5" width="10.5546875" style="7" customWidth="1"/>
    <col min="3086" max="3088" width="10.44140625" style="7" customWidth="1"/>
    <col min="3089" max="3090" width="10.5546875" style="7" customWidth="1"/>
    <col min="3091" max="3091" width="9.88671875" style="7" customWidth="1"/>
    <col min="3092" max="3092" width="9.6640625" style="7" customWidth="1"/>
    <col min="3093" max="3093" width="10.5546875" style="7" customWidth="1"/>
    <col min="3094" max="3094" width="10.6640625" style="7" customWidth="1"/>
    <col min="3095" max="3095" width="12" style="7" customWidth="1"/>
    <col min="3096" max="3096" width="11.6640625" style="7" customWidth="1"/>
    <col min="3097" max="3097" width="13.44140625" style="7" customWidth="1"/>
    <col min="3098" max="3103" width="15.109375" style="7" customWidth="1"/>
    <col min="3104"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1" width="10.5546875" style="7" customWidth="1"/>
    <col min="3342" max="3344" width="10.44140625" style="7" customWidth="1"/>
    <col min="3345" max="3346" width="10.5546875" style="7" customWidth="1"/>
    <col min="3347" max="3347" width="9.88671875" style="7" customWidth="1"/>
    <col min="3348" max="3348" width="9.6640625" style="7" customWidth="1"/>
    <col min="3349" max="3349" width="10.5546875" style="7" customWidth="1"/>
    <col min="3350" max="3350" width="10.6640625" style="7" customWidth="1"/>
    <col min="3351" max="3351" width="12" style="7" customWidth="1"/>
    <col min="3352" max="3352" width="11.6640625" style="7" customWidth="1"/>
    <col min="3353" max="3353" width="13.44140625" style="7" customWidth="1"/>
    <col min="3354" max="3359" width="15.109375" style="7" customWidth="1"/>
    <col min="3360"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7" width="10.5546875" style="7" customWidth="1"/>
    <col min="3598" max="3600" width="10.44140625" style="7" customWidth="1"/>
    <col min="3601" max="3602" width="10.5546875" style="7" customWidth="1"/>
    <col min="3603" max="3603" width="9.88671875" style="7" customWidth="1"/>
    <col min="3604" max="3604" width="9.6640625" style="7" customWidth="1"/>
    <col min="3605" max="3605" width="10.5546875" style="7" customWidth="1"/>
    <col min="3606" max="3606" width="10.6640625" style="7" customWidth="1"/>
    <col min="3607" max="3607" width="12" style="7" customWidth="1"/>
    <col min="3608" max="3608" width="11.6640625" style="7" customWidth="1"/>
    <col min="3609" max="3609" width="13.44140625" style="7" customWidth="1"/>
    <col min="3610" max="3615" width="15.109375" style="7" customWidth="1"/>
    <col min="3616"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3" width="10.5546875" style="7" customWidth="1"/>
    <col min="3854" max="3856" width="10.44140625" style="7" customWidth="1"/>
    <col min="3857" max="3858" width="10.5546875" style="7" customWidth="1"/>
    <col min="3859" max="3859" width="9.88671875" style="7" customWidth="1"/>
    <col min="3860" max="3860" width="9.6640625" style="7" customWidth="1"/>
    <col min="3861" max="3861" width="10.5546875" style="7" customWidth="1"/>
    <col min="3862" max="3862" width="10.6640625" style="7" customWidth="1"/>
    <col min="3863" max="3863" width="12" style="7" customWidth="1"/>
    <col min="3864" max="3864" width="11.6640625" style="7" customWidth="1"/>
    <col min="3865" max="3865" width="13.44140625" style="7" customWidth="1"/>
    <col min="3866" max="3871" width="15.109375" style="7" customWidth="1"/>
    <col min="3872"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9" width="10.5546875" style="7" customWidth="1"/>
    <col min="4110" max="4112" width="10.44140625" style="7" customWidth="1"/>
    <col min="4113" max="4114" width="10.5546875" style="7" customWidth="1"/>
    <col min="4115" max="4115" width="9.88671875" style="7" customWidth="1"/>
    <col min="4116" max="4116" width="9.6640625" style="7" customWidth="1"/>
    <col min="4117" max="4117" width="10.5546875" style="7" customWidth="1"/>
    <col min="4118" max="4118" width="10.6640625" style="7" customWidth="1"/>
    <col min="4119" max="4119" width="12" style="7" customWidth="1"/>
    <col min="4120" max="4120" width="11.6640625" style="7" customWidth="1"/>
    <col min="4121" max="4121" width="13.44140625" style="7" customWidth="1"/>
    <col min="4122" max="4127" width="15.109375" style="7" customWidth="1"/>
    <col min="4128"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5" width="10.5546875" style="7" customWidth="1"/>
    <col min="4366" max="4368" width="10.44140625" style="7" customWidth="1"/>
    <col min="4369" max="4370" width="10.5546875" style="7" customWidth="1"/>
    <col min="4371" max="4371" width="9.88671875" style="7" customWidth="1"/>
    <col min="4372" max="4372" width="9.6640625" style="7" customWidth="1"/>
    <col min="4373" max="4373" width="10.5546875" style="7" customWidth="1"/>
    <col min="4374" max="4374" width="10.6640625" style="7" customWidth="1"/>
    <col min="4375" max="4375" width="12" style="7" customWidth="1"/>
    <col min="4376" max="4376" width="11.6640625" style="7" customWidth="1"/>
    <col min="4377" max="4377" width="13.44140625" style="7" customWidth="1"/>
    <col min="4378" max="4383" width="15.109375" style="7" customWidth="1"/>
    <col min="4384"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1" width="10.5546875" style="7" customWidth="1"/>
    <col min="4622" max="4624" width="10.44140625" style="7" customWidth="1"/>
    <col min="4625" max="4626" width="10.5546875" style="7" customWidth="1"/>
    <col min="4627" max="4627" width="9.88671875" style="7" customWidth="1"/>
    <col min="4628" max="4628" width="9.6640625" style="7" customWidth="1"/>
    <col min="4629" max="4629" width="10.5546875" style="7" customWidth="1"/>
    <col min="4630" max="4630" width="10.6640625" style="7" customWidth="1"/>
    <col min="4631" max="4631" width="12" style="7" customWidth="1"/>
    <col min="4632" max="4632" width="11.6640625" style="7" customWidth="1"/>
    <col min="4633" max="4633" width="13.44140625" style="7" customWidth="1"/>
    <col min="4634" max="4639" width="15.109375" style="7" customWidth="1"/>
    <col min="4640"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7" width="10.5546875" style="7" customWidth="1"/>
    <col min="4878" max="4880" width="10.44140625" style="7" customWidth="1"/>
    <col min="4881" max="4882" width="10.5546875" style="7" customWidth="1"/>
    <col min="4883" max="4883" width="9.88671875" style="7" customWidth="1"/>
    <col min="4884" max="4884" width="9.6640625" style="7" customWidth="1"/>
    <col min="4885" max="4885" width="10.5546875" style="7" customWidth="1"/>
    <col min="4886" max="4886" width="10.6640625" style="7" customWidth="1"/>
    <col min="4887" max="4887" width="12" style="7" customWidth="1"/>
    <col min="4888" max="4888" width="11.6640625" style="7" customWidth="1"/>
    <col min="4889" max="4889" width="13.44140625" style="7" customWidth="1"/>
    <col min="4890" max="4895" width="15.109375" style="7" customWidth="1"/>
    <col min="4896"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3" width="10.5546875" style="7" customWidth="1"/>
    <col min="5134" max="5136" width="10.44140625" style="7" customWidth="1"/>
    <col min="5137" max="5138" width="10.5546875" style="7" customWidth="1"/>
    <col min="5139" max="5139" width="9.88671875" style="7" customWidth="1"/>
    <col min="5140" max="5140" width="9.6640625" style="7" customWidth="1"/>
    <col min="5141" max="5141" width="10.5546875" style="7" customWidth="1"/>
    <col min="5142" max="5142" width="10.6640625" style="7" customWidth="1"/>
    <col min="5143" max="5143" width="12" style="7" customWidth="1"/>
    <col min="5144" max="5144" width="11.6640625" style="7" customWidth="1"/>
    <col min="5145" max="5145" width="13.44140625" style="7" customWidth="1"/>
    <col min="5146" max="5151" width="15.109375" style="7" customWidth="1"/>
    <col min="5152"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9" width="10.5546875" style="7" customWidth="1"/>
    <col min="5390" max="5392" width="10.44140625" style="7" customWidth="1"/>
    <col min="5393" max="5394" width="10.5546875" style="7" customWidth="1"/>
    <col min="5395" max="5395" width="9.88671875" style="7" customWidth="1"/>
    <col min="5396" max="5396" width="9.6640625" style="7" customWidth="1"/>
    <col min="5397" max="5397" width="10.5546875" style="7" customWidth="1"/>
    <col min="5398" max="5398" width="10.6640625" style="7" customWidth="1"/>
    <col min="5399" max="5399" width="12" style="7" customWidth="1"/>
    <col min="5400" max="5400" width="11.6640625" style="7" customWidth="1"/>
    <col min="5401" max="5401" width="13.44140625" style="7" customWidth="1"/>
    <col min="5402" max="5407" width="15.109375" style="7" customWidth="1"/>
    <col min="5408"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5" width="10.5546875" style="7" customWidth="1"/>
    <col min="5646" max="5648" width="10.44140625" style="7" customWidth="1"/>
    <col min="5649" max="5650" width="10.5546875" style="7" customWidth="1"/>
    <col min="5651" max="5651" width="9.88671875" style="7" customWidth="1"/>
    <col min="5652" max="5652" width="9.6640625" style="7" customWidth="1"/>
    <col min="5653" max="5653" width="10.5546875" style="7" customWidth="1"/>
    <col min="5654" max="5654" width="10.6640625" style="7" customWidth="1"/>
    <col min="5655" max="5655" width="12" style="7" customWidth="1"/>
    <col min="5656" max="5656" width="11.6640625" style="7" customWidth="1"/>
    <col min="5657" max="5657" width="13.44140625" style="7" customWidth="1"/>
    <col min="5658" max="5663" width="15.109375" style="7" customWidth="1"/>
    <col min="5664"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1" width="10.5546875" style="7" customWidth="1"/>
    <col min="5902" max="5904" width="10.44140625" style="7" customWidth="1"/>
    <col min="5905" max="5906" width="10.5546875" style="7" customWidth="1"/>
    <col min="5907" max="5907" width="9.88671875" style="7" customWidth="1"/>
    <col min="5908" max="5908" width="9.6640625" style="7" customWidth="1"/>
    <col min="5909" max="5909" width="10.5546875" style="7" customWidth="1"/>
    <col min="5910" max="5910" width="10.6640625" style="7" customWidth="1"/>
    <col min="5911" max="5911" width="12" style="7" customWidth="1"/>
    <col min="5912" max="5912" width="11.6640625" style="7" customWidth="1"/>
    <col min="5913" max="5913" width="13.44140625" style="7" customWidth="1"/>
    <col min="5914" max="5919" width="15.109375" style="7" customWidth="1"/>
    <col min="5920"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7" width="10.5546875" style="7" customWidth="1"/>
    <col min="6158" max="6160" width="10.44140625" style="7" customWidth="1"/>
    <col min="6161" max="6162" width="10.5546875" style="7" customWidth="1"/>
    <col min="6163" max="6163" width="9.88671875" style="7" customWidth="1"/>
    <col min="6164" max="6164" width="9.6640625" style="7" customWidth="1"/>
    <col min="6165" max="6165" width="10.5546875" style="7" customWidth="1"/>
    <col min="6166" max="6166" width="10.6640625" style="7" customWidth="1"/>
    <col min="6167" max="6167" width="12" style="7" customWidth="1"/>
    <col min="6168" max="6168" width="11.6640625" style="7" customWidth="1"/>
    <col min="6169" max="6169" width="13.44140625" style="7" customWidth="1"/>
    <col min="6170" max="6175" width="15.109375" style="7" customWidth="1"/>
    <col min="6176"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3" width="10.5546875" style="7" customWidth="1"/>
    <col min="6414" max="6416" width="10.44140625" style="7" customWidth="1"/>
    <col min="6417" max="6418" width="10.5546875" style="7" customWidth="1"/>
    <col min="6419" max="6419" width="9.88671875" style="7" customWidth="1"/>
    <col min="6420" max="6420" width="9.6640625" style="7" customWidth="1"/>
    <col min="6421" max="6421" width="10.5546875" style="7" customWidth="1"/>
    <col min="6422" max="6422" width="10.6640625" style="7" customWidth="1"/>
    <col min="6423" max="6423" width="12" style="7" customWidth="1"/>
    <col min="6424" max="6424" width="11.6640625" style="7" customWidth="1"/>
    <col min="6425" max="6425" width="13.44140625" style="7" customWidth="1"/>
    <col min="6426" max="6431" width="15.109375" style="7" customWidth="1"/>
    <col min="6432"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9" width="10.5546875" style="7" customWidth="1"/>
    <col min="6670" max="6672" width="10.44140625" style="7" customWidth="1"/>
    <col min="6673" max="6674" width="10.5546875" style="7" customWidth="1"/>
    <col min="6675" max="6675" width="9.88671875" style="7" customWidth="1"/>
    <col min="6676" max="6676" width="9.6640625" style="7" customWidth="1"/>
    <col min="6677" max="6677" width="10.5546875" style="7" customWidth="1"/>
    <col min="6678" max="6678" width="10.6640625" style="7" customWidth="1"/>
    <col min="6679" max="6679" width="12" style="7" customWidth="1"/>
    <col min="6680" max="6680" width="11.6640625" style="7" customWidth="1"/>
    <col min="6681" max="6681" width="13.44140625" style="7" customWidth="1"/>
    <col min="6682" max="6687" width="15.109375" style="7" customWidth="1"/>
    <col min="6688"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5" width="10.5546875" style="7" customWidth="1"/>
    <col min="6926" max="6928" width="10.44140625" style="7" customWidth="1"/>
    <col min="6929" max="6930" width="10.5546875" style="7" customWidth="1"/>
    <col min="6931" max="6931" width="9.88671875" style="7" customWidth="1"/>
    <col min="6932" max="6932" width="9.6640625" style="7" customWidth="1"/>
    <col min="6933" max="6933" width="10.5546875" style="7" customWidth="1"/>
    <col min="6934" max="6934" width="10.6640625" style="7" customWidth="1"/>
    <col min="6935" max="6935" width="12" style="7" customWidth="1"/>
    <col min="6936" max="6936" width="11.6640625" style="7" customWidth="1"/>
    <col min="6937" max="6937" width="13.44140625" style="7" customWidth="1"/>
    <col min="6938" max="6943" width="15.109375" style="7" customWidth="1"/>
    <col min="6944"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1" width="10.5546875" style="7" customWidth="1"/>
    <col min="7182" max="7184" width="10.44140625" style="7" customWidth="1"/>
    <col min="7185" max="7186" width="10.5546875" style="7" customWidth="1"/>
    <col min="7187" max="7187" width="9.88671875" style="7" customWidth="1"/>
    <col min="7188" max="7188" width="9.6640625" style="7" customWidth="1"/>
    <col min="7189" max="7189" width="10.5546875" style="7" customWidth="1"/>
    <col min="7190" max="7190" width="10.6640625" style="7" customWidth="1"/>
    <col min="7191" max="7191" width="12" style="7" customWidth="1"/>
    <col min="7192" max="7192" width="11.6640625" style="7" customWidth="1"/>
    <col min="7193" max="7193" width="13.44140625" style="7" customWidth="1"/>
    <col min="7194" max="7199" width="15.109375" style="7" customWidth="1"/>
    <col min="7200"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7" width="10.5546875" style="7" customWidth="1"/>
    <col min="7438" max="7440" width="10.44140625" style="7" customWidth="1"/>
    <col min="7441" max="7442" width="10.5546875" style="7" customWidth="1"/>
    <col min="7443" max="7443" width="9.88671875" style="7" customWidth="1"/>
    <col min="7444" max="7444" width="9.6640625" style="7" customWidth="1"/>
    <col min="7445" max="7445" width="10.5546875" style="7" customWidth="1"/>
    <col min="7446" max="7446" width="10.6640625" style="7" customWidth="1"/>
    <col min="7447" max="7447" width="12" style="7" customWidth="1"/>
    <col min="7448" max="7448" width="11.6640625" style="7" customWidth="1"/>
    <col min="7449" max="7449" width="13.44140625" style="7" customWidth="1"/>
    <col min="7450" max="7455" width="15.109375" style="7" customWidth="1"/>
    <col min="7456"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3" width="10.5546875" style="7" customWidth="1"/>
    <col min="7694" max="7696" width="10.44140625" style="7" customWidth="1"/>
    <col min="7697" max="7698" width="10.5546875" style="7" customWidth="1"/>
    <col min="7699" max="7699" width="9.88671875" style="7" customWidth="1"/>
    <col min="7700" max="7700" width="9.6640625" style="7" customWidth="1"/>
    <col min="7701" max="7701" width="10.5546875" style="7" customWidth="1"/>
    <col min="7702" max="7702" width="10.6640625" style="7" customWidth="1"/>
    <col min="7703" max="7703" width="12" style="7" customWidth="1"/>
    <col min="7704" max="7704" width="11.6640625" style="7" customWidth="1"/>
    <col min="7705" max="7705" width="13.44140625" style="7" customWidth="1"/>
    <col min="7706" max="7711" width="15.109375" style="7" customWidth="1"/>
    <col min="7712"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9" width="10.5546875" style="7" customWidth="1"/>
    <col min="7950" max="7952" width="10.44140625" style="7" customWidth="1"/>
    <col min="7953" max="7954" width="10.5546875" style="7" customWidth="1"/>
    <col min="7955" max="7955" width="9.88671875" style="7" customWidth="1"/>
    <col min="7956" max="7956" width="9.6640625" style="7" customWidth="1"/>
    <col min="7957" max="7957" width="10.5546875" style="7" customWidth="1"/>
    <col min="7958" max="7958" width="10.6640625" style="7" customWidth="1"/>
    <col min="7959" max="7959" width="12" style="7" customWidth="1"/>
    <col min="7960" max="7960" width="11.6640625" style="7" customWidth="1"/>
    <col min="7961" max="7961" width="13.44140625" style="7" customWidth="1"/>
    <col min="7962" max="7967" width="15.109375" style="7" customWidth="1"/>
    <col min="7968"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5" width="10.5546875" style="7" customWidth="1"/>
    <col min="8206" max="8208" width="10.44140625" style="7" customWidth="1"/>
    <col min="8209" max="8210" width="10.5546875" style="7" customWidth="1"/>
    <col min="8211" max="8211" width="9.88671875" style="7" customWidth="1"/>
    <col min="8212" max="8212" width="9.6640625" style="7" customWidth="1"/>
    <col min="8213" max="8213" width="10.5546875" style="7" customWidth="1"/>
    <col min="8214" max="8214" width="10.6640625" style="7" customWidth="1"/>
    <col min="8215" max="8215" width="12" style="7" customWidth="1"/>
    <col min="8216" max="8216" width="11.6640625" style="7" customWidth="1"/>
    <col min="8217" max="8217" width="13.44140625" style="7" customWidth="1"/>
    <col min="8218" max="8223" width="15.109375" style="7" customWidth="1"/>
    <col min="8224"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1" width="10.5546875" style="7" customWidth="1"/>
    <col min="8462" max="8464" width="10.44140625" style="7" customWidth="1"/>
    <col min="8465" max="8466" width="10.5546875" style="7" customWidth="1"/>
    <col min="8467" max="8467" width="9.88671875" style="7" customWidth="1"/>
    <col min="8468" max="8468" width="9.6640625" style="7" customWidth="1"/>
    <col min="8469" max="8469" width="10.5546875" style="7" customWidth="1"/>
    <col min="8470" max="8470" width="10.6640625" style="7" customWidth="1"/>
    <col min="8471" max="8471" width="12" style="7" customWidth="1"/>
    <col min="8472" max="8472" width="11.6640625" style="7" customWidth="1"/>
    <col min="8473" max="8473" width="13.44140625" style="7" customWidth="1"/>
    <col min="8474" max="8479" width="15.109375" style="7" customWidth="1"/>
    <col min="8480"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7" width="10.5546875" style="7" customWidth="1"/>
    <col min="8718" max="8720" width="10.44140625" style="7" customWidth="1"/>
    <col min="8721" max="8722" width="10.5546875" style="7" customWidth="1"/>
    <col min="8723" max="8723" width="9.88671875" style="7" customWidth="1"/>
    <col min="8724" max="8724" width="9.6640625" style="7" customWidth="1"/>
    <col min="8725" max="8725" width="10.5546875" style="7" customWidth="1"/>
    <col min="8726" max="8726" width="10.6640625" style="7" customWidth="1"/>
    <col min="8727" max="8727" width="12" style="7" customWidth="1"/>
    <col min="8728" max="8728" width="11.6640625" style="7" customWidth="1"/>
    <col min="8729" max="8729" width="13.44140625" style="7" customWidth="1"/>
    <col min="8730" max="8735" width="15.109375" style="7" customWidth="1"/>
    <col min="8736"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3" width="10.5546875" style="7" customWidth="1"/>
    <col min="8974" max="8976" width="10.44140625" style="7" customWidth="1"/>
    <col min="8977" max="8978" width="10.5546875" style="7" customWidth="1"/>
    <col min="8979" max="8979" width="9.88671875" style="7" customWidth="1"/>
    <col min="8980" max="8980" width="9.6640625" style="7" customWidth="1"/>
    <col min="8981" max="8981" width="10.5546875" style="7" customWidth="1"/>
    <col min="8982" max="8982" width="10.6640625" style="7" customWidth="1"/>
    <col min="8983" max="8983" width="12" style="7" customWidth="1"/>
    <col min="8984" max="8984" width="11.6640625" style="7" customWidth="1"/>
    <col min="8985" max="8985" width="13.44140625" style="7" customWidth="1"/>
    <col min="8986" max="8991" width="15.109375" style="7" customWidth="1"/>
    <col min="8992"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9" width="10.5546875" style="7" customWidth="1"/>
    <col min="9230" max="9232" width="10.44140625" style="7" customWidth="1"/>
    <col min="9233" max="9234" width="10.5546875" style="7" customWidth="1"/>
    <col min="9235" max="9235" width="9.88671875" style="7" customWidth="1"/>
    <col min="9236" max="9236" width="9.6640625" style="7" customWidth="1"/>
    <col min="9237" max="9237" width="10.5546875" style="7" customWidth="1"/>
    <col min="9238" max="9238" width="10.6640625" style="7" customWidth="1"/>
    <col min="9239" max="9239" width="12" style="7" customWidth="1"/>
    <col min="9240" max="9240" width="11.6640625" style="7" customWidth="1"/>
    <col min="9241" max="9241" width="13.44140625" style="7" customWidth="1"/>
    <col min="9242" max="9247" width="15.109375" style="7" customWidth="1"/>
    <col min="9248"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5" width="10.5546875" style="7" customWidth="1"/>
    <col min="9486" max="9488" width="10.44140625" style="7" customWidth="1"/>
    <col min="9489" max="9490" width="10.5546875" style="7" customWidth="1"/>
    <col min="9491" max="9491" width="9.88671875" style="7" customWidth="1"/>
    <col min="9492" max="9492" width="9.6640625" style="7" customWidth="1"/>
    <col min="9493" max="9493" width="10.5546875" style="7" customWidth="1"/>
    <col min="9494" max="9494" width="10.6640625" style="7" customWidth="1"/>
    <col min="9495" max="9495" width="12" style="7" customWidth="1"/>
    <col min="9496" max="9496" width="11.6640625" style="7" customWidth="1"/>
    <col min="9497" max="9497" width="13.44140625" style="7" customWidth="1"/>
    <col min="9498" max="9503" width="15.109375" style="7" customWidth="1"/>
    <col min="9504"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1" width="10.5546875" style="7" customWidth="1"/>
    <col min="9742" max="9744" width="10.44140625" style="7" customWidth="1"/>
    <col min="9745" max="9746" width="10.5546875" style="7" customWidth="1"/>
    <col min="9747" max="9747" width="9.88671875" style="7" customWidth="1"/>
    <col min="9748" max="9748" width="9.6640625" style="7" customWidth="1"/>
    <col min="9749" max="9749" width="10.5546875" style="7" customWidth="1"/>
    <col min="9750" max="9750" width="10.6640625" style="7" customWidth="1"/>
    <col min="9751" max="9751" width="12" style="7" customWidth="1"/>
    <col min="9752" max="9752" width="11.6640625" style="7" customWidth="1"/>
    <col min="9753" max="9753" width="13.44140625" style="7" customWidth="1"/>
    <col min="9754" max="9759" width="15.109375" style="7" customWidth="1"/>
    <col min="9760"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7" width="10.5546875" style="7" customWidth="1"/>
    <col min="9998" max="10000" width="10.44140625" style="7" customWidth="1"/>
    <col min="10001" max="10002" width="10.5546875" style="7" customWidth="1"/>
    <col min="10003" max="10003" width="9.88671875" style="7" customWidth="1"/>
    <col min="10004" max="10004" width="9.6640625" style="7" customWidth="1"/>
    <col min="10005" max="10005" width="10.5546875" style="7" customWidth="1"/>
    <col min="10006" max="10006" width="10.6640625" style="7" customWidth="1"/>
    <col min="10007" max="10007" width="12" style="7" customWidth="1"/>
    <col min="10008" max="10008" width="11.6640625" style="7" customWidth="1"/>
    <col min="10009" max="10009" width="13.44140625" style="7" customWidth="1"/>
    <col min="10010" max="10015" width="15.109375" style="7" customWidth="1"/>
    <col min="10016"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3" width="10.5546875" style="7" customWidth="1"/>
    <col min="10254" max="10256" width="10.44140625" style="7" customWidth="1"/>
    <col min="10257" max="10258" width="10.5546875" style="7" customWidth="1"/>
    <col min="10259" max="10259" width="9.88671875" style="7" customWidth="1"/>
    <col min="10260" max="10260" width="9.6640625" style="7" customWidth="1"/>
    <col min="10261" max="10261" width="10.5546875" style="7" customWidth="1"/>
    <col min="10262" max="10262" width="10.6640625" style="7" customWidth="1"/>
    <col min="10263" max="10263" width="12" style="7" customWidth="1"/>
    <col min="10264" max="10264" width="11.6640625" style="7" customWidth="1"/>
    <col min="10265" max="10265" width="13.44140625" style="7" customWidth="1"/>
    <col min="10266" max="10271" width="15.109375" style="7" customWidth="1"/>
    <col min="10272"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9" width="10.5546875" style="7" customWidth="1"/>
    <col min="10510" max="10512" width="10.44140625" style="7" customWidth="1"/>
    <col min="10513" max="10514" width="10.5546875" style="7" customWidth="1"/>
    <col min="10515" max="10515" width="9.88671875" style="7" customWidth="1"/>
    <col min="10516" max="10516" width="9.6640625" style="7" customWidth="1"/>
    <col min="10517" max="10517" width="10.5546875" style="7" customWidth="1"/>
    <col min="10518" max="10518" width="10.6640625" style="7" customWidth="1"/>
    <col min="10519" max="10519" width="12" style="7" customWidth="1"/>
    <col min="10520" max="10520" width="11.6640625" style="7" customWidth="1"/>
    <col min="10521" max="10521" width="13.44140625" style="7" customWidth="1"/>
    <col min="10522" max="10527" width="15.109375" style="7" customWidth="1"/>
    <col min="10528"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5" width="10.5546875" style="7" customWidth="1"/>
    <col min="10766" max="10768" width="10.44140625" style="7" customWidth="1"/>
    <col min="10769" max="10770" width="10.5546875" style="7" customWidth="1"/>
    <col min="10771" max="10771" width="9.88671875" style="7" customWidth="1"/>
    <col min="10772" max="10772" width="9.6640625" style="7" customWidth="1"/>
    <col min="10773" max="10773" width="10.5546875" style="7" customWidth="1"/>
    <col min="10774" max="10774" width="10.6640625" style="7" customWidth="1"/>
    <col min="10775" max="10775" width="12" style="7" customWidth="1"/>
    <col min="10776" max="10776" width="11.6640625" style="7" customWidth="1"/>
    <col min="10777" max="10777" width="13.44140625" style="7" customWidth="1"/>
    <col min="10778" max="10783" width="15.109375" style="7" customWidth="1"/>
    <col min="10784"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1" width="10.5546875" style="7" customWidth="1"/>
    <col min="11022" max="11024" width="10.44140625" style="7" customWidth="1"/>
    <col min="11025" max="11026" width="10.5546875" style="7" customWidth="1"/>
    <col min="11027" max="11027" width="9.88671875" style="7" customWidth="1"/>
    <col min="11028" max="11028" width="9.6640625" style="7" customWidth="1"/>
    <col min="11029" max="11029" width="10.5546875" style="7" customWidth="1"/>
    <col min="11030" max="11030" width="10.6640625" style="7" customWidth="1"/>
    <col min="11031" max="11031" width="12" style="7" customWidth="1"/>
    <col min="11032" max="11032" width="11.6640625" style="7" customWidth="1"/>
    <col min="11033" max="11033" width="13.44140625" style="7" customWidth="1"/>
    <col min="11034" max="11039" width="15.109375" style="7" customWidth="1"/>
    <col min="11040"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7" width="10.5546875" style="7" customWidth="1"/>
    <col min="11278" max="11280" width="10.44140625" style="7" customWidth="1"/>
    <col min="11281" max="11282" width="10.5546875" style="7" customWidth="1"/>
    <col min="11283" max="11283" width="9.88671875" style="7" customWidth="1"/>
    <col min="11284" max="11284" width="9.6640625" style="7" customWidth="1"/>
    <col min="11285" max="11285" width="10.5546875" style="7" customWidth="1"/>
    <col min="11286" max="11286" width="10.6640625" style="7" customWidth="1"/>
    <col min="11287" max="11287" width="12" style="7" customWidth="1"/>
    <col min="11288" max="11288" width="11.6640625" style="7" customWidth="1"/>
    <col min="11289" max="11289" width="13.44140625" style="7" customWidth="1"/>
    <col min="11290" max="11295" width="15.109375" style="7" customWidth="1"/>
    <col min="11296"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3" width="10.5546875" style="7" customWidth="1"/>
    <col min="11534" max="11536" width="10.44140625" style="7" customWidth="1"/>
    <col min="11537" max="11538" width="10.5546875" style="7" customWidth="1"/>
    <col min="11539" max="11539" width="9.88671875" style="7" customWidth="1"/>
    <col min="11540" max="11540" width="9.6640625" style="7" customWidth="1"/>
    <col min="11541" max="11541" width="10.5546875" style="7" customWidth="1"/>
    <col min="11542" max="11542" width="10.6640625" style="7" customWidth="1"/>
    <col min="11543" max="11543" width="12" style="7" customWidth="1"/>
    <col min="11544" max="11544" width="11.6640625" style="7" customWidth="1"/>
    <col min="11545" max="11545" width="13.44140625" style="7" customWidth="1"/>
    <col min="11546" max="11551" width="15.109375" style="7" customWidth="1"/>
    <col min="11552"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9" width="10.5546875" style="7" customWidth="1"/>
    <col min="11790" max="11792" width="10.44140625" style="7" customWidth="1"/>
    <col min="11793" max="11794" width="10.5546875" style="7" customWidth="1"/>
    <col min="11795" max="11795" width="9.88671875" style="7" customWidth="1"/>
    <col min="11796" max="11796" width="9.6640625" style="7" customWidth="1"/>
    <col min="11797" max="11797" width="10.5546875" style="7" customWidth="1"/>
    <col min="11798" max="11798" width="10.6640625" style="7" customWidth="1"/>
    <col min="11799" max="11799" width="12" style="7" customWidth="1"/>
    <col min="11800" max="11800" width="11.6640625" style="7" customWidth="1"/>
    <col min="11801" max="11801" width="13.44140625" style="7" customWidth="1"/>
    <col min="11802" max="11807" width="15.109375" style="7" customWidth="1"/>
    <col min="11808"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5" width="10.5546875" style="7" customWidth="1"/>
    <col min="12046" max="12048" width="10.44140625" style="7" customWidth="1"/>
    <col min="12049" max="12050" width="10.5546875" style="7" customWidth="1"/>
    <col min="12051" max="12051" width="9.88671875" style="7" customWidth="1"/>
    <col min="12052" max="12052" width="9.6640625" style="7" customWidth="1"/>
    <col min="12053" max="12053" width="10.5546875" style="7" customWidth="1"/>
    <col min="12054" max="12054" width="10.6640625" style="7" customWidth="1"/>
    <col min="12055" max="12055" width="12" style="7" customWidth="1"/>
    <col min="12056" max="12056" width="11.6640625" style="7" customWidth="1"/>
    <col min="12057" max="12057" width="13.44140625" style="7" customWidth="1"/>
    <col min="12058" max="12063" width="15.109375" style="7" customWidth="1"/>
    <col min="12064"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1" width="10.5546875" style="7" customWidth="1"/>
    <col min="12302" max="12304" width="10.44140625" style="7" customWidth="1"/>
    <col min="12305" max="12306" width="10.5546875" style="7" customWidth="1"/>
    <col min="12307" max="12307" width="9.88671875" style="7" customWidth="1"/>
    <col min="12308" max="12308" width="9.6640625" style="7" customWidth="1"/>
    <col min="12309" max="12309" width="10.5546875" style="7" customWidth="1"/>
    <col min="12310" max="12310" width="10.6640625" style="7" customWidth="1"/>
    <col min="12311" max="12311" width="12" style="7" customWidth="1"/>
    <col min="12312" max="12312" width="11.6640625" style="7" customWidth="1"/>
    <col min="12313" max="12313" width="13.44140625" style="7" customWidth="1"/>
    <col min="12314" max="12319" width="15.109375" style="7" customWidth="1"/>
    <col min="12320"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7" width="10.5546875" style="7" customWidth="1"/>
    <col min="12558" max="12560" width="10.44140625" style="7" customWidth="1"/>
    <col min="12561" max="12562" width="10.5546875" style="7" customWidth="1"/>
    <col min="12563" max="12563" width="9.88671875" style="7" customWidth="1"/>
    <col min="12564" max="12564" width="9.6640625" style="7" customWidth="1"/>
    <col min="12565" max="12565" width="10.5546875" style="7" customWidth="1"/>
    <col min="12566" max="12566" width="10.6640625" style="7" customWidth="1"/>
    <col min="12567" max="12567" width="12" style="7" customWidth="1"/>
    <col min="12568" max="12568" width="11.6640625" style="7" customWidth="1"/>
    <col min="12569" max="12569" width="13.44140625" style="7" customWidth="1"/>
    <col min="12570" max="12575" width="15.109375" style="7" customWidth="1"/>
    <col min="12576"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3" width="10.5546875" style="7" customWidth="1"/>
    <col min="12814" max="12816" width="10.44140625" style="7" customWidth="1"/>
    <col min="12817" max="12818" width="10.5546875" style="7" customWidth="1"/>
    <col min="12819" max="12819" width="9.88671875" style="7" customWidth="1"/>
    <col min="12820" max="12820" width="9.6640625" style="7" customWidth="1"/>
    <col min="12821" max="12821" width="10.5546875" style="7" customWidth="1"/>
    <col min="12822" max="12822" width="10.6640625" style="7" customWidth="1"/>
    <col min="12823" max="12823" width="12" style="7" customWidth="1"/>
    <col min="12824" max="12824" width="11.6640625" style="7" customWidth="1"/>
    <col min="12825" max="12825" width="13.44140625" style="7" customWidth="1"/>
    <col min="12826" max="12831" width="15.109375" style="7" customWidth="1"/>
    <col min="12832"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9" width="10.5546875" style="7" customWidth="1"/>
    <col min="13070" max="13072" width="10.44140625" style="7" customWidth="1"/>
    <col min="13073" max="13074" width="10.5546875" style="7" customWidth="1"/>
    <col min="13075" max="13075" width="9.88671875" style="7" customWidth="1"/>
    <col min="13076" max="13076" width="9.6640625" style="7" customWidth="1"/>
    <col min="13077" max="13077" width="10.5546875" style="7" customWidth="1"/>
    <col min="13078" max="13078" width="10.6640625" style="7" customWidth="1"/>
    <col min="13079" max="13079" width="12" style="7" customWidth="1"/>
    <col min="13080" max="13080" width="11.6640625" style="7" customWidth="1"/>
    <col min="13081" max="13081" width="13.44140625" style="7" customWidth="1"/>
    <col min="13082" max="13087" width="15.109375" style="7" customWidth="1"/>
    <col min="13088"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5" width="10.5546875" style="7" customWidth="1"/>
    <col min="13326" max="13328" width="10.44140625" style="7" customWidth="1"/>
    <col min="13329" max="13330" width="10.5546875" style="7" customWidth="1"/>
    <col min="13331" max="13331" width="9.88671875" style="7" customWidth="1"/>
    <col min="13332" max="13332" width="9.6640625" style="7" customWidth="1"/>
    <col min="13333" max="13333" width="10.5546875" style="7" customWidth="1"/>
    <col min="13334" max="13334" width="10.6640625" style="7" customWidth="1"/>
    <col min="13335" max="13335" width="12" style="7" customWidth="1"/>
    <col min="13336" max="13336" width="11.6640625" style="7" customWidth="1"/>
    <col min="13337" max="13337" width="13.44140625" style="7" customWidth="1"/>
    <col min="13338" max="13343" width="15.109375" style="7" customWidth="1"/>
    <col min="13344"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1" width="10.5546875" style="7" customWidth="1"/>
    <col min="13582" max="13584" width="10.44140625" style="7" customWidth="1"/>
    <col min="13585" max="13586" width="10.5546875" style="7" customWidth="1"/>
    <col min="13587" max="13587" width="9.88671875" style="7" customWidth="1"/>
    <col min="13588" max="13588" width="9.6640625" style="7" customWidth="1"/>
    <col min="13589" max="13589" width="10.5546875" style="7" customWidth="1"/>
    <col min="13590" max="13590" width="10.6640625" style="7" customWidth="1"/>
    <col min="13591" max="13591" width="12" style="7" customWidth="1"/>
    <col min="13592" max="13592" width="11.6640625" style="7" customWidth="1"/>
    <col min="13593" max="13593" width="13.44140625" style="7" customWidth="1"/>
    <col min="13594" max="13599" width="15.109375" style="7" customWidth="1"/>
    <col min="13600"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7" width="10.5546875" style="7" customWidth="1"/>
    <col min="13838" max="13840" width="10.44140625" style="7" customWidth="1"/>
    <col min="13841" max="13842" width="10.5546875" style="7" customWidth="1"/>
    <col min="13843" max="13843" width="9.88671875" style="7" customWidth="1"/>
    <col min="13844" max="13844" width="9.6640625" style="7" customWidth="1"/>
    <col min="13845" max="13845" width="10.5546875" style="7" customWidth="1"/>
    <col min="13846" max="13846" width="10.6640625" style="7" customWidth="1"/>
    <col min="13847" max="13847" width="12" style="7" customWidth="1"/>
    <col min="13848" max="13848" width="11.6640625" style="7" customWidth="1"/>
    <col min="13849" max="13849" width="13.44140625" style="7" customWidth="1"/>
    <col min="13850" max="13855" width="15.109375" style="7" customWidth="1"/>
    <col min="13856"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3" width="10.5546875" style="7" customWidth="1"/>
    <col min="14094" max="14096" width="10.44140625" style="7" customWidth="1"/>
    <col min="14097" max="14098" width="10.5546875" style="7" customWidth="1"/>
    <col min="14099" max="14099" width="9.88671875" style="7" customWidth="1"/>
    <col min="14100" max="14100" width="9.6640625" style="7" customWidth="1"/>
    <col min="14101" max="14101" width="10.5546875" style="7" customWidth="1"/>
    <col min="14102" max="14102" width="10.6640625" style="7" customWidth="1"/>
    <col min="14103" max="14103" width="12" style="7" customWidth="1"/>
    <col min="14104" max="14104" width="11.6640625" style="7" customWidth="1"/>
    <col min="14105" max="14105" width="13.44140625" style="7" customWidth="1"/>
    <col min="14106" max="14111" width="15.109375" style="7" customWidth="1"/>
    <col min="14112"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9" width="10.5546875" style="7" customWidth="1"/>
    <col min="14350" max="14352" width="10.44140625" style="7" customWidth="1"/>
    <col min="14353" max="14354" width="10.5546875" style="7" customWidth="1"/>
    <col min="14355" max="14355" width="9.88671875" style="7" customWidth="1"/>
    <col min="14356" max="14356" width="9.6640625" style="7" customWidth="1"/>
    <col min="14357" max="14357" width="10.5546875" style="7" customWidth="1"/>
    <col min="14358" max="14358" width="10.6640625" style="7" customWidth="1"/>
    <col min="14359" max="14359" width="12" style="7" customWidth="1"/>
    <col min="14360" max="14360" width="11.6640625" style="7" customWidth="1"/>
    <col min="14361" max="14361" width="13.44140625" style="7" customWidth="1"/>
    <col min="14362" max="14367" width="15.109375" style="7" customWidth="1"/>
    <col min="14368"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5" width="10.5546875" style="7" customWidth="1"/>
    <col min="14606" max="14608" width="10.44140625" style="7" customWidth="1"/>
    <col min="14609" max="14610" width="10.5546875" style="7" customWidth="1"/>
    <col min="14611" max="14611" width="9.88671875" style="7" customWidth="1"/>
    <col min="14612" max="14612" width="9.6640625" style="7" customWidth="1"/>
    <col min="14613" max="14613" width="10.5546875" style="7" customWidth="1"/>
    <col min="14614" max="14614" width="10.6640625" style="7" customWidth="1"/>
    <col min="14615" max="14615" width="12" style="7" customWidth="1"/>
    <col min="14616" max="14616" width="11.6640625" style="7" customWidth="1"/>
    <col min="14617" max="14617" width="13.44140625" style="7" customWidth="1"/>
    <col min="14618" max="14623" width="15.109375" style="7" customWidth="1"/>
    <col min="14624"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1" width="10.5546875" style="7" customWidth="1"/>
    <col min="14862" max="14864" width="10.44140625" style="7" customWidth="1"/>
    <col min="14865" max="14866" width="10.5546875" style="7" customWidth="1"/>
    <col min="14867" max="14867" width="9.88671875" style="7" customWidth="1"/>
    <col min="14868" max="14868" width="9.6640625" style="7" customWidth="1"/>
    <col min="14869" max="14869" width="10.5546875" style="7" customWidth="1"/>
    <col min="14870" max="14870" width="10.6640625" style="7" customWidth="1"/>
    <col min="14871" max="14871" width="12" style="7" customWidth="1"/>
    <col min="14872" max="14872" width="11.6640625" style="7" customWidth="1"/>
    <col min="14873" max="14873" width="13.44140625" style="7" customWidth="1"/>
    <col min="14874" max="14879" width="15.109375" style="7" customWidth="1"/>
    <col min="14880"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7" width="10.5546875" style="7" customWidth="1"/>
    <col min="15118" max="15120" width="10.44140625" style="7" customWidth="1"/>
    <col min="15121" max="15122" width="10.5546875" style="7" customWidth="1"/>
    <col min="15123" max="15123" width="9.88671875" style="7" customWidth="1"/>
    <col min="15124" max="15124" width="9.6640625" style="7" customWidth="1"/>
    <col min="15125" max="15125" width="10.5546875" style="7" customWidth="1"/>
    <col min="15126" max="15126" width="10.6640625" style="7" customWidth="1"/>
    <col min="15127" max="15127" width="12" style="7" customWidth="1"/>
    <col min="15128" max="15128" width="11.6640625" style="7" customWidth="1"/>
    <col min="15129" max="15129" width="13.44140625" style="7" customWidth="1"/>
    <col min="15130" max="15135" width="15.109375" style="7" customWidth="1"/>
    <col min="15136"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3" width="10.5546875" style="7" customWidth="1"/>
    <col min="15374" max="15376" width="10.44140625" style="7" customWidth="1"/>
    <col min="15377" max="15378" width="10.5546875" style="7" customWidth="1"/>
    <col min="15379" max="15379" width="9.88671875" style="7" customWidth="1"/>
    <col min="15380" max="15380" width="9.6640625" style="7" customWidth="1"/>
    <col min="15381" max="15381" width="10.5546875" style="7" customWidth="1"/>
    <col min="15382" max="15382" width="10.6640625" style="7" customWidth="1"/>
    <col min="15383" max="15383" width="12" style="7" customWidth="1"/>
    <col min="15384" max="15384" width="11.6640625" style="7" customWidth="1"/>
    <col min="15385" max="15385" width="13.44140625" style="7" customWidth="1"/>
    <col min="15386" max="15391" width="15.109375" style="7" customWidth="1"/>
    <col min="15392"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9" width="10.5546875" style="7" customWidth="1"/>
    <col min="15630" max="15632" width="10.44140625" style="7" customWidth="1"/>
    <col min="15633" max="15634" width="10.5546875" style="7" customWidth="1"/>
    <col min="15635" max="15635" width="9.88671875" style="7" customWidth="1"/>
    <col min="15636" max="15636" width="9.6640625" style="7" customWidth="1"/>
    <col min="15637" max="15637" width="10.5546875" style="7" customWidth="1"/>
    <col min="15638" max="15638" width="10.6640625" style="7" customWidth="1"/>
    <col min="15639" max="15639" width="12" style="7" customWidth="1"/>
    <col min="15640" max="15640" width="11.6640625" style="7" customWidth="1"/>
    <col min="15641" max="15641" width="13.44140625" style="7" customWidth="1"/>
    <col min="15642" max="15647" width="15.109375" style="7" customWidth="1"/>
    <col min="15648"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5" width="10.5546875" style="7" customWidth="1"/>
    <col min="15886" max="15888" width="10.44140625" style="7" customWidth="1"/>
    <col min="15889" max="15890" width="10.5546875" style="7" customWidth="1"/>
    <col min="15891" max="15891" width="9.88671875" style="7" customWidth="1"/>
    <col min="15892" max="15892" width="9.6640625" style="7" customWidth="1"/>
    <col min="15893" max="15893" width="10.5546875" style="7" customWidth="1"/>
    <col min="15894" max="15894" width="10.6640625" style="7" customWidth="1"/>
    <col min="15895" max="15895" width="12" style="7" customWidth="1"/>
    <col min="15896" max="15896" width="11.6640625" style="7" customWidth="1"/>
    <col min="15897" max="15897" width="13.44140625" style="7" customWidth="1"/>
    <col min="15898" max="15903" width="15.109375" style="7" customWidth="1"/>
    <col min="15904"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1" width="10.5546875" style="7" customWidth="1"/>
    <col min="16142" max="16144" width="10.44140625" style="7" customWidth="1"/>
    <col min="16145" max="16146" width="10.5546875" style="7" customWidth="1"/>
    <col min="16147" max="16147" width="9.88671875" style="7" customWidth="1"/>
    <col min="16148" max="16148" width="9.6640625" style="7" customWidth="1"/>
    <col min="16149" max="16149" width="10.5546875" style="7" customWidth="1"/>
    <col min="16150" max="16150" width="10.6640625" style="7" customWidth="1"/>
    <col min="16151" max="16151" width="12" style="7" customWidth="1"/>
    <col min="16152" max="16152" width="11.6640625" style="7" customWidth="1"/>
    <col min="16153" max="16153" width="13.44140625" style="7" customWidth="1"/>
    <col min="16154" max="16159" width="15.109375" style="7" customWidth="1"/>
    <col min="16160" max="16384" width="12.5546875" style="7"/>
  </cols>
  <sheetData>
    <row r="1" spans="1:27" ht="18" customHeight="1">
      <c r="A1" s="1525" t="s">
        <v>1244</v>
      </c>
      <c r="B1" s="1161"/>
      <c r="C1" s="1161"/>
      <c r="D1" s="1161"/>
      <c r="E1" s="1161"/>
      <c r="F1" s="1161"/>
      <c r="G1" s="1161"/>
      <c r="H1" s="1161"/>
      <c r="I1" s="1161"/>
      <c r="J1" s="1161"/>
      <c r="K1" s="1161"/>
      <c r="L1" s="1161"/>
      <c r="M1" s="1161"/>
      <c r="N1" s="1161"/>
      <c r="O1" s="1161"/>
      <c r="P1" s="1161"/>
      <c r="Q1" s="1161"/>
      <c r="R1" s="1161"/>
      <c r="S1" s="1161"/>
      <c r="T1" s="1161"/>
      <c r="U1" s="1161"/>
      <c r="V1" s="1161"/>
      <c r="W1" s="1161"/>
      <c r="X1" s="1161"/>
      <c r="Y1" s="1161"/>
    </row>
    <row r="2" spans="1:27" s="41" customFormat="1" ht="24.75" customHeight="1">
      <c r="A2" s="3" t="s">
        <v>1040</v>
      </c>
      <c r="B2" s="3"/>
      <c r="C2" s="3"/>
      <c r="D2" s="3"/>
      <c r="E2" s="3"/>
      <c r="F2" s="3"/>
      <c r="G2" s="3"/>
      <c r="H2" s="3"/>
      <c r="I2" s="3"/>
      <c r="J2" s="3"/>
      <c r="K2" s="3"/>
      <c r="L2" s="3"/>
      <c r="M2" s="3"/>
      <c r="N2" s="3"/>
      <c r="O2" s="3"/>
      <c r="P2" s="3"/>
      <c r="Q2" s="3"/>
      <c r="R2" s="3"/>
      <c r="S2" s="3"/>
      <c r="T2" s="3"/>
      <c r="U2" s="3"/>
      <c r="V2" s="3"/>
      <c r="W2" s="3"/>
      <c r="X2" s="3"/>
      <c r="Y2" s="3"/>
    </row>
    <row r="3" spans="1:27" s="379" customFormat="1" ht="26.25" customHeight="1">
      <c r="A3" s="168">
        <v>45747</v>
      </c>
      <c r="B3" s="1162"/>
      <c r="C3" s="1163"/>
      <c r="D3" s="1163"/>
      <c r="E3" s="1163"/>
      <c r="F3" s="1163"/>
      <c r="G3" s="1163"/>
      <c r="H3" s="1163"/>
      <c r="I3" s="1163"/>
      <c r="J3" s="1163"/>
      <c r="K3" s="1163"/>
      <c r="L3" s="1163"/>
      <c r="M3" s="1163"/>
      <c r="N3" s="1163"/>
      <c r="O3" s="1163"/>
      <c r="P3" s="1163"/>
      <c r="Q3" s="1163"/>
      <c r="R3" s="1163"/>
      <c r="S3" s="1163"/>
      <c r="T3" s="1163"/>
      <c r="U3" s="1163"/>
      <c r="V3" s="1163"/>
      <c r="W3" s="1163"/>
      <c r="X3" s="1163"/>
      <c r="Y3" s="1163"/>
    </row>
    <row r="4" spans="1:27" s="385" customFormat="1" ht="23.25" customHeight="1">
      <c r="A4" s="856" t="s">
        <v>123</v>
      </c>
      <c r="B4" s="856"/>
      <c r="C4" s="856"/>
      <c r="D4" s="856"/>
      <c r="E4" s="856"/>
      <c r="F4" s="856"/>
      <c r="G4" s="856"/>
      <c r="H4" s="856"/>
      <c r="I4" s="856"/>
      <c r="J4" s="856"/>
      <c r="K4" s="856"/>
      <c r="L4" s="856"/>
      <c r="M4" s="856"/>
      <c r="N4" s="856"/>
      <c r="O4" s="856"/>
      <c r="P4" s="856"/>
      <c r="Q4" s="856"/>
      <c r="R4" s="856"/>
      <c r="S4" s="856"/>
      <c r="T4" s="856"/>
      <c r="U4" s="856"/>
      <c r="V4" s="856"/>
      <c r="W4" s="856"/>
      <c r="X4" s="856"/>
      <c r="Y4" s="856"/>
    </row>
    <row r="5" spans="1:27" ht="9" customHeight="1" thickBot="1">
      <c r="A5" s="370"/>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7" s="8" customFormat="1" ht="12.75" customHeight="1">
      <c r="A6" s="898"/>
      <c r="B6" s="898"/>
      <c r="C6" s="898"/>
      <c r="D6" s="898"/>
      <c r="E6" s="898"/>
      <c r="F6" s="898"/>
      <c r="G6" s="898"/>
      <c r="H6" s="898"/>
      <c r="I6" s="898"/>
      <c r="J6" s="898"/>
      <c r="K6" s="898"/>
      <c r="L6" s="898"/>
      <c r="M6" s="898"/>
      <c r="N6" s="898"/>
      <c r="O6" s="898"/>
      <c r="P6" s="898"/>
      <c r="Q6" s="898"/>
      <c r="R6" s="898"/>
      <c r="S6" s="898"/>
      <c r="T6" s="898"/>
      <c r="U6" s="898"/>
      <c r="V6" s="898"/>
      <c r="W6" s="898"/>
      <c r="X6" s="898"/>
      <c r="Y6" s="1100" t="s">
        <v>1041</v>
      </c>
    </row>
    <row r="7" spans="1:27" s="8" customFormat="1" ht="15.6">
      <c r="A7" s="900"/>
      <c r="B7" s="1164" t="s">
        <v>1042</v>
      </c>
      <c r="C7" s="1164"/>
      <c r="D7" s="1164"/>
      <c r="E7" s="1164"/>
      <c r="F7" s="1164"/>
      <c r="G7" s="1164"/>
      <c r="H7" s="1164"/>
      <c r="I7" s="1164"/>
      <c r="J7" s="1164"/>
      <c r="K7" s="1164"/>
      <c r="L7" s="1164"/>
      <c r="M7" s="1164"/>
      <c r="N7" s="1164"/>
      <c r="O7" s="1164"/>
      <c r="P7" s="1164"/>
      <c r="Q7" s="1164"/>
      <c r="R7" s="1164"/>
      <c r="S7" s="1164"/>
      <c r="T7" s="1164"/>
      <c r="U7" s="1164"/>
      <c r="V7" s="1164"/>
      <c r="W7" s="1164"/>
      <c r="X7" s="1164"/>
      <c r="Y7" s="1104"/>
    </row>
    <row r="8" spans="1:27" s="8" customFormat="1" ht="21" customHeight="1">
      <c r="A8" s="904"/>
      <c r="B8" s="50"/>
      <c r="C8" s="50"/>
      <c r="D8" s="50"/>
      <c r="E8" s="50"/>
      <c r="F8" s="50"/>
      <c r="G8" s="50"/>
      <c r="H8" s="50"/>
      <c r="I8" s="50"/>
      <c r="J8" s="50"/>
      <c r="K8" s="50"/>
      <c r="L8" s="50"/>
      <c r="M8" s="50"/>
      <c r="N8" s="50"/>
      <c r="O8" s="50"/>
      <c r="P8" s="50"/>
      <c r="Q8" s="50"/>
      <c r="R8" s="50"/>
      <c r="S8" s="50"/>
      <c r="T8" s="50"/>
      <c r="U8" s="50"/>
      <c r="V8" s="50"/>
      <c r="W8" s="1165" t="s">
        <v>1043</v>
      </c>
      <c r="X8" s="1165" t="s">
        <v>1044</v>
      </c>
      <c r="Y8" s="1104"/>
    </row>
    <row r="9" spans="1:27" s="8" customFormat="1" ht="21" customHeight="1">
      <c r="A9" s="904" t="s">
        <v>840</v>
      </c>
      <c r="B9" s="900"/>
      <c r="C9" s="900"/>
      <c r="D9" s="900"/>
      <c r="E9" s="900"/>
      <c r="F9" s="900"/>
      <c r="G9" s="900"/>
      <c r="H9" s="900"/>
      <c r="I9" s="900"/>
      <c r="J9" s="900"/>
      <c r="K9" s="900"/>
      <c r="L9" s="900"/>
      <c r="M9" s="900"/>
      <c r="N9" s="1166" t="s">
        <v>1045</v>
      </c>
      <c r="O9" s="1166" t="s">
        <v>1046</v>
      </c>
      <c r="P9" s="1166" t="s">
        <v>1047</v>
      </c>
      <c r="Q9" s="1166" t="s">
        <v>1048</v>
      </c>
      <c r="R9" s="900"/>
      <c r="S9" s="900"/>
      <c r="T9" s="900"/>
      <c r="U9" s="900"/>
      <c r="V9" s="900"/>
      <c r="W9" s="1165"/>
      <c r="X9" s="1165"/>
      <c r="Y9" s="1104"/>
    </row>
    <row r="10" spans="1:27" s="8" customFormat="1" ht="21" customHeight="1">
      <c r="A10" s="900"/>
      <c r="B10" s="1167" t="s">
        <v>1049</v>
      </c>
      <c r="C10" s="1167"/>
      <c r="D10" s="1167"/>
      <c r="E10" s="1167"/>
      <c r="F10" s="1167"/>
      <c r="G10" s="1167"/>
      <c r="H10" s="1167"/>
      <c r="I10" s="1167"/>
      <c r="J10" s="1167"/>
      <c r="K10" s="1167"/>
      <c r="L10" s="1167"/>
      <c r="M10" s="1167"/>
      <c r="N10" s="1166"/>
      <c r="O10" s="1166"/>
      <c r="P10" s="1166"/>
      <c r="Q10" s="1166"/>
      <c r="R10" s="1167" t="s">
        <v>1050</v>
      </c>
      <c r="S10" s="1167"/>
      <c r="T10" s="1167"/>
      <c r="U10" s="1167"/>
      <c r="V10" s="1167"/>
      <c r="W10" s="1165"/>
      <c r="X10" s="1165"/>
      <c r="Y10" s="1104"/>
    </row>
    <row r="11" spans="1:27" s="8" customFormat="1" ht="21" customHeight="1" thickBot="1">
      <c r="A11" s="1168"/>
      <c r="B11" s="1169">
        <v>0</v>
      </c>
      <c r="C11" s="1169">
        <v>0.2</v>
      </c>
      <c r="D11" s="1169">
        <v>0.25</v>
      </c>
      <c r="E11" s="1169">
        <v>0.5</v>
      </c>
      <c r="F11" s="1169">
        <v>0.75</v>
      </c>
      <c r="G11" s="1169">
        <v>1</v>
      </c>
      <c r="H11" s="1169">
        <v>1.25</v>
      </c>
      <c r="I11" s="1169">
        <v>1.5</v>
      </c>
      <c r="J11" s="1169">
        <v>1.75</v>
      </c>
      <c r="K11" s="1169">
        <v>2</v>
      </c>
      <c r="L11" s="1169">
        <v>2.25</v>
      </c>
      <c r="M11" s="1169">
        <v>2.5</v>
      </c>
      <c r="N11" s="1170"/>
      <c r="O11" s="1170"/>
      <c r="P11" s="1170"/>
      <c r="Q11" s="1170"/>
      <c r="R11" s="1169">
        <v>3</v>
      </c>
      <c r="S11" s="1169">
        <v>4</v>
      </c>
      <c r="T11" s="1169">
        <v>5</v>
      </c>
      <c r="U11" s="1169">
        <v>7.5</v>
      </c>
      <c r="V11" s="1169">
        <v>10</v>
      </c>
      <c r="W11" s="1171"/>
      <c r="X11" s="1171"/>
      <c r="Y11" s="1172"/>
    </row>
    <row r="12" spans="1:27" ht="9" customHeight="1">
      <c r="A12" s="922"/>
      <c r="B12" s="1173"/>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row>
    <row r="13" spans="1:27" ht="20.100000000000001" customHeight="1">
      <c r="A13" s="287" t="s">
        <v>29</v>
      </c>
      <c r="B13" s="1174">
        <v>0</v>
      </c>
      <c r="C13" s="1174">
        <v>1922286.9100000001</v>
      </c>
      <c r="D13" s="1174">
        <v>0</v>
      </c>
      <c r="E13" s="1174">
        <v>7466239.4400000004</v>
      </c>
      <c r="F13" s="1174">
        <v>757088.54</v>
      </c>
      <c r="G13" s="1174">
        <v>59146504.120000005</v>
      </c>
      <c r="H13" s="1174">
        <v>0</v>
      </c>
      <c r="I13" s="1174">
        <v>10208722.09</v>
      </c>
      <c r="J13" s="1174">
        <v>0</v>
      </c>
      <c r="K13" s="1174">
        <v>533977.87</v>
      </c>
      <c r="L13" s="1174">
        <v>1494124.35</v>
      </c>
      <c r="M13" s="1174">
        <v>8303296.1299999999</v>
      </c>
      <c r="N13" s="1174">
        <v>0</v>
      </c>
      <c r="O13" s="1174">
        <v>0</v>
      </c>
      <c r="P13" s="1174">
        <v>0</v>
      </c>
      <c r="Q13" s="1174">
        <v>0</v>
      </c>
      <c r="R13" s="1174">
        <v>0</v>
      </c>
      <c r="S13" s="1174">
        <v>567.97</v>
      </c>
      <c r="T13" s="1174">
        <v>0</v>
      </c>
      <c r="U13" s="1174">
        <v>0</v>
      </c>
      <c r="V13" s="1174">
        <v>0</v>
      </c>
      <c r="W13" s="1174">
        <v>89832807.420000002</v>
      </c>
      <c r="X13" s="1174">
        <v>36080.79</v>
      </c>
      <c r="Y13" s="1175">
        <v>89796726.629999995</v>
      </c>
      <c r="Z13" s="1176"/>
      <c r="AA13" s="1176"/>
    </row>
    <row r="14" spans="1:27" ht="20.100000000000001" customHeight="1">
      <c r="A14" s="287" t="s">
        <v>30</v>
      </c>
      <c r="B14" s="1174">
        <v>0</v>
      </c>
      <c r="C14" s="1174">
        <v>9839.0400000000009</v>
      </c>
      <c r="D14" s="1174">
        <v>0</v>
      </c>
      <c r="E14" s="1174">
        <v>55349.570000000007</v>
      </c>
      <c r="F14" s="1174">
        <v>2209.89</v>
      </c>
      <c r="G14" s="1174">
        <v>728125.96</v>
      </c>
      <c r="H14" s="1174">
        <v>0</v>
      </c>
      <c r="I14" s="1174">
        <v>497296.86</v>
      </c>
      <c r="J14" s="1174">
        <v>0</v>
      </c>
      <c r="K14" s="1174">
        <v>0</v>
      </c>
      <c r="L14" s="1174">
        <v>38416.51</v>
      </c>
      <c r="M14" s="1174">
        <v>1307329.46</v>
      </c>
      <c r="N14" s="1174">
        <v>0</v>
      </c>
      <c r="O14" s="1174">
        <v>0</v>
      </c>
      <c r="P14" s="1174">
        <v>0</v>
      </c>
      <c r="Q14" s="1174">
        <v>0</v>
      </c>
      <c r="R14" s="1174">
        <v>0</v>
      </c>
      <c r="S14" s="1174">
        <v>31502.190000000002</v>
      </c>
      <c r="T14" s="1174">
        <v>0</v>
      </c>
      <c r="U14" s="1174">
        <v>0</v>
      </c>
      <c r="V14" s="1174">
        <v>0</v>
      </c>
      <c r="W14" s="1174">
        <v>2670069.48</v>
      </c>
      <c r="X14" s="1174">
        <v>0</v>
      </c>
      <c r="Y14" s="1175">
        <v>2670069.48</v>
      </c>
      <c r="Z14" s="1176"/>
      <c r="AA14" s="1176"/>
    </row>
    <row r="15" spans="1:27" ht="20.100000000000001" customHeight="1">
      <c r="A15" s="287" t="s">
        <v>31</v>
      </c>
      <c r="B15" s="1174">
        <v>0</v>
      </c>
      <c r="C15" s="1174">
        <v>1462070.77</v>
      </c>
      <c r="D15" s="1174">
        <v>0</v>
      </c>
      <c r="E15" s="1174">
        <v>8739528.1199999992</v>
      </c>
      <c r="F15" s="1174">
        <v>1513836.4</v>
      </c>
      <c r="G15" s="1174">
        <v>100404323.82000001</v>
      </c>
      <c r="H15" s="1174">
        <v>0</v>
      </c>
      <c r="I15" s="1174">
        <v>16387597.08</v>
      </c>
      <c r="J15" s="1174">
        <v>0</v>
      </c>
      <c r="K15" s="1174">
        <v>1250287.77</v>
      </c>
      <c r="L15" s="1174">
        <v>2183278.08</v>
      </c>
      <c r="M15" s="1174">
        <v>7268811.4900000002</v>
      </c>
      <c r="N15" s="1174">
        <v>0</v>
      </c>
      <c r="O15" s="1174">
        <v>0</v>
      </c>
      <c r="P15" s="1174">
        <v>0</v>
      </c>
      <c r="Q15" s="1174">
        <v>0</v>
      </c>
      <c r="R15" s="1174">
        <v>0</v>
      </c>
      <c r="S15" s="1174">
        <v>2888.9700000000003</v>
      </c>
      <c r="T15" s="1174">
        <v>0</v>
      </c>
      <c r="U15" s="1174">
        <v>0</v>
      </c>
      <c r="V15" s="1174">
        <v>0</v>
      </c>
      <c r="W15" s="1174">
        <v>139212622.5</v>
      </c>
      <c r="X15" s="1174">
        <v>1183856.5</v>
      </c>
      <c r="Y15" s="1175">
        <v>138028766</v>
      </c>
      <c r="Z15" s="1176"/>
      <c r="AA15" s="1176"/>
    </row>
    <row r="16" spans="1:27" ht="20.100000000000001" customHeight="1">
      <c r="A16" s="287" t="s">
        <v>32</v>
      </c>
      <c r="B16" s="1174">
        <v>0</v>
      </c>
      <c r="C16" s="1174">
        <v>25240.07</v>
      </c>
      <c r="D16" s="1174">
        <v>0</v>
      </c>
      <c r="E16" s="1174">
        <v>612091.60000000009</v>
      </c>
      <c r="F16" s="1174">
        <v>84888.46</v>
      </c>
      <c r="G16" s="1174">
        <v>4950124.54</v>
      </c>
      <c r="H16" s="1174">
        <v>0</v>
      </c>
      <c r="I16" s="1174">
        <v>1217605.5399999998</v>
      </c>
      <c r="J16" s="1174">
        <v>0</v>
      </c>
      <c r="K16" s="1174">
        <v>34534.840000000004</v>
      </c>
      <c r="L16" s="1174">
        <v>156358.22</v>
      </c>
      <c r="M16" s="1174">
        <v>2157922.14</v>
      </c>
      <c r="N16" s="1174">
        <v>0</v>
      </c>
      <c r="O16" s="1174">
        <v>0</v>
      </c>
      <c r="P16" s="1174">
        <v>0</v>
      </c>
      <c r="Q16" s="1174">
        <v>0</v>
      </c>
      <c r="R16" s="1174">
        <v>0</v>
      </c>
      <c r="S16" s="1174">
        <v>50.17</v>
      </c>
      <c r="T16" s="1174">
        <v>0</v>
      </c>
      <c r="U16" s="1174">
        <v>0</v>
      </c>
      <c r="V16" s="1174">
        <v>0</v>
      </c>
      <c r="W16" s="1174">
        <v>9238815.5800000001</v>
      </c>
      <c r="X16" s="1174">
        <v>0</v>
      </c>
      <c r="Y16" s="1175">
        <v>9238815.5800000001</v>
      </c>
      <c r="Z16" s="1176"/>
      <c r="AA16" s="1176"/>
    </row>
    <row r="17" spans="1:27" ht="20.100000000000001" customHeight="1">
      <c r="A17" s="287" t="s">
        <v>33</v>
      </c>
      <c r="B17" s="1174">
        <v>0</v>
      </c>
      <c r="C17" s="1174">
        <v>243287.37</v>
      </c>
      <c r="D17" s="1174">
        <v>0</v>
      </c>
      <c r="E17" s="1174">
        <v>1093380.25</v>
      </c>
      <c r="F17" s="1174">
        <v>167288.66</v>
      </c>
      <c r="G17" s="1174">
        <v>11541504.84</v>
      </c>
      <c r="H17" s="1174">
        <v>0</v>
      </c>
      <c r="I17" s="1174">
        <v>1428016.17</v>
      </c>
      <c r="J17" s="1174">
        <v>0</v>
      </c>
      <c r="K17" s="1174">
        <v>79884.37</v>
      </c>
      <c r="L17" s="1174">
        <v>0</v>
      </c>
      <c r="M17" s="1174">
        <v>1646911.7</v>
      </c>
      <c r="N17" s="1174">
        <v>0</v>
      </c>
      <c r="O17" s="1174">
        <v>0</v>
      </c>
      <c r="P17" s="1174">
        <v>0</v>
      </c>
      <c r="Q17" s="1174">
        <v>0</v>
      </c>
      <c r="R17" s="1174">
        <v>0</v>
      </c>
      <c r="S17" s="1174">
        <v>584</v>
      </c>
      <c r="T17" s="1174">
        <v>0</v>
      </c>
      <c r="U17" s="1174">
        <v>0</v>
      </c>
      <c r="V17" s="1174">
        <v>0</v>
      </c>
      <c r="W17" s="1174">
        <v>16200857.359999998</v>
      </c>
      <c r="X17" s="1174">
        <v>71084.69</v>
      </c>
      <c r="Y17" s="1175">
        <v>16129772.669999998</v>
      </c>
      <c r="Z17" s="1176"/>
      <c r="AA17" s="1176"/>
    </row>
    <row r="18" spans="1:27" ht="20.100000000000001" customHeight="1">
      <c r="A18" s="287" t="s">
        <v>115</v>
      </c>
      <c r="B18" s="1174">
        <v>0</v>
      </c>
      <c r="C18" s="1174">
        <v>139451.11000000002</v>
      </c>
      <c r="D18" s="1174">
        <v>0</v>
      </c>
      <c r="E18" s="1174">
        <v>4689230.6000000006</v>
      </c>
      <c r="F18" s="1174">
        <v>1226395.67</v>
      </c>
      <c r="G18" s="1174">
        <v>36320743.459999993</v>
      </c>
      <c r="H18" s="1174">
        <v>0</v>
      </c>
      <c r="I18" s="1174">
        <v>7868794.6600000001</v>
      </c>
      <c r="J18" s="1174">
        <v>0</v>
      </c>
      <c r="K18" s="1174">
        <v>653971.01</v>
      </c>
      <c r="L18" s="1174">
        <v>1039700.13</v>
      </c>
      <c r="M18" s="1174">
        <v>8233358.7800000003</v>
      </c>
      <c r="N18" s="1174">
        <v>0</v>
      </c>
      <c r="O18" s="1174">
        <v>0</v>
      </c>
      <c r="P18" s="1174">
        <v>0</v>
      </c>
      <c r="Q18" s="1174">
        <v>0</v>
      </c>
      <c r="R18" s="1174">
        <v>0</v>
      </c>
      <c r="S18" s="1174">
        <v>138805.76000000001</v>
      </c>
      <c r="T18" s="1174">
        <v>0</v>
      </c>
      <c r="U18" s="1174">
        <v>0</v>
      </c>
      <c r="V18" s="1174">
        <v>0</v>
      </c>
      <c r="W18" s="1174">
        <v>60310451.18</v>
      </c>
      <c r="X18" s="1174">
        <v>105267.78</v>
      </c>
      <c r="Y18" s="1175">
        <v>60205183.399999999</v>
      </c>
      <c r="Z18" s="1176"/>
      <c r="AA18" s="1176"/>
    </row>
    <row r="19" spans="1:27" ht="20.100000000000001" customHeight="1">
      <c r="A19" s="287" t="s">
        <v>35</v>
      </c>
      <c r="B19" s="1174">
        <v>0</v>
      </c>
      <c r="C19" s="1174">
        <v>120821.52</v>
      </c>
      <c r="D19" s="1174">
        <v>0</v>
      </c>
      <c r="E19" s="1174">
        <v>75840.97</v>
      </c>
      <c r="F19" s="1174">
        <v>0</v>
      </c>
      <c r="G19" s="1174">
        <v>3227946.57</v>
      </c>
      <c r="H19" s="1174">
        <v>0</v>
      </c>
      <c r="I19" s="1174">
        <v>15.450000000000001</v>
      </c>
      <c r="J19" s="1174">
        <v>0</v>
      </c>
      <c r="K19" s="1174">
        <v>0</v>
      </c>
      <c r="L19" s="1174">
        <v>0</v>
      </c>
      <c r="M19" s="1174">
        <v>1355.1000000000001</v>
      </c>
      <c r="N19" s="1174">
        <v>0</v>
      </c>
      <c r="O19" s="1174">
        <v>0</v>
      </c>
      <c r="P19" s="1174">
        <v>0</v>
      </c>
      <c r="Q19" s="1174">
        <v>0</v>
      </c>
      <c r="R19" s="1174">
        <v>0</v>
      </c>
      <c r="S19" s="1174">
        <v>0</v>
      </c>
      <c r="T19" s="1174">
        <v>0</v>
      </c>
      <c r="U19" s="1174">
        <v>0</v>
      </c>
      <c r="V19" s="1174">
        <v>0</v>
      </c>
      <c r="W19" s="1174">
        <v>3425979.61</v>
      </c>
      <c r="X19" s="1174">
        <v>0</v>
      </c>
      <c r="Y19" s="1175">
        <v>3425979.61</v>
      </c>
      <c r="Z19" s="1176"/>
      <c r="AA19" s="1176"/>
    </row>
    <row r="20" spans="1:27" ht="20.100000000000001" customHeight="1">
      <c r="A20" s="287" t="s">
        <v>36</v>
      </c>
      <c r="B20" s="1174">
        <v>0</v>
      </c>
      <c r="C20" s="1174">
        <v>253051.15</v>
      </c>
      <c r="D20" s="1174">
        <v>0</v>
      </c>
      <c r="E20" s="1174">
        <v>4114953.6500000004</v>
      </c>
      <c r="F20" s="1174">
        <v>667633.11</v>
      </c>
      <c r="G20" s="1174">
        <v>34864394.649999999</v>
      </c>
      <c r="H20" s="1174">
        <v>0</v>
      </c>
      <c r="I20" s="1174">
        <v>9104288.8000000007</v>
      </c>
      <c r="J20" s="1174">
        <v>0</v>
      </c>
      <c r="K20" s="1174">
        <v>492302.54000000004</v>
      </c>
      <c r="L20" s="1174">
        <v>175160.07</v>
      </c>
      <c r="M20" s="1174">
        <v>8594472.2299999986</v>
      </c>
      <c r="N20" s="1174">
        <v>0</v>
      </c>
      <c r="O20" s="1174">
        <v>0</v>
      </c>
      <c r="P20" s="1174">
        <v>0</v>
      </c>
      <c r="Q20" s="1174">
        <v>0</v>
      </c>
      <c r="R20" s="1174">
        <v>0</v>
      </c>
      <c r="S20" s="1174">
        <v>0</v>
      </c>
      <c r="T20" s="1174">
        <v>0</v>
      </c>
      <c r="U20" s="1174">
        <v>0</v>
      </c>
      <c r="V20" s="1174">
        <v>0</v>
      </c>
      <c r="W20" s="1174">
        <v>58266256.199999996</v>
      </c>
      <c r="X20" s="1174">
        <v>0</v>
      </c>
      <c r="Y20" s="1175">
        <v>58266256.199999996</v>
      </c>
      <c r="Z20" s="1176"/>
      <c r="AA20" s="1176"/>
    </row>
    <row r="21" spans="1:27" ht="20.100000000000001" customHeight="1">
      <c r="A21" s="287" t="s">
        <v>37</v>
      </c>
      <c r="B21" s="1174">
        <v>0</v>
      </c>
      <c r="C21" s="1174">
        <v>60440.380000000005</v>
      </c>
      <c r="D21" s="1174">
        <v>0</v>
      </c>
      <c r="E21" s="1174">
        <v>176826.03</v>
      </c>
      <c r="F21" s="1174">
        <v>0</v>
      </c>
      <c r="G21" s="1174">
        <v>11493612.42</v>
      </c>
      <c r="H21" s="1174">
        <v>0</v>
      </c>
      <c r="I21" s="1174">
        <v>18511.54</v>
      </c>
      <c r="J21" s="1174">
        <v>0</v>
      </c>
      <c r="K21" s="1174">
        <v>0</v>
      </c>
      <c r="L21" s="1174">
        <v>199965.99</v>
      </c>
      <c r="M21" s="1174">
        <v>3320.06</v>
      </c>
      <c r="N21" s="1174">
        <v>0</v>
      </c>
      <c r="O21" s="1174">
        <v>0</v>
      </c>
      <c r="P21" s="1174">
        <v>0</v>
      </c>
      <c r="Q21" s="1174">
        <v>0</v>
      </c>
      <c r="R21" s="1174">
        <v>0</v>
      </c>
      <c r="S21" s="1174">
        <v>288.32</v>
      </c>
      <c r="T21" s="1174">
        <v>0</v>
      </c>
      <c r="U21" s="1174">
        <v>0</v>
      </c>
      <c r="V21" s="1174">
        <v>0</v>
      </c>
      <c r="W21" s="1174">
        <v>11952964.74</v>
      </c>
      <c r="X21" s="1174">
        <v>159862.81</v>
      </c>
      <c r="Y21" s="1175">
        <v>11793101.93</v>
      </c>
      <c r="Z21" s="1176"/>
      <c r="AA21" s="1176"/>
    </row>
    <row r="22" spans="1:27" ht="20.100000000000001" customHeight="1">
      <c r="A22" s="287" t="s">
        <v>38</v>
      </c>
      <c r="B22" s="1174">
        <v>0</v>
      </c>
      <c r="C22" s="1174">
        <v>17858.18</v>
      </c>
      <c r="D22" s="1174">
        <v>0</v>
      </c>
      <c r="E22" s="1174">
        <v>328923.89</v>
      </c>
      <c r="F22" s="1174">
        <v>10935.47</v>
      </c>
      <c r="G22" s="1174">
        <v>2230547.0300000003</v>
      </c>
      <c r="H22" s="1174">
        <v>0</v>
      </c>
      <c r="I22" s="1174">
        <v>613440.14</v>
      </c>
      <c r="J22" s="1174">
        <v>0</v>
      </c>
      <c r="K22" s="1174">
        <v>7258.43</v>
      </c>
      <c r="L22" s="1174">
        <v>53536.55</v>
      </c>
      <c r="M22" s="1174">
        <v>1929190.3200000003</v>
      </c>
      <c r="N22" s="1174">
        <v>0</v>
      </c>
      <c r="O22" s="1174">
        <v>0</v>
      </c>
      <c r="P22" s="1174">
        <v>0</v>
      </c>
      <c r="Q22" s="1174">
        <v>0</v>
      </c>
      <c r="R22" s="1174">
        <v>0</v>
      </c>
      <c r="S22" s="1174">
        <v>0</v>
      </c>
      <c r="T22" s="1174">
        <v>0</v>
      </c>
      <c r="U22" s="1174">
        <v>0</v>
      </c>
      <c r="V22" s="1174">
        <v>0</v>
      </c>
      <c r="W22" s="1174">
        <v>5191690.0100000007</v>
      </c>
      <c r="X22" s="1174">
        <v>0</v>
      </c>
      <c r="Y22" s="1175">
        <v>5191690.0100000007</v>
      </c>
      <c r="Z22" s="1176"/>
      <c r="AA22" s="1176"/>
    </row>
    <row r="23" spans="1:27" ht="20.100000000000001" customHeight="1">
      <c r="A23" s="287" t="s">
        <v>97</v>
      </c>
      <c r="B23" s="1174">
        <v>0</v>
      </c>
      <c r="C23" s="1174">
        <v>20069.32</v>
      </c>
      <c r="D23" s="1174">
        <v>0</v>
      </c>
      <c r="E23" s="1174">
        <v>0.49</v>
      </c>
      <c r="F23" s="1174">
        <v>0</v>
      </c>
      <c r="G23" s="1174">
        <v>3441399.66</v>
      </c>
      <c r="H23" s="1174">
        <v>0</v>
      </c>
      <c r="I23" s="1174">
        <v>59021.119999999995</v>
      </c>
      <c r="J23" s="1174">
        <v>0</v>
      </c>
      <c r="K23" s="1174">
        <v>0</v>
      </c>
      <c r="L23" s="1174">
        <v>73191.22</v>
      </c>
      <c r="M23" s="1174">
        <v>98050.69</v>
      </c>
      <c r="N23" s="1174">
        <v>0</v>
      </c>
      <c r="O23" s="1174">
        <v>0</v>
      </c>
      <c r="P23" s="1174">
        <v>0</v>
      </c>
      <c r="Q23" s="1174">
        <v>0</v>
      </c>
      <c r="R23" s="1174">
        <v>0</v>
      </c>
      <c r="S23" s="1174">
        <v>0</v>
      </c>
      <c r="T23" s="1174">
        <v>0</v>
      </c>
      <c r="U23" s="1174">
        <v>0</v>
      </c>
      <c r="V23" s="1174">
        <v>0</v>
      </c>
      <c r="W23" s="1174">
        <v>3691732.5000000005</v>
      </c>
      <c r="X23" s="1174">
        <v>6267.4000000000005</v>
      </c>
      <c r="Y23" s="1175">
        <v>3685465.1000000006</v>
      </c>
      <c r="Z23" s="1176"/>
      <c r="AA23" s="1176"/>
    </row>
    <row r="24" spans="1:27" ht="20.100000000000001" customHeight="1">
      <c r="A24" s="287" t="s">
        <v>40</v>
      </c>
      <c r="B24" s="1174">
        <v>0</v>
      </c>
      <c r="C24" s="1174">
        <v>238086.01</v>
      </c>
      <c r="D24" s="1174">
        <v>0</v>
      </c>
      <c r="E24" s="1174">
        <v>64008.93</v>
      </c>
      <c r="F24" s="1174">
        <v>0</v>
      </c>
      <c r="G24" s="1174">
        <v>6640790.1700000009</v>
      </c>
      <c r="H24" s="1174">
        <v>0</v>
      </c>
      <c r="I24" s="1174">
        <v>86911.82</v>
      </c>
      <c r="J24" s="1174">
        <v>0</v>
      </c>
      <c r="K24" s="1174">
        <v>0</v>
      </c>
      <c r="L24" s="1174">
        <v>0</v>
      </c>
      <c r="M24" s="1174">
        <v>79872.05</v>
      </c>
      <c r="N24" s="1174">
        <v>0</v>
      </c>
      <c r="O24" s="1174">
        <v>15047.27</v>
      </c>
      <c r="P24" s="1174">
        <v>0</v>
      </c>
      <c r="Q24" s="1174">
        <v>0</v>
      </c>
      <c r="R24" s="1174">
        <v>0</v>
      </c>
      <c r="S24" s="1174">
        <v>0</v>
      </c>
      <c r="T24" s="1174">
        <v>0</v>
      </c>
      <c r="U24" s="1174">
        <v>0</v>
      </c>
      <c r="V24" s="1174">
        <v>0</v>
      </c>
      <c r="W24" s="1174">
        <v>7124716.2500000009</v>
      </c>
      <c r="X24" s="1174">
        <v>0</v>
      </c>
      <c r="Y24" s="1175">
        <v>7124716.2500000009</v>
      </c>
      <c r="Z24" s="1176"/>
      <c r="AA24" s="1176"/>
    </row>
    <row r="25" spans="1:27" ht="20.100000000000001" customHeight="1">
      <c r="A25" s="287" t="s">
        <v>41</v>
      </c>
      <c r="B25" s="1174">
        <v>0</v>
      </c>
      <c r="C25" s="1174">
        <v>10024.130000000001</v>
      </c>
      <c r="D25" s="1174">
        <v>0</v>
      </c>
      <c r="E25" s="1174">
        <v>0</v>
      </c>
      <c r="F25" s="1174">
        <v>0</v>
      </c>
      <c r="G25" s="1174">
        <v>1328500.6299999999</v>
      </c>
      <c r="H25" s="1174">
        <v>0</v>
      </c>
      <c r="I25" s="1174">
        <v>40296.350000000006</v>
      </c>
      <c r="J25" s="1174">
        <v>0</v>
      </c>
      <c r="K25" s="1174">
        <v>0</v>
      </c>
      <c r="L25" s="1174">
        <v>15537.93</v>
      </c>
      <c r="M25" s="1174">
        <v>9166.66</v>
      </c>
      <c r="N25" s="1174">
        <v>0</v>
      </c>
      <c r="O25" s="1174">
        <v>0</v>
      </c>
      <c r="P25" s="1174">
        <v>0</v>
      </c>
      <c r="Q25" s="1174">
        <v>0</v>
      </c>
      <c r="R25" s="1174">
        <v>0</v>
      </c>
      <c r="S25" s="1174">
        <v>0</v>
      </c>
      <c r="T25" s="1174">
        <v>0</v>
      </c>
      <c r="U25" s="1174">
        <v>0</v>
      </c>
      <c r="V25" s="1174">
        <v>0</v>
      </c>
      <c r="W25" s="1174">
        <v>1403525.6999999997</v>
      </c>
      <c r="X25" s="1174">
        <v>8282.5400000000009</v>
      </c>
      <c r="Y25" s="1175">
        <v>1395243.1599999997</v>
      </c>
      <c r="Z25" s="1176"/>
      <c r="AA25" s="1176"/>
    </row>
    <row r="26" spans="1:27" ht="20.100000000000001" customHeight="1">
      <c r="A26" s="916" t="s">
        <v>42</v>
      </c>
      <c r="B26" s="1174">
        <v>0</v>
      </c>
      <c r="C26" s="1174">
        <v>1411.3600000000001</v>
      </c>
      <c r="D26" s="1174">
        <v>0</v>
      </c>
      <c r="E26" s="1174">
        <v>0</v>
      </c>
      <c r="F26" s="1174">
        <v>0</v>
      </c>
      <c r="G26" s="1174">
        <v>781782.2</v>
      </c>
      <c r="H26" s="1174">
        <v>0</v>
      </c>
      <c r="I26" s="1174">
        <v>7652.5</v>
      </c>
      <c r="J26" s="1174">
        <v>0</v>
      </c>
      <c r="K26" s="1174">
        <v>0</v>
      </c>
      <c r="L26" s="1174">
        <v>20646.91</v>
      </c>
      <c r="M26" s="1174">
        <v>225</v>
      </c>
      <c r="N26" s="1174">
        <v>0</v>
      </c>
      <c r="O26" s="1174">
        <v>0</v>
      </c>
      <c r="P26" s="1174">
        <v>0</v>
      </c>
      <c r="Q26" s="1174">
        <v>0</v>
      </c>
      <c r="R26" s="1174">
        <v>0</v>
      </c>
      <c r="S26" s="1174">
        <v>0</v>
      </c>
      <c r="T26" s="1174">
        <v>0</v>
      </c>
      <c r="U26" s="1174">
        <v>0</v>
      </c>
      <c r="V26" s="1174">
        <v>0</v>
      </c>
      <c r="W26" s="1174">
        <v>811717.97</v>
      </c>
      <c r="X26" s="1174">
        <v>0</v>
      </c>
      <c r="Y26" s="1175">
        <v>811717.97</v>
      </c>
      <c r="Z26" s="1176"/>
      <c r="AA26" s="1176"/>
    </row>
    <row r="27" spans="1:27" ht="20.100000000000001" customHeight="1">
      <c r="A27" s="287" t="s">
        <v>43</v>
      </c>
      <c r="B27" s="1174">
        <v>0</v>
      </c>
      <c r="C27" s="1174">
        <v>44816.85</v>
      </c>
      <c r="D27" s="1174">
        <v>0</v>
      </c>
      <c r="E27" s="1174">
        <v>134937.33000000002</v>
      </c>
      <c r="F27" s="1174">
        <v>0</v>
      </c>
      <c r="G27" s="1174">
        <v>1123289.3799999999</v>
      </c>
      <c r="H27" s="1174">
        <v>0</v>
      </c>
      <c r="I27" s="1174">
        <v>0</v>
      </c>
      <c r="J27" s="1174">
        <v>0</v>
      </c>
      <c r="K27" s="1174">
        <v>0</v>
      </c>
      <c r="L27" s="1174">
        <v>0</v>
      </c>
      <c r="M27" s="1174">
        <v>6533.32</v>
      </c>
      <c r="N27" s="1174">
        <v>0</v>
      </c>
      <c r="O27" s="1174">
        <v>0</v>
      </c>
      <c r="P27" s="1174">
        <v>0</v>
      </c>
      <c r="Q27" s="1174">
        <v>0</v>
      </c>
      <c r="R27" s="1174">
        <v>0</v>
      </c>
      <c r="S27" s="1174">
        <v>0</v>
      </c>
      <c r="T27" s="1174">
        <v>0</v>
      </c>
      <c r="U27" s="1174">
        <v>0</v>
      </c>
      <c r="V27" s="1174">
        <v>0</v>
      </c>
      <c r="W27" s="1174">
        <v>1309576.8799999999</v>
      </c>
      <c r="X27" s="1174">
        <v>0</v>
      </c>
      <c r="Y27" s="1175">
        <v>1309576.8799999999</v>
      </c>
      <c r="Z27" s="1176"/>
      <c r="AA27" s="1176"/>
    </row>
    <row r="28" spans="1:27" ht="20.100000000000001" customHeight="1">
      <c r="A28" s="287" t="s">
        <v>44</v>
      </c>
      <c r="B28" s="1174">
        <v>0</v>
      </c>
      <c r="C28" s="1174">
        <v>12467.28</v>
      </c>
      <c r="D28" s="1174">
        <v>0</v>
      </c>
      <c r="E28" s="1174">
        <v>209074.97</v>
      </c>
      <c r="F28" s="1174">
        <v>0</v>
      </c>
      <c r="G28" s="1174">
        <v>309962.27</v>
      </c>
      <c r="H28" s="1174">
        <v>0</v>
      </c>
      <c r="I28" s="1174">
        <v>0</v>
      </c>
      <c r="J28" s="1174">
        <v>0</v>
      </c>
      <c r="K28" s="1174">
        <v>0</v>
      </c>
      <c r="L28" s="1174">
        <v>8132.64</v>
      </c>
      <c r="M28" s="1174">
        <v>0</v>
      </c>
      <c r="N28" s="1174">
        <v>0</v>
      </c>
      <c r="O28" s="1174">
        <v>0</v>
      </c>
      <c r="P28" s="1174">
        <v>0</v>
      </c>
      <c r="Q28" s="1174">
        <v>0</v>
      </c>
      <c r="R28" s="1174">
        <v>0</v>
      </c>
      <c r="S28" s="1174">
        <v>0</v>
      </c>
      <c r="T28" s="1174">
        <v>0</v>
      </c>
      <c r="U28" s="1174">
        <v>0</v>
      </c>
      <c r="V28" s="1174">
        <v>0</v>
      </c>
      <c r="W28" s="1174">
        <v>539637.16</v>
      </c>
      <c r="X28" s="1174">
        <v>0</v>
      </c>
      <c r="Y28" s="1175">
        <v>539637.16</v>
      </c>
      <c r="Z28" s="1176"/>
      <c r="AA28" s="1176"/>
    </row>
    <row r="29" spans="1:27" ht="20.100000000000001" customHeight="1">
      <c r="A29" s="287" t="s">
        <v>777</v>
      </c>
      <c r="B29" s="1174">
        <v>0</v>
      </c>
      <c r="C29" s="1174">
        <v>44455.29</v>
      </c>
      <c r="D29" s="1174">
        <v>0</v>
      </c>
      <c r="E29" s="1174">
        <v>217723.79</v>
      </c>
      <c r="F29" s="1174">
        <v>0</v>
      </c>
      <c r="G29" s="1174">
        <v>1375745.36</v>
      </c>
      <c r="H29" s="1174">
        <v>0</v>
      </c>
      <c r="I29" s="1174">
        <v>0</v>
      </c>
      <c r="J29" s="1174">
        <v>0</v>
      </c>
      <c r="K29" s="1174">
        <v>0</v>
      </c>
      <c r="L29" s="1174">
        <v>16955.420000000002</v>
      </c>
      <c r="M29" s="1174">
        <v>0</v>
      </c>
      <c r="N29" s="1174">
        <v>0</v>
      </c>
      <c r="O29" s="1174">
        <v>0</v>
      </c>
      <c r="P29" s="1174">
        <v>0</v>
      </c>
      <c r="Q29" s="1174">
        <v>0</v>
      </c>
      <c r="R29" s="1174">
        <v>0</v>
      </c>
      <c r="S29" s="1174">
        <v>0</v>
      </c>
      <c r="T29" s="1174">
        <v>0</v>
      </c>
      <c r="U29" s="1174">
        <v>0</v>
      </c>
      <c r="V29" s="1174">
        <v>0</v>
      </c>
      <c r="W29" s="1174">
        <v>1654879.86</v>
      </c>
      <c r="X29" s="1174">
        <v>0</v>
      </c>
      <c r="Y29" s="1175">
        <v>1654879.86</v>
      </c>
      <c r="Z29" s="1176"/>
      <c r="AA29" s="1176"/>
    </row>
    <row r="30" spans="1:27" ht="20.100000000000001" customHeight="1">
      <c r="A30" s="287" t="s">
        <v>46</v>
      </c>
      <c r="B30" s="1174">
        <v>0</v>
      </c>
      <c r="C30" s="1174">
        <v>0</v>
      </c>
      <c r="D30" s="1174">
        <v>0</v>
      </c>
      <c r="E30" s="1174">
        <v>46828.12</v>
      </c>
      <c r="F30" s="1174">
        <v>0</v>
      </c>
      <c r="G30" s="1174">
        <v>4095962.0500000003</v>
      </c>
      <c r="H30" s="1174">
        <v>0</v>
      </c>
      <c r="I30" s="1174">
        <v>6761</v>
      </c>
      <c r="J30" s="1174">
        <v>0</v>
      </c>
      <c r="K30" s="1174">
        <v>0</v>
      </c>
      <c r="L30" s="1174">
        <v>122897.40000000001</v>
      </c>
      <c r="M30" s="1174">
        <v>87.4</v>
      </c>
      <c r="N30" s="1174">
        <v>0</v>
      </c>
      <c r="O30" s="1174">
        <v>0</v>
      </c>
      <c r="P30" s="1174">
        <v>0</v>
      </c>
      <c r="Q30" s="1174">
        <v>0</v>
      </c>
      <c r="R30" s="1174">
        <v>0</v>
      </c>
      <c r="S30" s="1174">
        <v>0</v>
      </c>
      <c r="T30" s="1174">
        <v>0</v>
      </c>
      <c r="U30" s="1174">
        <v>0</v>
      </c>
      <c r="V30" s="1174">
        <v>0</v>
      </c>
      <c r="W30" s="1174">
        <v>4272535.9700000007</v>
      </c>
      <c r="X30" s="1174">
        <v>86714.69</v>
      </c>
      <c r="Y30" s="1175">
        <v>4185821.2800000007</v>
      </c>
      <c r="Z30" s="1176"/>
      <c r="AA30" s="1176"/>
    </row>
    <row r="31" spans="1:27" ht="29.25" customHeight="1" thickBot="1">
      <c r="A31" s="917" t="s">
        <v>778</v>
      </c>
      <c r="B31" s="1177">
        <v>0</v>
      </c>
      <c r="C31" s="1177">
        <v>4625676.74</v>
      </c>
      <c r="D31" s="1177">
        <v>0</v>
      </c>
      <c r="E31" s="1177">
        <v>28024937.75</v>
      </c>
      <c r="F31" s="1177">
        <v>4430276.2</v>
      </c>
      <c r="G31" s="1177">
        <v>284005259.13</v>
      </c>
      <c r="H31" s="1177">
        <v>0</v>
      </c>
      <c r="I31" s="1177">
        <v>47544931.120000005</v>
      </c>
      <c r="J31" s="1177">
        <v>0</v>
      </c>
      <c r="K31" s="1177">
        <v>3052216.8300000005</v>
      </c>
      <c r="L31" s="1177">
        <v>5597901.4200000009</v>
      </c>
      <c r="M31" s="1177">
        <v>39639902.529999994</v>
      </c>
      <c r="N31" s="1177">
        <v>0</v>
      </c>
      <c r="O31" s="1177">
        <v>15047.27</v>
      </c>
      <c r="P31" s="1177">
        <v>0</v>
      </c>
      <c r="Q31" s="1177">
        <v>0</v>
      </c>
      <c r="R31" s="1177">
        <v>0</v>
      </c>
      <c r="S31" s="1177">
        <v>174687.38</v>
      </c>
      <c r="T31" s="1177">
        <v>0</v>
      </c>
      <c r="U31" s="1177">
        <v>0</v>
      </c>
      <c r="V31" s="1177">
        <v>0</v>
      </c>
      <c r="W31" s="1177">
        <v>417110836.37000006</v>
      </c>
      <c r="X31" s="1177">
        <v>1657417.2</v>
      </c>
      <c r="Y31" s="1177">
        <v>415453419.17000008</v>
      </c>
      <c r="Z31" s="1176"/>
      <c r="AA31" s="1176"/>
    </row>
    <row r="32" spans="1:27" ht="15" customHeight="1">
      <c r="A32" s="921" t="s">
        <v>1051</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6"/>
      <c r="AA32" s="1176"/>
    </row>
    <row r="33" spans="1:27" ht="15" customHeight="1">
      <c r="A33" s="24" t="s">
        <v>1052</v>
      </c>
      <c r="B33" s="18"/>
      <c r="C33" s="18"/>
      <c r="D33" s="18"/>
      <c r="E33" s="18"/>
      <c r="F33" s="18"/>
      <c r="G33" s="18"/>
      <c r="H33" s="18"/>
      <c r="I33" s="18"/>
      <c r="J33" s="18"/>
      <c r="K33" s="18"/>
      <c r="L33" s="18"/>
      <c r="M33" s="18"/>
      <c r="N33" s="18"/>
      <c r="O33" s="18"/>
      <c r="P33" s="18"/>
      <c r="Q33" s="18"/>
      <c r="R33" s="18"/>
      <c r="S33" s="18"/>
      <c r="T33" s="18"/>
      <c r="U33" s="18"/>
      <c r="V33" s="18"/>
      <c r="W33" s="18"/>
      <c r="X33" s="18"/>
      <c r="Y33" s="18"/>
      <c r="Z33" s="1176"/>
      <c r="AA33" s="1176"/>
    </row>
    <row r="34" spans="1:27" ht="13.8">
      <c r="A34" s="24" t="s">
        <v>1053</v>
      </c>
      <c r="B34" s="24"/>
      <c r="C34" s="24"/>
      <c r="D34" s="24"/>
      <c r="E34" s="24"/>
      <c r="F34" s="24"/>
      <c r="G34" s="24"/>
      <c r="H34" s="24"/>
      <c r="I34" s="24"/>
      <c r="J34" s="24"/>
      <c r="K34" s="24"/>
      <c r="L34" s="24"/>
      <c r="M34" s="24"/>
      <c r="N34" s="24"/>
      <c r="O34" s="24"/>
      <c r="P34" s="24"/>
      <c r="Q34" s="13"/>
      <c r="R34" s="13"/>
      <c r="S34" s="13"/>
      <c r="T34" s="13"/>
      <c r="U34" s="13"/>
      <c r="V34" s="13"/>
      <c r="W34" s="13"/>
      <c r="X34" s="13"/>
      <c r="Y34" s="13"/>
    </row>
    <row r="35" spans="1:27" ht="13.8">
      <c r="A35" s="24" t="s">
        <v>1054</v>
      </c>
      <c r="B35" s="24"/>
      <c r="C35" s="24"/>
      <c r="D35" s="24"/>
      <c r="E35" s="24"/>
      <c r="F35" s="24"/>
      <c r="G35" s="24"/>
      <c r="H35" s="24"/>
      <c r="I35" s="24"/>
      <c r="J35" s="24"/>
      <c r="K35" s="24"/>
      <c r="L35" s="24"/>
      <c r="M35" s="24"/>
      <c r="N35" s="24"/>
      <c r="O35" s="24"/>
      <c r="P35" s="24"/>
      <c r="Q35" s="13"/>
      <c r="R35" s="13"/>
      <c r="S35" s="13"/>
      <c r="T35" s="13"/>
      <c r="U35" s="13"/>
      <c r="V35" s="13"/>
      <c r="W35" s="13"/>
      <c r="X35" s="13"/>
      <c r="Y35" s="13"/>
    </row>
    <row r="36" spans="1:27" ht="13.8">
      <c r="A36" s="925"/>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7" ht="13.8">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7" ht="13.8">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202" spans="3:3">
      <c r="C202" s="7" t="s">
        <v>157</v>
      </c>
    </row>
  </sheetData>
  <mergeCells count="13">
    <mergeCell ref="Q9:Q11"/>
    <mergeCell ref="B10:M10"/>
    <mergeCell ref="R10:V10"/>
    <mergeCell ref="A2:Y2"/>
    <mergeCell ref="A4:Y4"/>
    <mergeCell ref="A5:Y5"/>
    <mergeCell ref="Y6:Y11"/>
    <mergeCell ref="B7:X7"/>
    <mergeCell ref="W8:W11"/>
    <mergeCell ref="X8:X11"/>
    <mergeCell ref="N9:N11"/>
    <mergeCell ref="O9:O11"/>
    <mergeCell ref="P9:P11"/>
  </mergeCells>
  <hyperlinks>
    <hyperlink ref="A1" location="Índice!A1" display="Volver al Índice" xr:uid="{28A5B846-7767-49D6-972A-DE21D84DEED1}"/>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4118-442F-40EA-A6FE-149E22B8A0B9}">
  <dimension ref="A1:M33"/>
  <sheetViews>
    <sheetView showGridLines="0" zoomScaleNormal="75" workbookViewId="0"/>
  </sheetViews>
  <sheetFormatPr baseColWidth="10" defaultRowHeight="13.2"/>
  <cols>
    <col min="1" max="1" width="45" style="619" customWidth="1"/>
    <col min="2" max="2" width="18.109375" style="619" customWidth="1"/>
    <col min="3" max="6" width="14.44140625" style="619" customWidth="1"/>
    <col min="7" max="7" width="13.44140625" style="619" customWidth="1"/>
    <col min="8" max="8" width="14.44140625" style="619" customWidth="1"/>
    <col min="9" max="10" width="12" style="619" bestFit="1" customWidth="1"/>
    <col min="11" max="256" width="11.5546875" style="619"/>
    <col min="257" max="257" width="45" style="619" customWidth="1"/>
    <col min="258" max="258" width="18.109375" style="619" customWidth="1"/>
    <col min="259" max="262" width="14.44140625" style="619" customWidth="1"/>
    <col min="263" max="263" width="13.44140625" style="619" customWidth="1"/>
    <col min="264" max="264" width="14.44140625" style="619" customWidth="1"/>
    <col min="265" max="266" width="12" style="619" bestFit="1" customWidth="1"/>
    <col min="267" max="512" width="11.5546875" style="619"/>
    <col min="513" max="513" width="45" style="619" customWidth="1"/>
    <col min="514" max="514" width="18.109375" style="619" customWidth="1"/>
    <col min="515" max="518" width="14.44140625" style="619" customWidth="1"/>
    <col min="519" max="519" width="13.44140625" style="619" customWidth="1"/>
    <col min="520" max="520" width="14.44140625" style="619" customWidth="1"/>
    <col min="521" max="522" width="12" style="619" bestFit="1" customWidth="1"/>
    <col min="523" max="768" width="11.5546875" style="619"/>
    <col min="769" max="769" width="45" style="619" customWidth="1"/>
    <col min="770" max="770" width="18.109375" style="619" customWidth="1"/>
    <col min="771" max="774" width="14.44140625" style="619" customWidth="1"/>
    <col min="775" max="775" width="13.44140625" style="619" customWidth="1"/>
    <col min="776" max="776" width="14.44140625" style="619" customWidth="1"/>
    <col min="777" max="778" width="12" style="619" bestFit="1" customWidth="1"/>
    <col min="779" max="1024" width="11.5546875" style="619"/>
    <col min="1025" max="1025" width="45" style="619" customWidth="1"/>
    <col min="1026" max="1026" width="18.109375" style="619" customWidth="1"/>
    <col min="1027" max="1030" width="14.44140625" style="619" customWidth="1"/>
    <col min="1031" max="1031" width="13.44140625" style="619" customWidth="1"/>
    <col min="1032" max="1032" width="14.44140625" style="619" customWidth="1"/>
    <col min="1033" max="1034" width="12" style="619" bestFit="1" customWidth="1"/>
    <col min="1035" max="1280" width="11.5546875" style="619"/>
    <col min="1281" max="1281" width="45" style="619" customWidth="1"/>
    <col min="1282" max="1282" width="18.109375" style="619" customWidth="1"/>
    <col min="1283" max="1286" width="14.44140625" style="619" customWidth="1"/>
    <col min="1287" max="1287" width="13.44140625" style="619" customWidth="1"/>
    <col min="1288" max="1288" width="14.44140625" style="619" customWidth="1"/>
    <col min="1289" max="1290" width="12" style="619" bestFit="1" customWidth="1"/>
    <col min="1291" max="1536" width="11.5546875" style="619"/>
    <col min="1537" max="1537" width="45" style="619" customWidth="1"/>
    <col min="1538" max="1538" width="18.109375" style="619" customWidth="1"/>
    <col min="1539" max="1542" width="14.44140625" style="619" customWidth="1"/>
    <col min="1543" max="1543" width="13.44140625" style="619" customWidth="1"/>
    <col min="1544" max="1544" width="14.44140625" style="619" customWidth="1"/>
    <col min="1545" max="1546" width="12" style="619" bestFit="1" customWidth="1"/>
    <col min="1547" max="1792" width="11.5546875" style="619"/>
    <col min="1793" max="1793" width="45" style="619" customWidth="1"/>
    <col min="1794" max="1794" width="18.109375" style="619" customWidth="1"/>
    <col min="1795" max="1798" width="14.44140625" style="619" customWidth="1"/>
    <col min="1799" max="1799" width="13.44140625" style="619" customWidth="1"/>
    <col min="1800" max="1800" width="14.44140625" style="619" customWidth="1"/>
    <col min="1801" max="1802" width="12" style="619" bestFit="1" customWidth="1"/>
    <col min="1803" max="2048" width="11.5546875" style="619"/>
    <col min="2049" max="2049" width="45" style="619" customWidth="1"/>
    <col min="2050" max="2050" width="18.109375" style="619" customWidth="1"/>
    <col min="2051" max="2054" width="14.44140625" style="619" customWidth="1"/>
    <col min="2055" max="2055" width="13.44140625" style="619" customWidth="1"/>
    <col min="2056" max="2056" width="14.44140625" style="619" customWidth="1"/>
    <col min="2057" max="2058" width="12" style="619" bestFit="1" customWidth="1"/>
    <col min="2059" max="2304" width="11.5546875" style="619"/>
    <col min="2305" max="2305" width="45" style="619" customWidth="1"/>
    <col min="2306" max="2306" width="18.109375" style="619" customWidth="1"/>
    <col min="2307" max="2310" width="14.44140625" style="619" customWidth="1"/>
    <col min="2311" max="2311" width="13.44140625" style="619" customWidth="1"/>
    <col min="2312" max="2312" width="14.44140625" style="619" customWidth="1"/>
    <col min="2313" max="2314" width="12" style="619" bestFit="1" customWidth="1"/>
    <col min="2315" max="2560" width="11.5546875" style="619"/>
    <col min="2561" max="2561" width="45" style="619" customWidth="1"/>
    <col min="2562" max="2562" width="18.109375" style="619" customWidth="1"/>
    <col min="2563" max="2566" width="14.44140625" style="619" customWidth="1"/>
    <col min="2567" max="2567" width="13.44140625" style="619" customWidth="1"/>
    <col min="2568" max="2568" width="14.44140625" style="619" customWidth="1"/>
    <col min="2569" max="2570" width="12" style="619" bestFit="1" customWidth="1"/>
    <col min="2571" max="2816" width="11.5546875" style="619"/>
    <col min="2817" max="2817" width="45" style="619" customWidth="1"/>
    <col min="2818" max="2818" width="18.109375" style="619" customWidth="1"/>
    <col min="2819" max="2822" width="14.44140625" style="619" customWidth="1"/>
    <col min="2823" max="2823" width="13.44140625" style="619" customWidth="1"/>
    <col min="2824" max="2824" width="14.44140625" style="619" customWidth="1"/>
    <col min="2825" max="2826" width="12" style="619" bestFit="1" customWidth="1"/>
    <col min="2827" max="3072" width="11.5546875" style="619"/>
    <col min="3073" max="3073" width="45" style="619" customWidth="1"/>
    <col min="3074" max="3074" width="18.109375" style="619" customWidth="1"/>
    <col min="3075" max="3078" width="14.44140625" style="619" customWidth="1"/>
    <col min="3079" max="3079" width="13.44140625" style="619" customWidth="1"/>
    <col min="3080" max="3080" width="14.44140625" style="619" customWidth="1"/>
    <col min="3081" max="3082" width="12" style="619" bestFit="1" customWidth="1"/>
    <col min="3083" max="3328" width="11.5546875" style="619"/>
    <col min="3329" max="3329" width="45" style="619" customWidth="1"/>
    <col min="3330" max="3330" width="18.109375" style="619" customWidth="1"/>
    <col min="3331" max="3334" width="14.44140625" style="619" customWidth="1"/>
    <col min="3335" max="3335" width="13.44140625" style="619" customWidth="1"/>
    <col min="3336" max="3336" width="14.44140625" style="619" customWidth="1"/>
    <col min="3337" max="3338" width="12" style="619" bestFit="1" customWidth="1"/>
    <col min="3339" max="3584" width="11.5546875" style="619"/>
    <col min="3585" max="3585" width="45" style="619" customWidth="1"/>
    <col min="3586" max="3586" width="18.109375" style="619" customWidth="1"/>
    <col min="3587" max="3590" width="14.44140625" style="619" customWidth="1"/>
    <col min="3591" max="3591" width="13.44140625" style="619" customWidth="1"/>
    <col min="3592" max="3592" width="14.44140625" style="619" customWidth="1"/>
    <col min="3593" max="3594" width="12" style="619" bestFit="1" customWidth="1"/>
    <col min="3595" max="3840" width="11.5546875" style="619"/>
    <col min="3841" max="3841" width="45" style="619" customWidth="1"/>
    <col min="3842" max="3842" width="18.109375" style="619" customWidth="1"/>
    <col min="3843" max="3846" width="14.44140625" style="619" customWidth="1"/>
    <col min="3847" max="3847" width="13.44140625" style="619" customWidth="1"/>
    <col min="3848" max="3848" width="14.44140625" style="619" customWidth="1"/>
    <col min="3849" max="3850" width="12" style="619" bestFit="1" customWidth="1"/>
    <col min="3851" max="4096" width="11.5546875" style="619"/>
    <col min="4097" max="4097" width="45" style="619" customWidth="1"/>
    <col min="4098" max="4098" width="18.109375" style="619" customWidth="1"/>
    <col min="4099" max="4102" width="14.44140625" style="619" customWidth="1"/>
    <col min="4103" max="4103" width="13.44140625" style="619" customWidth="1"/>
    <col min="4104" max="4104" width="14.44140625" style="619" customWidth="1"/>
    <col min="4105" max="4106" width="12" style="619" bestFit="1" customWidth="1"/>
    <col min="4107" max="4352" width="11.5546875" style="619"/>
    <col min="4353" max="4353" width="45" style="619" customWidth="1"/>
    <col min="4354" max="4354" width="18.109375" style="619" customWidth="1"/>
    <col min="4355" max="4358" width="14.44140625" style="619" customWidth="1"/>
    <col min="4359" max="4359" width="13.44140625" style="619" customWidth="1"/>
    <col min="4360" max="4360" width="14.44140625" style="619" customWidth="1"/>
    <col min="4361" max="4362" width="12" style="619" bestFit="1" customWidth="1"/>
    <col min="4363" max="4608" width="11.5546875" style="619"/>
    <col min="4609" max="4609" width="45" style="619" customWidth="1"/>
    <col min="4610" max="4610" width="18.109375" style="619" customWidth="1"/>
    <col min="4611" max="4614" width="14.44140625" style="619" customWidth="1"/>
    <col min="4615" max="4615" width="13.44140625" style="619" customWidth="1"/>
    <col min="4616" max="4616" width="14.44140625" style="619" customWidth="1"/>
    <col min="4617" max="4618" width="12" style="619" bestFit="1" customWidth="1"/>
    <col min="4619" max="4864" width="11.5546875" style="619"/>
    <col min="4865" max="4865" width="45" style="619" customWidth="1"/>
    <col min="4866" max="4866" width="18.109375" style="619" customWidth="1"/>
    <col min="4867" max="4870" width="14.44140625" style="619" customWidth="1"/>
    <col min="4871" max="4871" width="13.44140625" style="619" customWidth="1"/>
    <col min="4872" max="4872" width="14.44140625" style="619" customWidth="1"/>
    <col min="4873" max="4874" width="12" style="619" bestFit="1" customWidth="1"/>
    <col min="4875" max="5120" width="11.5546875" style="619"/>
    <col min="5121" max="5121" width="45" style="619" customWidth="1"/>
    <col min="5122" max="5122" width="18.109375" style="619" customWidth="1"/>
    <col min="5123" max="5126" width="14.44140625" style="619" customWidth="1"/>
    <col min="5127" max="5127" width="13.44140625" style="619" customWidth="1"/>
    <col min="5128" max="5128" width="14.44140625" style="619" customWidth="1"/>
    <col min="5129" max="5130" width="12" style="619" bestFit="1" customWidth="1"/>
    <col min="5131" max="5376" width="11.5546875" style="619"/>
    <col min="5377" max="5377" width="45" style="619" customWidth="1"/>
    <col min="5378" max="5378" width="18.109375" style="619" customWidth="1"/>
    <col min="5379" max="5382" width="14.44140625" style="619" customWidth="1"/>
    <col min="5383" max="5383" width="13.44140625" style="619" customWidth="1"/>
    <col min="5384" max="5384" width="14.44140625" style="619" customWidth="1"/>
    <col min="5385" max="5386" width="12" style="619" bestFit="1" customWidth="1"/>
    <col min="5387" max="5632" width="11.5546875" style="619"/>
    <col min="5633" max="5633" width="45" style="619" customWidth="1"/>
    <col min="5634" max="5634" width="18.109375" style="619" customWidth="1"/>
    <col min="5635" max="5638" width="14.44140625" style="619" customWidth="1"/>
    <col min="5639" max="5639" width="13.44140625" style="619" customWidth="1"/>
    <col min="5640" max="5640" width="14.44140625" style="619" customWidth="1"/>
    <col min="5641" max="5642" width="12" style="619" bestFit="1" customWidth="1"/>
    <col min="5643" max="5888" width="11.5546875" style="619"/>
    <col min="5889" max="5889" width="45" style="619" customWidth="1"/>
    <col min="5890" max="5890" width="18.109375" style="619" customWidth="1"/>
    <col min="5891" max="5894" width="14.44140625" style="619" customWidth="1"/>
    <col min="5895" max="5895" width="13.44140625" style="619" customWidth="1"/>
    <col min="5896" max="5896" width="14.44140625" style="619" customWidth="1"/>
    <col min="5897" max="5898" width="12" style="619" bestFit="1" customWidth="1"/>
    <col min="5899" max="6144" width="11.5546875" style="619"/>
    <col min="6145" max="6145" width="45" style="619" customWidth="1"/>
    <col min="6146" max="6146" width="18.109375" style="619" customWidth="1"/>
    <col min="6147" max="6150" width="14.44140625" style="619" customWidth="1"/>
    <col min="6151" max="6151" width="13.44140625" style="619" customWidth="1"/>
    <col min="6152" max="6152" width="14.44140625" style="619" customWidth="1"/>
    <col min="6153" max="6154" width="12" style="619" bestFit="1" customWidth="1"/>
    <col min="6155" max="6400" width="11.5546875" style="619"/>
    <col min="6401" max="6401" width="45" style="619" customWidth="1"/>
    <col min="6402" max="6402" width="18.109375" style="619" customWidth="1"/>
    <col min="6403" max="6406" width="14.44140625" style="619" customWidth="1"/>
    <col min="6407" max="6407" width="13.44140625" style="619" customWidth="1"/>
    <col min="6408" max="6408" width="14.44140625" style="619" customWidth="1"/>
    <col min="6409" max="6410" width="12" style="619" bestFit="1" customWidth="1"/>
    <col min="6411" max="6656" width="11.5546875" style="619"/>
    <col min="6657" max="6657" width="45" style="619" customWidth="1"/>
    <col min="6658" max="6658" width="18.109375" style="619" customWidth="1"/>
    <col min="6659" max="6662" width="14.44140625" style="619" customWidth="1"/>
    <col min="6663" max="6663" width="13.44140625" style="619" customWidth="1"/>
    <col min="6664" max="6664" width="14.44140625" style="619" customWidth="1"/>
    <col min="6665" max="6666" width="12" style="619" bestFit="1" customWidth="1"/>
    <col min="6667" max="6912" width="11.5546875" style="619"/>
    <col min="6913" max="6913" width="45" style="619" customWidth="1"/>
    <col min="6914" max="6914" width="18.109375" style="619" customWidth="1"/>
    <col min="6915" max="6918" width="14.44140625" style="619" customWidth="1"/>
    <col min="6919" max="6919" width="13.44140625" style="619" customWidth="1"/>
    <col min="6920" max="6920" width="14.44140625" style="619" customWidth="1"/>
    <col min="6921" max="6922" width="12" style="619" bestFit="1" customWidth="1"/>
    <col min="6923" max="7168" width="11.5546875" style="619"/>
    <col min="7169" max="7169" width="45" style="619" customWidth="1"/>
    <col min="7170" max="7170" width="18.109375" style="619" customWidth="1"/>
    <col min="7171" max="7174" width="14.44140625" style="619" customWidth="1"/>
    <col min="7175" max="7175" width="13.44140625" style="619" customWidth="1"/>
    <col min="7176" max="7176" width="14.44140625" style="619" customWidth="1"/>
    <col min="7177" max="7178" width="12" style="619" bestFit="1" customWidth="1"/>
    <col min="7179" max="7424" width="11.5546875" style="619"/>
    <col min="7425" max="7425" width="45" style="619" customWidth="1"/>
    <col min="7426" max="7426" width="18.109375" style="619" customWidth="1"/>
    <col min="7427" max="7430" width="14.44140625" style="619" customWidth="1"/>
    <col min="7431" max="7431" width="13.44140625" style="619" customWidth="1"/>
    <col min="7432" max="7432" width="14.44140625" style="619" customWidth="1"/>
    <col min="7433" max="7434" width="12" style="619" bestFit="1" customWidth="1"/>
    <col min="7435" max="7680" width="11.5546875" style="619"/>
    <col min="7681" max="7681" width="45" style="619" customWidth="1"/>
    <col min="7682" max="7682" width="18.109375" style="619" customWidth="1"/>
    <col min="7683" max="7686" width="14.44140625" style="619" customWidth="1"/>
    <col min="7687" max="7687" width="13.44140625" style="619" customWidth="1"/>
    <col min="7688" max="7688" width="14.44140625" style="619" customWidth="1"/>
    <col min="7689" max="7690" width="12" style="619" bestFit="1" customWidth="1"/>
    <col min="7691" max="7936" width="11.5546875" style="619"/>
    <col min="7937" max="7937" width="45" style="619" customWidth="1"/>
    <col min="7938" max="7938" width="18.109375" style="619" customWidth="1"/>
    <col min="7939" max="7942" width="14.44140625" style="619" customWidth="1"/>
    <col min="7943" max="7943" width="13.44140625" style="619" customWidth="1"/>
    <col min="7944" max="7944" width="14.44140625" style="619" customWidth="1"/>
    <col min="7945" max="7946" width="12" style="619" bestFit="1" customWidth="1"/>
    <col min="7947" max="8192" width="11.5546875" style="619"/>
    <col min="8193" max="8193" width="45" style="619" customWidth="1"/>
    <col min="8194" max="8194" width="18.109375" style="619" customWidth="1"/>
    <col min="8195" max="8198" width="14.44140625" style="619" customWidth="1"/>
    <col min="8199" max="8199" width="13.44140625" style="619" customWidth="1"/>
    <col min="8200" max="8200" width="14.44140625" style="619" customWidth="1"/>
    <col min="8201" max="8202" width="12" style="619" bestFit="1" customWidth="1"/>
    <col min="8203" max="8448" width="11.5546875" style="619"/>
    <col min="8449" max="8449" width="45" style="619" customWidth="1"/>
    <col min="8450" max="8450" width="18.109375" style="619" customWidth="1"/>
    <col min="8451" max="8454" width="14.44140625" style="619" customWidth="1"/>
    <col min="8455" max="8455" width="13.44140625" style="619" customWidth="1"/>
    <col min="8456" max="8456" width="14.44140625" style="619" customWidth="1"/>
    <col min="8457" max="8458" width="12" style="619" bestFit="1" customWidth="1"/>
    <col min="8459" max="8704" width="11.5546875" style="619"/>
    <col min="8705" max="8705" width="45" style="619" customWidth="1"/>
    <col min="8706" max="8706" width="18.109375" style="619" customWidth="1"/>
    <col min="8707" max="8710" width="14.44140625" style="619" customWidth="1"/>
    <col min="8711" max="8711" width="13.44140625" style="619" customWidth="1"/>
    <col min="8712" max="8712" width="14.44140625" style="619" customWidth="1"/>
    <col min="8713" max="8714" width="12" style="619" bestFit="1" customWidth="1"/>
    <col min="8715" max="8960" width="11.5546875" style="619"/>
    <col min="8961" max="8961" width="45" style="619" customWidth="1"/>
    <col min="8962" max="8962" width="18.109375" style="619" customWidth="1"/>
    <col min="8963" max="8966" width="14.44140625" style="619" customWidth="1"/>
    <col min="8967" max="8967" width="13.44140625" style="619" customWidth="1"/>
    <col min="8968" max="8968" width="14.44140625" style="619" customWidth="1"/>
    <col min="8969" max="8970" width="12" style="619" bestFit="1" customWidth="1"/>
    <col min="8971" max="9216" width="11.5546875" style="619"/>
    <col min="9217" max="9217" width="45" style="619" customWidth="1"/>
    <col min="9218" max="9218" width="18.109375" style="619" customWidth="1"/>
    <col min="9219" max="9222" width="14.44140625" style="619" customWidth="1"/>
    <col min="9223" max="9223" width="13.44140625" style="619" customWidth="1"/>
    <col min="9224" max="9224" width="14.44140625" style="619" customWidth="1"/>
    <col min="9225" max="9226" width="12" style="619" bestFit="1" customWidth="1"/>
    <col min="9227" max="9472" width="11.5546875" style="619"/>
    <col min="9473" max="9473" width="45" style="619" customWidth="1"/>
    <col min="9474" max="9474" width="18.109375" style="619" customWidth="1"/>
    <col min="9475" max="9478" width="14.44140625" style="619" customWidth="1"/>
    <col min="9479" max="9479" width="13.44140625" style="619" customWidth="1"/>
    <col min="9480" max="9480" width="14.44140625" style="619" customWidth="1"/>
    <col min="9481" max="9482" width="12" style="619" bestFit="1" customWidth="1"/>
    <col min="9483" max="9728" width="11.5546875" style="619"/>
    <col min="9729" max="9729" width="45" style="619" customWidth="1"/>
    <col min="9730" max="9730" width="18.109375" style="619" customWidth="1"/>
    <col min="9731" max="9734" width="14.44140625" style="619" customWidth="1"/>
    <col min="9735" max="9735" width="13.44140625" style="619" customWidth="1"/>
    <col min="9736" max="9736" width="14.44140625" style="619" customWidth="1"/>
    <col min="9737" max="9738" width="12" style="619" bestFit="1" customWidth="1"/>
    <col min="9739" max="9984" width="11.5546875" style="619"/>
    <col min="9985" max="9985" width="45" style="619" customWidth="1"/>
    <col min="9986" max="9986" width="18.109375" style="619" customWidth="1"/>
    <col min="9987" max="9990" width="14.44140625" style="619" customWidth="1"/>
    <col min="9991" max="9991" width="13.44140625" style="619" customWidth="1"/>
    <col min="9992" max="9992" width="14.44140625" style="619" customWidth="1"/>
    <col min="9993" max="9994" width="12" style="619" bestFit="1" customWidth="1"/>
    <col min="9995" max="10240" width="11.5546875" style="619"/>
    <col min="10241" max="10241" width="45" style="619" customWidth="1"/>
    <col min="10242" max="10242" width="18.109375" style="619" customWidth="1"/>
    <col min="10243" max="10246" width="14.44140625" style="619" customWidth="1"/>
    <col min="10247" max="10247" width="13.44140625" style="619" customWidth="1"/>
    <col min="10248" max="10248" width="14.44140625" style="619" customWidth="1"/>
    <col min="10249" max="10250" width="12" style="619" bestFit="1" customWidth="1"/>
    <col min="10251" max="10496" width="11.5546875" style="619"/>
    <col min="10497" max="10497" width="45" style="619" customWidth="1"/>
    <col min="10498" max="10498" width="18.109375" style="619" customWidth="1"/>
    <col min="10499" max="10502" width="14.44140625" style="619" customWidth="1"/>
    <col min="10503" max="10503" width="13.44140625" style="619" customWidth="1"/>
    <col min="10504" max="10504" width="14.44140625" style="619" customWidth="1"/>
    <col min="10505" max="10506" width="12" style="619" bestFit="1" customWidth="1"/>
    <col min="10507" max="10752" width="11.5546875" style="619"/>
    <col min="10753" max="10753" width="45" style="619" customWidth="1"/>
    <col min="10754" max="10754" width="18.109375" style="619" customWidth="1"/>
    <col min="10755" max="10758" width="14.44140625" style="619" customWidth="1"/>
    <col min="10759" max="10759" width="13.44140625" style="619" customWidth="1"/>
    <col min="10760" max="10760" width="14.44140625" style="619" customWidth="1"/>
    <col min="10761" max="10762" width="12" style="619" bestFit="1" customWidth="1"/>
    <col min="10763" max="11008" width="11.5546875" style="619"/>
    <col min="11009" max="11009" width="45" style="619" customWidth="1"/>
    <col min="11010" max="11010" width="18.109375" style="619" customWidth="1"/>
    <col min="11011" max="11014" width="14.44140625" style="619" customWidth="1"/>
    <col min="11015" max="11015" width="13.44140625" style="619" customWidth="1"/>
    <col min="11016" max="11016" width="14.44140625" style="619" customWidth="1"/>
    <col min="11017" max="11018" width="12" style="619" bestFit="1" customWidth="1"/>
    <col min="11019" max="11264" width="11.5546875" style="619"/>
    <col min="11265" max="11265" width="45" style="619" customWidth="1"/>
    <col min="11266" max="11266" width="18.109375" style="619" customWidth="1"/>
    <col min="11267" max="11270" width="14.44140625" style="619" customWidth="1"/>
    <col min="11271" max="11271" width="13.44140625" style="619" customWidth="1"/>
    <col min="11272" max="11272" width="14.44140625" style="619" customWidth="1"/>
    <col min="11273" max="11274" width="12" style="619" bestFit="1" customWidth="1"/>
    <col min="11275" max="11520" width="11.5546875" style="619"/>
    <col min="11521" max="11521" width="45" style="619" customWidth="1"/>
    <col min="11522" max="11522" width="18.109375" style="619" customWidth="1"/>
    <col min="11523" max="11526" width="14.44140625" style="619" customWidth="1"/>
    <col min="11527" max="11527" width="13.44140625" style="619" customWidth="1"/>
    <col min="11528" max="11528" width="14.44140625" style="619" customWidth="1"/>
    <col min="11529" max="11530" width="12" style="619" bestFit="1" customWidth="1"/>
    <col min="11531" max="11776" width="11.5546875" style="619"/>
    <col min="11777" max="11777" width="45" style="619" customWidth="1"/>
    <col min="11778" max="11778" width="18.109375" style="619" customWidth="1"/>
    <col min="11779" max="11782" width="14.44140625" style="619" customWidth="1"/>
    <col min="11783" max="11783" width="13.44140625" style="619" customWidth="1"/>
    <col min="11784" max="11784" width="14.44140625" style="619" customWidth="1"/>
    <col min="11785" max="11786" width="12" style="619" bestFit="1" customWidth="1"/>
    <col min="11787" max="12032" width="11.5546875" style="619"/>
    <col min="12033" max="12033" width="45" style="619" customWidth="1"/>
    <col min="12034" max="12034" width="18.109375" style="619" customWidth="1"/>
    <col min="12035" max="12038" width="14.44140625" style="619" customWidth="1"/>
    <col min="12039" max="12039" width="13.44140625" style="619" customWidth="1"/>
    <col min="12040" max="12040" width="14.44140625" style="619" customWidth="1"/>
    <col min="12041" max="12042" width="12" style="619" bestFit="1" customWidth="1"/>
    <col min="12043" max="12288" width="11.5546875" style="619"/>
    <col min="12289" max="12289" width="45" style="619" customWidth="1"/>
    <col min="12290" max="12290" width="18.109375" style="619" customWidth="1"/>
    <col min="12291" max="12294" width="14.44140625" style="619" customWidth="1"/>
    <col min="12295" max="12295" width="13.44140625" style="619" customWidth="1"/>
    <col min="12296" max="12296" width="14.44140625" style="619" customWidth="1"/>
    <col min="12297" max="12298" width="12" style="619" bestFit="1" customWidth="1"/>
    <col min="12299" max="12544" width="11.5546875" style="619"/>
    <col min="12545" max="12545" width="45" style="619" customWidth="1"/>
    <col min="12546" max="12546" width="18.109375" style="619" customWidth="1"/>
    <col min="12547" max="12550" width="14.44140625" style="619" customWidth="1"/>
    <col min="12551" max="12551" width="13.44140625" style="619" customWidth="1"/>
    <col min="12552" max="12552" width="14.44140625" style="619" customWidth="1"/>
    <col min="12553" max="12554" width="12" style="619" bestFit="1" customWidth="1"/>
    <col min="12555" max="12800" width="11.5546875" style="619"/>
    <col min="12801" max="12801" width="45" style="619" customWidth="1"/>
    <col min="12802" max="12802" width="18.109375" style="619" customWidth="1"/>
    <col min="12803" max="12806" width="14.44140625" style="619" customWidth="1"/>
    <col min="12807" max="12807" width="13.44140625" style="619" customWidth="1"/>
    <col min="12808" max="12808" width="14.44140625" style="619" customWidth="1"/>
    <col min="12809" max="12810" width="12" style="619" bestFit="1" customWidth="1"/>
    <col min="12811" max="13056" width="11.5546875" style="619"/>
    <col min="13057" max="13057" width="45" style="619" customWidth="1"/>
    <col min="13058" max="13058" width="18.109375" style="619" customWidth="1"/>
    <col min="13059" max="13062" width="14.44140625" style="619" customWidth="1"/>
    <col min="13063" max="13063" width="13.44140625" style="619" customWidth="1"/>
    <col min="13064" max="13064" width="14.44140625" style="619" customWidth="1"/>
    <col min="13065" max="13066" width="12" style="619" bestFit="1" customWidth="1"/>
    <col min="13067" max="13312" width="11.5546875" style="619"/>
    <col min="13313" max="13313" width="45" style="619" customWidth="1"/>
    <col min="13314" max="13314" width="18.109375" style="619" customWidth="1"/>
    <col min="13315" max="13318" width="14.44140625" style="619" customWidth="1"/>
    <col min="13319" max="13319" width="13.44140625" style="619" customWidth="1"/>
    <col min="13320" max="13320" width="14.44140625" style="619" customWidth="1"/>
    <col min="13321" max="13322" width="12" style="619" bestFit="1" customWidth="1"/>
    <col min="13323" max="13568" width="11.5546875" style="619"/>
    <col min="13569" max="13569" width="45" style="619" customWidth="1"/>
    <col min="13570" max="13570" width="18.109375" style="619" customWidth="1"/>
    <col min="13571" max="13574" width="14.44140625" style="619" customWidth="1"/>
    <col min="13575" max="13575" width="13.44140625" style="619" customWidth="1"/>
    <col min="13576" max="13576" width="14.44140625" style="619" customWidth="1"/>
    <col min="13577" max="13578" width="12" style="619" bestFit="1" customWidth="1"/>
    <col min="13579" max="13824" width="11.5546875" style="619"/>
    <col min="13825" max="13825" width="45" style="619" customWidth="1"/>
    <col min="13826" max="13826" width="18.109375" style="619" customWidth="1"/>
    <col min="13827" max="13830" width="14.44140625" style="619" customWidth="1"/>
    <col min="13831" max="13831" width="13.44140625" style="619" customWidth="1"/>
    <col min="13832" max="13832" width="14.44140625" style="619" customWidth="1"/>
    <col min="13833" max="13834" width="12" style="619" bestFit="1" customWidth="1"/>
    <col min="13835" max="14080" width="11.5546875" style="619"/>
    <col min="14081" max="14081" width="45" style="619" customWidth="1"/>
    <col min="14082" max="14082" width="18.109375" style="619" customWidth="1"/>
    <col min="14083" max="14086" width="14.44140625" style="619" customWidth="1"/>
    <col min="14087" max="14087" width="13.44140625" style="619" customWidth="1"/>
    <col min="14088" max="14088" width="14.44140625" style="619" customWidth="1"/>
    <col min="14089" max="14090" width="12" style="619" bestFit="1" customWidth="1"/>
    <col min="14091" max="14336" width="11.5546875" style="619"/>
    <col min="14337" max="14337" width="45" style="619" customWidth="1"/>
    <col min="14338" max="14338" width="18.109375" style="619" customWidth="1"/>
    <col min="14339" max="14342" width="14.44140625" style="619" customWidth="1"/>
    <col min="14343" max="14343" width="13.44140625" style="619" customWidth="1"/>
    <col min="14344" max="14344" width="14.44140625" style="619" customWidth="1"/>
    <col min="14345" max="14346" width="12" style="619" bestFit="1" customWidth="1"/>
    <col min="14347" max="14592" width="11.5546875" style="619"/>
    <col min="14593" max="14593" width="45" style="619" customWidth="1"/>
    <col min="14594" max="14594" width="18.109375" style="619" customWidth="1"/>
    <col min="14595" max="14598" width="14.44140625" style="619" customWidth="1"/>
    <col min="14599" max="14599" width="13.44140625" style="619" customWidth="1"/>
    <col min="14600" max="14600" width="14.44140625" style="619" customWidth="1"/>
    <col min="14601" max="14602" width="12" style="619" bestFit="1" customWidth="1"/>
    <col min="14603" max="14848" width="11.5546875" style="619"/>
    <col min="14849" max="14849" width="45" style="619" customWidth="1"/>
    <col min="14850" max="14850" width="18.109375" style="619" customWidth="1"/>
    <col min="14851" max="14854" width="14.44140625" style="619" customWidth="1"/>
    <col min="14855" max="14855" width="13.44140625" style="619" customWidth="1"/>
    <col min="14856" max="14856" width="14.44140625" style="619" customWidth="1"/>
    <col min="14857" max="14858" width="12" style="619" bestFit="1" customWidth="1"/>
    <col min="14859" max="15104" width="11.5546875" style="619"/>
    <col min="15105" max="15105" width="45" style="619" customWidth="1"/>
    <col min="15106" max="15106" width="18.109375" style="619" customWidth="1"/>
    <col min="15107" max="15110" width="14.44140625" style="619" customWidth="1"/>
    <col min="15111" max="15111" width="13.44140625" style="619" customWidth="1"/>
    <col min="15112" max="15112" width="14.44140625" style="619" customWidth="1"/>
    <col min="15113" max="15114" width="12" style="619" bestFit="1" customWidth="1"/>
    <col min="15115" max="15360" width="11.5546875" style="619"/>
    <col min="15361" max="15361" width="45" style="619" customWidth="1"/>
    <col min="15362" max="15362" width="18.109375" style="619" customWidth="1"/>
    <col min="15363" max="15366" width="14.44140625" style="619" customWidth="1"/>
    <col min="15367" max="15367" width="13.44140625" style="619" customWidth="1"/>
    <col min="15368" max="15368" width="14.44140625" style="619" customWidth="1"/>
    <col min="15369" max="15370" width="12" style="619" bestFit="1" customWidth="1"/>
    <col min="15371" max="15616" width="11.5546875" style="619"/>
    <col min="15617" max="15617" width="45" style="619" customWidth="1"/>
    <col min="15618" max="15618" width="18.109375" style="619" customWidth="1"/>
    <col min="15619" max="15622" width="14.44140625" style="619" customWidth="1"/>
    <col min="15623" max="15623" width="13.44140625" style="619" customWidth="1"/>
    <col min="15624" max="15624" width="14.44140625" style="619" customWidth="1"/>
    <col min="15625" max="15626" width="12" style="619" bestFit="1" customWidth="1"/>
    <col min="15627" max="15872" width="11.5546875" style="619"/>
    <col min="15873" max="15873" width="45" style="619" customWidth="1"/>
    <col min="15874" max="15874" width="18.109375" style="619" customWidth="1"/>
    <col min="15875" max="15878" width="14.44140625" style="619" customWidth="1"/>
    <col min="15879" max="15879" width="13.44140625" style="619" customWidth="1"/>
    <col min="15880" max="15880" width="14.44140625" style="619" customWidth="1"/>
    <col min="15881" max="15882" width="12" style="619" bestFit="1" customWidth="1"/>
    <col min="15883" max="16128" width="11.5546875" style="619"/>
    <col min="16129" max="16129" width="45" style="619" customWidth="1"/>
    <col min="16130" max="16130" width="18.109375" style="619" customWidth="1"/>
    <col min="16131" max="16134" width="14.44140625" style="619" customWidth="1"/>
    <col min="16135" max="16135" width="13.44140625" style="619" customWidth="1"/>
    <col min="16136" max="16136" width="14.44140625" style="619" customWidth="1"/>
    <col min="16137" max="16138" width="12" style="619" bestFit="1" customWidth="1"/>
    <col min="16139" max="16384" width="11.5546875" style="619"/>
  </cols>
  <sheetData>
    <row r="1" spans="1:13" s="648" customFormat="1" ht="18" customHeight="1">
      <c r="A1" s="1525" t="s">
        <v>1244</v>
      </c>
      <c r="B1" s="577"/>
      <c r="C1" s="577"/>
      <c r="D1" s="577"/>
      <c r="E1" s="577"/>
      <c r="F1" s="577"/>
      <c r="G1" s="577"/>
      <c r="H1" s="577"/>
    </row>
    <row r="2" spans="1:13" s="580" customFormat="1" ht="24" customHeight="1">
      <c r="A2" s="579" t="s">
        <v>1081</v>
      </c>
      <c r="B2" s="579"/>
      <c r="C2" s="579"/>
      <c r="D2" s="579"/>
      <c r="E2" s="579"/>
      <c r="F2" s="579"/>
      <c r="G2" s="579"/>
      <c r="H2" s="579"/>
    </row>
    <row r="3" spans="1:13" s="623" customFormat="1" ht="18" customHeight="1">
      <c r="A3" s="582">
        <v>45747</v>
      </c>
      <c r="B3" s="582"/>
      <c r="C3" s="582"/>
      <c r="D3" s="582"/>
      <c r="E3" s="582"/>
      <c r="F3" s="582"/>
      <c r="G3" s="582"/>
      <c r="H3" s="582"/>
    </row>
    <row r="4" spans="1:13" s="586" customFormat="1" ht="18" customHeight="1">
      <c r="A4" s="585" t="s">
        <v>123</v>
      </c>
      <c r="B4" s="585"/>
      <c r="C4" s="585"/>
      <c r="D4" s="585"/>
      <c r="E4" s="585"/>
      <c r="F4" s="585"/>
      <c r="G4" s="585"/>
      <c r="H4" s="585"/>
    </row>
    <row r="5" spans="1:13" ht="13.8" thickBot="1"/>
    <row r="6" spans="1:13" ht="28.5" customHeight="1">
      <c r="A6" s="737" t="s">
        <v>1</v>
      </c>
      <c r="B6" s="737" t="s">
        <v>1082</v>
      </c>
      <c r="C6" s="737"/>
      <c r="D6" s="625" t="s">
        <v>1083</v>
      </c>
      <c r="E6" s="625" t="s">
        <v>1084</v>
      </c>
      <c r="F6" s="625" t="s">
        <v>1085</v>
      </c>
      <c r="G6" s="625" t="s">
        <v>1086</v>
      </c>
      <c r="H6" s="590" t="s">
        <v>1087</v>
      </c>
      <c r="M6" s="727"/>
    </row>
    <row r="7" spans="1:13" ht="30.45" customHeight="1">
      <c r="A7" s="741"/>
      <c r="B7" s="703" t="s">
        <v>680</v>
      </c>
      <c r="C7" s="703" t="s">
        <v>681</v>
      </c>
      <c r="D7" s="627"/>
      <c r="E7" s="627"/>
      <c r="F7" s="627"/>
      <c r="G7" s="627" t="s">
        <v>1088</v>
      </c>
      <c r="H7" s="626"/>
    </row>
    <row r="8" spans="1:13" ht="7.5" customHeight="1">
      <c r="A8" s="611"/>
      <c r="B8" s="611"/>
      <c r="C8" s="611"/>
      <c r="D8" s="611"/>
      <c r="E8" s="611"/>
      <c r="F8" s="611"/>
      <c r="G8" s="611"/>
      <c r="H8" s="760"/>
    </row>
    <row r="9" spans="1:13" s="604" customFormat="1" ht="20.100000000000001" customHeight="1">
      <c r="A9" s="599" t="s">
        <v>29</v>
      </c>
      <c r="B9" s="1215">
        <v>33298990.407000002</v>
      </c>
      <c r="C9" s="1215">
        <v>39353004.387999997</v>
      </c>
      <c r="D9" s="1215">
        <v>0</v>
      </c>
      <c r="E9" s="1215">
        <v>1793289.3910000001</v>
      </c>
      <c r="F9" s="1215">
        <v>631806.06499999994</v>
      </c>
      <c r="G9" s="1215">
        <v>2137239.5359999998</v>
      </c>
      <c r="H9" s="1216">
        <v>77214329.787</v>
      </c>
      <c r="I9" s="1217"/>
      <c r="J9" s="1217"/>
    </row>
    <row r="10" spans="1:13" s="604" customFormat="1" ht="20.100000000000001" customHeight="1">
      <c r="A10" s="599" t="s">
        <v>30</v>
      </c>
      <c r="B10" s="1215">
        <v>725157.02399999998</v>
      </c>
      <c r="C10" s="1215">
        <v>908740.228</v>
      </c>
      <c r="D10" s="1215">
        <v>0</v>
      </c>
      <c r="E10" s="1215">
        <v>57612.563999999998</v>
      </c>
      <c r="F10" s="1215">
        <v>25899.13</v>
      </c>
      <c r="G10" s="1215">
        <v>51497.214999999997</v>
      </c>
      <c r="H10" s="1216">
        <v>1768906.1609999998</v>
      </c>
      <c r="I10" s="1217"/>
      <c r="J10" s="1217"/>
    </row>
    <row r="11" spans="1:13" s="604" customFormat="1" ht="20.100000000000001" customHeight="1">
      <c r="A11" s="599" t="s">
        <v>31</v>
      </c>
      <c r="B11" s="1215">
        <v>10318680.835999999</v>
      </c>
      <c r="C11" s="1215">
        <v>102104776.046</v>
      </c>
      <c r="D11" s="1215">
        <v>0</v>
      </c>
      <c r="E11" s="1215">
        <v>1802343.1329999999</v>
      </c>
      <c r="F11" s="1215">
        <v>1892485.121</v>
      </c>
      <c r="G11" s="1215">
        <v>2309817.781</v>
      </c>
      <c r="H11" s="1216">
        <v>118428102.91700001</v>
      </c>
      <c r="I11" s="1217"/>
      <c r="J11" s="1217"/>
    </row>
    <row r="12" spans="1:13" s="604" customFormat="1" ht="20.100000000000001" customHeight="1">
      <c r="A12" s="599" t="s">
        <v>32</v>
      </c>
      <c r="B12" s="1215">
        <v>2810492.1770000001</v>
      </c>
      <c r="C12" s="1215">
        <v>4359133.4840000002</v>
      </c>
      <c r="D12" s="1215">
        <v>0</v>
      </c>
      <c r="E12" s="1215">
        <v>253295.29399999999</v>
      </c>
      <c r="F12" s="1215">
        <v>241768.921</v>
      </c>
      <c r="G12" s="1215">
        <v>333520.59899999999</v>
      </c>
      <c r="H12" s="1218">
        <v>7998210.4750000006</v>
      </c>
      <c r="I12" s="1217"/>
      <c r="J12" s="1217"/>
    </row>
    <row r="13" spans="1:13" s="604" customFormat="1" ht="20.100000000000001" customHeight="1">
      <c r="A13" s="599" t="s">
        <v>33</v>
      </c>
      <c r="B13" s="1215">
        <v>7874480.1830000002</v>
      </c>
      <c r="C13" s="1215">
        <v>5776945.6270000003</v>
      </c>
      <c r="D13" s="1215">
        <v>0</v>
      </c>
      <c r="E13" s="1215">
        <v>155305.25</v>
      </c>
      <c r="F13" s="1215">
        <v>123419.276</v>
      </c>
      <c r="G13" s="1215">
        <v>439900.46799999999</v>
      </c>
      <c r="H13" s="1216">
        <v>14370050.804000001</v>
      </c>
      <c r="I13" s="1217"/>
      <c r="J13" s="1217"/>
    </row>
    <row r="14" spans="1:13" s="604" customFormat="1" ht="20.100000000000001" customHeight="1">
      <c r="A14" s="599" t="s">
        <v>115</v>
      </c>
      <c r="B14" s="1215">
        <v>12979405.548</v>
      </c>
      <c r="C14" s="1215">
        <v>32884819.153000001</v>
      </c>
      <c r="D14" s="1215">
        <v>0</v>
      </c>
      <c r="E14" s="1215">
        <v>1816719.8019999999</v>
      </c>
      <c r="F14" s="1215">
        <v>809139.55700000003</v>
      </c>
      <c r="G14" s="1215">
        <v>1267988.4920000001</v>
      </c>
      <c r="H14" s="1216">
        <v>49758072.552000001</v>
      </c>
      <c r="I14" s="1217"/>
      <c r="J14" s="1217"/>
    </row>
    <row r="15" spans="1:13" s="604" customFormat="1" ht="20.100000000000001" customHeight="1">
      <c r="A15" s="599" t="s">
        <v>35</v>
      </c>
      <c r="B15" s="1215">
        <v>1487206.4739999999</v>
      </c>
      <c r="C15" s="1215">
        <v>64830.737000000001</v>
      </c>
      <c r="D15" s="1215">
        <v>0</v>
      </c>
      <c r="E15" s="1215">
        <v>0</v>
      </c>
      <c r="F15" s="1215">
        <v>0</v>
      </c>
      <c r="G15" s="1215">
        <v>0</v>
      </c>
      <c r="H15" s="1216">
        <v>1552037.2109999999</v>
      </c>
      <c r="I15" s="1217"/>
      <c r="J15" s="1217"/>
    </row>
    <row r="16" spans="1:13" s="604" customFormat="1" ht="20.100000000000001" customHeight="1">
      <c r="A16" s="599" t="s">
        <v>36</v>
      </c>
      <c r="B16" s="1215">
        <v>7474344.6689999998</v>
      </c>
      <c r="C16" s="1215">
        <v>39625991.947999999</v>
      </c>
      <c r="D16" s="1215">
        <v>0</v>
      </c>
      <c r="E16" s="1215">
        <v>497590.51500000001</v>
      </c>
      <c r="F16" s="1215">
        <v>820959.42599999998</v>
      </c>
      <c r="G16" s="1215">
        <v>513891.51799999998</v>
      </c>
      <c r="H16" s="1218">
        <v>48932778.075999998</v>
      </c>
      <c r="I16" s="1217"/>
      <c r="J16" s="1217"/>
    </row>
    <row r="17" spans="1:10" s="604" customFormat="1" ht="20.100000000000001" customHeight="1">
      <c r="A17" s="599" t="s">
        <v>37</v>
      </c>
      <c r="B17" s="1215">
        <v>2131747.2719999999</v>
      </c>
      <c r="C17" s="1215">
        <v>9469198.7709999997</v>
      </c>
      <c r="D17" s="1215">
        <v>0</v>
      </c>
      <c r="E17" s="1215">
        <v>108950.151</v>
      </c>
      <c r="F17" s="1215">
        <v>620393.07700000005</v>
      </c>
      <c r="G17" s="1215">
        <v>80627.122000000003</v>
      </c>
      <c r="H17" s="1216">
        <v>12410916.392999999</v>
      </c>
      <c r="I17" s="1217"/>
      <c r="J17" s="1217"/>
    </row>
    <row r="18" spans="1:10" s="604" customFormat="1" ht="20.100000000000001" customHeight="1">
      <c r="A18" s="599" t="s">
        <v>38</v>
      </c>
      <c r="B18" s="1215">
        <v>1252495.2109999999</v>
      </c>
      <c r="C18" s="1215">
        <v>2555690.3650000002</v>
      </c>
      <c r="D18" s="1215">
        <v>0</v>
      </c>
      <c r="E18" s="1215">
        <v>31124.258999999998</v>
      </c>
      <c r="F18" s="1215">
        <v>23725.862000000001</v>
      </c>
      <c r="G18" s="1215">
        <v>84958.642000000007</v>
      </c>
      <c r="H18" s="1216">
        <v>3947994.3390000006</v>
      </c>
      <c r="I18" s="1217"/>
      <c r="J18" s="1217"/>
    </row>
    <row r="19" spans="1:10" s="604" customFormat="1" ht="20.100000000000001" customHeight="1">
      <c r="A19" s="605" t="s">
        <v>39</v>
      </c>
      <c r="B19" s="1215">
        <v>2296428.9840000002</v>
      </c>
      <c r="C19" s="1215">
        <v>955930.51199999999</v>
      </c>
      <c r="D19" s="1215">
        <v>0</v>
      </c>
      <c r="E19" s="1215">
        <v>54540.873</v>
      </c>
      <c r="F19" s="1215">
        <v>113526.482</v>
      </c>
      <c r="G19" s="1215">
        <v>5806.6620000000003</v>
      </c>
      <c r="H19" s="1216">
        <v>3426233.5130000003</v>
      </c>
      <c r="I19" s="1217"/>
      <c r="J19" s="1217"/>
    </row>
    <row r="20" spans="1:10" s="604" customFormat="1" ht="20.100000000000001" customHeight="1">
      <c r="A20" s="605" t="s">
        <v>116</v>
      </c>
      <c r="B20" s="1215">
        <v>2768112.7179999999</v>
      </c>
      <c r="C20" s="1215">
        <v>2306080.145</v>
      </c>
      <c r="D20" s="1215">
        <v>0</v>
      </c>
      <c r="E20" s="1215">
        <v>27684.474999999999</v>
      </c>
      <c r="F20" s="1215">
        <v>220220.024</v>
      </c>
      <c r="G20" s="1215">
        <v>57335.722000000002</v>
      </c>
      <c r="H20" s="1216">
        <v>5379433.0839999998</v>
      </c>
      <c r="I20" s="1217"/>
      <c r="J20" s="1217"/>
    </row>
    <row r="21" spans="1:10" s="604" customFormat="1" ht="20.100000000000001" customHeight="1">
      <c r="A21" s="605" t="s">
        <v>152</v>
      </c>
      <c r="B21" s="1215">
        <v>802912.26699999999</v>
      </c>
      <c r="C21" s="1215">
        <v>478299.13699999999</v>
      </c>
      <c r="D21" s="1215">
        <v>0</v>
      </c>
      <c r="E21" s="1215">
        <v>25197.842000000001</v>
      </c>
      <c r="F21" s="1215">
        <v>45416.94</v>
      </c>
      <c r="G21" s="1215">
        <v>1599.6510000000001</v>
      </c>
      <c r="H21" s="1218">
        <v>1353425.8370000001</v>
      </c>
      <c r="I21" s="1217"/>
      <c r="J21" s="1217"/>
    </row>
    <row r="22" spans="1:10" s="604" customFormat="1" ht="20.100000000000001" customHeight="1">
      <c r="A22" s="27" t="s">
        <v>1089</v>
      </c>
      <c r="B22" s="1215">
        <v>48960.152999999998</v>
      </c>
      <c r="C22" s="1215">
        <v>676880.29700000002</v>
      </c>
      <c r="D22" s="1215">
        <v>0</v>
      </c>
      <c r="E22" s="1215">
        <v>7988.5479999999998</v>
      </c>
      <c r="F22" s="1215">
        <v>25356.488000000001</v>
      </c>
      <c r="G22" s="1215">
        <v>1434.8440000000001</v>
      </c>
      <c r="H22" s="1216">
        <v>760620.33000000007</v>
      </c>
      <c r="I22" s="1217"/>
      <c r="J22" s="1217"/>
    </row>
    <row r="23" spans="1:10" s="604" customFormat="1" ht="20.100000000000001" customHeight="1">
      <c r="A23" s="605" t="s">
        <v>43</v>
      </c>
      <c r="B23" s="1215">
        <v>525782.58400000003</v>
      </c>
      <c r="C23" s="1215">
        <v>478320.36599999998</v>
      </c>
      <c r="D23" s="1215">
        <v>0</v>
      </c>
      <c r="E23" s="1215">
        <v>0</v>
      </c>
      <c r="F23" s="1215">
        <v>0</v>
      </c>
      <c r="G23" s="1215">
        <v>13195.655000000001</v>
      </c>
      <c r="H23" s="1216">
        <v>1017298.605</v>
      </c>
      <c r="I23" s="1217"/>
      <c r="J23" s="1217"/>
    </row>
    <row r="24" spans="1:10" s="604" customFormat="1" ht="20.100000000000001" customHeight="1">
      <c r="A24" s="605" t="s">
        <v>44</v>
      </c>
      <c r="B24" s="1215">
        <v>125684</v>
      </c>
      <c r="C24" s="1215">
        <v>36680</v>
      </c>
      <c r="D24" s="1215">
        <v>0</v>
      </c>
      <c r="E24" s="1215">
        <v>0</v>
      </c>
      <c r="F24" s="1215">
        <v>0</v>
      </c>
      <c r="G24" s="1215">
        <v>0</v>
      </c>
      <c r="H24" s="1216">
        <v>162364</v>
      </c>
      <c r="I24" s="1217"/>
      <c r="J24" s="1217"/>
    </row>
    <row r="25" spans="1:10" s="604" customFormat="1" ht="20.100000000000001" customHeight="1">
      <c r="A25" s="605" t="s">
        <v>45</v>
      </c>
      <c r="B25" s="1215">
        <v>792298.28899999999</v>
      </c>
      <c r="C25" s="1215">
        <v>766744.62600000005</v>
      </c>
      <c r="D25" s="1215">
        <v>0</v>
      </c>
      <c r="E25" s="1215">
        <v>0</v>
      </c>
      <c r="F25" s="1215">
        <v>17417.881000000001</v>
      </c>
      <c r="G25" s="1215">
        <v>0</v>
      </c>
      <c r="H25" s="1216">
        <v>1576460.7960000001</v>
      </c>
      <c r="I25" s="1217"/>
      <c r="J25" s="1217"/>
    </row>
    <row r="26" spans="1:10" s="604" customFormat="1" ht="20.100000000000001" customHeight="1">
      <c r="A26" s="605" t="s">
        <v>1090</v>
      </c>
      <c r="B26" s="1215">
        <v>1153293.8910000001</v>
      </c>
      <c r="C26" s="1215">
        <v>2778642.003</v>
      </c>
      <c r="D26" s="1215">
        <v>0</v>
      </c>
      <c r="E26" s="1215">
        <v>8424.6290000000008</v>
      </c>
      <c r="F26" s="1215">
        <v>213120.986</v>
      </c>
      <c r="G26" s="1215">
        <v>35735.625</v>
      </c>
      <c r="H26" s="1216">
        <v>4189217.1340000005</v>
      </c>
      <c r="I26" s="1217"/>
      <c r="J26" s="1217"/>
    </row>
    <row r="27" spans="1:10" s="760" customFormat="1" ht="26.4" customHeight="1" thickBot="1">
      <c r="A27" s="606" t="s">
        <v>47</v>
      </c>
      <c r="B27" s="1219">
        <v>88866472.687000021</v>
      </c>
      <c r="C27" s="1219">
        <v>245580707.83299997</v>
      </c>
      <c r="D27" s="1219">
        <v>0</v>
      </c>
      <c r="E27" s="1219">
        <v>6640066.7259999989</v>
      </c>
      <c r="F27" s="1219">
        <v>5824655.2360000005</v>
      </c>
      <c r="G27" s="1219">
        <v>7334549.5319999997</v>
      </c>
      <c r="H27" s="1219">
        <v>354246452.014</v>
      </c>
      <c r="I27" s="1220"/>
      <c r="J27" s="1221"/>
    </row>
    <row r="28" spans="1:10" ht="8.4" customHeight="1">
      <c r="B28" s="1222"/>
      <c r="C28" s="1222"/>
      <c r="D28" s="1222"/>
      <c r="E28" s="1222"/>
      <c r="F28" s="1222"/>
      <c r="G28" s="1222"/>
      <c r="H28" s="1222"/>
    </row>
    <row r="29" spans="1:10">
      <c r="A29" s="715" t="s">
        <v>1091</v>
      </c>
    </row>
    <row r="30" spans="1:10">
      <c r="A30" s="946" t="s">
        <v>1092</v>
      </c>
      <c r="B30" s="611"/>
      <c r="C30" s="611"/>
      <c r="D30" s="611"/>
      <c r="E30" s="611"/>
      <c r="F30" s="611"/>
      <c r="G30" s="611"/>
      <c r="H30" s="611"/>
      <c r="I30" s="611"/>
    </row>
    <row r="31" spans="1:10">
      <c r="A31" s="946" t="s">
        <v>1093</v>
      </c>
      <c r="B31" s="947"/>
      <c r="C31" s="947"/>
      <c r="D31" s="937"/>
      <c r="E31" s="947"/>
      <c r="F31" s="947"/>
      <c r="G31" s="947"/>
      <c r="H31" s="937"/>
      <c r="I31" s="947"/>
    </row>
    <row r="32" spans="1:10">
      <c r="A32" s="946" t="s">
        <v>1094</v>
      </c>
    </row>
    <row r="33" spans="1:1">
      <c r="A33" s="735"/>
    </row>
  </sheetData>
  <mergeCells count="7">
    <mergeCell ref="H6:H7"/>
    <mergeCell ref="A6:A7"/>
    <mergeCell ref="B6:C6"/>
    <mergeCell ref="D6:D7"/>
    <mergeCell ref="E6:E7"/>
    <mergeCell ref="F6:F7"/>
    <mergeCell ref="G6:G7"/>
  </mergeCells>
  <hyperlinks>
    <hyperlink ref="A1" location="Índice!A1" display="Volver al Índice" xr:uid="{BB78EB90-AB76-477B-A476-DE90FA1977B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984D-5C92-4F95-B51A-6EAB7A53AE83}">
  <dimension ref="A1:AG45"/>
  <sheetViews>
    <sheetView showGridLines="0" zoomScaleNormal="100" workbookViewId="0"/>
  </sheetViews>
  <sheetFormatPr baseColWidth="10" defaultColWidth="13.88671875" defaultRowHeight="13.8"/>
  <cols>
    <col min="1" max="1" width="25.109375" style="1223" customWidth="1"/>
    <col min="2" max="4" width="8.44140625" style="1223" customWidth="1"/>
    <col min="5" max="5" width="0.44140625" style="1223" customWidth="1"/>
    <col min="6" max="8" width="8.44140625" style="1223" customWidth="1"/>
    <col min="9" max="9" width="0.44140625" style="1223" customWidth="1"/>
    <col min="10" max="12" width="8.44140625" style="1223" customWidth="1"/>
    <col min="13" max="13" width="0.44140625" style="1223" customWidth="1"/>
    <col min="14" max="16" width="8.44140625" style="1223" customWidth="1"/>
    <col min="17" max="17" width="0.44140625" style="1223" customWidth="1"/>
    <col min="18" max="20" width="8.44140625" style="1223" customWidth="1"/>
    <col min="21" max="21" width="0.44140625" style="1223" customWidth="1"/>
    <col min="22" max="22" width="10.44140625" style="1223" bestFit="1" customWidth="1"/>
    <col min="23" max="24" width="8.44140625" style="1223" bestFit="1" customWidth="1"/>
    <col min="25" max="27" width="8.44140625" style="1223" customWidth="1"/>
    <col min="28" max="28" width="0.44140625" style="1223" customWidth="1"/>
    <col min="29" max="31" width="8.44140625" style="1223" customWidth="1"/>
    <col min="32" max="32" width="0.44140625" style="1223" customWidth="1"/>
    <col min="33" max="33" width="10.88671875" style="1223" customWidth="1"/>
    <col min="34" max="256" width="13.88671875" style="1223"/>
    <col min="257" max="257" width="25.109375" style="1223" customWidth="1"/>
    <col min="258" max="260" width="8.44140625" style="1223" customWidth="1"/>
    <col min="261" max="261" width="0.44140625" style="1223" customWidth="1"/>
    <col min="262" max="264" width="8.44140625" style="1223" customWidth="1"/>
    <col min="265" max="265" width="0.44140625" style="1223" customWidth="1"/>
    <col min="266" max="268" width="8.44140625" style="1223" customWidth="1"/>
    <col min="269" max="269" width="0.44140625" style="1223" customWidth="1"/>
    <col min="270" max="272" width="8.44140625" style="1223" customWidth="1"/>
    <col min="273" max="273" width="0.44140625" style="1223" customWidth="1"/>
    <col min="274" max="276" width="8.44140625" style="1223" customWidth="1"/>
    <col min="277" max="277" width="0.44140625" style="1223" customWidth="1"/>
    <col min="278" max="278" width="10.44140625" style="1223" bestFit="1" customWidth="1"/>
    <col min="279" max="280" width="8.44140625" style="1223" bestFit="1" customWidth="1"/>
    <col min="281" max="283" width="8.44140625" style="1223" customWidth="1"/>
    <col min="284" max="284" width="0.44140625" style="1223" customWidth="1"/>
    <col min="285" max="287" width="8.44140625" style="1223" customWidth="1"/>
    <col min="288" max="288" width="0.44140625" style="1223" customWidth="1"/>
    <col min="289" max="289" width="10.88671875" style="1223" customWidth="1"/>
    <col min="290" max="512" width="13.88671875" style="1223"/>
    <col min="513" max="513" width="25.109375" style="1223" customWidth="1"/>
    <col min="514" max="516" width="8.44140625" style="1223" customWidth="1"/>
    <col min="517" max="517" width="0.44140625" style="1223" customWidth="1"/>
    <col min="518" max="520" width="8.44140625" style="1223" customWidth="1"/>
    <col min="521" max="521" width="0.44140625" style="1223" customWidth="1"/>
    <col min="522" max="524" width="8.44140625" style="1223" customWidth="1"/>
    <col min="525" max="525" width="0.44140625" style="1223" customWidth="1"/>
    <col min="526" max="528" width="8.44140625" style="1223" customWidth="1"/>
    <col min="529" max="529" width="0.44140625" style="1223" customWidth="1"/>
    <col min="530" max="532" width="8.44140625" style="1223" customWidth="1"/>
    <col min="533" max="533" width="0.44140625" style="1223" customWidth="1"/>
    <col min="534" max="534" width="10.44140625" style="1223" bestFit="1" customWidth="1"/>
    <col min="535" max="536" width="8.44140625" style="1223" bestFit="1" customWidth="1"/>
    <col min="537" max="539" width="8.44140625" style="1223" customWidth="1"/>
    <col min="540" max="540" width="0.44140625" style="1223" customWidth="1"/>
    <col min="541" max="543" width="8.44140625" style="1223" customWidth="1"/>
    <col min="544" max="544" width="0.44140625" style="1223" customWidth="1"/>
    <col min="545" max="545" width="10.88671875" style="1223" customWidth="1"/>
    <col min="546" max="768" width="13.88671875" style="1223"/>
    <col min="769" max="769" width="25.109375" style="1223" customWidth="1"/>
    <col min="770" max="772" width="8.44140625" style="1223" customWidth="1"/>
    <col min="773" max="773" width="0.44140625" style="1223" customWidth="1"/>
    <col min="774" max="776" width="8.44140625" style="1223" customWidth="1"/>
    <col min="777" max="777" width="0.44140625" style="1223" customWidth="1"/>
    <col min="778" max="780" width="8.44140625" style="1223" customWidth="1"/>
    <col min="781" max="781" width="0.44140625" style="1223" customWidth="1"/>
    <col min="782" max="784" width="8.44140625" style="1223" customWidth="1"/>
    <col min="785" max="785" width="0.44140625" style="1223" customWidth="1"/>
    <col min="786" max="788" width="8.44140625" style="1223" customWidth="1"/>
    <col min="789" max="789" width="0.44140625" style="1223" customWidth="1"/>
    <col min="790" max="790" width="10.44140625" style="1223" bestFit="1" customWidth="1"/>
    <col min="791" max="792" width="8.44140625" style="1223" bestFit="1" customWidth="1"/>
    <col min="793" max="795" width="8.44140625" style="1223" customWidth="1"/>
    <col min="796" max="796" width="0.44140625" style="1223" customWidth="1"/>
    <col min="797" max="799" width="8.44140625" style="1223" customWidth="1"/>
    <col min="800" max="800" width="0.44140625" style="1223" customWidth="1"/>
    <col min="801" max="801" width="10.88671875" style="1223" customWidth="1"/>
    <col min="802" max="1024" width="13.88671875" style="1223"/>
    <col min="1025" max="1025" width="25.109375" style="1223" customWidth="1"/>
    <col min="1026" max="1028" width="8.44140625" style="1223" customWidth="1"/>
    <col min="1029" max="1029" width="0.44140625" style="1223" customWidth="1"/>
    <col min="1030" max="1032" width="8.44140625" style="1223" customWidth="1"/>
    <col min="1033" max="1033" width="0.44140625" style="1223" customWidth="1"/>
    <col min="1034" max="1036" width="8.44140625" style="1223" customWidth="1"/>
    <col min="1037" max="1037" width="0.44140625" style="1223" customWidth="1"/>
    <col min="1038" max="1040" width="8.44140625" style="1223" customWidth="1"/>
    <col min="1041" max="1041" width="0.44140625" style="1223" customWidth="1"/>
    <col min="1042" max="1044" width="8.44140625" style="1223" customWidth="1"/>
    <col min="1045" max="1045" width="0.44140625" style="1223" customWidth="1"/>
    <col min="1046" max="1046" width="10.44140625" style="1223" bestFit="1" customWidth="1"/>
    <col min="1047" max="1048" width="8.44140625" style="1223" bestFit="1" customWidth="1"/>
    <col min="1049" max="1051" width="8.44140625" style="1223" customWidth="1"/>
    <col min="1052" max="1052" width="0.44140625" style="1223" customWidth="1"/>
    <col min="1053" max="1055" width="8.44140625" style="1223" customWidth="1"/>
    <col min="1056" max="1056" width="0.44140625" style="1223" customWidth="1"/>
    <col min="1057" max="1057" width="10.88671875" style="1223" customWidth="1"/>
    <col min="1058" max="1280" width="13.88671875" style="1223"/>
    <col min="1281" max="1281" width="25.109375" style="1223" customWidth="1"/>
    <col min="1282" max="1284" width="8.44140625" style="1223" customWidth="1"/>
    <col min="1285" max="1285" width="0.44140625" style="1223" customWidth="1"/>
    <col min="1286" max="1288" width="8.44140625" style="1223" customWidth="1"/>
    <col min="1289" max="1289" width="0.44140625" style="1223" customWidth="1"/>
    <col min="1290" max="1292" width="8.44140625" style="1223" customWidth="1"/>
    <col min="1293" max="1293" width="0.44140625" style="1223" customWidth="1"/>
    <col min="1294" max="1296" width="8.44140625" style="1223" customWidth="1"/>
    <col min="1297" max="1297" width="0.44140625" style="1223" customWidth="1"/>
    <col min="1298" max="1300" width="8.44140625" style="1223" customWidth="1"/>
    <col min="1301" max="1301" width="0.44140625" style="1223" customWidth="1"/>
    <col min="1302" max="1302" width="10.44140625" style="1223" bestFit="1" customWidth="1"/>
    <col min="1303" max="1304" width="8.44140625" style="1223" bestFit="1" customWidth="1"/>
    <col min="1305" max="1307" width="8.44140625" style="1223" customWidth="1"/>
    <col min="1308" max="1308" width="0.44140625" style="1223" customWidth="1"/>
    <col min="1309" max="1311" width="8.44140625" style="1223" customWidth="1"/>
    <col min="1312" max="1312" width="0.44140625" style="1223" customWidth="1"/>
    <col min="1313" max="1313" width="10.88671875" style="1223" customWidth="1"/>
    <col min="1314" max="1536" width="13.88671875" style="1223"/>
    <col min="1537" max="1537" width="25.109375" style="1223" customWidth="1"/>
    <col min="1538" max="1540" width="8.44140625" style="1223" customWidth="1"/>
    <col min="1541" max="1541" width="0.44140625" style="1223" customWidth="1"/>
    <col min="1542" max="1544" width="8.44140625" style="1223" customWidth="1"/>
    <col min="1545" max="1545" width="0.44140625" style="1223" customWidth="1"/>
    <col min="1546" max="1548" width="8.44140625" style="1223" customWidth="1"/>
    <col min="1549" max="1549" width="0.44140625" style="1223" customWidth="1"/>
    <col min="1550" max="1552" width="8.44140625" style="1223" customWidth="1"/>
    <col min="1553" max="1553" width="0.44140625" style="1223" customWidth="1"/>
    <col min="1554" max="1556" width="8.44140625" style="1223" customWidth="1"/>
    <col min="1557" max="1557" width="0.44140625" style="1223" customWidth="1"/>
    <col min="1558" max="1558" width="10.44140625" style="1223" bestFit="1" customWidth="1"/>
    <col min="1559" max="1560" width="8.44140625" style="1223" bestFit="1" customWidth="1"/>
    <col min="1561" max="1563" width="8.44140625" style="1223" customWidth="1"/>
    <col min="1564" max="1564" width="0.44140625" style="1223" customWidth="1"/>
    <col min="1565" max="1567" width="8.44140625" style="1223" customWidth="1"/>
    <col min="1568" max="1568" width="0.44140625" style="1223" customWidth="1"/>
    <col min="1569" max="1569" width="10.88671875" style="1223" customWidth="1"/>
    <col min="1570" max="1792" width="13.88671875" style="1223"/>
    <col min="1793" max="1793" width="25.109375" style="1223" customWidth="1"/>
    <col min="1794" max="1796" width="8.44140625" style="1223" customWidth="1"/>
    <col min="1797" max="1797" width="0.44140625" style="1223" customWidth="1"/>
    <col min="1798" max="1800" width="8.44140625" style="1223" customWidth="1"/>
    <col min="1801" max="1801" width="0.44140625" style="1223" customWidth="1"/>
    <col min="1802" max="1804" width="8.44140625" style="1223" customWidth="1"/>
    <col min="1805" max="1805" width="0.44140625" style="1223" customWidth="1"/>
    <col min="1806" max="1808" width="8.44140625" style="1223" customWidth="1"/>
    <col min="1809" max="1809" width="0.44140625" style="1223" customWidth="1"/>
    <col min="1810" max="1812" width="8.44140625" style="1223" customWidth="1"/>
    <col min="1813" max="1813" width="0.44140625" style="1223" customWidth="1"/>
    <col min="1814" max="1814" width="10.44140625" style="1223" bestFit="1" customWidth="1"/>
    <col min="1815" max="1816" width="8.44140625" style="1223" bestFit="1" customWidth="1"/>
    <col min="1817" max="1819" width="8.44140625" style="1223" customWidth="1"/>
    <col min="1820" max="1820" width="0.44140625" style="1223" customWidth="1"/>
    <col min="1821" max="1823" width="8.44140625" style="1223" customWidth="1"/>
    <col min="1824" max="1824" width="0.44140625" style="1223" customWidth="1"/>
    <col min="1825" max="1825" width="10.88671875" style="1223" customWidth="1"/>
    <col min="1826" max="2048" width="13.88671875" style="1223"/>
    <col min="2049" max="2049" width="25.109375" style="1223" customWidth="1"/>
    <col min="2050" max="2052" width="8.44140625" style="1223" customWidth="1"/>
    <col min="2053" max="2053" width="0.44140625" style="1223" customWidth="1"/>
    <col min="2054" max="2056" width="8.44140625" style="1223" customWidth="1"/>
    <col min="2057" max="2057" width="0.44140625" style="1223" customWidth="1"/>
    <col min="2058" max="2060" width="8.44140625" style="1223" customWidth="1"/>
    <col min="2061" max="2061" width="0.44140625" style="1223" customWidth="1"/>
    <col min="2062" max="2064" width="8.44140625" style="1223" customWidth="1"/>
    <col min="2065" max="2065" width="0.44140625" style="1223" customWidth="1"/>
    <col min="2066" max="2068" width="8.44140625" style="1223" customWidth="1"/>
    <col min="2069" max="2069" width="0.44140625" style="1223" customWidth="1"/>
    <col min="2070" max="2070" width="10.44140625" style="1223" bestFit="1" customWidth="1"/>
    <col min="2071" max="2072" width="8.44140625" style="1223" bestFit="1" customWidth="1"/>
    <col min="2073" max="2075" width="8.44140625" style="1223" customWidth="1"/>
    <col min="2076" max="2076" width="0.44140625" style="1223" customWidth="1"/>
    <col min="2077" max="2079" width="8.44140625" style="1223" customWidth="1"/>
    <col min="2080" max="2080" width="0.44140625" style="1223" customWidth="1"/>
    <col min="2081" max="2081" width="10.88671875" style="1223" customWidth="1"/>
    <col min="2082" max="2304" width="13.88671875" style="1223"/>
    <col min="2305" max="2305" width="25.109375" style="1223" customWidth="1"/>
    <col min="2306" max="2308" width="8.44140625" style="1223" customWidth="1"/>
    <col min="2309" max="2309" width="0.44140625" style="1223" customWidth="1"/>
    <col min="2310" max="2312" width="8.44140625" style="1223" customWidth="1"/>
    <col min="2313" max="2313" width="0.44140625" style="1223" customWidth="1"/>
    <col min="2314" max="2316" width="8.44140625" style="1223" customWidth="1"/>
    <col min="2317" max="2317" width="0.44140625" style="1223" customWidth="1"/>
    <col min="2318" max="2320" width="8.44140625" style="1223" customWidth="1"/>
    <col min="2321" max="2321" width="0.44140625" style="1223" customWidth="1"/>
    <col min="2322" max="2324" width="8.44140625" style="1223" customWidth="1"/>
    <col min="2325" max="2325" width="0.44140625" style="1223" customWidth="1"/>
    <col min="2326" max="2326" width="10.44140625" style="1223" bestFit="1" customWidth="1"/>
    <col min="2327" max="2328" width="8.44140625" style="1223" bestFit="1" customWidth="1"/>
    <col min="2329" max="2331" width="8.44140625" style="1223" customWidth="1"/>
    <col min="2332" max="2332" width="0.44140625" style="1223" customWidth="1"/>
    <col min="2333" max="2335" width="8.44140625" style="1223" customWidth="1"/>
    <col min="2336" max="2336" width="0.44140625" style="1223" customWidth="1"/>
    <col min="2337" max="2337" width="10.88671875" style="1223" customWidth="1"/>
    <col min="2338" max="2560" width="13.88671875" style="1223"/>
    <col min="2561" max="2561" width="25.109375" style="1223" customWidth="1"/>
    <col min="2562" max="2564" width="8.44140625" style="1223" customWidth="1"/>
    <col min="2565" max="2565" width="0.44140625" style="1223" customWidth="1"/>
    <col min="2566" max="2568" width="8.44140625" style="1223" customWidth="1"/>
    <col min="2569" max="2569" width="0.44140625" style="1223" customWidth="1"/>
    <col min="2570" max="2572" width="8.44140625" style="1223" customWidth="1"/>
    <col min="2573" max="2573" width="0.44140625" style="1223" customWidth="1"/>
    <col min="2574" max="2576" width="8.44140625" style="1223" customWidth="1"/>
    <col min="2577" max="2577" width="0.44140625" style="1223" customWidth="1"/>
    <col min="2578" max="2580" width="8.44140625" style="1223" customWidth="1"/>
    <col min="2581" max="2581" width="0.44140625" style="1223" customWidth="1"/>
    <col min="2582" max="2582" width="10.44140625" style="1223" bestFit="1" customWidth="1"/>
    <col min="2583" max="2584" width="8.44140625" style="1223" bestFit="1" customWidth="1"/>
    <col min="2585" max="2587" width="8.44140625" style="1223" customWidth="1"/>
    <col min="2588" max="2588" width="0.44140625" style="1223" customWidth="1"/>
    <col min="2589" max="2591" width="8.44140625" style="1223" customWidth="1"/>
    <col min="2592" max="2592" width="0.44140625" style="1223" customWidth="1"/>
    <col min="2593" max="2593" width="10.88671875" style="1223" customWidth="1"/>
    <col min="2594" max="2816" width="13.88671875" style="1223"/>
    <col min="2817" max="2817" width="25.109375" style="1223" customWidth="1"/>
    <col min="2818" max="2820" width="8.44140625" style="1223" customWidth="1"/>
    <col min="2821" max="2821" width="0.44140625" style="1223" customWidth="1"/>
    <col min="2822" max="2824" width="8.44140625" style="1223" customWidth="1"/>
    <col min="2825" max="2825" width="0.44140625" style="1223" customWidth="1"/>
    <col min="2826" max="2828" width="8.44140625" style="1223" customWidth="1"/>
    <col min="2829" max="2829" width="0.44140625" style="1223" customWidth="1"/>
    <col min="2830" max="2832" width="8.44140625" style="1223" customWidth="1"/>
    <col min="2833" max="2833" width="0.44140625" style="1223" customWidth="1"/>
    <col min="2834" max="2836" width="8.44140625" style="1223" customWidth="1"/>
    <col min="2837" max="2837" width="0.44140625" style="1223" customWidth="1"/>
    <col min="2838" max="2838" width="10.44140625" style="1223" bestFit="1" customWidth="1"/>
    <col min="2839" max="2840" width="8.44140625" style="1223" bestFit="1" customWidth="1"/>
    <col min="2841" max="2843" width="8.44140625" style="1223" customWidth="1"/>
    <col min="2844" max="2844" width="0.44140625" style="1223" customWidth="1"/>
    <col min="2845" max="2847" width="8.44140625" style="1223" customWidth="1"/>
    <col min="2848" max="2848" width="0.44140625" style="1223" customWidth="1"/>
    <col min="2849" max="2849" width="10.88671875" style="1223" customWidth="1"/>
    <col min="2850" max="3072" width="13.88671875" style="1223"/>
    <col min="3073" max="3073" width="25.109375" style="1223" customWidth="1"/>
    <col min="3074" max="3076" width="8.44140625" style="1223" customWidth="1"/>
    <col min="3077" max="3077" width="0.44140625" style="1223" customWidth="1"/>
    <col min="3078" max="3080" width="8.44140625" style="1223" customWidth="1"/>
    <col min="3081" max="3081" width="0.44140625" style="1223" customWidth="1"/>
    <col min="3082" max="3084" width="8.44140625" style="1223" customWidth="1"/>
    <col min="3085" max="3085" width="0.44140625" style="1223" customWidth="1"/>
    <col min="3086" max="3088" width="8.44140625" style="1223" customWidth="1"/>
    <col min="3089" max="3089" width="0.44140625" style="1223" customWidth="1"/>
    <col min="3090" max="3092" width="8.44140625" style="1223" customWidth="1"/>
    <col min="3093" max="3093" width="0.44140625" style="1223" customWidth="1"/>
    <col min="3094" max="3094" width="10.44140625" style="1223" bestFit="1" customWidth="1"/>
    <col min="3095" max="3096" width="8.44140625" style="1223" bestFit="1" customWidth="1"/>
    <col min="3097" max="3099" width="8.44140625" style="1223" customWidth="1"/>
    <col min="3100" max="3100" width="0.44140625" style="1223" customWidth="1"/>
    <col min="3101" max="3103" width="8.44140625" style="1223" customWidth="1"/>
    <col min="3104" max="3104" width="0.44140625" style="1223" customWidth="1"/>
    <col min="3105" max="3105" width="10.88671875" style="1223" customWidth="1"/>
    <col min="3106" max="3328" width="13.88671875" style="1223"/>
    <col min="3329" max="3329" width="25.109375" style="1223" customWidth="1"/>
    <col min="3330" max="3332" width="8.44140625" style="1223" customWidth="1"/>
    <col min="3333" max="3333" width="0.44140625" style="1223" customWidth="1"/>
    <col min="3334" max="3336" width="8.44140625" style="1223" customWidth="1"/>
    <col min="3337" max="3337" width="0.44140625" style="1223" customWidth="1"/>
    <col min="3338" max="3340" width="8.44140625" style="1223" customWidth="1"/>
    <col min="3341" max="3341" width="0.44140625" style="1223" customWidth="1"/>
    <col min="3342" max="3344" width="8.44140625" style="1223" customWidth="1"/>
    <col min="3345" max="3345" width="0.44140625" style="1223" customWidth="1"/>
    <col min="3346" max="3348" width="8.44140625" style="1223" customWidth="1"/>
    <col min="3349" max="3349" width="0.44140625" style="1223" customWidth="1"/>
    <col min="3350" max="3350" width="10.44140625" style="1223" bestFit="1" customWidth="1"/>
    <col min="3351" max="3352" width="8.44140625" style="1223" bestFit="1" customWidth="1"/>
    <col min="3353" max="3355" width="8.44140625" style="1223" customWidth="1"/>
    <col min="3356" max="3356" width="0.44140625" style="1223" customWidth="1"/>
    <col min="3357" max="3359" width="8.44140625" style="1223" customWidth="1"/>
    <col min="3360" max="3360" width="0.44140625" style="1223" customWidth="1"/>
    <col min="3361" max="3361" width="10.88671875" style="1223" customWidth="1"/>
    <col min="3362" max="3584" width="13.88671875" style="1223"/>
    <col min="3585" max="3585" width="25.109375" style="1223" customWidth="1"/>
    <col min="3586" max="3588" width="8.44140625" style="1223" customWidth="1"/>
    <col min="3589" max="3589" width="0.44140625" style="1223" customWidth="1"/>
    <col min="3590" max="3592" width="8.44140625" style="1223" customWidth="1"/>
    <col min="3593" max="3593" width="0.44140625" style="1223" customWidth="1"/>
    <col min="3594" max="3596" width="8.44140625" style="1223" customWidth="1"/>
    <col min="3597" max="3597" width="0.44140625" style="1223" customWidth="1"/>
    <col min="3598" max="3600" width="8.44140625" style="1223" customWidth="1"/>
    <col min="3601" max="3601" width="0.44140625" style="1223" customWidth="1"/>
    <col min="3602" max="3604" width="8.44140625" style="1223" customWidth="1"/>
    <col min="3605" max="3605" width="0.44140625" style="1223" customWidth="1"/>
    <col min="3606" max="3606" width="10.44140625" style="1223" bestFit="1" customWidth="1"/>
    <col min="3607" max="3608" width="8.44140625" style="1223" bestFit="1" customWidth="1"/>
    <col min="3609" max="3611" width="8.44140625" style="1223" customWidth="1"/>
    <col min="3612" max="3612" width="0.44140625" style="1223" customWidth="1"/>
    <col min="3613" max="3615" width="8.44140625" style="1223" customWidth="1"/>
    <col min="3616" max="3616" width="0.44140625" style="1223" customWidth="1"/>
    <col min="3617" max="3617" width="10.88671875" style="1223" customWidth="1"/>
    <col min="3618" max="3840" width="13.88671875" style="1223"/>
    <col min="3841" max="3841" width="25.109375" style="1223" customWidth="1"/>
    <col min="3842" max="3844" width="8.44140625" style="1223" customWidth="1"/>
    <col min="3845" max="3845" width="0.44140625" style="1223" customWidth="1"/>
    <col min="3846" max="3848" width="8.44140625" style="1223" customWidth="1"/>
    <col min="3849" max="3849" width="0.44140625" style="1223" customWidth="1"/>
    <col min="3850" max="3852" width="8.44140625" style="1223" customWidth="1"/>
    <col min="3853" max="3853" width="0.44140625" style="1223" customWidth="1"/>
    <col min="3854" max="3856" width="8.44140625" style="1223" customWidth="1"/>
    <col min="3857" max="3857" width="0.44140625" style="1223" customWidth="1"/>
    <col min="3858" max="3860" width="8.44140625" style="1223" customWidth="1"/>
    <col min="3861" max="3861" width="0.44140625" style="1223" customWidth="1"/>
    <col min="3862" max="3862" width="10.44140625" style="1223" bestFit="1" customWidth="1"/>
    <col min="3863" max="3864" width="8.44140625" style="1223" bestFit="1" customWidth="1"/>
    <col min="3865" max="3867" width="8.44140625" style="1223" customWidth="1"/>
    <col min="3868" max="3868" width="0.44140625" style="1223" customWidth="1"/>
    <col min="3869" max="3871" width="8.44140625" style="1223" customWidth="1"/>
    <col min="3872" max="3872" width="0.44140625" style="1223" customWidth="1"/>
    <col min="3873" max="3873" width="10.88671875" style="1223" customWidth="1"/>
    <col min="3874" max="4096" width="13.88671875" style="1223"/>
    <col min="4097" max="4097" width="25.109375" style="1223" customWidth="1"/>
    <col min="4098" max="4100" width="8.44140625" style="1223" customWidth="1"/>
    <col min="4101" max="4101" width="0.44140625" style="1223" customWidth="1"/>
    <col min="4102" max="4104" width="8.44140625" style="1223" customWidth="1"/>
    <col min="4105" max="4105" width="0.44140625" style="1223" customWidth="1"/>
    <col min="4106" max="4108" width="8.44140625" style="1223" customWidth="1"/>
    <col min="4109" max="4109" width="0.44140625" style="1223" customWidth="1"/>
    <col min="4110" max="4112" width="8.44140625" style="1223" customWidth="1"/>
    <col min="4113" max="4113" width="0.44140625" style="1223" customWidth="1"/>
    <col min="4114" max="4116" width="8.44140625" style="1223" customWidth="1"/>
    <col min="4117" max="4117" width="0.44140625" style="1223" customWidth="1"/>
    <col min="4118" max="4118" width="10.44140625" style="1223" bestFit="1" customWidth="1"/>
    <col min="4119" max="4120" width="8.44140625" style="1223" bestFit="1" customWidth="1"/>
    <col min="4121" max="4123" width="8.44140625" style="1223" customWidth="1"/>
    <col min="4124" max="4124" width="0.44140625" style="1223" customWidth="1"/>
    <col min="4125" max="4127" width="8.44140625" style="1223" customWidth="1"/>
    <col min="4128" max="4128" width="0.44140625" style="1223" customWidth="1"/>
    <col min="4129" max="4129" width="10.88671875" style="1223" customWidth="1"/>
    <col min="4130" max="4352" width="13.88671875" style="1223"/>
    <col min="4353" max="4353" width="25.109375" style="1223" customWidth="1"/>
    <col min="4354" max="4356" width="8.44140625" style="1223" customWidth="1"/>
    <col min="4357" max="4357" width="0.44140625" style="1223" customWidth="1"/>
    <col min="4358" max="4360" width="8.44140625" style="1223" customWidth="1"/>
    <col min="4361" max="4361" width="0.44140625" style="1223" customWidth="1"/>
    <col min="4362" max="4364" width="8.44140625" style="1223" customWidth="1"/>
    <col min="4365" max="4365" width="0.44140625" style="1223" customWidth="1"/>
    <col min="4366" max="4368" width="8.44140625" style="1223" customWidth="1"/>
    <col min="4369" max="4369" width="0.44140625" style="1223" customWidth="1"/>
    <col min="4370" max="4372" width="8.44140625" style="1223" customWidth="1"/>
    <col min="4373" max="4373" width="0.44140625" style="1223" customWidth="1"/>
    <col min="4374" max="4374" width="10.44140625" style="1223" bestFit="1" customWidth="1"/>
    <col min="4375" max="4376" width="8.44140625" style="1223" bestFit="1" customWidth="1"/>
    <col min="4377" max="4379" width="8.44140625" style="1223" customWidth="1"/>
    <col min="4380" max="4380" width="0.44140625" style="1223" customWidth="1"/>
    <col min="4381" max="4383" width="8.44140625" style="1223" customWidth="1"/>
    <col min="4384" max="4384" width="0.44140625" style="1223" customWidth="1"/>
    <col min="4385" max="4385" width="10.88671875" style="1223" customWidth="1"/>
    <col min="4386" max="4608" width="13.88671875" style="1223"/>
    <col min="4609" max="4609" width="25.109375" style="1223" customWidth="1"/>
    <col min="4610" max="4612" width="8.44140625" style="1223" customWidth="1"/>
    <col min="4613" max="4613" width="0.44140625" style="1223" customWidth="1"/>
    <col min="4614" max="4616" width="8.44140625" style="1223" customWidth="1"/>
    <col min="4617" max="4617" width="0.44140625" style="1223" customWidth="1"/>
    <col min="4618" max="4620" width="8.44140625" style="1223" customWidth="1"/>
    <col min="4621" max="4621" width="0.44140625" style="1223" customWidth="1"/>
    <col min="4622" max="4624" width="8.44140625" style="1223" customWidth="1"/>
    <col min="4625" max="4625" width="0.44140625" style="1223" customWidth="1"/>
    <col min="4626" max="4628" width="8.44140625" style="1223" customWidth="1"/>
    <col min="4629" max="4629" width="0.44140625" style="1223" customWidth="1"/>
    <col min="4630" max="4630" width="10.44140625" style="1223" bestFit="1" customWidth="1"/>
    <col min="4631" max="4632" width="8.44140625" style="1223" bestFit="1" customWidth="1"/>
    <col min="4633" max="4635" width="8.44140625" style="1223" customWidth="1"/>
    <col min="4636" max="4636" width="0.44140625" style="1223" customWidth="1"/>
    <col min="4637" max="4639" width="8.44140625" style="1223" customWidth="1"/>
    <col min="4640" max="4640" width="0.44140625" style="1223" customWidth="1"/>
    <col min="4641" max="4641" width="10.88671875" style="1223" customWidth="1"/>
    <col min="4642" max="4864" width="13.88671875" style="1223"/>
    <col min="4865" max="4865" width="25.109375" style="1223" customWidth="1"/>
    <col min="4866" max="4868" width="8.44140625" style="1223" customWidth="1"/>
    <col min="4869" max="4869" width="0.44140625" style="1223" customWidth="1"/>
    <col min="4870" max="4872" width="8.44140625" style="1223" customWidth="1"/>
    <col min="4873" max="4873" width="0.44140625" style="1223" customWidth="1"/>
    <col min="4874" max="4876" width="8.44140625" style="1223" customWidth="1"/>
    <col min="4877" max="4877" width="0.44140625" style="1223" customWidth="1"/>
    <col min="4878" max="4880" width="8.44140625" style="1223" customWidth="1"/>
    <col min="4881" max="4881" width="0.44140625" style="1223" customWidth="1"/>
    <col min="4882" max="4884" width="8.44140625" style="1223" customWidth="1"/>
    <col min="4885" max="4885" width="0.44140625" style="1223" customWidth="1"/>
    <col min="4886" max="4886" width="10.44140625" style="1223" bestFit="1" customWidth="1"/>
    <col min="4887" max="4888" width="8.44140625" style="1223" bestFit="1" customWidth="1"/>
    <col min="4889" max="4891" width="8.44140625" style="1223" customWidth="1"/>
    <col min="4892" max="4892" width="0.44140625" style="1223" customWidth="1"/>
    <col min="4893" max="4895" width="8.44140625" style="1223" customWidth="1"/>
    <col min="4896" max="4896" width="0.44140625" style="1223" customWidth="1"/>
    <col min="4897" max="4897" width="10.88671875" style="1223" customWidth="1"/>
    <col min="4898" max="5120" width="13.88671875" style="1223"/>
    <col min="5121" max="5121" width="25.109375" style="1223" customWidth="1"/>
    <col min="5122" max="5124" width="8.44140625" style="1223" customWidth="1"/>
    <col min="5125" max="5125" width="0.44140625" style="1223" customWidth="1"/>
    <col min="5126" max="5128" width="8.44140625" style="1223" customWidth="1"/>
    <col min="5129" max="5129" width="0.44140625" style="1223" customWidth="1"/>
    <col min="5130" max="5132" width="8.44140625" style="1223" customWidth="1"/>
    <col min="5133" max="5133" width="0.44140625" style="1223" customWidth="1"/>
    <col min="5134" max="5136" width="8.44140625" style="1223" customWidth="1"/>
    <col min="5137" max="5137" width="0.44140625" style="1223" customWidth="1"/>
    <col min="5138" max="5140" width="8.44140625" style="1223" customWidth="1"/>
    <col min="5141" max="5141" width="0.44140625" style="1223" customWidth="1"/>
    <col min="5142" max="5142" width="10.44140625" style="1223" bestFit="1" customWidth="1"/>
    <col min="5143" max="5144" width="8.44140625" style="1223" bestFit="1" customWidth="1"/>
    <col min="5145" max="5147" width="8.44140625" style="1223" customWidth="1"/>
    <col min="5148" max="5148" width="0.44140625" style="1223" customWidth="1"/>
    <col min="5149" max="5151" width="8.44140625" style="1223" customWidth="1"/>
    <col min="5152" max="5152" width="0.44140625" style="1223" customWidth="1"/>
    <col min="5153" max="5153" width="10.88671875" style="1223" customWidth="1"/>
    <col min="5154" max="5376" width="13.88671875" style="1223"/>
    <col min="5377" max="5377" width="25.109375" style="1223" customWidth="1"/>
    <col min="5378" max="5380" width="8.44140625" style="1223" customWidth="1"/>
    <col min="5381" max="5381" width="0.44140625" style="1223" customWidth="1"/>
    <col min="5382" max="5384" width="8.44140625" style="1223" customWidth="1"/>
    <col min="5385" max="5385" width="0.44140625" style="1223" customWidth="1"/>
    <col min="5386" max="5388" width="8.44140625" style="1223" customWidth="1"/>
    <col min="5389" max="5389" width="0.44140625" style="1223" customWidth="1"/>
    <col min="5390" max="5392" width="8.44140625" style="1223" customWidth="1"/>
    <col min="5393" max="5393" width="0.44140625" style="1223" customWidth="1"/>
    <col min="5394" max="5396" width="8.44140625" style="1223" customWidth="1"/>
    <col min="5397" max="5397" width="0.44140625" style="1223" customWidth="1"/>
    <col min="5398" max="5398" width="10.44140625" style="1223" bestFit="1" customWidth="1"/>
    <col min="5399" max="5400" width="8.44140625" style="1223" bestFit="1" customWidth="1"/>
    <col min="5401" max="5403" width="8.44140625" style="1223" customWidth="1"/>
    <col min="5404" max="5404" width="0.44140625" style="1223" customWidth="1"/>
    <col min="5405" max="5407" width="8.44140625" style="1223" customWidth="1"/>
    <col min="5408" max="5408" width="0.44140625" style="1223" customWidth="1"/>
    <col min="5409" max="5409" width="10.88671875" style="1223" customWidth="1"/>
    <col min="5410" max="5632" width="13.88671875" style="1223"/>
    <col min="5633" max="5633" width="25.109375" style="1223" customWidth="1"/>
    <col min="5634" max="5636" width="8.44140625" style="1223" customWidth="1"/>
    <col min="5637" max="5637" width="0.44140625" style="1223" customWidth="1"/>
    <col min="5638" max="5640" width="8.44140625" style="1223" customWidth="1"/>
    <col min="5641" max="5641" width="0.44140625" style="1223" customWidth="1"/>
    <col min="5642" max="5644" width="8.44140625" style="1223" customWidth="1"/>
    <col min="5645" max="5645" width="0.44140625" style="1223" customWidth="1"/>
    <col min="5646" max="5648" width="8.44140625" style="1223" customWidth="1"/>
    <col min="5649" max="5649" width="0.44140625" style="1223" customWidth="1"/>
    <col min="5650" max="5652" width="8.44140625" style="1223" customWidth="1"/>
    <col min="5653" max="5653" width="0.44140625" style="1223" customWidth="1"/>
    <col min="5654" max="5654" width="10.44140625" style="1223" bestFit="1" customWidth="1"/>
    <col min="5655" max="5656" width="8.44140625" style="1223" bestFit="1" customWidth="1"/>
    <col min="5657" max="5659" width="8.44140625" style="1223" customWidth="1"/>
    <col min="5660" max="5660" width="0.44140625" style="1223" customWidth="1"/>
    <col min="5661" max="5663" width="8.44140625" style="1223" customWidth="1"/>
    <col min="5664" max="5664" width="0.44140625" style="1223" customWidth="1"/>
    <col min="5665" max="5665" width="10.88671875" style="1223" customWidth="1"/>
    <col min="5666" max="5888" width="13.88671875" style="1223"/>
    <col min="5889" max="5889" width="25.109375" style="1223" customWidth="1"/>
    <col min="5890" max="5892" width="8.44140625" style="1223" customWidth="1"/>
    <col min="5893" max="5893" width="0.44140625" style="1223" customWidth="1"/>
    <col min="5894" max="5896" width="8.44140625" style="1223" customWidth="1"/>
    <col min="5897" max="5897" width="0.44140625" style="1223" customWidth="1"/>
    <col min="5898" max="5900" width="8.44140625" style="1223" customWidth="1"/>
    <col min="5901" max="5901" width="0.44140625" style="1223" customWidth="1"/>
    <col min="5902" max="5904" width="8.44140625" style="1223" customWidth="1"/>
    <col min="5905" max="5905" width="0.44140625" style="1223" customWidth="1"/>
    <col min="5906" max="5908" width="8.44140625" style="1223" customWidth="1"/>
    <col min="5909" max="5909" width="0.44140625" style="1223" customWidth="1"/>
    <col min="5910" max="5910" width="10.44140625" style="1223" bestFit="1" customWidth="1"/>
    <col min="5911" max="5912" width="8.44140625" style="1223" bestFit="1" customWidth="1"/>
    <col min="5913" max="5915" width="8.44140625" style="1223" customWidth="1"/>
    <col min="5916" max="5916" width="0.44140625" style="1223" customWidth="1"/>
    <col min="5917" max="5919" width="8.44140625" style="1223" customWidth="1"/>
    <col min="5920" max="5920" width="0.44140625" style="1223" customWidth="1"/>
    <col min="5921" max="5921" width="10.88671875" style="1223" customWidth="1"/>
    <col min="5922" max="6144" width="13.88671875" style="1223"/>
    <col min="6145" max="6145" width="25.109375" style="1223" customWidth="1"/>
    <col min="6146" max="6148" width="8.44140625" style="1223" customWidth="1"/>
    <col min="6149" max="6149" width="0.44140625" style="1223" customWidth="1"/>
    <col min="6150" max="6152" width="8.44140625" style="1223" customWidth="1"/>
    <col min="6153" max="6153" width="0.44140625" style="1223" customWidth="1"/>
    <col min="6154" max="6156" width="8.44140625" style="1223" customWidth="1"/>
    <col min="6157" max="6157" width="0.44140625" style="1223" customWidth="1"/>
    <col min="6158" max="6160" width="8.44140625" style="1223" customWidth="1"/>
    <col min="6161" max="6161" width="0.44140625" style="1223" customWidth="1"/>
    <col min="6162" max="6164" width="8.44140625" style="1223" customWidth="1"/>
    <col min="6165" max="6165" width="0.44140625" style="1223" customWidth="1"/>
    <col min="6166" max="6166" width="10.44140625" style="1223" bestFit="1" customWidth="1"/>
    <col min="6167" max="6168" width="8.44140625" style="1223" bestFit="1" customWidth="1"/>
    <col min="6169" max="6171" width="8.44140625" style="1223" customWidth="1"/>
    <col min="6172" max="6172" width="0.44140625" style="1223" customWidth="1"/>
    <col min="6173" max="6175" width="8.44140625" style="1223" customWidth="1"/>
    <col min="6176" max="6176" width="0.44140625" style="1223" customWidth="1"/>
    <col min="6177" max="6177" width="10.88671875" style="1223" customWidth="1"/>
    <col min="6178" max="6400" width="13.88671875" style="1223"/>
    <col min="6401" max="6401" width="25.109375" style="1223" customWidth="1"/>
    <col min="6402" max="6404" width="8.44140625" style="1223" customWidth="1"/>
    <col min="6405" max="6405" width="0.44140625" style="1223" customWidth="1"/>
    <col min="6406" max="6408" width="8.44140625" style="1223" customWidth="1"/>
    <col min="6409" max="6409" width="0.44140625" style="1223" customWidth="1"/>
    <col min="6410" max="6412" width="8.44140625" style="1223" customWidth="1"/>
    <col min="6413" max="6413" width="0.44140625" style="1223" customWidth="1"/>
    <col min="6414" max="6416" width="8.44140625" style="1223" customWidth="1"/>
    <col min="6417" max="6417" width="0.44140625" style="1223" customWidth="1"/>
    <col min="6418" max="6420" width="8.44140625" style="1223" customWidth="1"/>
    <col min="6421" max="6421" width="0.44140625" style="1223" customWidth="1"/>
    <col min="6422" max="6422" width="10.44140625" style="1223" bestFit="1" customWidth="1"/>
    <col min="6423" max="6424" width="8.44140625" style="1223" bestFit="1" customWidth="1"/>
    <col min="6425" max="6427" width="8.44140625" style="1223" customWidth="1"/>
    <col min="6428" max="6428" width="0.44140625" style="1223" customWidth="1"/>
    <col min="6429" max="6431" width="8.44140625" style="1223" customWidth="1"/>
    <col min="6432" max="6432" width="0.44140625" style="1223" customWidth="1"/>
    <col min="6433" max="6433" width="10.88671875" style="1223" customWidth="1"/>
    <col min="6434" max="6656" width="13.88671875" style="1223"/>
    <col min="6657" max="6657" width="25.109375" style="1223" customWidth="1"/>
    <col min="6658" max="6660" width="8.44140625" style="1223" customWidth="1"/>
    <col min="6661" max="6661" width="0.44140625" style="1223" customWidth="1"/>
    <col min="6662" max="6664" width="8.44140625" style="1223" customWidth="1"/>
    <col min="6665" max="6665" width="0.44140625" style="1223" customWidth="1"/>
    <col min="6666" max="6668" width="8.44140625" style="1223" customWidth="1"/>
    <col min="6669" max="6669" width="0.44140625" style="1223" customWidth="1"/>
    <col min="6670" max="6672" width="8.44140625" style="1223" customWidth="1"/>
    <col min="6673" max="6673" width="0.44140625" style="1223" customWidth="1"/>
    <col min="6674" max="6676" width="8.44140625" style="1223" customWidth="1"/>
    <col min="6677" max="6677" width="0.44140625" style="1223" customWidth="1"/>
    <col min="6678" max="6678" width="10.44140625" style="1223" bestFit="1" customWidth="1"/>
    <col min="6679" max="6680" width="8.44140625" style="1223" bestFit="1" customWidth="1"/>
    <col min="6681" max="6683" width="8.44140625" style="1223" customWidth="1"/>
    <col min="6684" max="6684" width="0.44140625" style="1223" customWidth="1"/>
    <col min="6685" max="6687" width="8.44140625" style="1223" customWidth="1"/>
    <col min="6688" max="6688" width="0.44140625" style="1223" customWidth="1"/>
    <col min="6689" max="6689" width="10.88671875" style="1223" customWidth="1"/>
    <col min="6690" max="6912" width="13.88671875" style="1223"/>
    <col min="6913" max="6913" width="25.109375" style="1223" customWidth="1"/>
    <col min="6914" max="6916" width="8.44140625" style="1223" customWidth="1"/>
    <col min="6917" max="6917" width="0.44140625" style="1223" customWidth="1"/>
    <col min="6918" max="6920" width="8.44140625" style="1223" customWidth="1"/>
    <col min="6921" max="6921" width="0.44140625" style="1223" customWidth="1"/>
    <col min="6922" max="6924" width="8.44140625" style="1223" customWidth="1"/>
    <col min="6925" max="6925" width="0.44140625" style="1223" customWidth="1"/>
    <col min="6926" max="6928" width="8.44140625" style="1223" customWidth="1"/>
    <col min="6929" max="6929" width="0.44140625" style="1223" customWidth="1"/>
    <col min="6930" max="6932" width="8.44140625" style="1223" customWidth="1"/>
    <col min="6933" max="6933" width="0.44140625" style="1223" customWidth="1"/>
    <col min="6934" max="6934" width="10.44140625" style="1223" bestFit="1" customWidth="1"/>
    <col min="6935" max="6936" width="8.44140625" style="1223" bestFit="1" customWidth="1"/>
    <col min="6937" max="6939" width="8.44140625" style="1223" customWidth="1"/>
    <col min="6940" max="6940" width="0.44140625" style="1223" customWidth="1"/>
    <col min="6941" max="6943" width="8.44140625" style="1223" customWidth="1"/>
    <col min="6944" max="6944" width="0.44140625" style="1223" customWidth="1"/>
    <col min="6945" max="6945" width="10.88671875" style="1223" customWidth="1"/>
    <col min="6946" max="7168" width="13.88671875" style="1223"/>
    <col min="7169" max="7169" width="25.109375" style="1223" customWidth="1"/>
    <col min="7170" max="7172" width="8.44140625" style="1223" customWidth="1"/>
    <col min="7173" max="7173" width="0.44140625" style="1223" customWidth="1"/>
    <col min="7174" max="7176" width="8.44140625" style="1223" customWidth="1"/>
    <col min="7177" max="7177" width="0.44140625" style="1223" customWidth="1"/>
    <col min="7178" max="7180" width="8.44140625" style="1223" customWidth="1"/>
    <col min="7181" max="7181" width="0.44140625" style="1223" customWidth="1"/>
    <col min="7182" max="7184" width="8.44140625" style="1223" customWidth="1"/>
    <col min="7185" max="7185" width="0.44140625" style="1223" customWidth="1"/>
    <col min="7186" max="7188" width="8.44140625" style="1223" customWidth="1"/>
    <col min="7189" max="7189" width="0.44140625" style="1223" customWidth="1"/>
    <col min="7190" max="7190" width="10.44140625" style="1223" bestFit="1" customWidth="1"/>
    <col min="7191" max="7192" width="8.44140625" style="1223" bestFit="1" customWidth="1"/>
    <col min="7193" max="7195" width="8.44140625" style="1223" customWidth="1"/>
    <col min="7196" max="7196" width="0.44140625" style="1223" customWidth="1"/>
    <col min="7197" max="7199" width="8.44140625" style="1223" customWidth="1"/>
    <col min="7200" max="7200" width="0.44140625" style="1223" customWidth="1"/>
    <col min="7201" max="7201" width="10.88671875" style="1223" customWidth="1"/>
    <col min="7202" max="7424" width="13.88671875" style="1223"/>
    <col min="7425" max="7425" width="25.109375" style="1223" customWidth="1"/>
    <col min="7426" max="7428" width="8.44140625" style="1223" customWidth="1"/>
    <col min="7429" max="7429" width="0.44140625" style="1223" customWidth="1"/>
    <col min="7430" max="7432" width="8.44140625" style="1223" customWidth="1"/>
    <col min="7433" max="7433" width="0.44140625" style="1223" customWidth="1"/>
    <col min="7434" max="7436" width="8.44140625" style="1223" customWidth="1"/>
    <col min="7437" max="7437" width="0.44140625" style="1223" customWidth="1"/>
    <col min="7438" max="7440" width="8.44140625" style="1223" customWidth="1"/>
    <col min="7441" max="7441" width="0.44140625" style="1223" customWidth="1"/>
    <col min="7442" max="7444" width="8.44140625" style="1223" customWidth="1"/>
    <col min="7445" max="7445" width="0.44140625" style="1223" customWidth="1"/>
    <col min="7446" max="7446" width="10.44140625" style="1223" bestFit="1" customWidth="1"/>
    <col min="7447" max="7448" width="8.44140625" style="1223" bestFit="1" customWidth="1"/>
    <col min="7449" max="7451" width="8.44140625" style="1223" customWidth="1"/>
    <col min="7452" max="7452" width="0.44140625" style="1223" customWidth="1"/>
    <col min="7453" max="7455" width="8.44140625" style="1223" customWidth="1"/>
    <col min="7456" max="7456" width="0.44140625" style="1223" customWidth="1"/>
    <col min="7457" max="7457" width="10.88671875" style="1223" customWidth="1"/>
    <col min="7458" max="7680" width="13.88671875" style="1223"/>
    <col min="7681" max="7681" width="25.109375" style="1223" customWidth="1"/>
    <col min="7682" max="7684" width="8.44140625" style="1223" customWidth="1"/>
    <col min="7685" max="7685" width="0.44140625" style="1223" customWidth="1"/>
    <col min="7686" max="7688" width="8.44140625" style="1223" customWidth="1"/>
    <col min="7689" max="7689" width="0.44140625" style="1223" customWidth="1"/>
    <col min="7690" max="7692" width="8.44140625" style="1223" customWidth="1"/>
    <col min="7693" max="7693" width="0.44140625" style="1223" customWidth="1"/>
    <col min="7694" max="7696" width="8.44140625" style="1223" customWidth="1"/>
    <col min="7697" max="7697" width="0.44140625" style="1223" customWidth="1"/>
    <col min="7698" max="7700" width="8.44140625" style="1223" customWidth="1"/>
    <col min="7701" max="7701" width="0.44140625" style="1223" customWidth="1"/>
    <col min="7702" max="7702" width="10.44140625" style="1223" bestFit="1" customWidth="1"/>
    <col min="7703" max="7704" width="8.44140625" style="1223" bestFit="1" customWidth="1"/>
    <col min="7705" max="7707" width="8.44140625" style="1223" customWidth="1"/>
    <col min="7708" max="7708" width="0.44140625" style="1223" customWidth="1"/>
    <col min="7709" max="7711" width="8.44140625" style="1223" customWidth="1"/>
    <col min="7712" max="7712" width="0.44140625" style="1223" customWidth="1"/>
    <col min="7713" max="7713" width="10.88671875" style="1223" customWidth="1"/>
    <col min="7714" max="7936" width="13.88671875" style="1223"/>
    <col min="7937" max="7937" width="25.109375" style="1223" customWidth="1"/>
    <col min="7938" max="7940" width="8.44140625" style="1223" customWidth="1"/>
    <col min="7941" max="7941" width="0.44140625" style="1223" customWidth="1"/>
    <col min="7942" max="7944" width="8.44140625" style="1223" customWidth="1"/>
    <col min="7945" max="7945" width="0.44140625" style="1223" customWidth="1"/>
    <col min="7946" max="7948" width="8.44140625" style="1223" customWidth="1"/>
    <col min="7949" max="7949" width="0.44140625" style="1223" customWidth="1"/>
    <col min="7950" max="7952" width="8.44140625" style="1223" customWidth="1"/>
    <col min="7953" max="7953" width="0.44140625" style="1223" customWidth="1"/>
    <col min="7954" max="7956" width="8.44140625" style="1223" customWidth="1"/>
    <col min="7957" max="7957" width="0.44140625" style="1223" customWidth="1"/>
    <col min="7958" max="7958" width="10.44140625" style="1223" bestFit="1" customWidth="1"/>
    <col min="7959" max="7960" width="8.44140625" style="1223" bestFit="1" customWidth="1"/>
    <col min="7961" max="7963" width="8.44140625" style="1223" customWidth="1"/>
    <col min="7964" max="7964" width="0.44140625" style="1223" customWidth="1"/>
    <col min="7965" max="7967" width="8.44140625" style="1223" customWidth="1"/>
    <col min="7968" max="7968" width="0.44140625" style="1223" customWidth="1"/>
    <col min="7969" max="7969" width="10.88671875" style="1223" customWidth="1"/>
    <col min="7970" max="8192" width="13.88671875" style="1223"/>
    <col min="8193" max="8193" width="25.109375" style="1223" customWidth="1"/>
    <col min="8194" max="8196" width="8.44140625" style="1223" customWidth="1"/>
    <col min="8197" max="8197" width="0.44140625" style="1223" customWidth="1"/>
    <col min="8198" max="8200" width="8.44140625" style="1223" customWidth="1"/>
    <col min="8201" max="8201" width="0.44140625" style="1223" customWidth="1"/>
    <col min="8202" max="8204" width="8.44140625" style="1223" customWidth="1"/>
    <col min="8205" max="8205" width="0.44140625" style="1223" customWidth="1"/>
    <col min="8206" max="8208" width="8.44140625" style="1223" customWidth="1"/>
    <col min="8209" max="8209" width="0.44140625" style="1223" customWidth="1"/>
    <col min="8210" max="8212" width="8.44140625" style="1223" customWidth="1"/>
    <col min="8213" max="8213" width="0.44140625" style="1223" customWidth="1"/>
    <col min="8214" max="8214" width="10.44140625" style="1223" bestFit="1" customWidth="1"/>
    <col min="8215" max="8216" width="8.44140625" style="1223" bestFit="1" customWidth="1"/>
    <col min="8217" max="8219" width="8.44140625" style="1223" customWidth="1"/>
    <col min="8220" max="8220" width="0.44140625" style="1223" customWidth="1"/>
    <col min="8221" max="8223" width="8.44140625" style="1223" customWidth="1"/>
    <col min="8224" max="8224" width="0.44140625" style="1223" customWidth="1"/>
    <col min="8225" max="8225" width="10.88671875" style="1223" customWidth="1"/>
    <col min="8226" max="8448" width="13.88671875" style="1223"/>
    <col min="8449" max="8449" width="25.109375" style="1223" customWidth="1"/>
    <col min="8450" max="8452" width="8.44140625" style="1223" customWidth="1"/>
    <col min="8453" max="8453" width="0.44140625" style="1223" customWidth="1"/>
    <col min="8454" max="8456" width="8.44140625" style="1223" customWidth="1"/>
    <col min="8457" max="8457" width="0.44140625" style="1223" customWidth="1"/>
    <col min="8458" max="8460" width="8.44140625" style="1223" customWidth="1"/>
    <col min="8461" max="8461" width="0.44140625" style="1223" customWidth="1"/>
    <col min="8462" max="8464" width="8.44140625" style="1223" customWidth="1"/>
    <col min="8465" max="8465" width="0.44140625" style="1223" customWidth="1"/>
    <col min="8466" max="8468" width="8.44140625" style="1223" customWidth="1"/>
    <col min="8469" max="8469" width="0.44140625" style="1223" customWidth="1"/>
    <col min="8470" max="8470" width="10.44140625" style="1223" bestFit="1" customWidth="1"/>
    <col min="8471" max="8472" width="8.44140625" style="1223" bestFit="1" customWidth="1"/>
    <col min="8473" max="8475" width="8.44140625" style="1223" customWidth="1"/>
    <col min="8476" max="8476" width="0.44140625" style="1223" customWidth="1"/>
    <col min="8477" max="8479" width="8.44140625" style="1223" customWidth="1"/>
    <col min="8480" max="8480" width="0.44140625" style="1223" customWidth="1"/>
    <col min="8481" max="8481" width="10.88671875" style="1223" customWidth="1"/>
    <col min="8482" max="8704" width="13.88671875" style="1223"/>
    <col min="8705" max="8705" width="25.109375" style="1223" customWidth="1"/>
    <col min="8706" max="8708" width="8.44140625" style="1223" customWidth="1"/>
    <col min="8709" max="8709" width="0.44140625" style="1223" customWidth="1"/>
    <col min="8710" max="8712" width="8.44140625" style="1223" customWidth="1"/>
    <col min="8713" max="8713" width="0.44140625" style="1223" customWidth="1"/>
    <col min="8714" max="8716" width="8.44140625" style="1223" customWidth="1"/>
    <col min="8717" max="8717" width="0.44140625" style="1223" customWidth="1"/>
    <col min="8718" max="8720" width="8.44140625" style="1223" customWidth="1"/>
    <col min="8721" max="8721" width="0.44140625" style="1223" customWidth="1"/>
    <col min="8722" max="8724" width="8.44140625" style="1223" customWidth="1"/>
    <col min="8725" max="8725" width="0.44140625" style="1223" customWidth="1"/>
    <col min="8726" max="8726" width="10.44140625" style="1223" bestFit="1" customWidth="1"/>
    <col min="8727" max="8728" width="8.44140625" style="1223" bestFit="1" customWidth="1"/>
    <col min="8729" max="8731" width="8.44140625" style="1223" customWidth="1"/>
    <col min="8732" max="8732" width="0.44140625" style="1223" customWidth="1"/>
    <col min="8733" max="8735" width="8.44140625" style="1223" customWidth="1"/>
    <col min="8736" max="8736" width="0.44140625" style="1223" customWidth="1"/>
    <col min="8737" max="8737" width="10.88671875" style="1223" customWidth="1"/>
    <col min="8738" max="8960" width="13.88671875" style="1223"/>
    <col min="8961" max="8961" width="25.109375" style="1223" customWidth="1"/>
    <col min="8962" max="8964" width="8.44140625" style="1223" customWidth="1"/>
    <col min="8965" max="8965" width="0.44140625" style="1223" customWidth="1"/>
    <col min="8966" max="8968" width="8.44140625" style="1223" customWidth="1"/>
    <col min="8969" max="8969" width="0.44140625" style="1223" customWidth="1"/>
    <col min="8970" max="8972" width="8.44140625" style="1223" customWidth="1"/>
    <col min="8973" max="8973" width="0.44140625" style="1223" customWidth="1"/>
    <col min="8974" max="8976" width="8.44140625" style="1223" customWidth="1"/>
    <col min="8977" max="8977" width="0.44140625" style="1223" customWidth="1"/>
    <col min="8978" max="8980" width="8.44140625" style="1223" customWidth="1"/>
    <col min="8981" max="8981" width="0.44140625" style="1223" customWidth="1"/>
    <col min="8982" max="8982" width="10.44140625" style="1223" bestFit="1" customWidth="1"/>
    <col min="8983" max="8984" width="8.44140625" style="1223" bestFit="1" customWidth="1"/>
    <col min="8985" max="8987" width="8.44140625" style="1223" customWidth="1"/>
    <col min="8988" max="8988" width="0.44140625" style="1223" customWidth="1"/>
    <col min="8989" max="8991" width="8.44140625" style="1223" customWidth="1"/>
    <col min="8992" max="8992" width="0.44140625" style="1223" customWidth="1"/>
    <col min="8993" max="8993" width="10.88671875" style="1223" customWidth="1"/>
    <col min="8994" max="9216" width="13.88671875" style="1223"/>
    <col min="9217" max="9217" width="25.109375" style="1223" customWidth="1"/>
    <col min="9218" max="9220" width="8.44140625" style="1223" customWidth="1"/>
    <col min="9221" max="9221" width="0.44140625" style="1223" customWidth="1"/>
    <col min="9222" max="9224" width="8.44140625" style="1223" customWidth="1"/>
    <col min="9225" max="9225" width="0.44140625" style="1223" customWidth="1"/>
    <col min="9226" max="9228" width="8.44140625" style="1223" customWidth="1"/>
    <col min="9229" max="9229" width="0.44140625" style="1223" customWidth="1"/>
    <col min="9230" max="9232" width="8.44140625" style="1223" customWidth="1"/>
    <col min="9233" max="9233" width="0.44140625" style="1223" customWidth="1"/>
    <col min="9234" max="9236" width="8.44140625" style="1223" customWidth="1"/>
    <col min="9237" max="9237" width="0.44140625" style="1223" customWidth="1"/>
    <col min="9238" max="9238" width="10.44140625" style="1223" bestFit="1" customWidth="1"/>
    <col min="9239" max="9240" width="8.44140625" style="1223" bestFit="1" customWidth="1"/>
    <col min="9241" max="9243" width="8.44140625" style="1223" customWidth="1"/>
    <col min="9244" max="9244" width="0.44140625" style="1223" customWidth="1"/>
    <col min="9245" max="9247" width="8.44140625" style="1223" customWidth="1"/>
    <col min="9248" max="9248" width="0.44140625" style="1223" customWidth="1"/>
    <col min="9249" max="9249" width="10.88671875" style="1223" customWidth="1"/>
    <col min="9250" max="9472" width="13.88671875" style="1223"/>
    <col min="9473" max="9473" width="25.109375" style="1223" customWidth="1"/>
    <col min="9474" max="9476" width="8.44140625" style="1223" customWidth="1"/>
    <col min="9477" max="9477" width="0.44140625" style="1223" customWidth="1"/>
    <col min="9478" max="9480" width="8.44140625" style="1223" customWidth="1"/>
    <col min="9481" max="9481" width="0.44140625" style="1223" customWidth="1"/>
    <col min="9482" max="9484" width="8.44140625" style="1223" customWidth="1"/>
    <col min="9485" max="9485" width="0.44140625" style="1223" customWidth="1"/>
    <col min="9486" max="9488" width="8.44140625" style="1223" customWidth="1"/>
    <col min="9489" max="9489" width="0.44140625" style="1223" customWidth="1"/>
    <col min="9490" max="9492" width="8.44140625" style="1223" customWidth="1"/>
    <col min="9493" max="9493" width="0.44140625" style="1223" customWidth="1"/>
    <col min="9494" max="9494" width="10.44140625" style="1223" bestFit="1" customWidth="1"/>
    <col min="9495" max="9496" width="8.44140625" style="1223" bestFit="1" customWidth="1"/>
    <col min="9497" max="9499" width="8.44140625" style="1223" customWidth="1"/>
    <col min="9500" max="9500" width="0.44140625" style="1223" customWidth="1"/>
    <col min="9501" max="9503" width="8.44140625" style="1223" customWidth="1"/>
    <col min="9504" max="9504" width="0.44140625" style="1223" customWidth="1"/>
    <col min="9505" max="9505" width="10.88671875" style="1223" customWidth="1"/>
    <col min="9506" max="9728" width="13.88671875" style="1223"/>
    <col min="9729" max="9729" width="25.109375" style="1223" customWidth="1"/>
    <col min="9730" max="9732" width="8.44140625" style="1223" customWidth="1"/>
    <col min="9733" max="9733" width="0.44140625" style="1223" customWidth="1"/>
    <col min="9734" max="9736" width="8.44140625" style="1223" customWidth="1"/>
    <col min="9737" max="9737" width="0.44140625" style="1223" customWidth="1"/>
    <col min="9738" max="9740" width="8.44140625" style="1223" customWidth="1"/>
    <col min="9741" max="9741" width="0.44140625" style="1223" customWidth="1"/>
    <col min="9742" max="9744" width="8.44140625" style="1223" customWidth="1"/>
    <col min="9745" max="9745" width="0.44140625" style="1223" customWidth="1"/>
    <col min="9746" max="9748" width="8.44140625" style="1223" customWidth="1"/>
    <col min="9749" max="9749" width="0.44140625" style="1223" customWidth="1"/>
    <col min="9750" max="9750" width="10.44140625" style="1223" bestFit="1" customWidth="1"/>
    <col min="9751" max="9752" width="8.44140625" style="1223" bestFit="1" customWidth="1"/>
    <col min="9753" max="9755" width="8.44140625" style="1223" customWidth="1"/>
    <col min="9756" max="9756" width="0.44140625" style="1223" customWidth="1"/>
    <col min="9757" max="9759" width="8.44140625" style="1223" customWidth="1"/>
    <col min="9760" max="9760" width="0.44140625" style="1223" customWidth="1"/>
    <col min="9761" max="9761" width="10.88671875" style="1223" customWidth="1"/>
    <col min="9762" max="9984" width="13.88671875" style="1223"/>
    <col min="9985" max="9985" width="25.109375" style="1223" customWidth="1"/>
    <col min="9986" max="9988" width="8.44140625" style="1223" customWidth="1"/>
    <col min="9989" max="9989" width="0.44140625" style="1223" customWidth="1"/>
    <col min="9990" max="9992" width="8.44140625" style="1223" customWidth="1"/>
    <col min="9993" max="9993" width="0.44140625" style="1223" customWidth="1"/>
    <col min="9994" max="9996" width="8.44140625" style="1223" customWidth="1"/>
    <col min="9997" max="9997" width="0.44140625" style="1223" customWidth="1"/>
    <col min="9998" max="10000" width="8.44140625" style="1223" customWidth="1"/>
    <col min="10001" max="10001" width="0.44140625" style="1223" customWidth="1"/>
    <col min="10002" max="10004" width="8.44140625" style="1223" customWidth="1"/>
    <col min="10005" max="10005" width="0.44140625" style="1223" customWidth="1"/>
    <col min="10006" max="10006" width="10.44140625" style="1223" bestFit="1" customWidth="1"/>
    <col min="10007" max="10008" width="8.44140625" style="1223" bestFit="1" customWidth="1"/>
    <col min="10009" max="10011" width="8.44140625" style="1223" customWidth="1"/>
    <col min="10012" max="10012" width="0.44140625" style="1223" customWidth="1"/>
    <col min="10013" max="10015" width="8.44140625" style="1223" customWidth="1"/>
    <col min="10016" max="10016" width="0.44140625" style="1223" customWidth="1"/>
    <col min="10017" max="10017" width="10.88671875" style="1223" customWidth="1"/>
    <col min="10018" max="10240" width="13.88671875" style="1223"/>
    <col min="10241" max="10241" width="25.109375" style="1223" customWidth="1"/>
    <col min="10242" max="10244" width="8.44140625" style="1223" customWidth="1"/>
    <col min="10245" max="10245" width="0.44140625" style="1223" customWidth="1"/>
    <col min="10246" max="10248" width="8.44140625" style="1223" customWidth="1"/>
    <col min="10249" max="10249" width="0.44140625" style="1223" customWidth="1"/>
    <col min="10250" max="10252" width="8.44140625" style="1223" customWidth="1"/>
    <col min="10253" max="10253" width="0.44140625" style="1223" customWidth="1"/>
    <col min="10254" max="10256" width="8.44140625" style="1223" customWidth="1"/>
    <col min="10257" max="10257" width="0.44140625" style="1223" customWidth="1"/>
    <col min="10258" max="10260" width="8.44140625" style="1223" customWidth="1"/>
    <col min="10261" max="10261" width="0.44140625" style="1223" customWidth="1"/>
    <col min="10262" max="10262" width="10.44140625" style="1223" bestFit="1" customWidth="1"/>
    <col min="10263" max="10264" width="8.44140625" style="1223" bestFit="1" customWidth="1"/>
    <col min="10265" max="10267" width="8.44140625" style="1223" customWidth="1"/>
    <col min="10268" max="10268" width="0.44140625" style="1223" customWidth="1"/>
    <col min="10269" max="10271" width="8.44140625" style="1223" customWidth="1"/>
    <col min="10272" max="10272" width="0.44140625" style="1223" customWidth="1"/>
    <col min="10273" max="10273" width="10.88671875" style="1223" customWidth="1"/>
    <col min="10274" max="10496" width="13.88671875" style="1223"/>
    <col min="10497" max="10497" width="25.109375" style="1223" customWidth="1"/>
    <col min="10498" max="10500" width="8.44140625" style="1223" customWidth="1"/>
    <col min="10501" max="10501" width="0.44140625" style="1223" customWidth="1"/>
    <col min="10502" max="10504" width="8.44140625" style="1223" customWidth="1"/>
    <col min="10505" max="10505" width="0.44140625" style="1223" customWidth="1"/>
    <col min="10506" max="10508" width="8.44140625" style="1223" customWidth="1"/>
    <col min="10509" max="10509" width="0.44140625" style="1223" customWidth="1"/>
    <col min="10510" max="10512" width="8.44140625" style="1223" customWidth="1"/>
    <col min="10513" max="10513" width="0.44140625" style="1223" customWidth="1"/>
    <col min="10514" max="10516" width="8.44140625" style="1223" customWidth="1"/>
    <col min="10517" max="10517" width="0.44140625" style="1223" customWidth="1"/>
    <col min="10518" max="10518" width="10.44140625" style="1223" bestFit="1" customWidth="1"/>
    <col min="10519" max="10520" width="8.44140625" style="1223" bestFit="1" customWidth="1"/>
    <col min="10521" max="10523" width="8.44140625" style="1223" customWidth="1"/>
    <col min="10524" max="10524" width="0.44140625" style="1223" customWidth="1"/>
    <col min="10525" max="10527" width="8.44140625" style="1223" customWidth="1"/>
    <col min="10528" max="10528" width="0.44140625" style="1223" customWidth="1"/>
    <col min="10529" max="10529" width="10.88671875" style="1223" customWidth="1"/>
    <col min="10530" max="10752" width="13.88671875" style="1223"/>
    <col min="10753" max="10753" width="25.109375" style="1223" customWidth="1"/>
    <col min="10754" max="10756" width="8.44140625" style="1223" customWidth="1"/>
    <col min="10757" max="10757" width="0.44140625" style="1223" customWidth="1"/>
    <col min="10758" max="10760" width="8.44140625" style="1223" customWidth="1"/>
    <col min="10761" max="10761" width="0.44140625" style="1223" customWidth="1"/>
    <col min="10762" max="10764" width="8.44140625" style="1223" customWidth="1"/>
    <col min="10765" max="10765" width="0.44140625" style="1223" customWidth="1"/>
    <col min="10766" max="10768" width="8.44140625" style="1223" customWidth="1"/>
    <col min="10769" max="10769" width="0.44140625" style="1223" customWidth="1"/>
    <col min="10770" max="10772" width="8.44140625" style="1223" customWidth="1"/>
    <col min="10773" max="10773" width="0.44140625" style="1223" customWidth="1"/>
    <col min="10774" max="10774" width="10.44140625" style="1223" bestFit="1" customWidth="1"/>
    <col min="10775" max="10776" width="8.44140625" style="1223" bestFit="1" customWidth="1"/>
    <col min="10777" max="10779" width="8.44140625" style="1223" customWidth="1"/>
    <col min="10780" max="10780" width="0.44140625" style="1223" customWidth="1"/>
    <col min="10781" max="10783" width="8.44140625" style="1223" customWidth="1"/>
    <col min="10784" max="10784" width="0.44140625" style="1223" customWidth="1"/>
    <col min="10785" max="10785" width="10.88671875" style="1223" customWidth="1"/>
    <col min="10786" max="11008" width="13.88671875" style="1223"/>
    <col min="11009" max="11009" width="25.109375" style="1223" customWidth="1"/>
    <col min="11010" max="11012" width="8.44140625" style="1223" customWidth="1"/>
    <col min="11013" max="11013" width="0.44140625" style="1223" customWidth="1"/>
    <col min="11014" max="11016" width="8.44140625" style="1223" customWidth="1"/>
    <col min="11017" max="11017" width="0.44140625" style="1223" customWidth="1"/>
    <col min="11018" max="11020" width="8.44140625" style="1223" customWidth="1"/>
    <col min="11021" max="11021" width="0.44140625" style="1223" customWidth="1"/>
    <col min="11022" max="11024" width="8.44140625" style="1223" customWidth="1"/>
    <col min="11025" max="11025" width="0.44140625" style="1223" customWidth="1"/>
    <col min="11026" max="11028" width="8.44140625" style="1223" customWidth="1"/>
    <col min="11029" max="11029" width="0.44140625" style="1223" customWidth="1"/>
    <col min="11030" max="11030" width="10.44140625" style="1223" bestFit="1" customWidth="1"/>
    <col min="11031" max="11032" width="8.44140625" style="1223" bestFit="1" customWidth="1"/>
    <col min="11033" max="11035" width="8.44140625" style="1223" customWidth="1"/>
    <col min="11036" max="11036" width="0.44140625" style="1223" customWidth="1"/>
    <col min="11037" max="11039" width="8.44140625" style="1223" customWidth="1"/>
    <col min="11040" max="11040" width="0.44140625" style="1223" customWidth="1"/>
    <col min="11041" max="11041" width="10.88671875" style="1223" customWidth="1"/>
    <col min="11042" max="11264" width="13.88671875" style="1223"/>
    <col min="11265" max="11265" width="25.109375" style="1223" customWidth="1"/>
    <col min="11266" max="11268" width="8.44140625" style="1223" customWidth="1"/>
    <col min="11269" max="11269" width="0.44140625" style="1223" customWidth="1"/>
    <col min="11270" max="11272" width="8.44140625" style="1223" customWidth="1"/>
    <col min="11273" max="11273" width="0.44140625" style="1223" customWidth="1"/>
    <col min="11274" max="11276" width="8.44140625" style="1223" customWidth="1"/>
    <col min="11277" max="11277" width="0.44140625" style="1223" customWidth="1"/>
    <col min="11278" max="11280" width="8.44140625" style="1223" customWidth="1"/>
    <col min="11281" max="11281" width="0.44140625" style="1223" customWidth="1"/>
    <col min="11282" max="11284" width="8.44140625" style="1223" customWidth="1"/>
    <col min="11285" max="11285" width="0.44140625" style="1223" customWidth="1"/>
    <col min="11286" max="11286" width="10.44140625" style="1223" bestFit="1" customWidth="1"/>
    <col min="11287" max="11288" width="8.44140625" style="1223" bestFit="1" customWidth="1"/>
    <col min="11289" max="11291" width="8.44140625" style="1223" customWidth="1"/>
    <col min="11292" max="11292" width="0.44140625" style="1223" customWidth="1"/>
    <col min="11293" max="11295" width="8.44140625" style="1223" customWidth="1"/>
    <col min="11296" max="11296" width="0.44140625" style="1223" customWidth="1"/>
    <col min="11297" max="11297" width="10.88671875" style="1223" customWidth="1"/>
    <col min="11298" max="11520" width="13.88671875" style="1223"/>
    <col min="11521" max="11521" width="25.109375" style="1223" customWidth="1"/>
    <col min="11522" max="11524" width="8.44140625" style="1223" customWidth="1"/>
    <col min="11525" max="11525" width="0.44140625" style="1223" customWidth="1"/>
    <col min="11526" max="11528" width="8.44140625" style="1223" customWidth="1"/>
    <col min="11529" max="11529" width="0.44140625" style="1223" customWidth="1"/>
    <col min="11530" max="11532" width="8.44140625" style="1223" customWidth="1"/>
    <col min="11533" max="11533" width="0.44140625" style="1223" customWidth="1"/>
    <col min="11534" max="11536" width="8.44140625" style="1223" customWidth="1"/>
    <col min="11537" max="11537" width="0.44140625" style="1223" customWidth="1"/>
    <col min="11538" max="11540" width="8.44140625" style="1223" customWidth="1"/>
    <col min="11541" max="11541" width="0.44140625" style="1223" customWidth="1"/>
    <col min="11542" max="11542" width="10.44140625" style="1223" bestFit="1" customWidth="1"/>
    <col min="11543" max="11544" width="8.44140625" style="1223" bestFit="1" customWidth="1"/>
    <col min="11545" max="11547" width="8.44140625" style="1223" customWidth="1"/>
    <col min="11548" max="11548" width="0.44140625" style="1223" customWidth="1"/>
    <col min="11549" max="11551" width="8.44140625" style="1223" customWidth="1"/>
    <col min="11552" max="11552" width="0.44140625" style="1223" customWidth="1"/>
    <col min="11553" max="11553" width="10.88671875" style="1223" customWidth="1"/>
    <col min="11554" max="11776" width="13.88671875" style="1223"/>
    <col min="11777" max="11777" width="25.109375" style="1223" customWidth="1"/>
    <col min="11778" max="11780" width="8.44140625" style="1223" customWidth="1"/>
    <col min="11781" max="11781" width="0.44140625" style="1223" customWidth="1"/>
    <col min="11782" max="11784" width="8.44140625" style="1223" customWidth="1"/>
    <col min="11785" max="11785" width="0.44140625" style="1223" customWidth="1"/>
    <col min="11786" max="11788" width="8.44140625" style="1223" customWidth="1"/>
    <col min="11789" max="11789" width="0.44140625" style="1223" customWidth="1"/>
    <col min="11790" max="11792" width="8.44140625" style="1223" customWidth="1"/>
    <col min="11793" max="11793" width="0.44140625" style="1223" customWidth="1"/>
    <col min="11794" max="11796" width="8.44140625" style="1223" customWidth="1"/>
    <col min="11797" max="11797" width="0.44140625" style="1223" customWidth="1"/>
    <col min="11798" max="11798" width="10.44140625" style="1223" bestFit="1" customWidth="1"/>
    <col min="11799" max="11800" width="8.44140625" style="1223" bestFit="1" customWidth="1"/>
    <col min="11801" max="11803" width="8.44140625" style="1223" customWidth="1"/>
    <col min="11804" max="11804" width="0.44140625" style="1223" customWidth="1"/>
    <col min="11805" max="11807" width="8.44140625" style="1223" customWidth="1"/>
    <col min="11808" max="11808" width="0.44140625" style="1223" customWidth="1"/>
    <col min="11809" max="11809" width="10.88671875" style="1223" customWidth="1"/>
    <col min="11810" max="12032" width="13.88671875" style="1223"/>
    <col min="12033" max="12033" width="25.109375" style="1223" customWidth="1"/>
    <col min="12034" max="12036" width="8.44140625" style="1223" customWidth="1"/>
    <col min="12037" max="12037" width="0.44140625" style="1223" customWidth="1"/>
    <col min="12038" max="12040" width="8.44140625" style="1223" customWidth="1"/>
    <col min="12041" max="12041" width="0.44140625" style="1223" customWidth="1"/>
    <col min="12042" max="12044" width="8.44140625" style="1223" customWidth="1"/>
    <col min="12045" max="12045" width="0.44140625" style="1223" customWidth="1"/>
    <col min="12046" max="12048" width="8.44140625" style="1223" customWidth="1"/>
    <col min="12049" max="12049" width="0.44140625" style="1223" customWidth="1"/>
    <col min="12050" max="12052" width="8.44140625" style="1223" customWidth="1"/>
    <col min="12053" max="12053" width="0.44140625" style="1223" customWidth="1"/>
    <col min="12054" max="12054" width="10.44140625" style="1223" bestFit="1" customWidth="1"/>
    <col min="12055" max="12056" width="8.44140625" style="1223" bestFit="1" customWidth="1"/>
    <col min="12057" max="12059" width="8.44140625" style="1223" customWidth="1"/>
    <col min="12060" max="12060" width="0.44140625" style="1223" customWidth="1"/>
    <col min="12061" max="12063" width="8.44140625" style="1223" customWidth="1"/>
    <col min="12064" max="12064" width="0.44140625" style="1223" customWidth="1"/>
    <col min="12065" max="12065" width="10.88671875" style="1223" customWidth="1"/>
    <col min="12066" max="12288" width="13.88671875" style="1223"/>
    <col min="12289" max="12289" width="25.109375" style="1223" customWidth="1"/>
    <col min="12290" max="12292" width="8.44140625" style="1223" customWidth="1"/>
    <col min="12293" max="12293" width="0.44140625" style="1223" customWidth="1"/>
    <col min="12294" max="12296" width="8.44140625" style="1223" customWidth="1"/>
    <col min="12297" max="12297" width="0.44140625" style="1223" customWidth="1"/>
    <col min="12298" max="12300" width="8.44140625" style="1223" customWidth="1"/>
    <col min="12301" max="12301" width="0.44140625" style="1223" customWidth="1"/>
    <col min="12302" max="12304" width="8.44140625" style="1223" customWidth="1"/>
    <col min="12305" max="12305" width="0.44140625" style="1223" customWidth="1"/>
    <col min="12306" max="12308" width="8.44140625" style="1223" customWidth="1"/>
    <col min="12309" max="12309" width="0.44140625" style="1223" customWidth="1"/>
    <col min="12310" max="12310" width="10.44140625" style="1223" bestFit="1" customWidth="1"/>
    <col min="12311" max="12312" width="8.44140625" style="1223" bestFit="1" customWidth="1"/>
    <col min="12313" max="12315" width="8.44140625" style="1223" customWidth="1"/>
    <col min="12316" max="12316" width="0.44140625" style="1223" customWidth="1"/>
    <col min="12317" max="12319" width="8.44140625" style="1223" customWidth="1"/>
    <col min="12320" max="12320" width="0.44140625" style="1223" customWidth="1"/>
    <col min="12321" max="12321" width="10.88671875" style="1223" customWidth="1"/>
    <col min="12322" max="12544" width="13.88671875" style="1223"/>
    <col min="12545" max="12545" width="25.109375" style="1223" customWidth="1"/>
    <col min="12546" max="12548" width="8.44140625" style="1223" customWidth="1"/>
    <col min="12549" max="12549" width="0.44140625" style="1223" customWidth="1"/>
    <col min="12550" max="12552" width="8.44140625" style="1223" customWidth="1"/>
    <col min="12553" max="12553" width="0.44140625" style="1223" customWidth="1"/>
    <col min="12554" max="12556" width="8.44140625" style="1223" customWidth="1"/>
    <col min="12557" max="12557" width="0.44140625" style="1223" customWidth="1"/>
    <col min="12558" max="12560" width="8.44140625" style="1223" customWidth="1"/>
    <col min="12561" max="12561" width="0.44140625" style="1223" customWidth="1"/>
    <col min="12562" max="12564" width="8.44140625" style="1223" customWidth="1"/>
    <col min="12565" max="12565" width="0.44140625" style="1223" customWidth="1"/>
    <col min="12566" max="12566" width="10.44140625" style="1223" bestFit="1" customWidth="1"/>
    <col min="12567" max="12568" width="8.44140625" style="1223" bestFit="1" customWidth="1"/>
    <col min="12569" max="12571" width="8.44140625" style="1223" customWidth="1"/>
    <col min="12572" max="12572" width="0.44140625" style="1223" customWidth="1"/>
    <col min="12573" max="12575" width="8.44140625" style="1223" customWidth="1"/>
    <col min="12576" max="12576" width="0.44140625" style="1223" customWidth="1"/>
    <col min="12577" max="12577" width="10.88671875" style="1223" customWidth="1"/>
    <col min="12578" max="12800" width="13.88671875" style="1223"/>
    <col min="12801" max="12801" width="25.109375" style="1223" customWidth="1"/>
    <col min="12802" max="12804" width="8.44140625" style="1223" customWidth="1"/>
    <col min="12805" max="12805" width="0.44140625" style="1223" customWidth="1"/>
    <col min="12806" max="12808" width="8.44140625" style="1223" customWidth="1"/>
    <col min="12809" max="12809" width="0.44140625" style="1223" customWidth="1"/>
    <col min="12810" max="12812" width="8.44140625" style="1223" customWidth="1"/>
    <col min="12813" max="12813" width="0.44140625" style="1223" customWidth="1"/>
    <col min="12814" max="12816" width="8.44140625" style="1223" customWidth="1"/>
    <col min="12817" max="12817" width="0.44140625" style="1223" customWidth="1"/>
    <col min="12818" max="12820" width="8.44140625" style="1223" customWidth="1"/>
    <col min="12821" max="12821" width="0.44140625" style="1223" customWidth="1"/>
    <col min="12822" max="12822" width="10.44140625" style="1223" bestFit="1" customWidth="1"/>
    <col min="12823" max="12824" width="8.44140625" style="1223" bestFit="1" customWidth="1"/>
    <col min="12825" max="12827" width="8.44140625" style="1223" customWidth="1"/>
    <col min="12828" max="12828" width="0.44140625" style="1223" customWidth="1"/>
    <col min="12829" max="12831" width="8.44140625" style="1223" customWidth="1"/>
    <col min="12832" max="12832" width="0.44140625" style="1223" customWidth="1"/>
    <col min="12833" max="12833" width="10.88671875" style="1223" customWidth="1"/>
    <col min="12834" max="13056" width="13.88671875" style="1223"/>
    <col min="13057" max="13057" width="25.109375" style="1223" customWidth="1"/>
    <col min="13058" max="13060" width="8.44140625" style="1223" customWidth="1"/>
    <col min="13061" max="13061" width="0.44140625" style="1223" customWidth="1"/>
    <col min="13062" max="13064" width="8.44140625" style="1223" customWidth="1"/>
    <col min="13065" max="13065" width="0.44140625" style="1223" customWidth="1"/>
    <col min="13066" max="13068" width="8.44140625" style="1223" customWidth="1"/>
    <col min="13069" max="13069" width="0.44140625" style="1223" customWidth="1"/>
    <col min="13070" max="13072" width="8.44140625" style="1223" customWidth="1"/>
    <col min="13073" max="13073" width="0.44140625" style="1223" customWidth="1"/>
    <col min="13074" max="13076" width="8.44140625" style="1223" customWidth="1"/>
    <col min="13077" max="13077" width="0.44140625" style="1223" customWidth="1"/>
    <col min="13078" max="13078" width="10.44140625" style="1223" bestFit="1" customWidth="1"/>
    <col min="13079" max="13080" width="8.44140625" style="1223" bestFit="1" customWidth="1"/>
    <col min="13081" max="13083" width="8.44140625" style="1223" customWidth="1"/>
    <col min="13084" max="13084" width="0.44140625" style="1223" customWidth="1"/>
    <col min="13085" max="13087" width="8.44140625" style="1223" customWidth="1"/>
    <col min="13088" max="13088" width="0.44140625" style="1223" customWidth="1"/>
    <col min="13089" max="13089" width="10.88671875" style="1223" customWidth="1"/>
    <col min="13090" max="13312" width="13.88671875" style="1223"/>
    <col min="13313" max="13313" width="25.109375" style="1223" customWidth="1"/>
    <col min="13314" max="13316" width="8.44140625" style="1223" customWidth="1"/>
    <col min="13317" max="13317" width="0.44140625" style="1223" customWidth="1"/>
    <col min="13318" max="13320" width="8.44140625" style="1223" customWidth="1"/>
    <col min="13321" max="13321" width="0.44140625" style="1223" customWidth="1"/>
    <col min="13322" max="13324" width="8.44140625" style="1223" customWidth="1"/>
    <col min="13325" max="13325" width="0.44140625" style="1223" customWidth="1"/>
    <col min="13326" max="13328" width="8.44140625" style="1223" customWidth="1"/>
    <col min="13329" max="13329" width="0.44140625" style="1223" customWidth="1"/>
    <col min="13330" max="13332" width="8.44140625" style="1223" customWidth="1"/>
    <col min="13333" max="13333" width="0.44140625" style="1223" customWidth="1"/>
    <col min="13334" max="13334" width="10.44140625" style="1223" bestFit="1" customWidth="1"/>
    <col min="13335" max="13336" width="8.44140625" style="1223" bestFit="1" customWidth="1"/>
    <col min="13337" max="13339" width="8.44140625" style="1223" customWidth="1"/>
    <col min="13340" max="13340" width="0.44140625" style="1223" customWidth="1"/>
    <col min="13341" max="13343" width="8.44140625" style="1223" customWidth="1"/>
    <col min="13344" max="13344" width="0.44140625" style="1223" customWidth="1"/>
    <col min="13345" max="13345" width="10.88671875" style="1223" customWidth="1"/>
    <col min="13346" max="13568" width="13.88671875" style="1223"/>
    <col min="13569" max="13569" width="25.109375" style="1223" customWidth="1"/>
    <col min="13570" max="13572" width="8.44140625" style="1223" customWidth="1"/>
    <col min="13573" max="13573" width="0.44140625" style="1223" customWidth="1"/>
    <col min="13574" max="13576" width="8.44140625" style="1223" customWidth="1"/>
    <col min="13577" max="13577" width="0.44140625" style="1223" customWidth="1"/>
    <col min="13578" max="13580" width="8.44140625" style="1223" customWidth="1"/>
    <col min="13581" max="13581" width="0.44140625" style="1223" customWidth="1"/>
    <col min="13582" max="13584" width="8.44140625" style="1223" customWidth="1"/>
    <col min="13585" max="13585" width="0.44140625" style="1223" customWidth="1"/>
    <col min="13586" max="13588" width="8.44140625" style="1223" customWidth="1"/>
    <col min="13589" max="13589" width="0.44140625" style="1223" customWidth="1"/>
    <col min="13590" max="13590" width="10.44140625" style="1223" bestFit="1" customWidth="1"/>
    <col min="13591" max="13592" width="8.44140625" style="1223" bestFit="1" customWidth="1"/>
    <col min="13593" max="13595" width="8.44140625" style="1223" customWidth="1"/>
    <col min="13596" max="13596" width="0.44140625" style="1223" customWidth="1"/>
    <col min="13597" max="13599" width="8.44140625" style="1223" customWidth="1"/>
    <col min="13600" max="13600" width="0.44140625" style="1223" customWidth="1"/>
    <col min="13601" max="13601" width="10.88671875" style="1223" customWidth="1"/>
    <col min="13602" max="13824" width="13.88671875" style="1223"/>
    <col min="13825" max="13825" width="25.109375" style="1223" customWidth="1"/>
    <col min="13826" max="13828" width="8.44140625" style="1223" customWidth="1"/>
    <col min="13829" max="13829" width="0.44140625" style="1223" customWidth="1"/>
    <col min="13830" max="13832" width="8.44140625" style="1223" customWidth="1"/>
    <col min="13833" max="13833" width="0.44140625" style="1223" customWidth="1"/>
    <col min="13834" max="13836" width="8.44140625" style="1223" customWidth="1"/>
    <col min="13837" max="13837" width="0.44140625" style="1223" customWidth="1"/>
    <col min="13838" max="13840" width="8.44140625" style="1223" customWidth="1"/>
    <col min="13841" max="13841" width="0.44140625" style="1223" customWidth="1"/>
    <col min="13842" max="13844" width="8.44140625" style="1223" customWidth="1"/>
    <col min="13845" max="13845" width="0.44140625" style="1223" customWidth="1"/>
    <col min="13846" max="13846" width="10.44140625" style="1223" bestFit="1" customWidth="1"/>
    <col min="13847" max="13848" width="8.44140625" style="1223" bestFit="1" customWidth="1"/>
    <col min="13849" max="13851" width="8.44140625" style="1223" customWidth="1"/>
    <col min="13852" max="13852" width="0.44140625" style="1223" customWidth="1"/>
    <col min="13853" max="13855" width="8.44140625" style="1223" customWidth="1"/>
    <col min="13856" max="13856" width="0.44140625" style="1223" customWidth="1"/>
    <col min="13857" max="13857" width="10.88671875" style="1223" customWidth="1"/>
    <col min="13858" max="14080" width="13.88671875" style="1223"/>
    <col min="14081" max="14081" width="25.109375" style="1223" customWidth="1"/>
    <col min="14082" max="14084" width="8.44140625" style="1223" customWidth="1"/>
    <col min="14085" max="14085" width="0.44140625" style="1223" customWidth="1"/>
    <col min="14086" max="14088" width="8.44140625" style="1223" customWidth="1"/>
    <col min="14089" max="14089" width="0.44140625" style="1223" customWidth="1"/>
    <col min="14090" max="14092" width="8.44140625" style="1223" customWidth="1"/>
    <col min="14093" max="14093" width="0.44140625" style="1223" customWidth="1"/>
    <col min="14094" max="14096" width="8.44140625" style="1223" customWidth="1"/>
    <col min="14097" max="14097" width="0.44140625" style="1223" customWidth="1"/>
    <col min="14098" max="14100" width="8.44140625" style="1223" customWidth="1"/>
    <col min="14101" max="14101" width="0.44140625" style="1223" customWidth="1"/>
    <col min="14102" max="14102" width="10.44140625" style="1223" bestFit="1" customWidth="1"/>
    <col min="14103" max="14104" width="8.44140625" style="1223" bestFit="1" customWidth="1"/>
    <col min="14105" max="14107" width="8.44140625" style="1223" customWidth="1"/>
    <col min="14108" max="14108" width="0.44140625" style="1223" customWidth="1"/>
    <col min="14109" max="14111" width="8.44140625" style="1223" customWidth="1"/>
    <col min="14112" max="14112" width="0.44140625" style="1223" customWidth="1"/>
    <col min="14113" max="14113" width="10.88671875" style="1223" customWidth="1"/>
    <col min="14114" max="14336" width="13.88671875" style="1223"/>
    <col min="14337" max="14337" width="25.109375" style="1223" customWidth="1"/>
    <col min="14338" max="14340" width="8.44140625" style="1223" customWidth="1"/>
    <col min="14341" max="14341" width="0.44140625" style="1223" customWidth="1"/>
    <col min="14342" max="14344" width="8.44140625" style="1223" customWidth="1"/>
    <col min="14345" max="14345" width="0.44140625" style="1223" customWidth="1"/>
    <col min="14346" max="14348" width="8.44140625" style="1223" customWidth="1"/>
    <col min="14349" max="14349" width="0.44140625" style="1223" customWidth="1"/>
    <col min="14350" max="14352" width="8.44140625" style="1223" customWidth="1"/>
    <col min="14353" max="14353" width="0.44140625" style="1223" customWidth="1"/>
    <col min="14354" max="14356" width="8.44140625" style="1223" customWidth="1"/>
    <col min="14357" max="14357" width="0.44140625" style="1223" customWidth="1"/>
    <col min="14358" max="14358" width="10.44140625" style="1223" bestFit="1" customWidth="1"/>
    <col min="14359" max="14360" width="8.44140625" style="1223" bestFit="1" customWidth="1"/>
    <col min="14361" max="14363" width="8.44140625" style="1223" customWidth="1"/>
    <col min="14364" max="14364" width="0.44140625" style="1223" customWidth="1"/>
    <col min="14365" max="14367" width="8.44140625" style="1223" customWidth="1"/>
    <col min="14368" max="14368" width="0.44140625" style="1223" customWidth="1"/>
    <col min="14369" max="14369" width="10.88671875" style="1223" customWidth="1"/>
    <col min="14370" max="14592" width="13.88671875" style="1223"/>
    <col min="14593" max="14593" width="25.109375" style="1223" customWidth="1"/>
    <col min="14594" max="14596" width="8.44140625" style="1223" customWidth="1"/>
    <col min="14597" max="14597" width="0.44140625" style="1223" customWidth="1"/>
    <col min="14598" max="14600" width="8.44140625" style="1223" customWidth="1"/>
    <col min="14601" max="14601" width="0.44140625" style="1223" customWidth="1"/>
    <col min="14602" max="14604" width="8.44140625" style="1223" customWidth="1"/>
    <col min="14605" max="14605" width="0.44140625" style="1223" customWidth="1"/>
    <col min="14606" max="14608" width="8.44140625" style="1223" customWidth="1"/>
    <col min="14609" max="14609" width="0.44140625" style="1223" customWidth="1"/>
    <col min="14610" max="14612" width="8.44140625" style="1223" customWidth="1"/>
    <col min="14613" max="14613" width="0.44140625" style="1223" customWidth="1"/>
    <col min="14614" max="14614" width="10.44140625" style="1223" bestFit="1" customWidth="1"/>
    <col min="14615" max="14616" width="8.44140625" style="1223" bestFit="1" customWidth="1"/>
    <col min="14617" max="14619" width="8.44140625" style="1223" customWidth="1"/>
    <col min="14620" max="14620" width="0.44140625" style="1223" customWidth="1"/>
    <col min="14621" max="14623" width="8.44140625" style="1223" customWidth="1"/>
    <col min="14624" max="14624" width="0.44140625" style="1223" customWidth="1"/>
    <col min="14625" max="14625" width="10.88671875" style="1223" customWidth="1"/>
    <col min="14626" max="14848" width="13.88671875" style="1223"/>
    <col min="14849" max="14849" width="25.109375" style="1223" customWidth="1"/>
    <col min="14850" max="14852" width="8.44140625" style="1223" customWidth="1"/>
    <col min="14853" max="14853" width="0.44140625" style="1223" customWidth="1"/>
    <col min="14854" max="14856" width="8.44140625" style="1223" customWidth="1"/>
    <col min="14857" max="14857" width="0.44140625" style="1223" customWidth="1"/>
    <col min="14858" max="14860" width="8.44140625" style="1223" customWidth="1"/>
    <col min="14861" max="14861" width="0.44140625" style="1223" customWidth="1"/>
    <col min="14862" max="14864" width="8.44140625" style="1223" customWidth="1"/>
    <col min="14865" max="14865" width="0.44140625" style="1223" customWidth="1"/>
    <col min="14866" max="14868" width="8.44140625" style="1223" customWidth="1"/>
    <col min="14869" max="14869" width="0.44140625" style="1223" customWidth="1"/>
    <col min="14870" max="14870" width="10.44140625" style="1223" bestFit="1" customWidth="1"/>
    <col min="14871" max="14872" width="8.44140625" style="1223" bestFit="1" customWidth="1"/>
    <col min="14873" max="14875" width="8.44140625" style="1223" customWidth="1"/>
    <col min="14876" max="14876" width="0.44140625" style="1223" customWidth="1"/>
    <col min="14877" max="14879" width="8.44140625" style="1223" customWidth="1"/>
    <col min="14880" max="14880" width="0.44140625" style="1223" customWidth="1"/>
    <col min="14881" max="14881" width="10.88671875" style="1223" customWidth="1"/>
    <col min="14882" max="15104" width="13.88671875" style="1223"/>
    <col min="15105" max="15105" width="25.109375" style="1223" customWidth="1"/>
    <col min="15106" max="15108" width="8.44140625" style="1223" customWidth="1"/>
    <col min="15109" max="15109" width="0.44140625" style="1223" customWidth="1"/>
    <col min="15110" max="15112" width="8.44140625" style="1223" customWidth="1"/>
    <col min="15113" max="15113" width="0.44140625" style="1223" customWidth="1"/>
    <col min="15114" max="15116" width="8.44140625" style="1223" customWidth="1"/>
    <col min="15117" max="15117" width="0.44140625" style="1223" customWidth="1"/>
    <col min="15118" max="15120" width="8.44140625" style="1223" customWidth="1"/>
    <col min="15121" max="15121" width="0.44140625" style="1223" customWidth="1"/>
    <col min="15122" max="15124" width="8.44140625" style="1223" customWidth="1"/>
    <col min="15125" max="15125" width="0.44140625" style="1223" customWidth="1"/>
    <col min="15126" max="15126" width="10.44140625" style="1223" bestFit="1" customWidth="1"/>
    <col min="15127" max="15128" width="8.44140625" style="1223" bestFit="1" customWidth="1"/>
    <col min="15129" max="15131" width="8.44140625" style="1223" customWidth="1"/>
    <col min="15132" max="15132" width="0.44140625" style="1223" customWidth="1"/>
    <col min="15133" max="15135" width="8.44140625" style="1223" customWidth="1"/>
    <col min="15136" max="15136" width="0.44140625" style="1223" customWidth="1"/>
    <col min="15137" max="15137" width="10.88671875" style="1223" customWidth="1"/>
    <col min="15138" max="15360" width="13.88671875" style="1223"/>
    <col min="15361" max="15361" width="25.109375" style="1223" customWidth="1"/>
    <col min="15362" max="15364" width="8.44140625" style="1223" customWidth="1"/>
    <col min="15365" max="15365" width="0.44140625" style="1223" customWidth="1"/>
    <col min="15366" max="15368" width="8.44140625" style="1223" customWidth="1"/>
    <col min="15369" max="15369" width="0.44140625" style="1223" customWidth="1"/>
    <col min="15370" max="15372" width="8.44140625" style="1223" customWidth="1"/>
    <col min="15373" max="15373" width="0.44140625" style="1223" customWidth="1"/>
    <col min="15374" max="15376" width="8.44140625" style="1223" customWidth="1"/>
    <col min="15377" max="15377" width="0.44140625" style="1223" customWidth="1"/>
    <col min="15378" max="15380" width="8.44140625" style="1223" customWidth="1"/>
    <col min="15381" max="15381" width="0.44140625" style="1223" customWidth="1"/>
    <col min="15382" max="15382" width="10.44140625" style="1223" bestFit="1" customWidth="1"/>
    <col min="15383" max="15384" width="8.44140625" style="1223" bestFit="1" customWidth="1"/>
    <col min="15385" max="15387" width="8.44140625" style="1223" customWidth="1"/>
    <col min="15388" max="15388" width="0.44140625" style="1223" customWidth="1"/>
    <col min="15389" max="15391" width="8.44140625" style="1223" customWidth="1"/>
    <col min="15392" max="15392" width="0.44140625" style="1223" customWidth="1"/>
    <col min="15393" max="15393" width="10.88671875" style="1223" customWidth="1"/>
    <col min="15394" max="15616" width="13.88671875" style="1223"/>
    <col min="15617" max="15617" width="25.109375" style="1223" customWidth="1"/>
    <col min="15618" max="15620" width="8.44140625" style="1223" customWidth="1"/>
    <col min="15621" max="15621" width="0.44140625" style="1223" customWidth="1"/>
    <col min="15622" max="15624" width="8.44140625" style="1223" customWidth="1"/>
    <col min="15625" max="15625" width="0.44140625" style="1223" customWidth="1"/>
    <col min="15626" max="15628" width="8.44140625" style="1223" customWidth="1"/>
    <col min="15629" max="15629" width="0.44140625" style="1223" customWidth="1"/>
    <col min="15630" max="15632" width="8.44140625" style="1223" customWidth="1"/>
    <col min="15633" max="15633" width="0.44140625" style="1223" customWidth="1"/>
    <col min="15634" max="15636" width="8.44140625" style="1223" customWidth="1"/>
    <col min="15637" max="15637" width="0.44140625" style="1223" customWidth="1"/>
    <col min="15638" max="15638" width="10.44140625" style="1223" bestFit="1" customWidth="1"/>
    <col min="15639" max="15640" width="8.44140625" style="1223" bestFit="1" customWidth="1"/>
    <col min="15641" max="15643" width="8.44140625" style="1223" customWidth="1"/>
    <col min="15644" max="15644" width="0.44140625" style="1223" customWidth="1"/>
    <col min="15645" max="15647" width="8.44140625" style="1223" customWidth="1"/>
    <col min="15648" max="15648" width="0.44140625" style="1223" customWidth="1"/>
    <col min="15649" max="15649" width="10.88671875" style="1223" customWidth="1"/>
    <col min="15650" max="15872" width="13.88671875" style="1223"/>
    <col min="15873" max="15873" width="25.109375" style="1223" customWidth="1"/>
    <col min="15874" max="15876" width="8.44140625" style="1223" customWidth="1"/>
    <col min="15877" max="15877" width="0.44140625" style="1223" customWidth="1"/>
    <col min="15878" max="15880" width="8.44140625" style="1223" customWidth="1"/>
    <col min="15881" max="15881" width="0.44140625" style="1223" customWidth="1"/>
    <col min="15882" max="15884" width="8.44140625" style="1223" customWidth="1"/>
    <col min="15885" max="15885" width="0.44140625" style="1223" customWidth="1"/>
    <col min="15886" max="15888" width="8.44140625" style="1223" customWidth="1"/>
    <col min="15889" max="15889" width="0.44140625" style="1223" customWidth="1"/>
    <col min="15890" max="15892" width="8.44140625" style="1223" customWidth="1"/>
    <col min="15893" max="15893" width="0.44140625" style="1223" customWidth="1"/>
    <col min="15894" max="15894" width="10.44140625" style="1223" bestFit="1" customWidth="1"/>
    <col min="15895" max="15896" width="8.44140625" style="1223" bestFit="1" customWidth="1"/>
    <col min="15897" max="15899" width="8.44140625" style="1223" customWidth="1"/>
    <col min="15900" max="15900" width="0.44140625" style="1223" customWidth="1"/>
    <col min="15901" max="15903" width="8.44140625" style="1223" customWidth="1"/>
    <col min="15904" max="15904" width="0.44140625" style="1223" customWidth="1"/>
    <col min="15905" max="15905" width="10.88671875" style="1223" customWidth="1"/>
    <col min="15906" max="16128" width="13.88671875" style="1223"/>
    <col min="16129" max="16129" width="25.109375" style="1223" customWidth="1"/>
    <col min="16130" max="16132" width="8.44140625" style="1223" customWidth="1"/>
    <col min="16133" max="16133" width="0.44140625" style="1223" customWidth="1"/>
    <col min="16134" max="16136" width="8.44140625" style="1223" customWidth="1"/>
    <col min="16137" max="16137" width="0.44140625" style="1223" customWidth="1"/>
    <col min="16138" max="16140" width="8.44140625" style="1223" customWidth="1"/>
    <col min="16141" max="16141" width="0.44140625" style="1223" customWidth="1"/>
    <col min="16142" max="16144" width="8.44140625" style="1223" customWidth="1"/>
    <col min="16145" max="16145" width="0.44140625" style="1223" customWidth="1"/>
    <col min="16146" max="16148" width="8.44140625" style="1223" customWidth="1"/>
    <col min="16149" max="16149" width="0.44140625" style="1223" customWidth="1"/>
    <col min="16150" max="16150" width="10.44140625" style="1223" bestFit="1" customWidth="1"/>
    <col min="16151" max="16152" width="8.44140625" style="1223" bestFit="1" customWidth="1"/>
    <col min="16153" max="16155" width="8.44140625" style="1223" customWidth="1"/>
    <col min="16156" max="16156" width="0.44140625" style="1223" customWidth="1"/>
    <col min="16157" max="16159" width="8.44140625" style="1223" customWidth="1"/>
    <col min="16160" max="16160" width="0.44140625" style="1223" customWidth="1"/>
    <col min="16161" max="16161" width="10.88671875" style="1223" customWidth="1"/>
    <col min="16162" max="16384" width="13.88671875" style="1223"/>
  </cols>
  <sheetData>
    <row r="1" spans="1:33" ht="18" customHeight="1">
      <c r="A1" s="1525" t="s">
        <v>1244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row>
    <row r="2" spans="1:33" s="1225" customFormat="1" ht="28.2">
      <c r="A2" s="1224" t="s">
        <v>1095</v>
      </c>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row>
    <row r="3" spans="1:33" s="1227" customFormat="1" ht="23.1" customHeight="1">
      <c r="A3" s="1226">
        <v>45747</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row>
    <row r="4" spans="1:33" s="1230" customFormat="1" ht="16.8">
      <c r="A4" s="1228" t="s">
        <v>123</v>
      </c>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row>
    <row r="5" spans="1:33" s="1231" customFormat="1" ht="8.4" customHeight="1" thickBot="1"/>
    <row r="6" spans="1:33" s="1231" customFormat="1" ht="30.45" customHeight="1">
      <c r="A6" s="1232" t="s">
        <v>1</v>
      </c>
      <c r="B6" s="1233" t="s">
        <v>99</v>
      </c>
      <c r="C6" s="1233"/>
      <c r="D6" s="1233"/>
      <c r="E6" s="1234"/>
      <c r="F6" s="1233" t="s">
        <v>1058</v>
      </c>
      <c r="G6" s="1233"/>
      <c r="H6" s="1233"/>
      <c r="I6" s="1234"/>
      <c r="J6" s="1233" t="s">
        <v>1059</v>
      </c>
      <c r="K6" s="1233"/>
      <c r="L6" s="1233"/>
      <c r="M6" s="1234"/>
      <c r="N6" s="1233" t="s">
        <v>1060</v>
      </c>
      <c r="O6" s="1233"/>
      <c r="P6" s="1233"/>
      <c r="Q6" s="1234"/>
      <c r="R6" s="1233" t="s">
        <v>103</v>
      </c>
      <c r="S6" s="1233"/>
      <c r="T6" s="1233"/>
      <c r="U6" s="1234"/>
      <c r="V6" s="1232" t="s">
        <v>104</v>
      </c>
      <c r="W6" s="1232"/>
      <c r="X6" s="1232"/>
      <c r="Y6" s="1232"/>
      <c r="Z6" s="1232"/>
      <c r="AA6" s="1232"/>
      <c r="AB6" s="1234"/>
      <c r="AC6" s="1235" t="s">
        <v>717</v>
      </c>
      <c r="AD6" s="1235"/>
      <c r="AE6" s="1235"/>
      <c r="AF6" s="1234"/>
      <c r="AG6" s="1236" t="s">
        <v>1096</v>
      </c>
    </row>
    <row r="7" spans="1:33" s="1231" customFormat="1" ht="15.75" customHeight="1">
      <c r="A7" s="1237"/>
      <c r="B7" s="1238"/>
      <c r="C7" s="1238"/>
      <c r="D7" s="1238"/>
      <c r="E7" s="1239"/>
      <c r="F7" s="1238"/>
      <c r="G7" s="1238"/>
      <c r="H7" s="1238"/>
      <c r="I7" s="1239"/>
      <c r="J7" s="1238"/>
      <c r="K7" s="1238"/>
      <c r="L7" s="1238"/>
      <c r="M7" s="1239"/>
      <c r="N7" s="1238"/>
      <c r="O7" s="1238"/>
      <c r="P7" s="1238"/>
      <c r="Q7" s="1239"/>
      <c r="R7" s="1238"/>
      <c r="S7" s="1238"/>
      <c r="T7" s="1238"/>
      <c r="U7" s="1239"/>
      <c r="V7" s="1240" t="s">
        <v>1097</v>
      </c>
      <c r="W7" s="1240"/>
      <c r="X7" s="1240"/>
      <c r="Y7" s="1240" t="s">
        <v>1098</v>
      </c>
      <c r="Z7" s="1240"/>
      <c r="AA7" s="1240"/>
      <c r="AB7" s="1239"/>
      <c r="AC7" s="1241"/>
      <c r="AD7" s="1241"/>
      <c r="AE7" s="1241"/>
      <c r="AF7" s="1239"/>
      <c r="AG7" s="1242"/>
    </row>
    <row r="8" spans="1:33" s="1231" customFormat="1" ht="54.9" customHeight="1">
      <c r="A8" s="1243"/>
      <c r="B8" s="1244" t="s">
        <v>1082</v>
      </c>
      <c r="C8" s="1245" t="s">
        <v>1099</v>
      </c>
      <c r="D8" s="1244" t="s">
        <v>1100</v>
      </c>
      <c r="E8" s="1244"/>
      <c r="F8" s="1244" t="s">
        <v>1082</v>
      </c>
      <c r="G8" s="1245" t="s">
        <v>1099</v>
      </c>
      <c r="H8" s="1244" t="s">
        <v>1100</v>
      </c>
      <c r="I8" s="1244"/>
      <c r="J8" s="1244" t="s">
        <v>1082</v>
      </c>
      <c r="K8" s="1245" t="s">
        <v>1099</v>
      </c>
      <c r="L8" s="1244" t="s">
        <v>1100</v>
      </c>
      <c r="M8" s="1244"/>
      <c r="N8" s="1244" t="s">
        <v>1082</v>
      </c>
      <c r="O8" s="1245" t="s">
        <v>1099</v>
      </c>
      <c r="P8" s="1244" t="s">
        <v>1100</v>
      </c>
      <c r="Q8" s="1244"/>
      <c r="R8" s="1244" t="s">
        <v>1082</v>
      </c>
      <c r="S8" s="1245" t="s">
        <v>1099</v>
      </c>
      <c r="T8" s="1244" t="s">
        <v>1100</v>
      </c>
      <c r="U8" s="1244"/>
      <c r="V8" s="1244" t="s">
        <v>1082</v>
      </c>
      <c r="W8" s="1245" t="s">
        <v>1099</v>
      </c>
      <c r="X8" s="1244" t="s">
        <v>1100</v>
      </c>
      <c r="Y8" s="1246" t="s">
        <v>1082</v>
      </c>
      <c r="Z8" s="1247" t="s">
        <v>1099</v>
      </c>
      <c r="AA8" s="1246" t="s">
        <v>1100</v>
      </c>
      <c r="AB8" s="1244"/>
      <c r="AC8" s="1244" t="s">
        <v>1082</v>
      </c>
      <c r="AD8" s="1245" t="s">
        <v>1099</v>
      </c>
      <c r="AE8" s="1244" t="s">
        <v>1100</v>
      </c>
      <c r="AF8" s="1244"/>
      <c r="AG8" s="1248"/>
    </row>
    <row r="9" spans="1:33" s="1231" customFormat="1" ht="6" customHeight="1">
      <c r="B9" s="1249"/>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row>
    <row r="10" spans="1:33" s="1254" customFormat="1" ht="20.100000000000001" customHeight="1">
      <c r="A10" s="1252" t="s">
        <v>29</v>
      </c>
      <c r="B10" s="1252">
        <v>19486196.862</v>
      </c>
      <c r="C10" s="1252">
        <v>34846</v>
      </c>
      <c r="D10" s="1252">
        <v>29732.612000000001</v>
      </c>
      <c r="E10" s="1252"/>
      <c r="F10" s="1252">
        <v>10756425.738</v>
      </c>
      <c r="G10" s="1252">
        <v>288945.13500000001</v>
      </c>
      <c r="H10" s="1252">
        <v>282104.39299999998</v>
      </c>
      <c r="I10" s="1252"/>
      <c r="J10" s="1252">
        <v>4931734.78</v>
      </c>
      <c r="K10" s="1252">
        <v>388077.28600000002</v>
      </c>
      <c r="L10" s="1252">
        <v>1230857.8189999999</v>
      </c>
      <c r="M10" s="1252"/>
      <c r="N10" s="1252">
        <v>7467860.9919999996</v>
      </c>
      <c r="O10" s="1252">
        <v>444065.29200000002</v>
      </c>
      <c r="P10" s="1252">
        <v>498152.61499999999</v>
      </c>
      <c r="Q10" s="1252"/>
      <c r="R10" s="1252">
        <v>48852.031000000003</v>
      </c>
      <c r="S10" s="1252">
        <v>286.32900000000001</v>
      </c>
      <c r="T10" s="1252">
        <v>3667.826</v>
      </c>
      <c r="U10" s="1252"/>
      <c r="V10" s="1252">
        <v>3202689.5700599998</v>
      </c>
      <c r="W10" s="1252">
        <v>0</v>
      </c>
      <c r="X10" s="1252">
        <v>104129.16710999999</v>
      </c>
      <c r="Y10" s="1252">
        <v>9809827.0920499992</v>
      </c>
      <c r="Z10" s="1252">
        <v>229196.92736</v>
      </c>
      <c r="AA10" s="1252">
        <v>263687.68453999999</v>
      </c>
      <c r="AB10" s="1252"/>
      <c r="AC10" s="1252">
        <v>16948407.728</v>
      </c>
      <c r="AD10" s="1252">
        <v>407872.42</v>
      </c>
      <c r="AE10" s="1252">
        <v>356713.48300000001</v>
      </c>
      <c r="AF10" s="1252"/>
      <c r="AG10" s="1253">
        <v>77214329.790000007</v>
      </c>
    </row>
    <row r="11" spans="1:33" s="1254" customFormat="1" ht="20.100000000000001" customHeight="1">
      <c r="A11" s="1252" t="s">
        <v>30</v>
      </c>
      <c r="B11" s="1252">
        <v>83995.592999999993</v>
      </c>
      <c r="C11" s="1252">
        <v>0</v>
      </c>
      <c r="D11" s="1252">
        <v>7.3999999999999996E-2</v>
      </c>
      <c r="E11" s="1252"/>
      <c r="F11" s="1252">
        <v>101432.54399999999</v>
      </c>
      <c r="G11" s="1252">
        <v>7532</v>
      </c>
      <c r="H11" s="1252">
        <v>2824.0479999999998</v>
      </c>
      <c r="I11" s="1252"/>
      <c r="J11" s="1252">
        <v>37051.180999999997</v>
      </c>
      <c r="K11" s="1252">
        <v>612.01199999999994</v>
      </c>
      <c r="L11" s="1252">
        <v>7555.7929999999997</v>
      </c>
      <c r="M11" s="1252"/>
      <c r="N11" s="1252">
        <v>18650.839</v>
      </c>
      <c r="O11" s="1252">
        <v>8.5120000000000005</v>
      </c>
      <c r="P11" s="1252">
        <v>14442.514999999999</v>
      </c>
      <c r="Q11" s="1252"/>
      <c r="R11" s="1252">
        <v>0</v>
      </c>
      <c r="S11" s="1252">
        <v>0</v>
      </c>
      <c r="T11" s="1252">
        <v>12.689</v>
      </c>
      <c r="U11" s="1252"/>
      <c r="V11" s="1252">
        <v>2866.6711800000003</v>
      </c>
      <c r="W11" s="1252">
        <v>0</v>
      </c>
      <c r="X11" s="1252">
        <v>277.91959000000003</v>
      </c>
      <c r="Y11" s="1252">
        <v>1290611.27544</v>
      </c>
      <c r="Z11" s="1252">
        <v>49169.654459999998</v>
      </c>
      <c r="AA11" s="1252">
        <v>46131.256200000003</v>
      </c>
      <c r="AB11" s="1252"/>
      <c r="AC11" s="1252">
        <v>99289.148000000001</v>
      </c>
      <c r="AD11" s="1252">
        <v>290.38499999999999</v>
      </c>
      <c r="AE11" s="1252">
        <v>6152.049</v>
      </c>
      <c r="AF11" s="1252"/>
      <c r="AG11" s="1253">
        <v>1768906.1640000001</v>
      </c>
    </row>
    <row r="12" spans="1:33" s="1254" customFormat="1" ht="20.100000000000001" customHeight="1">
      <c r="A12" s="1255" t="s">
        <v>31</v>
      </c>
      <c r="B12" s="1252">
        <v>40082098.027000003</v>
      </c>
      <c r="C12" s="1252">
        <v>130428.473</v>
      </c>
      <c r="D12" s="1252">
        <v>19894.965</v>
      </c>
      <c r="E12" s="1252"/>
      <c r="F12" s="1252">
        <v>12478498.114</v>
      </c>
      <c r="G12" s="1252">
        <v>314701.13500000001</v>
      </c>
      <c r="H12" s="1252">
        <v>146089.80799999999</v>
      </c>
      <c r="I12" s="1252"/>
      <c r="J12" s="1252">
        <v>4963797.8080000002</v>
      </c>
      <c r="K12" s="1252">
        <v>41281.862000000001</v>
      </c>
      <c r="L12" s="1252">
        <v>201635.927</v>
      </c>
      <c r="M12" s="1252"/>
      <c r="N12" s="1252">
        <v>15664625.411</v>
      </c>
      <c r="O12" s="1252">
        <v>616734.81499999994</v>
      </c>
      <c r="P12" s="1252">
        <v>2559717.2620000001</v>
      </c>
      <c r="Q12" s="1252"/>
      <c r="R12" s="1252">
        <v>119314.963</v>
      </c>
      <c r="S12" s="1252">
        <v>1064.846</v>
      </c>
      <c r="T12" s="1252">
        <v>16373.486999999999</v>
      </c>
      <c r="U12" s="1252"/>
      <c r="V12" s="1252">
        <v>5649768.7626200002</v>
      </c>
      <c r="W12" s="1252">
        <v>443.14057000000003</v>
      </c>
      <c r="X12" s="1252">
        <v>292410.20610000001</v>
      </c>
      <c r="Y12" s="1252">
        <v>12179203.1644</v>
      </c>
      <c r="Z12" s="1252">
        <v>481575.71656000003</v>
      </c>
      <c r="AA12" s="1252">
        <v>348295.90749000001</v>
      </c>
      <c r="AB12" s="1252"/>
      <c r="AC12" s="1252">
        <v>21286150.629000001</v>
      </c>
      <c r="AD12" s="1252">
        <v>216113.14300000001</v>
      </c>
      <c r="AE12" s="1252">
        <v>617885.33600000001</v>
      </c>
      <c r="AF12" s="1252"/>
      <c r="AG12" s="1253">
        <v>118428102.918</v>
      </c>
    </row>
    <row r="13" spans="1:33" s="1254" customFormat="1" ht="20.100000000000001" customHeight="1">
      <c r="A13" s="599" t="s">
        <v>32</v>
      </c>
      <c r="B13" s="1252">
        <v>1269737.4950000001</v>
      </c>
      <c r="C13" s="1252">
        <v>0</v>
      </c>
      <c r="D13" s="1252">
        <v>78.628</v>
      </c>
      <c r="E13" s="1252"/>
      <c r="F13" s="1252">
        <v>632355.39899999998</v>
      </c>
      <c r="G13" s="1252">
        <v>9516.8140000000003</v>
      </c>
      <c r="H13" s="1252">
        <v>11943.664000000001</v>
      </c>
      <c r="I13" s="1252"/>
      <c r="J13" s="1252">
        <v>226808.53599999999</v>
      </c>
      <c r="K13" s="1252">
        <v>52270.180999999997</v>
      </c>
      <c r="L13" s="1252">
        <v>84503.782999999996</v>
      </c>
      <c r="M13" s="1252"/>
      <c r="N13" s="1252">
        <v>62082.733</v>
      </c>
      <c r="O13" s="1252">
        <v>27866.77</v>
      </c>
      <c r="P13" s="1252">
        <v>245008.43900000001</v>
      </c>
      <c r="Q13" s="1252"/>
      <c r="R13" s="1252">
        <v>2224.3939999999998</v>
      </c>
      <c r="S13" s="1252">
        <v>392.35599999999999</v>
      </c>
      <c r="T13" s="1252">
        <v>1538.39</v>
      </c>
      <c r="U13" s="1252"/>
      <c r="V13" s="1252">
        <v>793302.08004999999</v>
      </c>
      <c r="W13" s="1252">
        <v>0</v>
      </c>
      <c r="X13" s="1252">
        <v>60412.919679999999</v>
      </c>
      <c r="Y13" s="1252">
        <v>2665852.7601000001</v>
      </c>
      <c r="Z13" s="1252">
        <v>161121.48231999998</v>
      </c>
      <c r="AA13" s="1252">
        <v>94015.806349999999</v>
      </c>
      <c r="AB13" s="1252"/>
      <c r="AC13" s="1252">
        <v>1517262.263</v>
      </c>
      <c r="AD13" s="1252">
        <v>2127.6880000000001</v>
      </c>
      <c r="AE13" s="1252">
        <v>77787.887000000002</v>
      </c>
      <c r="AF13" s="1252"/>
      <c r="AG13" s="1253">
        <v>7998210.477</v>
      </c>
    </row>
    <row r="14" spans="1:33" s="1254" customFormat="1" ht="20.100000000000001" customHeight="1">
      <c r="A14" s="1252" t="s">
        <v>33</v>
      </c>
      <c r="B14" s="1252">
        <v>4973933.9390000002</v>
      </c>
      <c r="C14" s="1252">
        <v>3412.8939999999998</v>
      </c>
      <c r="D14" s="1252">
        <v>37379.118999999999</v>
      </c>
      <c r="E14" s="1252"/>
      <c r="F14" s="1252">
        <v>2229419.7650000001</v>
      </c>
      <c r="G14" s="1252">
        <v>56164.701999999997</v>
      </c>
      <c r="H14" s="1252">
        <v>26821.766</v>
      </c>
      <c r="I14" s="1252"/>
      <c r="J14" s="1252">
        <v>829955.05799999996</v>
      </c>
      <c r="K14" s="1252">
        <v>8447.1329999999998</v>
      </c>
      <c r="L14" s="1252">
        <v>72734.259999999995</v>
      </c>
      <c r="M14" s="1252"/>
      <c r="N14" s="1252">
        <v>317027.88500000001</v>
      </c>
      <c r="O14" s="1252">
        <v>21245.998</v>
      </c>
      <c r="P14" s="1252">
        <v>243647.253</v>
      </c>
      <c r="Q14" s="1252"/>
      <c r="R14" s="1252">
        <v>155.607</v>
      </c>
      <c r="S14" s="1252">
        <v>0</v>
      </c>
      <c r="T14" s="1252">
        <v>220.904</v>
      </c>
      <c r="U14" s="1252"/>
      <c r="V14" s="1252">
        <v>242225.06838999997</v>
      </c>
      <c r="W14" s="1252">
        <v>0</v>
      </c>
      <c r="X14" s="1252">
        <v>13994.26533</v>
      </c>
      <c r="Y14" s="1252">
        <v>1799485.72557</v>
      </c>
      <c r="Z14" s="1252">
        <v>12624.29009</v>
      </c>
      <c r="AA14" s="1252">
        <v>50705.832920000001</v>
      </c>
      <c r="AB14" s="1252"/>
      <c r="AC14" s="1252">
        <v>3259222.76</v>
      </c>
      <c r="AD14" s="1252">
        <v>53410.231</v>
      </c>
      <c r="AE14" s="1252">
        <v>117816.342</v>
      </c>
      <c r="AF14" s="1252"/>
      <c r="AG14" s="1253">
        <v>14370050.806</v>
      </c>
    </row>
    <row r="15" spans="1:33" s="1254" customFormat="1" ht="20.100000000000001" customHeight="1">
      <c r="A15" s="1252" t="s">
        <v>115</v>
      </c>
      <c r="B15" s="1252">
        <v>16534668.267999999</v>
      </c>
      <c r="C15" s="1252">
        <v>28042.291000000001</v>
      </c>
      <c r="D15" s="1252">
        <v>29542.945</v>
      </c>
      <c r="E15" s="1252"/>
      <c r="F15" s="1252">
        <v>3672420.9419999998</v>
      </c>
      <c r="G15" s="1252">
        <v>72966.441999999995</v>
      </c>
      <c r="H15" s="1252">
        <v>130980.77099999999</v>
      </c>
      <c r="I15" s="1252"/>
      <c r="J15" s="1252">
        <v>1852882.1710000001</v>
      </c>
      <c r="K15" s="1252">
        <v>103372.92200000001</v>
      </c>
      <c r="L15" s="1252">
        <v>503539.51299999998</v>
      </c>
      <c r="M15" s="1252"/>
      <c r="N15" s="1252">
        <v>4027839.1230000001</v>
      </c>
      <c r="O15" s="1252">
        <v>691093.33299999998</v>
      </c>
      <c r="P15" s="1252">
        <v>801805.06299999997</v>
      </c>
      <c r="Q15" s="1252"/>
      <c r="R15" s="1252">
        <v>13388.777</v>
      </c>
      <c r="S15" s="1252">
        <v>1048.385</v>
      </c>
      <c r="T15" s="1252">
        <v>2481.1860000000001</v>
      </c>
      <c r="U15" s="1252"/>
      <c r="V15" s="1252">
        <v>1236388.7011500001</v>
      </c>
      <c r="W15" s="1252">
        <v>0</v>
      </c>
      <c r="X15" s="1252">
        <v>58507.532850000003</v>
      </c>
      <c r="Y15" s="1252">
        <v>8290297.6035200004</v>
      </c>
      <c r="Z15" s="1252">
        <v>428025.26573000004</v>
      </c>
      <c r="AA15" s="1252">
        <v>229373.3364</v>
      </c>
      <c r="AB15" s="1252"/>
      <c r="AC15" s="1252">
        <v>10236339.113</v>
      </c>
      <c r="AD15" s="1252">
        <v>492171.16</v>
      </c>
      <c r="AE15" s="1252">
        <v>320897.7</v>
      </c>
      <c r="AF15" s="1252"/>
      <c r="AG15" s="1253">
        <v>49758072.553999998</v>
      </c>
    </row>
    <row r="16" spans="1:33" s="1254" customFormat="1" ht="20.100000000000001" customHeight="1">
      <c r="A16" s="1252" t="s">
        <v>35</v>
      </c>
      <c r="B16" s="1252">
        <v>853220.679</v>
      </c>
      <c r="C16" s="1252">
        <v>0</v>
      </c>
      <c r="D16" s="1252">
        <v>0</v>
      </c>
      <c r="E16" s="1252"/>
      <c r="F16" s="1252">
        <v>408566.36800000002</v>
      </c>
      <c r="G16" s="1252">
        <v>0</v>
      </c>
      <c r="H16" s="1252">
        <v>0</v>
      </c>
      <c r="I16" s="1252"/>
      <c r="J16" s="1252">
        <v>252753.81</v>
      </c>
      <c r="K16" s="1252">
        <v>0</v>
      </c>
      <c r="L16" s="1252">
        <v>0</v>
      </c>
      <c r="M16" s="1252"/>
      <c r="N16" s="1252">
        <v>37457.949999999997</v>
      </c>
      <c r="O16" s="1252">
        <v>0</v>
      </c>
      <c r="P16" s="1252">
        <v>0</v>
      </c>
      <c r="Q16" s="1252"/>
      <c r="R16" s="1252">
        <v>38.404000000000003</v>
      </c>
      <c r="S16" s="1252">
        <v>0</v>
      </c>
      <c r="T16" s="1252">
        <v>0</v>
      </c>
      <c r="U16" s="1252"/>
      <c r="V16" s="1252">
        <v>0</v>
      </c>
      <c r="W16" s="1252">
        <v>0</v>
      </c>
      <c r="X16" s="1252">
        <v>0</v>
      </c>
      <c r="Y16" s="1252">
        <v>0</v>
      </c>
      <c r="Z16" s="1252">
        <v>0</v>
      </c>
      <c r="AA16" s="1252">
        <v>0</v>
      </c>
      <c r="AB16" s="1252"/>
      <c r="AC16" s="1252">
        <v>0</v>
      </c>
      <c r="AD16" s="1252">
        <v>0</v>
      </c>
      <c r="AE16" s="1252">
        <v>0</v>
      </c>
      <c r="AF16" s="1252"/>
      <c r="AG16" s="1253">
        <v>1552037.2120000001</v>
      </c>
    </row>
    <row r="17" spans="1:33" s="1254" customFormat="1" ht="20.100000000000001" customHeight="1">
      <c r="A17" s="1252" t="s">
        <v>36</v>
      </c>
      <c r="B17" s="1252">
        <v>15436643.68</v>
      </c>
      <c r="C17" s="1252">
        <v>0</v>
      </c>
      <c r="D17" s="1252">
        <v>0</v>
      </c>
      <c r="E17" s="1252"/>
      <c r="F17" s="1252">
        <v>3879144.4109999998</v>
      </c>
      <c r="G17" s="1252">
        <v>22816.149000000001</v>
      </c>
      <c r="H17" s="1252">
        <v>148999.992</v>
      </c>
      <c r="I17" s="1252"/>
      <c r="J17" s="1252">
        <v>1494537.9480000001</v>
      </c>
      <c r="K17" s="1252">
        <v>111724.139</v>
      </c>
      <c r="L17" s="1252">
        <v>202212.83300000001</v>
      </c>
      <c r="M17" s="1252"/>
      <c r="N17" s="1252">
        <v>1773767.2990000001</v>
      </c>
      <c r="O17" s="1252">
        <v>28403.138999999999</v>
      </c>
      <c r="P17" s="1252">
        <v>141171.50899999999</v>
      </c>
      <c r="Q17" s="1252"/>
      <c r="R17" s="1252">
        <v>32817.582000000002</v>
      </c>
      <c r="S17" s="1252">
        <v>158.73599999999999</v>
      </c>
      <c r="T17" s="1252">
        <v>1451.894</v>
      </c>
      <c r="U17" s="1252"/>
      <c r="V17" s="1252">
        <v>2692658.2362899999</v>
      </c>
      <c r="W17" s="1252">
        <v>0</v>
      </c>
      <c r="X17" s="1252">
        <v>173798.40541000001</v>
      </c>
      <c r="Y17" s="1252">
        <v>11437877.108510001</v>
      </c>
      <c r="Z17" s="1252">
        <v>305816.39377999998</v>
      </c>
      <c r="AA17" s="1252">
        <v>331953.29424000002</v>
      </c>
      <c r="AB17" s="1252"/>
      <c r="AC17" s="1252">
        <v>10352890.35</v>
      </c>
      <c r="AD17" s="1252">
        <v>28671.955000000002</v>
      </c>
      <c r="AE17" s="1252">
        <v>335263.016</v>
      </c>
      <c r="AF17" s="1252"/>
      <c r="AG17" s="1253">
        <v>48932778.077</v>
      </c>
    </row>
    <row r="18" spans="1:33" s="1254" customFormat="1" ht="20.100000000000001" customHeight="1">
      <c r="A18" s="1252" t="s">
        <v>37</v>
      </c>
      <c r="B18" s="1252">
        <v>0</v>
      </c>
      <c r="C18" s="1252">
        <v>0</v>
      </c>
      <c r="D18" s="1252">
        <v>0</v>
      </c>
      <c r="E18" s="1252"/>
      <c r="F18" s="1252">
        <v>0</v>
      </c>
      <c r="G18" s="1252">
        <v>0</v>
      </c>
      <c r="H18" s="1252">
        <v>0</v>
      </c>
      <c r="I18" s="1252"/>
      <c r="J18" s="1252">
        <v>2995.93</v>
      </c>
      <c r="K18" s="1252">
        <v>0</v>
      </c>
      <c r="L18" s="1252">
        <v>0</v>
      </c>
      <c r="M18" s="1252"/>
      <c r="N18" s="1252">
        <v>8054003.0180000002</v>
      </c>
      <c r="O18" s="1252">
        <v>94023.073000000004</v>
      </c>
      <c r="P18" s="1252">
        <v>594661.23600000003</v>
      </c>
      <c r="Q18" s="1252"/>
      <c r="R18" s="1252">
        <v>2809918.7489999998</v>
      </c>
      <c r="S18" s="1252">
        <v>10000.022000000001</v>
      </c>
      <c r="T18" s="1252">
        <v>66487.467999999993</v>
      </c>
      <c r="U18" s="1252"/>
      <c r="V18" s="1252">
        <v>31715.396149999997</v>
      </c>
      <c r="W18" s="1252">
        <v>35.045900000000003</v>
      </c>
      <c r="X18" s="1252">
        <v>2.6031399999999998</v>
      </c>
      <c r="Y18" s="1252">
        <v>336099.58912999998</v>
      </c>
      <c r="Z18" s="1252">
        <v>3830.0619799999999</v>
      </c>
      <c r="AA18" s="1252">
        <v>9256.7314900000001</v>
      </c>
      <c r="AB18" s="1252"/>
      <c r="AC18" s="1252">
        <v>366213.359</v>
      </c>
      <c r="AD18" s="1252">
        <v>1061.9469999999999</v>
      </c>
      <c r="AE18" s="1252">
        <v>30612.16</v>
      </c>
      <c r="AF18" s="1252"/>
      <c r="AG18" s="1253">
        <v>12410916.393999999</v>
      </c>
    </row>
    <row r="19" spans="1:33" s="1254" customFormat="1" ht="20.100000000000001" customHeight="1">
      <c r="A19" s="1252" t="s">
        <v>38</v>
      </c>
      <c r="B19" s="1252">
        <v>1337551.2239999999</v>
      </c>
      <c r="C19" s="1252">
        <v>0</v>
      </c>
      <c r="D19" s="1252">
        <v>7336</v>
      </c>
      <c r="E19" s="1252"/>
      <c r="F19" s="1252">
        <v>374114.92499999999</v>
      </c>
      <c r="G19" s="1252">
        <v>2337.7260000000001</v>
      </c>
      <c r="H19" s="1252">
        <v>990.36</v>
      </c>
      <c r="I19" s="1252"/>
      <c r="J19" s="1252">
        <v>29477.925999999999</v>
      </c>
      <c r="K19" s="1252">
        <v>10443.634</v>
      </c>
      <c r="L19" s="1252">
        <v>44178.061000000002</v>
      </c>
      <c r="M19" s="1252"/>
      <c r="N19" s="1252">
        <v>2918.4760000000001</v>
      </c>
      <c r="O19" s="1252">
        <v>1348.39</v>
      </c>
      <c r="P19" s="1252">
        <v>673.76599999999996</v>
      </c>
      <c r="Q19" s="1252"/>
      <c r="R19" s="1252">
        <v>0</v>
      </c>
      <c r="S19" s="1252">
        <v>0</v>
      </c>
      <c r="T19" s="1252">
        <v>0</v>
      </c>
      <c r="U19" s="1252"/>
      <c r="V19" s="1252">
        <v>11178.76117</v>
      </c>
      <c r="W19" s="1252">
        <v>0</v>
      </c>
      <c r="X19" s="1252">
        <v>382.70173999999997</v>
      </c>
      <c r="Y19" s="1252">
        <v>1518073.76541</v>
      </c>
      <c r="Z19" s="1252">
        <v>3238.5415899999998</v>
      </c>
      <c r="AA19" s="1252">
        <v>16482.000179999999</v>
      </c>
      <c r="AB19" s="1252"/>
      <c r="AC19" s="1252">
        <v>534870.49800000002</v>
      </c>
      <c r="AD19" s="1252">
        <v>13755.965</v>
      </c>
      <c r="AE19" s="1252">
        <v>38641.614000000001</v>
      </c>
      <c r="AF19" s="1252"/>
      <c r="AG19" s="1253">
        <v>3947994.34</v>
      </c>
    </row>
    <row r="20" spans="1:33" s="1254" customFormat="1" ht="20.100000000000001" customHeight="1">
      <c r="A20" s="1252" t="s">
        <v>97</v>
      </c>
      <c r="B20" s="1252">
        <v>0</v>
      </c>
      <c r="C20" s="1252">
        <v>0</v>
      </c>
      <c r="D20" s="1252">
        <v>0</v>
      </c>
      <c r="E20" s="1252"/>
      <c r="F20" s="1252">
        <v>0</v>
      </c>
      <c r="G20" s="1252">
        <v>0</v>
      </c>
      <c r="H20" s="1252">
        <v>0</v>
      </c>
      <c r="I20" s="1252"/>
      <c r="J20" s="1252">
        <v>152.40700000000001</v>
      </c>
      <c r="K20" s="1252">
        <v>0</v>
      </c>
      <c r="L20" s="1252">
        <v>0</v>
      </c>
      <c r="M20" s="1252"/>
      <c r="N20" s="1252">
        <v>3589.335</v>
      </c>
      <c r="O20" s="1252">
        <v>0</v>
      </c>
      <c r="P20" s="1252">
        <v>772.87199999999996</v>
      </c>
      <c r="Q20" s="1252"/>
      <c r="R20" s="1252">
        <v>257.58600000000001</v>
      </c>
      <c r="S20" s="1252">
        <v>0</v>
      </c>
      <c r="T20" s="1252">
        <v>166.16200000000001</v>
      </c>
      <c r="U20" s="1252"/>
      <c r="V20" s="1252">
        <v>1580744.65805</v>
      </c>
      <c r="W20" s="1252">
        <v>38786.624609999999</v>
      </c>
      <c r="X20" s="1252">
        <v>62503.535510000002</v>
      </c>
      <c r="Y20" s="1252">
        <v>1667615.51018</v>
      </c>
      <c r="Z20" s="1252">
        <v>15754.24841</v>
      </c>
      <c r="AA20" s="1252">
        <v>55890.574130000001</v>
      </c>
      <c r="AB20" s="1252"/>
      <c r="AC20" s="1252">
        <v>0</v>
      </c>
      <c r="AD20" s="1252">
        <v>0</v>
      </c>
      <c r="AE20" s="1252">
        <v>0</v>
      </c>
      <c r="AF20" s="1252"/>
      <c r="AG20" s="1253">
        <v>3426233.5150000001</v>
      </c>
    </row>
    <row r="21" spans="1:33" s="1254" customFormat="1" ht="20.100000000000001" customHeight="1">
      <c r="A21" s="1252" t="s">
        <v>116</v>
      </c>
      <c r="B21" s="1252">
        <v>3339642.8330000001</v>
      </c>
      <c r="C21" s="1252">
        <v>0</v>
      </c>
      <c r="D21" s="1252">
        <v>0</v>
      </c>
      <c r="E21" s="1252"/>
      <c r="F21" s="1252">
        <v>1426073.6839999999</v>
      </c>
      <c r="G21" s="1252">
        <v>24261.044999999998</v>
      </c>
      <c r="H21" s="1252">
        <v>91028.308000000005</v>
      </c>
      <c r="I21" s="1252"/>
      <c r="J21" s="1252">
        <v>252676.93299999999</v>
      </c>
      <c r="K21" s="1252">
        <v>3423.43</v>
      </c>
      <c r="L21" s="1252">
        <v>185918.13</v>
      </c>
      <c r="M21" s="1252"/>
      <c r="N21" s="1252">
        <v>0</v>
      </c>
      <c r="O21" s="1252">
        <v>0</v>
      </c>
      <c r="P21" s="1252">
        <v>50.478000000000002</v>
      </c>
      <c r="Q21" s="1252"/>
      <c r="R21" s="1252">
        <v>0</v>
      </c>
      <c r="S21" s="1252">
        <v>0</v>
      </c>
      <c r="T21" s="1252">
        <v>0</v>
      </c>
      <c r="U21" s="1252"/>
      <c r="V21" s="1252">
        <v>0</v>
      </c>
      <c r="W21" s="1252">
        <v>0</v>
      </c>
      <c r="X21" s="1252">
        <v>0</v>
      </c>
      <c r="Y21" s="1252">
        <v>55799.41203</v>
      </c>
      <c r="Z21" s="1252">
        <v>0</v>
      </c>
      <c r="AA21" s="1252">
        <v>558.82907000000012</v>
      </c>
      <c r="AB21" s="1252"/>
      <c r="AC21" s="1252">
        <v>0</v>
      </c>
      <c r="AD21" s="1252">
        <v>0</v>
      </c>
      <c r="AE21" s="1252">
        <v>0</v>
      </c>
      <c r="AF21" s="1252"/>
      <c r="AG21" s="1253">
        <v>5379433.0860000001</v>
      </c>
    </row>
    <row r="22" spans="1:33" s="1254" customFormat="1" ht="20.100000000000001" customHeight="1">
      <c r="A22" s="1252" t="s">
        <v>41</v>
      </c>
      <c r="B22" s="1252">
        <v>0</v>
      </c>
      <c r="C22" s="1252">
        <v>0</v>
      </c>
      <c r="D22" s="1252">
        <v>0</v>
      </c>
      <c r="E22" s="1252"/>
      <c r="F22" s="1252">
        <v>0</v>
      </c>
      <c r="G22" s="1252">
        <v>0</v>
      </c>
      <c r="H22" s="1252">
        <v>0</v>
      </c>
      <c r="I22" s="1252"/>
      <c r="J22" s="1252">
        <v>0</v>
      </c>
      <c r="K22" s="1252">
        <v>0</v>
      </c>
      <c r="L22" s="1252">
        <v>0</v>
      </c>
      <c r="M22" s="1252"/>
      <c r="N22" s="1252">
        <v>0</v>
      </c>
      <c r="O22" s="1252">
        <v>0</v>
      </c>
      <c r="P22" s="1252">
        <v>0</v>
      </c>
      <c r="Q22" s="1252"/>
      <c r="R22" s="1252">
        <v>0</v>
      </c>
      <c r="S22" s="1252">
        <v>0</v>
      </c>
      <c r="T22" s="1252">
        <v>0</v>
      </c>
      <c r="U22" s="1252"/>
      <c r="V22" s="1252">
        <v>507033.15051000001</v>
      </c>
      <c r="W22" s="1252">
        <v>0</v>
      </c>
      <c r="X22" s="1252">
        <v>22330.165420000001</v>
      </c>
      <c r="Y22" s="1252">
        <v>774178.25487000006</v>
      </c>
      <c r="Z22" s="1252">
        <v>25197.84247</v>
      </c>
      <c r="AA22" s="1252">
        <v>24686.426289999999</v>
      </c>
      <c r="AB22" s="1252"/>
      <c r="AC22" s="1252">
        <v>0</v>
      </c>
      <c r="AD22" s="1252">
        <v>0</v>
      </c>
      <c r="AE22" s="1252">
        <v>0</v>
      </c>
      <c r="AF22" s="1252"/>
      <c r="AG22" s="1253">
        <v>1353425.8389999999</v>
      </c>
    </row>
    <row r="23" spans="1:33" s="1256" customFormat="1" ht="20.100000000000001" customHeight="1">
      <c r="A23" s="27" t="s">
        <v>42</v>
      </c>
      <c r="B23" s="1252">
        <v>56846</v>
      </c>
      <c r="C23" s="1252">
        <v>0</v>
      </c>
      <c r="D23" s="1252">
        <v>0</v>
      </c>
      <c r="E23" s="1252"/>
      <c r="F23" s="1252">
        <v>105168.747</v>
      </c>
      <c r="G23" s="1252">
        <v>0</v>
      </c>
      <c r="H23" s="1252">
        <v>0</v>
      </c>
      <c r="I23" s="1252"/>
      <c r="J23" s="1252">
        <v>33641.769</v>
      </c>
      <c r="K23" s="1252">
        <v>0</v>
      </c>
      <c r="L23" s="1252">
        <v>1953.046</v>
      </c>
      <c r="M23" s="1252"/>
      <c r="N23" s="1252">
        <v>10463.145</v>
      </c>
      <c r="O23" s="1252">
        <v>0</v>
      </c>
      <c r="P23" s="1252">
        <v>405.21699999999998</v>
      </c>
      <c r="Q23" s="1252"/>
      <c r="R23" s="1252">
        <v>38.771999999999998</v>
      </c>
      <c r="S23" s="1252">
        <v>0</v>
      </c>
      <c r="T23" s="1252">
        <v>0</v>
      </c>
      <c r="U23" s="1252"/>
      <c r="V23" s="1252">
        <v>0</v>
      </c>
      <c r="W23" s="1252">
        <v>0</v>
      </c>
      <c r="X23" s="1252">
        <v>0</v>
      </c>
      <c r="Y23" s="1252">
        <v>519682.01577999996</v>
      </c>
      <c r="Z23" s="1252">
        <v>7988.5485799999997</v>
      </c>
      <c r="AA23" s="1252">
        <v>24433.068660000001</v>
      </c>
      <c r="AB23" s="1252"/>
      <c r="AC23" s="1252">
        <v>0</v>
      </c>
      <c r="AD23" s="1252">
        <v>0</v>
      </c>
      <c r="AE23" s="1252">
        <v>0</v>
      </c>
      <c r="AF23" s="1252"/>
      <c r="AG23" s="1253">
        <v>760620.33299999998</v>
      </c>
    </row>
    <row r="24" spans="1:33" s="1254" customFormat="1" ht="20.100000000000001" customHeight="1">
      <c r="A24" s="1252" t="s">
        <v>43</v>
      </c>
      <c r="B24" s="1252">
        <v>892211.27899999998</v>
      </c>
      <c r="C24" s="1252">
        <v>0</v>
      </c>
      <c r="D24" s="1252">
        <v>11004</v>
      </c>
      <c r="E24" s="1252"/>
      <c r="F24" s="1252">
        <v>111891.671</v>
      </c>
      <c r="G24" s="1252">
        <v>0</v>
      </c>
      <c r="H24" s="1252">
        <v>2191.6550000000002</v>
      </c>
      <c r="I24" s="1252"/>
      <c r="J24" s="1252">
        <v>0</v>
      </c>
      <c r="K24" s="1252">
        <v>0</v>
      </c>
      <c r="L24" s="1252">
        <v>0</v>
      </c>
      <c r="M24" s="1252"/>
      <c r="N24" s="1252">
        <v>0</v>
      </c>
      <c r="O24" s="1252">
        <v>0</v>
      </c>
      <c r="P24" s="1252">
        <v>0</v>
      </c>
      <c r="Q24" s="1252"/>
      <c r="R24" s="1252">
        <v>0</v>
      </c>
      <c r="S24" s="1252">
        <v>0</v>
      </c>
      <c r="T24" s="1252">
        <v>0</v>
      </c>
      <c r="U24" s="1252"/>
      <c r="V24" s="1252">
        <v>0</v>
      </c>
      <c r="W24" s="1252">
        <v>0</v>
      </c>
      <c r="X24" s="1252">
        <v>0</v>
      </c>
      <c r="Y24" s="1252">
        <v>0</v>
      </c>
      <c r="Z24" s="1252">
        <v>0</v>
      </c>
      <c r="AA24" s="1252">
        <v>0</v>
      </c>
      <c r="AB24" s="1252"/>
      <c r="AC24" s="1252">
        <v>0</v>
      </c>
      <c r="AD24" s="1252">
        <v>0</v>
      </c>
      <c r="AE24" s="1252">
        <v>0</v>
      </c>
      <c r="AF24" s="1252"/>
      <c r="AG24" s="1253">
        <v>1017298.606</v>
      </c>
    </row>
    <row r="25" spans="1:33" s="1254" customFormat="1" ht="20.100000000000001" customHeight="1">
      <c r="A25" s="1252" t="s">
        <v>44</v>
      </c>
      <c r="B25" s="1252">
        <v>162364</v>
      </c>
      <c r="C25" s="1252">
        <v>0</v>
      </c>
      <c r="D25" s="1252">
        <v>0</v>
      </c>
      <c r="E25" s="1252"/>
      <c r="F25" s="1252">
        <v>0</v>
      </c>
      <c r="G25" s="1252">
        <v>0</v>
      </c>
      <c r="H25" s="1252">
        <v>0</v>
      </c>
      <c r="I25" s="1252"/>
      <c r="J25" s="1252">
        <v>0</v>
      </c>
      <c r="K25" s="1252">
        <v>0</v>
      </c>
      <c r="L25" s="1252">
        <v>0</v>
      </c>
      <c r="M25" s="1252"/>
      <c r="N25" s="1252">
        <v>0</v>
      </c>
      <c r="O25" s="1252">
        <v>0</v>
      </c>
      <c r="P25" s="1252">
        <v>0</v>
      </c>
      <c r="Q25" s="1252"/>
      <c r="R25" s="1252">
        <v>0</v>
      </c>
      <c r="S25" s="1252">
        <v>0</v>
      </c>
      <c r="T25" s="1252">
        <v>0</v>
      </c>
      <c r="U25" s="1252"/>
      <c r="V25" s="1252">
        <v>0</v>
      </c>
      <c r="W25" s="1252">
        <v>0</v>
      </c>
      <c r="X25" s="1252">
        <v>0</v>
      </c>
      <c r="Y25" s="1252">
        <v>0</v>
      </c>
      <c r="Z25" s="1252">
        <v>0</v>
      </c>
      <c r="AA25" s="1252">
        <v>0</v>
      </c>
      <c r="AB25" s="1252"/>
      <c r="AC25" s="1252">
        <v>0</v>
      </c>
      <c r="AD25" s="1252">
        <v>0</v>
      </c>
      <c r="AE25" s="1252">
        <v>0</v>
      </c>
      <c r="AF25" s="1252"/>
      <c r="AG25" s="1253">
        <v>162364</v>
      </c>
    </row>
    <row r="26" spans="1:33" s="1254" customFormat="1" ht="20.100000000000001" customHeight="1">
      <c r="A26" s="1252" t="s">
        <v>45</v>
      </c>
      <c r="B26" s="1252">
        <v>1375230.76</v>
      </c>
      <c r="C26" s="1252">
        <v>0</v>
      </c>
      <c r="D26" s="1252">
        <v>17090.862000000001</v>
      </c>
      <c r="E26" s="1252"/>
      <c r="F26" s="1252">
        <v>183812.15400000001</v>
      </c>
      <c r="G26" s="1252">
        <v>0</v>
      </c>
      <c r="H26" s="1252">
        <v>327.01799999999997</v>
      </c>
      <c r="I26" s="1252"/>
      <c r="J26" s="1252">
        <v>0</v>
      </c>
      <c r="K26" s="1252">
        <v>0</v>
      </c>
      <c r="L26" s="1252">
        <v>0</v>
      </c>
      <c r="M26" s="1252"/>
      <c r="N26" s="1252">
        <v>0</v>
      </c>
      <c r="O26" s="1252">
        <v>0</v>
      </c>
      <c r="P26" s="1252">
        <v>0</v>
      </c>
      <c r="Q26" s="1252"/>
      <c r="R26" s="1252">
        <v>0</v>
      </c>
      <c r="S26" s="1252">
        <v>0</v>
      </c>
      <c r="T26" s="1252">
        <v>0</v>
      </c>
      <c r="U26" s="1252"/>
      <c r="V26" s="1252">
        <v>0</v>
      </c>
      <c r="W26" s="1252">
        <v>0</v>
      </c>
      <c r="X26" s="1252">
        <v>0</v>
      </c>
      <c r="Y26" s="1252">
        <v>0</v>
      </c>
      <c r="Z26" s="1252">
        <v>0</v>
      </c>
      <c r="AA26" s="1252">
        <v>0</v>
      </c>
      <c r="AB26" s="1252"/>
      <c r="AC26" s="1252">
        <v>0</v>
      </c>
      <c r="AD26" s="1252">
        <v>0</v>
      </c>
      <c r="AE26" s="1252">
        <v>0</v>
      </c>
      <c r="AF26" s="1252"/>
      <c r="AG26" s="1253">
        <v>1576460.7960000001</v>
      </c>
    </row>
    <row r="27" spans="1:33" s="1254" customFormat="1" ht="20.100000000000001" customHeight="1">
      <c r="A27" s="1252" t="s">
        <v>1090</v>
      </c>
      <c r="B27" s="1252">
        <v>0</v>
      </c>
      <c r="C27" s="1252">
        <v>0</v>
      </c>
      <c r="D27" s="1252">
        <v>0</v>
      </c>
      <c r="E27" s="1252"/>
      <c r="F27" s="1252">
        <v>0</v>
      </c>
      <c r="G27" s="1252">
        <v>0</v>
      </c>
      <c r="H27" s="1252">
        <v>0</v>
      </c>
      <c r="I27" s="1252"/>
      <c r="J27" s="1252">
        <v>0</v>
      </c>
      <c r="K27" s="1252">
        <v>0</v>
      </c>
      <c r="L27" s="1252">
        <v>0</v>
      </c>
      <c r="M27" s="1252"/>
      <c r="N27" s="1252">
        <v>1691974.0390000001</v>
      </c>
      <c r="O27" s="1252">
        <v>7014.0450000000001</v>
      </c>
      <c r="P27" s="1252">
        <v>146153.53700000001</v>
      </c>
      <c r="Q27" s="1252"/>
      <c r="R27" s="1252">
        <v>1618788.844</v>
      </c>
      <c r="S27" s="1252">
        <v>984.9</v>
      </c>
      <c r="T27" s="1252">
        <v>83229.626999999993</v>
      </c>
      <c r="U27" s="1252"/>
      <c r="V27" s="1252">
        <v>4.9282899999999996</v>
      </c>
      <c r="W27" s="1252">
        <v>0</v>
      </c>
      <c r="X27" s="1252">
        <v>0</v>
      </c>
      <c r="Y27" s="1252">
        <v>621168.08314</v>
      </c>
      <c r="Z27" s="1252">
        <v>425.68427000000003</v>
      </c>
      <c r="AA27" s="1252">
        <v>19473.447070000002</v>
      </c>
      <c r="AB27" s="1252"/>
      <c r="AC27" s="1252">
        <v>0</v>
      </c>
      <c r="AD27" s="1252">
        <v>0</v>
      </c>
      <c r="AE27" s="1252">
        <v>0</v>
      </c>
      <c r="AF27" s="1252"/>
      <c r="AG27" s="1253">
        <v>4189217.1370000001</v>
      </c>
    </row>
    <row r="28" spans="1:33" s="1254" customFormat="1" ht="28.5" customHeight="1" thickBot="1">
      <c r="A28" s="1257" t="s">
        <v>47</v>
      </c>
      <c r="B28" s="1257">
        <v>105884340.63900003</v>
      </c>
      <c r="C28" s="1257">
        <v>196729.658</v>
      </c>
      <c r="D28" s="1257">
        <v>152059.20499999999</v>
      </c>
      <c r="E28" s="1257"/>
      <c r="F28" s="1257">
        <v>36359324.46199999</v>
      </c>
      <c r="G28" s="1257">
        <v>799241.14800000016</v>
      </c>
      <c r="H28" s="1257">
        <v>844301.78299999994</v>
      </c>
      <c r="I28" s="1257"/>
      <c r="J28" s="1257">
        <v>14908466.257000003</v>
      </c>
      <c r="K28" s="1257">
        <v>719652.59899999993</v>
      </c>
      <c r="L28" s="1257">
        <v>2535089.165</v>
      </c>
      <c r="M28" s="1257"/>
      <c r="N28" s="1257">
        <v>39132260.245000005</v>
      </c>
      <c r="O28" s="1257">
        <v>1931803.3669999996</v>
      </c>
      <c r="P28" s="1257">
        <v>5246661.7620000001</v>
      </c>
      <c r="Q28" s="1257"/>
      <c r="R28" s="1257">
        <v>4645795.7089999998</v>
      </c>
      <c r="S28" s="1257">
        <v>13935.574000000001</v>
      </c>
      <c r="T28" s="1257">
        <v>175629.63299999997</v>
      </c>
      <c r="U28" s="1257"/>
      <c r="V28" s="1257">
        <v>15950575.983910002</v>
      </c>
      <c r="W28" s="1257">
        <v>39264.811079999999</v>
      </c>
      <c r="X28" s="1257">
        <v>788749.42188000004</v>
      </c>
      <c r="Y28" s="1257">
        <v>52965771.36012999</v>
      </c>
      <c r="Z28" s="1257">
        <v>1723964.6576000003</v>
      </c>
      <c r="AA28" s="1257">
        <v>1514944.1950300001</v>
      </c>
      <c r="AB28" s="1257"/>
      <c r="AC28" s="1257">
        <v>64600645.84799999</v>
      </c>
      <c r="AD28" s="1257">
        <v>1215474.8940000001</v>
      </c>
      <c r="AE28" s="1257">
        <v>1901769.5870000001</v>
      </c>
      <c r="AF28" s="1257"/>
      <c r="AG28" s="1257">
        <v>354246452.04400003</v>
      </c>
    </row>
    <row r="29" spans="1:33" s="1254" customFormat="1" ht="10.199999999999999">
      <c r="A29" s="1252" t="s">
        <v>155</v>
      </c>
      <c r="B29" s="1258"/>
      <c r="R29" s="1258"/>
      <c r="T29" s="1258"/>
      <c r="Y29" s="1252"/>
      <c r="Z29" s="1252"/>
      <c r="AA29" s="1252"/>
      <c r="AE29" s="1258"/>
    </row>
    <row r="30" spans="1:33" s="1231" customFormat="1">
      <c r="A30" s="618" t="s">
        <v>1101</v>
      </c>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row>
    <row r="31" spans="1:33" s="1231" customFormat="1">
      <c r="A31" s="618"/>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row>
    <row r="32" spans="1:33" s="1231" customFormat="1">
      <c r="A32" s="735"/>
      <c r="B32" s="1259"/>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row>
    <row r="33" spans="25:25" s="1231" customFormat="1">
      <c r="Y33" s="1259"/>
    </row>
    <row r="34" spans="25:25" s="1231" customFormat="1">
      <c r="Y34" s="1259"/>
    </row>
    <row r="35" spans="25:25" s="1231" customFormat="1">
      <c r="Y35" s="1259"/>
    </row>
    <row r="36" spans="25:25" s="1231" customFormat="1">
      <c r="Y36" s="1259"/>
    </row>
    <row r="37" spans="25:25" s="1231" customFormat="1">
      <c r="Y37" s="1259"/>
    </row>
    <row r="38" spans="25:25" s="1231" customFormat="1">
      <c r="Y38" s="1259"/>
    </row>
    <row r="39" spans="25:25">
      <c r="Y39" s="1259"/>
    </row>
    <row r="40" spans="25:25">
      <c r="Y40" s="1259"/>
    </row>
    <row r="41" spans="25:25">
      <c r="Y41" s="1259"/>
    </row>
    <row r="42" spans="25:25">
      <c r="Y42" s="1259"/>
    </row>
    <row r="43" spans="25:25">
      <c r="Y43" s="1259"/>
    </row>
    <row r="44" spans="25:25">
      <c r="Y44" s="1259"/>
    </row>
    <row r="45" spans="25:25">
      <c r="Y45" s="1259"/>
    </row>
  </sheetData>
  <mergeCells count="14">
    <mergeCell ref="AG6:AG8"/>
    <mergeCell ref="V7:X7"/>
    <mergeCell ref="Y7:AA7"/>
    <mergeCell ref="A30:AG31"/>
    <mergeCell ref="A2:AG2"/>
    <mergeCell ref="A3:AG3"/>
    <mergeCell ref="A6:A8"/>
    <mergeCell ref="B6:D6"/>
    <mergeCell ref="F6:H6"/>
    <mergeCell ref="J6:L6"/>
    <mergeCell ref="N6:P6"/>
    <mergeCell ref="R6:T6"/>
    <mergeCell ref="V6:AA6"/>
    <mergeCell ref="AC6:AE6"/>
  </mergeCells>
  <hyperlinks>
    <hyperlink ref="A1" location="Índice!A1" display="Volver al Índice" xr:uid="{29EEB940-8C11-40D5-995E-F097468B6E64}"/>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159A-1728-488C-9E71-E8CFE63664A5}">
  <dimension ref="A1:K73"/>
  <sheetViews>
    <sheetView showGridLines="0" zoomScale="85" zoomScaleNormal="85" workbookViewId="0"/>
  </sheetViews>
  <sheetFormatPr baseColWidth="10" defaultRowHeight="13.2"/>
  <cols>
    <col min="1" max="1" width="38.44140625" style="619" customWidth="1"/>
    <col min="2" max="6" width="19.44140625" style="619" customWidth="1"/>
    <col min="7" max="7" width="17.44140625" style="619" customWidth="1"/>
    <col min="8" max="8" width="12.109375" style="619" bestFit="1" customWidth="1"/>
    <col min="9" max="9" width="10.44140625" style="619" bestFit="1" customWidth="1"/>
    <col min="10" max="10" width="9.44140625" style="619" bestFit="1" customWidth="1"/>
    <col min="11" max="11" width="11" style="619" bestFit="1" customWidth="1"/>
    <col min="12" max="15" width="9.44140625" style="619" bestFit="1" customWidth="1"/>
    <col min="16" max="16" width="10.44140625" style="619" bestFit="1" customWidth="1"/>
    <col min="17" max="20" width="9.44140625" style="619" bestFit="1" customWidth="1"/>
    <col min="21" max="256" width="11.5546875" style="619"/>
    <col min="257" max="257" width="38.44140625" style="619" customWidth="1"/>
    <col min="258" max="262" width="19.44140625" style="619" customWidth="1"/>
    <col min="263" max="263" width="17.44140625" style="619" customWidth="1"/>
    <col min="264" max="264" width="12.109375" style="619" bestFit="1" customWidth="1"/>
    <col min="265" max="265" width="10.44140625" style="619" bestFit="1" customWidth="1"/>
    <col min="266" max="266" width="9.44140625" style="619" bestFit="1" customWidth="1"/>
    <col min="267" max="267" width="11" style="619" bestFit="1" customWidth="1"/>
    <col min="268" max="271" width="9.44140625" style="619" bestFit="1" customWidth="1"/>
    <col min="272" max="272" width="10.44140625" style="619" bestFit="1" customWidth="1"/>
    <col min="273" max="276" width="9.44140625" style="619" bestFit="1" customWidth="1"/>
    <col min="277" max="512" width="11.5546875" style="619"/>
    <col min="513" max="513" width="38.44140625" style="619" customWidth="1"/>
    <col min="514" max="518" width="19.44140625" style="619" customWidth="1"/>
    <col min="519" max="519" width="17.44140625" style="619" customWidth="1"/>
    <col min="520" max="520" width="12.109375" style="619" bestFit="1" customWidth="1"/>
    <col min="521" max="521" width="10.44140625" style="619" bestFit="1" customWidth="1"/>
    <col min="522" max="522" width="9.44140625" style="619" bestFit="1" customWidth="1"/>
    <col min="523" max="523" width="11" style="619" bestFit="1" customWidth="1"/>
    <col min="524" max="527" width="9.44140625" style="619" bestFit="1" customWidth="1"/>
    <col min="528" max="528" width="10.44140625" style="619" bestFit="1" customWidth="1"/>
    <col min="529" max="532" width="9.44140625" style="619" bestFit="1" customWidth="1"/>
    <col min="533" max="768" width="11.5546875" style="619"/>
    <col min="769" max="769" width="38.44140625" style="619" customWidth="1"/>
    <col min="770" max="774" width="19.44140625" style="619" customWidth="1"/>
    <col min="775" max="775" width="17.44140625" style="619" customWidth="1"/>
    <col min="776" max="776" width="12.109375" style="619" bestFit="1" customWidth="1"/>
    <col min="777" max="777" width="10.44140625" style="619" bestFit="1" customWidth="1"/>
    <col min="778" max="778" width="9.44140625" style="619" bestFit="1" customWidth="1"/>
    <col min="779" max="779" width="11" style="619" bestFit="1" customWidth="1"/>
    <col min="780" max="783" width="9.44140625" style="619" bestFit="1" customWidth="1"/>
    <col min="784" max="784" width="10.44140625" style="619" bestFit="1" customWidth="1"/>
    <col min="785" max="788" width="9.44140625" style="619" bestFit="1" customWidth="1"/>
    <col min="789" max="1024" width="11.5546875" style="619"/>
    <col min="1025" max="1025" width="38.44140625" style="619" customWidth="1"/>
    <col min="1026" max="1030" width="19.44140625" style="619" customWidth="1"/>
    <col min="1031" max="1031" width="17.44140625" style="619" customWidth="1"/>
    <col min="1032" max="1032" width="12.109375" style="619" bestFit="1" customWidth="1"/>
    <col min="1033" max="1033" width="10.44140625" style="619" bestFit="1" customWidth="1"/>
    <col min="1034" max="1034" width="9.44140625" style="619" bestFit="1" customWidth="1"/>
    <col min="1035" max="1035" width="11" style="619" bestFit="1" customWidth="1"/>
    <col min="1036" max="1039" width="9.44140625" style="619" bestFit="1" customWidth="1"/>
    <col min="1040" max="1040" width="10.44140625" style="619" bestFit="1" customWidth="1"/>
    <col min="1041" max="1044" width="9.44140625" style="619" bestFit="1" customWidth="1"/>
    <col min="1045" max="1280" width="11.5546875" style="619"/>
    <col min="1281" max="1281" width="38.44140625" style="619" customWidth="1"/>
    <col min="1282" max="1286" width="19.44140625" style="619" customWidth="1"/>
    <col min="1287" max="1287" width="17.44140625" style="619" customWidth="1"/>
    <col min="1288" max="1288" width="12.109375" style="619" bestFit="1" customWidth="1"/>
    <col min="1289" max="1289" width="10.44140625" style="619" bestFit="1" customWidth="1"/>
    <col min="1290" max="1290" width="9.44140625" style="619" bestFit="1" customWidth="1"/>
    <col min="1291" max="1291" width="11" style="619" bestFit="1" customWidth="1"/>
    <col min="1292" max="1295" width="9.44140625" style="619" bestFit="1" customWidth="1"/>
    <col min="1296" max="1296" width="10.44140625" style="619" bestFit="1" customWidth="1"/>
    <col min="1297" max="1300" width="9.44140625" style="619" bestFit="1" customWidth="1"/>
    <col min="1301" max="1536" width="11.5546875" style="619"/>
    <col min="1537" max="1537" width="38.44140625" style="619" customWidth="1"/>
    <col min="1538" max="1542" width="19.44140625" style="619" customWidth="1"/>
    <col min="1543" max="1543" width="17.44140625" style="619" customWidth="1"/>
    <col min="1544" max="1544" width="12.109375" style="619" bestFit="1" customWidth="1"/>
    <col min="1545" max="1545" width="10.44140625" style="619" bestFit="1" customWidth="1"/>
    <col min="1546" max="1546" width="9.44140625" style="619" bestFit="1" customWidth="1"/>
    <col min="1547" max="1547" width="11" style="619" bestFit="1" customWidth="1"/>
    <col min="1548" max="1551" width="9.44140625" style="619" bestFit="1" customWidth="1"/>
    <col min="1552" max="1552" width="10.44140625" style="619" bestFit="1" customWidth="1"/>
    <col min="1553" max="1556" width="9.44140625" style="619" bestFit="1" customWidth="1"/>
    <col min="1557" max="1792" width="11.5546875" style="619"/>
    <col min="1793" max="1793" width="38.44140625" style="619" customWidth="1"/>
    <col min="1794" max="1798" width="19.44140625" style="619" customWidth="1"/>
    <col min="1799" max="1799" width="17.44140625" style="619" customWidth="1"/>
    <col min="1800" max="1800" width="12.109375" style="619" bestFit="1" customWidth="1"/>
    <col min="1801" max="1801" width="10.44140625" style="619" bestFit="1" customWidth="1"/>
    <col min="1802" max="1802" width="9.44140625" style="619" bestFit="1" customWidth="1"/>
    <col min="1803" max="1803" width="11" style="619" bestFit="1" customWidth="1"/>
    <col min="1804" max="1807" width="9.44140625" style="619" bestFit="1" customWidth="1"/>
    <col min="1808" max="1808" width="10.44140625" style="619" bestFit="1" customWidth="1"/>
    <col min="1809" max="1812" width="9.44140625" style="619" bestFit="1" customWidth="1"/>
    <col min="1813" max="2048" width="11.5546875" style="619"/>
    <col min="2049" max="2049" width="38.44140625" style="619" customWidth="1"/>
    <col min="2050" max="2054" width="19.44140625" style="619" customWidth="1"/>
    <col min="2055" max="2055" width="17.44140625" style="619" customWidth="1"/>
    <col min="2056" max="2056" width="12.109375" style="619" bestFit="1" customWidth="1"/>
    <col min="2057" max="2057" width="10.44140625" style="619" bestFit="1" customWidth="1"/>
    <col min="2058" max="2058" width="9.44140625" style="619" bestFit="1" customWidth="1"/>
    <col min="2059" max="2059" width="11" style="619" bestFit="1" customWidth="1"/>
    <col min="2060" max="2063" width="9.44140625" style="619" bestFit="1" customWidth="1"/>
    <col min="2064" max="2064" width="10.44140625" style="619" bestFit="1" customWidth="1"/>
    <col min="2065" max="2068" width="9.44140625" style="619" bestFit="1" customWidth="1"/>
    <col min="2069" max="2304" width="11.5546875" style="619"/>
    <col min="2305" max="2305" width="38.44140625" style="619" customWidth="1"/>
    <col min="2306" max="2310" width="19.44140625" style="619" customWidth="1"/>
    <col min="2311" max="2311" width="17.44140625" style="619" customWidth="1"/>
    <col min="2312" max="2312" width="12.109375" style="619" bestFit="1" customWidth="1"/>
    <col min="2313" max="2313" width="10.44140625" style="619" bestFit="1" customWidth="1"/>
    <col min="2314" max="2314" width="9.44140625" style="619" bestFit="1" customWidth="1"/>
    <col min="2315" max="2315" width="11" style="619" bestFit="1" customWidth="1"/>
    <col min="2316" max="2319" width="9.44140625" style="619" bestFit="1" customWidth="1"/>
    <col min="2320" max="2320" width="10.44140625" style="619" bestFit="1" customWidth="1"/>
    <col min="2321" max="2324" width="9.44140625" style="619" bestFit="1" customWidth="1"/>
    <col min="2325" max="2560" width="11.5546875" style="619"/>
    <col min="2561" max="2561" width="38.44140625" style="619" customWidth="1"/>
    <col min="2562" max="2566" width="19.44140625" style="619" customWidth="1"/>
    <col min="2567" max="2567" width="17.44140625" style="619" customWidth="1"/>
    <col min="2568" max="2568" width="12.109375" style="619" bestFit="1" customWidth="1"/>
    <col min="2569" max="2569" width="10.44140625" style="619" bestFit="1" customWidth="1"/>
    <col min="2570" max="2570" width="9.44140625" style="619" bestFit="1" customWidth="1"/>
    <col min="2571" max="2571" width="11" style="619" bestFit="1" customWidth="1"/>
    <col min="2572" max="2575" width="9.44140625" style="619" bestFit="1" customWidth="1"/>
    <col min="2576" max="2576" width="10.44140625" style="619" bestFit="1" customWidth="1"/>
    <col min="2577" max="2580" width="9.44140625" style="619" bestFit="1" customWidth="1"/>
    <col min="2581" max="2816" width="11.5546875" style="619"/>
    <col min="2817" max="2817" width="38.44140625" style="619" customWidth="1"/>
    <col min="2818" max="2822" width="19.44140625" style="619" customWidth="1"/>
    <col min="2823" max="2823" width="17.44140625" style="619" customWidth="1"/>
    <col min="2824" max="2824" width="12.109375" style="619" bestFit="1" customWidth="1"/>
    <col min="2825" max="2825" width="10.44140625" style="619" bestFit="1" customWidth="1"/>
    <col min="2826" max="2826" width="9.44140625" style="619" bestFit="1" customWidth="1"/>
    <col min="2827" max="2827" width="11" style="619" bestFit="1" customWidth="1"/>
    <col min="2828" max="2831" width="9.44140625" style="619" bestFit="1" customWidth="1"/>
    <col min="2832" max="2832" width="10.44140625" style="619" bestFit="1" customWidth="1"/>
    <col min="2833" max="2836" width="9.44140625" style="619" bestFit="1" customWidth="1"/>
    <col min="2837" max="3072" width="11.5546875" style="619"/>
    <col min="3073" max="3073" width="38.44140625" style="619" customWidth="1"/>
    <col min="3074" max="3078" width="19.44140625" style="619" customWidth="1"/>
    <col min="3079" max="3079" width="17.44140625" style="619" customWidth="1"/>
    <col min="3080" max="3080" width="12.109375" style="619" bestFit="1" customWidth="1"/>
    <col min="3081" max="3081" width="10.44140625" style="619" bestFit="1" customWidth="1"/>
    <col min="3082" max="3082" width="9.44140625" style="619" bestFit="1" customWidth="1"/>
    <col min="3083" max="3083" width="11" style="619" bestFit="1" customWidth="1"/>
    <col min="3084" max="3087" width="9.44140625" style="619" bestFit="1" customWidth="1"/>
    <col min="3088" max="3088" width="10.44140625" style="619" bestFit="1" customWidth="1"/>
    <col min="3089" max="3092" width="9.44140625" style="619" bestFit="1" customWidth="1"/>
    <col min="3093" max="3328" width="11.5546875" style="619"/>
    <col min="3329" max="3329" width="38.44140625" style="619" customWidth="1"/>
    <col min="3330" max="3334" width="19.44140625" style="619" customWidth="1"/>
    <col min="3335" max="3335" width="17.44140625" style="619" customWidth="1"/>
    <col min="3336" max="3336" width="12.109375" style="619" bestFit="1" customWidth="1"/>
    <col min="3337" max="3337" width="10.44140625" style="619" bestFit="1" customWidth="1"/>
    <col min="3338" max="3338" width="9.44140625" style="619" bestFit="1" customWidth="1"/>
    <col min="3339" max="3339" width="11" style="619" bestFit="1" customWidth="1"/>
    <col min="3340" max="3343" width="9.44140625" style="619" bestFit="1" customWidth="1"/>
    <col min="3344" max="3344" width="10.44140625" style="619" bestFit="1" customWidth="1"/>
    <col min="3345" max="3348" width="9.44140625" style="619" bestFit="1" customWidth="1"/>
    <col min="3349" max="3584" width="11.5546875" style="619"/>
    <col min="3585" max="3585" width="38.44140625" style="619" customWidth="1"/>
    <col min="3586" max="3590" width="19.44140625" style="619" customWidth="1"/>
    <col min="3591" max="3591" width="17.44140625" style="619" customWidth="1"/>
    <col min="3592" max="3592" width="12.109375" style="619" bestFit="1" customWidth="1"/>
    <col min="3593" max="3593" width="10.44140625" style="619" bestFit="1" customWidth="1"/>
    <col min="3594" max="3594" width="9.44140625" style="619" bestFit="1" customWidth="1"/>
    <col min="3595" max="3595" width="11" style="619" bestFit="1" customWidth="1"/>
    <col min="3596" max="3599" width="9.44140625" style="619" bestFit="1" customWidth="1"/>
    <col min="3600" max="3600" width="10.44140625" style="619" bestFit="1" customWidth="1"/>
    <col min="3601" max="3604" width="9.44140625" style="619" bestFit="1" customWidth="1"/>
    <col min="3605" max="3840" width="11.5546875" style="619"/>
    <col min="3841" max="3841" width="38.44140625" style="619" customWidth="1"/>
    <col min="3842" max="3846" width="19.44140625" style="619" customWidth="1"/>
    <col min="3847" max="3847" width="17.44140625" style="619" customWidth="1"/>
    <col min="3848" max="3848" width="12.109375" style="619" bestFit="1" customWidth="1"/>
    <col min="3849" max="3849" width="10.44140625" style="619" bestFit="1" customWidth="1"/>
    <col min="3850" max="3850" width="9.44140625" style="619" bestFit="1" customWidth="1"/>
    <col min="3851" max="3851" width="11" style="619" bestFit="1" customWidth="1"/>
    <col min="3852" max="3855" width="9.44140625" style="619" bestFit="1" customWidth="1"/>
    <col min="3856" max="3856" width="10.44140625" style="619" bestFit="1" customWidth="1"/>
    <col min="3857" max="3860" width="9.44140625" style="619" bestFit="1" customWidth="1"/>
    <col min="3861" max="4096" width="11.5546875" style="619"/>
    <col min="4097" max="4097" width="38.44140625" style="619" customWidth="1"/>
    <col min="4098" max="4102" width="19.44140625" style="619" customWidth="1"/>
    <col min="4103" max="4103" width="17.44140625" style="619" customWidth="1"/>
    <col min="4104" max="4104" width="12.109375" style="619" bestFit="1" customWidth="1"/>
    <col min="4105" max="4105" width="10.44140625" style="619" bestFit="1" customWidth="1"/>
    <col min="4106" max="4106" width="9.44140625" style="619" bestFit="1" customWidth="1"/>
    <col min="4107" max="4107" width="11" style="619" bestFit="1" customWidth="1"/>
    <col min="4108" max="4111" width="9.44140625" style="619" bestFit="1" customWidth="1"/>
    <col min="4112" max="4112" width="10.44140625" style="619" bestFit="1" customWidth="1"/>
    <col min="4113" max="4116" width="9.44140625" style="619" bestFit="1" customWidth="1"/>
    <col min="4117" max="4352" width="11.5546875" style="619"/>
    <col min="4353" max="4353" width="38.44140625" style="619" customWidth="1"/>
    <col min="4354" max="4358" width="19.44140625" style="619" customWidth="1"/>
    <col min="4359" max="4359" width="17.44140625" style="619" customWidth="1"/>
    <col min="4360" max="4360" width="12.109375" style="619" bestFit="1" customWidth="1"/>
    <col min="4361" max="4361" width="10.44140625" style="619" bestFit="1" customWidth="1"/>
    <col min="4362" max="4362" width="9.44140625" style="619" bestFit="1" customWidth="1"/>
    <col min="4363" max="4363" width="11" style="619" bestFit="1" customWidth="1"/>
    <col min="4364" max="4367" width="9.44140625" style="619" bestFit="1" customWidth="1"/>
    <col min="4368" max="4368" width="10.44140625" style="619" bestFit="1" customWidth="1"/>
    <col min="4369" max="4372" width="9.44140625" style="619" bestFit="1" customWidth="1"/>
    <col min="4373" max="4608" width="11.5546875" style="619"/>
    <col min="4609" max="4609" width="38.44140625" style="619" customWidth="1"/>
    <col min="4610" max="4614" width="19.44140625" style="619" customWidth="1"/>
    <col min="4615" max="4615" width="17.44140625" style="619" customWidth="1"/>
    <col min="4616" max="4616" width="12.109375" style="619" bestFit="1" customWidth="1"/>
    <col min="4617" max="4617" width="10.44140625" style="619" bestFit="1" customWidth="1"/>
    <col min="4618" max="4618" width="9.44140625" style="619" bestFit="1" customWidth="1"/>
    <col min="4619" max="4619" width="11" style="619" bestFit="1" customWidth="1"/>
    <col min="4620" max="4623" width="9.44140625" style="619" bestFit="1" customWidth="1"/>
    <col min="4624" max="4624" width="10.44140625" style="619" bestFit="1" customWidth="1"/>
    <col min="4625" max="4628" width="9.44140625" style="619" bestFit="1" customWidth="1"/>
    <col min="4629" max="4864" width="11.5546875" style="619"/>
    <col min="4865" max="4865" width="38.44140625" style="619" customWidth="1"/>
    <col min="4866" max="4870" width="19.44140625" style="619" customWidth="1"/>
    <col min="4871" max="4871" width="17.44140625" style="619" customWidth="1"/>
    <col min="4872" max="4872" width="12.109375" style="619" bestFit="1" customWidth="1"/>
    <col min="4873" max="4873" width="10.44140625" style="619" bestFit="1" customWidth="1"/>
    <col min="4874" max="4874" width="9.44140625" style="619" bestFit="1" customWidth="1"/>
    <col min="4875" max="4875" width="11" style="619" bestFit="1" customWidth="1"/>
    <col min="4876" max="4879" width="9.44140625" style="619" bestFit="1" customWidth="1"/>
    <col min="4880" max="4880" width="10.44140625" style="619" bestFit="1" customWidth="1"/>
    <col min="4881" max="4884" width="9.44140625" style="619" bestFit="1" customWidth="1"/>
    <col min="4885" max="5120" width="11.5546875" style="619"/>
    <col min="5121" max="5121" width="38.44140625" style="619" customWidth="1"/>
    <col min="5122" max="5126" width="19.44140625" style="619" customWidth="1"/>
    <col min="5127" max="5127" width="17.44140625" style="619" customWidth="1"/>
    <col min="5128" max="5128" width="12.109375" style="619" bestFit="1" customWidth="1"/>
    <col min="5129" max="5129" width="10.44140625" style="619" bestFit="1" customWidth="1"/>
    <col min="5130" max="5130" width="9.44140625" style="619" bestFit="1" customWidth="1"/>
    <col min="5131" max="5131" width="11" style="619" bestFit="1" customWidth="1"/>
    <col min="5132" max="5135" width="9.44140625" style="619" bestFit="1" customWidth="1"/>
    <col min="5136" max="5136" width="10.44140625" style="619" bestFit="1" customWidth="1"/>
    <col min="5137" max="5140" width="9.44140625" style="619" bestFit="1" customWidth="1"/>
    <col min="5141" max="5376" width="11.5546875" style="619"/>
    <col min="5377" max="5377" width="38.44140625" style="619" customWidth="1"/>
    <col min="5378" max="5382" width="19.44140625" style="619" customWidth="1"/>
    <col min="5383" max="5383" width="17.44140625" style="619" customWidth="1"/>
    <col min="5384" max="5384" width="12.109375" style="619" bestFit="1" customWidth="1"/>
    <col min="5385" max="5385" width="10.44140625" style="619" bestFit="1" customWidth="1"/>
    <col min="5386" max="5386" width="9.44140625" style="619" bestFit="1" customWidth="1"/>
    <col min="5387" max="5387" width="11" style="619" bestFit="1" customWidth="1"/>
    <col min="5388" max="5391" width="9.44140625" style="619" bestFit="1" customWidth="1"/>
    <col min="5392" max="5392" width="10.44140625" style="619" bestFit="1" customWidth="1"/>
    <col min="5393" max="5396" width="9.44140625" style="619" bestFit="1" customWidth="1"/>
    <col min="5397" max="5632" width="11.5546875" style="619"/>
    <col min="5633" max="5633" width="38.44140625" style="619" customWidth="1"/>
    <col min="5634" max="5638" width="19.44140625" style="619" customWidth="1"/>
    <col min="5639" max="5639" width="17.44140625" style="619" customWidth="1"/>
    <col min="5640" max="5640" width="12.109375" style="619" bestFit="1" customWidth="1"/>
    <col min="5641" max="5641" width="10.44140625" style="619" bestFit="1" customWidth="1"/>
    <col min="5642" max="5642" width="9.44140625" style="619" bestFit="1" customWidth="1"/>
    <col min="5643" max="5643" width="11" style="619" bestFit="1" customWidth="1"/>
    <col min="5644" max="5647" width="9.44140625" style="619" bestFit="1" customWidth="1"/>
    <col min="5648" max="5648" width="10.44140625" style="619" bestFit="1" customWidth="1"/>
    <col min="5649" max="5652" width="9.44140625" style="619" bestFit="1" customWidth="1"/>
    <col min="5653" max="5888" width="11.5546875" style="619"/>
    <col min="5889" max="5889" width="38.44140625" style="619" customWidth="1"/>
    <col min="5890" max="5894" width="19.44140625" style="619" customWidth="1"/>
    <col min="5895" max="5895" width="17.44140625" style="619" customWidth="1"/>
    <col min="5896" max="5896" width="12.109375" style="619" bestFit="1" customWidth="1"/>
    <col min="5897" max="5897" width="10.44140625" style="619" bestFit="1" customWidth="1"/>
    <col min="5898" max="5898" width="9.44140625" style="619" bestFit="1" customWidth="1"/>
    <col min="5899" max="5899" width="11" style="619" bestFit="1" customWidth="1"/>
    <col min="5900" max="5903" width="9.44140625" style="619" bestFit="1" customWidth="1"/>
    <col min="5904" max="5904" width="10.44140625" style="619" bestFit="1" customWidth="1"/>
    <col min="5905" max="5908" width="9.44140625" style="619" bestFit="1" customWidth="1"/>
    <col min="5909" max="6144" width="11.5546875" style="619"/>
    <col min="6145" max="6145" width="38.44140625" style="619" customWidth="1"/>
    <col min="6146" max="6150" width="19.44140625" style="619" customWidth="1"/>
    <col min="6151" max="6151" width="17.44140625" style="619" customWidth="1"/>
    <col min="6152" max="6152" width="12.109375" style="619" bestFit="1" customWidth="1"/>
    <col min="6153" max="6153" width="10.44140625" style="619" bestFit="1" customWidth="1"/>
    <col min="6154" max="6154" width="9.44140625" style="619" bestFit="1" customWidth="1"/>
    <col min="6155" max="6155" width="11" style="619" bestFit="1" customWidth="1"/>
    <col min="6156" max="6159" width="9.44140625" style="619" bestFit="1" customWidth="1"/>
    <col min="6160" max="6160" width="10.44140625" style="619" bestFit="1" customWidth="1"/>
    <col min="6161" max="6164" width="9.44140625" style="619" bestFit="1" customWidth="1"/>
    <col min="6165" max="6400" width="11.5546875" style="619"/>
    <col min="6401" max="6401" width="38.44140625" style="619" customWidth="1"/>
    <col min="6402" max="6406" width="19.44140625" style="619" customWidth="1"/>
    <col min="6407" max="6407" width="17.44140625" style="619" customWidth="1"/>
    <col min="6408" max="6408" width="12.109375" style="619" bestFit="1" customWidth="1"/>
    <col min="6409" max="6409" width="10.44140625" style="619" bestFit="1" customWidth="1"/>
    <col min="6410" max="6410" width="9.44140625" style="619" bestFit="1" customWidth="1"/>
    <col min="6411" max="6411" width="11" style="619" bestFit="1" customWidth="1"/>
    <col min="6412" max="6415" width="9.44140625" style="619" bestFit="1" customWidth="1"/>
    <col min="6416" max="6416" width="10.44140625" style="619" bestFit="1" customWidth="1"/>
    <col min="6417" max="6420" width="9.44140625" style="619" bestFit="1" customWidth="1"/>
    <col min="6421" max="6656" width="11.5546875" style="619"/>
    <col min="6657" max="6657" width="38.44140625" style="619" customWidth="1"/>
    <col min="6658" max="6662" width="19.44140625" style="619" customWidth="1"/>
    <col min="6663" max="6663" width="17.44140625" style="619" customWidth="1"/>
    <col min="6664" max="6664" width="12.109375" style="619" bestFit="1" customWidth="1"/>
    <col min="6665" max="6665" width="10.44140625" style="619" bestFit="1" customWidth="1"/>
    <col min="6666" max="6666" width="9.44140625" style="619" bestFit="1" customWidth="1"/>
    <col min="6667" max="6667" width="11" style="619" bestFit="1" customWidth="1"/>
    <col min="6668" max="6671" width="9.44140625" style="619" bestFit="1" customWidth="1"/>
    <col min="6672" max="6672" width="10.44140625" style="619" bestFit="1" customWidth="1"/>
    <col min="6673" max="6676" width="9.44140625" style="619" bestFit="1" customWidth="1"/>
    <col min="6677" max="6912" width="11.5546875" style="619"/>
    <col min="6913" max="6913" width="38.44140625" style="619" customWidth="1"/>
    <col min="6914" max="6918" width="19.44140625" style="619" customWidth="1"/>
    <col min="6919" max="6919" width="17.44140625" style="619" customWidth="1"/>
    <col min="6920" max="6920" width="12.109375" style="619" bestFit="1" customWidth="1"/>
    <col min="6921" max="6921" width="10.44140625" style="619" bestFit="1" customWidth="1"/>
    <col min="6922" max="6922" width="9.44140625" style="619" bestFit="1" customWidth="1"/>
    <col min="6923" max="6923" width="11" style="619" bestFit="1" customWidth="1"/>
    <col min="6924" max="6927" width="9.44140625" style="619" bestFit="1" customWidth="1"/>
    <col min="6928" max="6928" width="10.44140625" style="619" bestFit="1" customWidth="1"/>
    <col min="6929" max="6932" width="9.44140625" style="619" bestFit="1" customWidth="1"/>
    <col min="6933" max="7168" width="11.5546875" style="619"/>
    <col min="7169" max="7169" width="38.44140625" style="619" customWidth="1"/>
    <col min="7170" max="7174" width="19.44140625" style="619" customWidth="1"/>
    <col min="7175" max="7175" width="17.44140625" style="619" customWidth="1"/>
    <col min="7176" max="7176" width="12.109375" style="619" bestFit="1" customWidth="1"/>
    <col min="7177" max="7177" width="10.44140625" style="619" bestFit="1" customWidth="1"/>
    <col min="7178" max="7178" width="9.44140625" style="619" bestFit="1" customWidth="1"/>
    <col min="7179" max="7179" width="11" style="619" bestFit="1" customWidth="1"/>
    <col min="7180" max="7183" width="9.44140625" style="619" bestFit="1" customWidth="1"/>
    <col min="7184" max="7184" width="10.44140625" style="619" bestFit="1" customWidth="1"/>
    <col min="7185" max="7188" width="9.44140625" style="619" bestFit="1" customWidth="1"/>
    <col min="7189" max="7424" width="11.5546875" style="619"/>
    <col min="7425" max="7425" width="38.44140625" style="619" customWidth="1"/>
    <col min="7426" max="7430" width="19.44140625" style="619" customWidth="1"/>
    <col min="7431" max="7431" width="17.44140625" style="619" customWidth="1"/>
    <col min="7432" max="7432" width="12.109375" style="619" bestFit="1" customWidth="1"/>
    <col min="7433" max="7433" width="10.44140625" style="619" bestFit="1" customWidth="1"/>
    <col min="7434" max="7434" width="9.44140625" style="619" bestFit="1" customWidth="1"/>
    <col min="7435" max="7435" width="11" style="619" bestFit="1" customWidth="1"/>
    <col min="7436" max="7439" width="9.44140625" style="619" bestFit="1" customWidth="1"/>
    <col min="7440" max="7440" width="10.44140625" style="619" bestFit="1" customWidth="1"/>
    <col min="7441" max="7444" width="9.44140625" style="619" bestFit="1" customWidth="1"/>
    <col min="7445" max="7680" width="11.5546875" style="619"/>
    <col min="7681" max="7681" width="38.44140625" style="619" customWidth="1"/>
    <col min="7682" max="7686" width="19.44140625" style="619" customWidth="1"/>
    <col min="7687" max="7687" width="17.44140625" style="619" customWidth="1"/>
    <col min="7688" max="7688" width="12.109375" style="619" bestFit="1" customWidth="1"/>
    <col min="7689" max="7689" width="10.44140625" style="619" bestFit="1" customWidth="1"/>
    <col min="7690" max="7690" width="9.44140625" style="619" bestFit="1" customWidth="1"/>
    <col min="7691" max="7691" width="11" style="619" bestFit="1" customWidth="1"/>
    <col min="7692" max="7695" width="9.44140625" style="619" bestFit="1" customWidth="1"/>
    <col min="7696" max="7696" width="10.44140625" style="619" bestFit="1" customWidth="1"/>
    <col min="7697" max="7700" width="9.44140625" style="619" bestFit="1" customWidth="1"/>
    <col min="7701" max="7936" width="11.5546875" style="619"/>
    <col min="7937" max="7937" width="38.44140625" style="619" customWidth="1"/>
    <col min="7938" max="7942" width="19.44140625" style="619" customWidth="1"/>
    <col min="7943" max="7943" width="17.44140625" style="619" customWidth="1"/>
    <col min="7944" max="7944" width="12.109375" style="619" bestFit="1" customWidth="1"/>
    <col min="7945" max="7945" width="10.44140625" style="619" bestFit="1" customWidth="1"/>
    <col min="7946" max="7946" width="9.44140625" style="619" bestFit="1" customWidth="1"/>
    <col min="7947" max="7947" width="11" style="619" bestFit="1" customWidth="1"/>
    <col min="7948" max="7951" width="9.44140625" style="619" bestFit="1" customWidth="1"/>
    <col min="7952" max="7952" width="10.44140625" style="619" bestFit="1" customWidth="1"/>
    <col min="7953" max="7956" width="9.44140625" style="619" bestFit="1" customWidth="1"/>
    <col min="7957" max="8192" width="11.5546875" style="619"/>
    <col min="8193" max="8193" width="38.44140625" style="619" customWidth="1"/>
    <col min="8194" max="8198" width="19.44140625" style="619" customWidth="1"/>
    <col min="8199" max="8199" width="17.44140625" style="619" customWidth="1"/>
    <col min="8200" max="8200" width="12.109375" style="619" bestFit="1" customWidth="1"/>
    <col min="8201" max="8201" width="10.44140625" style="619" bestFit="1" customWidth="1"/>
    <col min="8202" max="8202" width="9.44140625" style="619" bestFit="1" customWidth="1"/>
    <col min="8203" max="8203" width="11" style="619" bestFit="1" customWidth="1"/>
    <col min="8204" max="8207" width="9.44140625" style="619" bestFit="1" customWidth="1"/>
    <col min="8208" max="8208" width="10.44140625" style="619" bestFit="1" customWidth="1"/>
    <col min="8209" max="8212" width="9.44140625" style="619" bestFit="1" customWidth="1"/>
    <col min="8213" max="8448" width="11.5546875" style="619"/>
    <col min="8449" max="8449" width="38.44140625" style="619" customWidth="1"/>
    <col min="8450" max="8454" width="19.44140625" style="619" customWidth="1"/>
    <col min="8455" max="8455" width="17.44140625" style="619" customWidth="1"/>
    <col min="8456" max="8456" width="12.109375" style="619" bestFit="1" customWidth="1"/>
    <col min="8457" max="8457" width="10.44140625" style="619" bestFit="1" customWidth="1"/>
    <col min="8458" max="8458" width="9.44140625" style="619" bestFit="1" customWidth="1"/>
    <col min="8459" max="8459" width="11" style="619" bestFit="1" customWidth="1"/>
    <col min="8460" max="8463" width="9.44140625" style="619" bestFit="1" customWidth="1"/>
    <col min="8464" max="8464" width="10.44140625" style="619" bestFit="1" customWidth="1"/>
    <col min="8465" max="8468" width="9.44140625" style="619" bestFit="1" customWidth="1"/>
    <col min="8469" max="8704" width="11.5546875" style="619"/>
    <col min="8705" max="8705" width="38.44140625" style="619" customWidth="1"/>
    <col min="8706" max="8710" width="19.44140625" style="619" customWidth="1"/>
    <col min="8711" max="8711" width="17.44140625" style="619" customWidth="1"/>
    <col min="8712" max="8712" width="12.109375" style="619" bestFit="1" customWidth="1"/>
    <col min="8713" max="8713" width="10.44140625" style="619" bestFit="1" customWidth="1"/>
    <col min="8714" max="8714" width="9.44140625" style="619" bestFit="1" customWidth="1"/>
    <col min="8715" max="8715" width="11" style="619" bestFit="1" customWidth="1"/>
    <col min="8716" max="8719" width="9.44140625" style="619" bestFit="1" customWidth="1"/>
    <col min="8720" max="8720" width="10.44140625" style="619" bestFit="1" customWidth="1"/>
    <col min="8721" max="8724" width="9.44140625" style="619" bestFit="1" customWidth="1"/>
    <col min="8725" max="8960" width="11.5546875" style="619"/>
    <col min="8961" max="8961" width="38.44140625" style="619" customWidth="1"/>
    <col min="8962" max="8966" width="19.44140625" style="619" customWidth="1"/>
    <col min="8967" max="8967" width="17.44140625" style="619" customWidth="1"/>
    <col min="8968" max="8968" width="12.109375" style="619" bestFit="1" customWidth="1"/>
    <col min="8969" max="8969" width="10.44140625" style="619" bestFit="1" customWidth="1"/>
    <col min="8970" max="8970" width="9.44140625" style="619" bestFit="1" customWidth="1"/>
    <col min="8971" max="8971" width="11" style="619" bestFit="1" customWidth="1"/>
    <col min="8972" max="8975" width="9.44140625" style="619" bestFit="1" customWidth="1"/>
    <col min="8976" max="8976" width="10.44140625" style="619" bestFit="1" customWidth="1"/>
    <col min="8977" max="8980" width="9.44140625" style="619" bestFit="1" customWidth="1"/>
    <col min="8981" max="9216" width="11.5546875" style="619"/>
    <col min="9217" max="9217" width="38.44140625" style="619" customWidth="1"/>
    <col min="9218" max="9222" width="19.44140625" style="619" customWidth="1"/>
    <col min="9223" max="9223" width="17.44140625" style="619" customWidth="1"/>
    <col min="9224" max="9224" width="12.109375" style="619" bestFit="1" customWidth="1"/>
    <col min="9225" max="9225" width="10.44140625" style="619" bestFit="1" customWidth="1"/>
    <col min="9226" max="9226" width="9.44140625" style="619" bestFit="1" customWidth="1"/>
    <col min="9227" max="9227" width="11" style="619" bestFit="1" customWidth="1"/>
    <col min="9228" max="9231" width="9.44140625" style="619" bestFit="1" customWidth="1"/>
    <col min="9232" max="9232" width="10.44140625" style="619" bestFit="1" customWidth="1"/>
    <col min="9233" max="9236" width="9.44140625" style="619" bestFit="1" customWidth="1"/>
    <col min="9237" max="9472" width="11.5546875" style="619"/>
    <col min="9473" max="9473" width="38.44140625" style="619" customWidth="1"/>
    <col min="9474" max="9478" width="19.44140625" style="619" customWidth="1"/>
    <col min="9479" max="9479" width="17.44140625" style="619" customWidth="1"/>
    <col min="9480" max="9480" width="12.109375" style="619" bestFit="1" customWidth="1"/>
    <col min="9481" max="9481" width="10.44140625" style="619" bestFit="1" customWidth="1"/>
    <col min="9482" max="9482" width="9.44140625" style="619" bestFit="1" customWidth="1"/>
    <col min="9483" max="9483" width="11" style="619" bestFit="1" customWidth="1"/>
    <col min="9484" max="9487" width="9.44140625" style="619" bestFit="1" customWidth="1"/>
    <col min="9488" max="9488" width="10.44140625" style="619" bestFit="1" customWidth="1"/>
    <col min="9489" max="9492" width="9.44140625" style="619" bestFit="1" customWidth="1"/>
    <col min="9493" max="9728" width="11.5546875" style="619"/>
    <col min="9729" max="9729" width="38.44140625" style="619" customWidth="1"/>
    <col min="9730" max="9734" width="19.44140625" style="619" customWidth="1"/>
    <col min="9735" max="9735" width="17.44140625" style="619" customWidth="1"/>
    <col min="9736" max="9736" width="12.109375" style="619" bestFit="1" customWidth="1"/>
    <col min="9737" max="9737" width="10.44140625" style="619" bestFit="1" customWidth="1"/>
    <col min="9738" max="9738" width="9.44140625" style="619" bestFit="1" customWidth="1"/>
    <col min="9739" max="9739" width="11" style="619" bestFit="1" customWidth="1"/>
    <col min="9740" max="9743" width="9.44140625" style="619" bestFit="1" customWidth="1"/>
    <col min="9744" max="9744" width="10.44140625" style="619" bestFit="1" customWidth="1"/>
    <col min="9745" max="9748" width="9.44140625" style="619" bestFit="1" customWidth="1"/>
    <col min="9749" max="9984" width="11.5546875" style="619"/>
    <col min="9985" max="9985" width="38.44140625" style="619" customWidth="1"/>
    <col min="9986" max="9990" width="19.44140625" style="619" customWidth="1"/>
    <col min="9991" max="9991" width="17.44140625" style="619" customWidth="1"/>
    <col min="9992" max="9992" width="12.109375" style="619" bestFit="1" customWidth="1"/>
    <col min="9993" max="9993" width="10.44140625" style="619" bestFit="1" customWidth="1"/>
    <col min="9994" max="9994" width="9.44140625" style="619" bestFit="1" customWidth="1"/>
    <col min="9995" max="9995" width="11" style="619" bestFit="1" customWidth="1"/>
    <col min="9996" max="9999" width="9.44140625" style="619" bestFit="1" customWidth="1"/>
    <col min="10000" max="10000" width="10.44140625" style="619" bestFit="1" customWidth="1"/>
    <col min="10001" max="10004" width="9.44140625" style="619" bestFit="1" customWidth="1"/>
    <col min="10005" max="10240" width="11.5546875" style="619"/>
    <col min="10241" max="10241" width="38.44140625" style="619" customWidth="1"/>
    <col min="10242" max="10246" width="19.44140625" style="619" customWidth="1"/>
    <col min="10247" max="10247" width="17.44140625" style="619" customWidth="1"/>
    <col min="10248" max="10248" width="12.109375" style="619" bestFit="1" customWidth="1"/>
    <col min="10249" max="10249" width="10.44140625" style="619" bestFit="1" customWidth="1"/>
    <col min="10250" max="10250" width="9.44140625" style="619" bestFit="1" customWidth="1"/>
    <col min="10251" max="10251" width="11" style="619" bestFit="1" customWidth="1"/>
    <col min="10252" max="10255" width="9.44140625" style="619" bestFit="1" customWidth="1"/>
    <col min="10256" max="10256" width="10.44140625" style="619" bestFit="1" customWidth="1"/>
    <col min="10257" max="10260" width="9.44140625" style="619" bestFit="1" customWidth="1"/>
    <col min="10261" max="10496" width="11.5546875" style="619"/>
    <col min="10497" max="10497" width="38.44140625" style="619" customWidth="1"/>
    <col min="10498" max="10502" width="19.44140625" style="619" customWidth="1"/>
    <col min="10503" max="10503" width="17.44140625" style="619" customWidth="1"/>
    <col min="10504" max="10504" width="12.109375" style="619" bestFit="1" customWidth="1"/>
    <col min="10505" max="10505" width="10.44140625" style="619" bestFit="1" customWidth="1"/>
    <col min="10506" max="10506" width="9.44140625" style="619" bestFit="1" customWidth="1"/>
    <col min="10507" max="10507" width="11" style="619" bestFit="1" customWidth="1"/>
    <col min="10508" max="10511" width="9.44140625" style="619" bestFit="1" customWidth="1"/>
    <col min="10512" max="10512" width="10.44140625" style="619" bestFit="1" customWidth="1"/>
    <col min="10513" max="10516" width="9.44140625" style="619" bestFit="1" customWidth="1"/>
    <col min="10517" max="10752" width="11.5546875" style="619"/>
    <col min="10753" max="10753" width="38.44140625" style="619" customWidth="1"/>
    <col min="10754" max="10758" width="19.44140625" style="619" customWidth="1"/>
    <col min="10759" max="10759" width="17.44140625" style="619" customWidth="1"/>
    <col min="10760" max="10760" width="12.109375" style="619" bestFit="1" customWidth="1"/>
    <col min="10761" max="10761" width="10.44140625" style="619" bestFit="1" customWidth="1"/>
    <col min="10762" max="10762" width="9.44140625" style="619" bestFit="1" customWidth="1"/>
    <col min="10763" max="10763" width="11" style="619" bestFit="1" customWidth="1"/>
    <col min="10764" max="10767" width="9.44140625" style="619" bestFit="1" customWidth="1"/>
    <col min="10768" max="10768" width="10.44140625" style="619" bestFit="1" customWidth="1"/>
    <col min="10769" max="10772" width="9.44140625" style="619" bestFit="1" customWidth="1"/>
    <col min="10773" max="11008" width="11.5546875" style="619"/>
    <col min="11009" max="11009" width="38.44140625" style="619" customWidth="1"/>
    <col min="11010" max="11014" width="19.44140625" style="619" customWidth="1"/>
    <col min="11015" max="11015" width="17.44140625" style="619" customWidth="1"/>
    <col min="11016" max="11016" width="12.109375" style="619" bestFit="1" customWidth="1"/>
    <col min="11017" max="11017" width="10.44140625" style="619" bestFit="1" customWidth="1"/>
    <col min="11018" max="11018" width="9.44140625" style="619" bestFit="1" customWidth="1"/>
    <col min="11019" max="11019" width="11" style="619" bestFit="1" customWidth="1"/>
    <col min="11020" max="11023" width="9.44140625" style="619" bestFit="1" customWidth="1"/>
    <col min="11024" max="11024" width="10.44140625" style="619" bestFit="1" customWidth="1"/>
    <col min="11025" max="11028" width="9.44140625" style="619" bestFit="1" customWidth="1"/>
    <col min="11029" max="11264" width="11.5546875" style="619"/>
    <col min="11265" max="11265" width="38.44140625" style="619" customWidth="1"/>
    <col min="11266" max="11270" width="19.44140625" style="619" customWidth="1"/>
    <col min="11271" max="11271" width="17.44140625" style="619" customWidth="1"/>
    <col min="11272" max="11272" width="12.109375" style="619" bestFit="1" customWidth="1"/>
    <col min="11273" max="11273" width="10.44140625" style="619" bestFit="1" customWidth="1"/>
    <col min="11274" max="11274" width="9.44140625" style="619" bestFit="1" customWidth="1"/>
    <col min="11275" max="11275" width="11" style="619" bestFit="1" customWidth="1"/>
    <col min="11276" max="11279" width="9.44140625" style="619" bestFit="1" customWidth="1"/>
    <col min="11280" max="11280" width="10.44140625" style="619" bestFit="1" customWidth="1"/>
    <col min="11281" max="11284" width="9.44140625" style="619" bestFit="1" customWidth="1"/>
    <col min="11285" max="11520" width="11.5546875" style="619"/>
    <col min="11521" max="11521" width="38.44140625" style="619" customWidth="1"/>
    <col min="11522" max="11526" width="19.44140625" style="619" customWidth="1"/>
    <col min="11527" max="11527" width="17.44140625" style="619" customWidth="1"/>
    <col min="11528" max="11528" width="12.109375" style="619" bestFit="1" customWidth="1"/>
    <col min="11529" max="11529" width="10.44140625" style="619" bestFit="1" customWidth="1"/>
    <col min="11530" max="11530" width="9.44140625" style="619" bestFit="1" customWidth="1"/>
    <col min="11531" max="11531" width="11" style="619" bestFit="1" customWidth="1"/>
    <col min="11532" max="11535" width="9.44140625" style="619" bestFit="1" customWidth="1"/>
    <col min="11536" max="11536" width="10.44140625" style="619" bestFit="1" customWidth="1"/>
    <col min="11537" max="11540" width="9.44140625" style="619" bestFit="1" customWidth="1"/>
    <col min="11541" max="11776" width="11.5546875" style="619"/>
    <col min="11777" max="11777" width="38.44140625" style="619" customWidth="1"/>
    <col min="11778" max="11782" width="19.44140625" style="619" customWidth="1"/>
    <col min="11783" max="11783" width="17.44140625" style="619" customWidth="1"/>
    <col min="11784" max="11784" width="12.109375" style="619" bestFit="1" customWidth="1"/>
    <col min="11785" max="11785" width="10.44140625" style="619" bestFit="1" customWidth="1"/>
    <col min="11786" max="11786" width="9.44140625" style="619" bestFit="1" customWidth="1"/>
    <col min="11787" max="11787" width="11" style="619" bestFit="1" customWidth="1"/>
    <col min="11788" max="11791" width="9.44140625" style="619" bestFit="1" customWidth="1"/>
    <col min="11792" max="11792" width="10.44140625" style="619" bestFit="1" customWidth="1"/>
    <col min="11793" max="11796" width="9.44140625" style="619" bestFit="1" customWidth="1"/>
    <col min="11797" max="12032" width="11.5546875" style="619"/>
    <col min="12033" max="12033" width="38.44140625" style="619" customWidth="1"/>
    <col min="12034" max="12038" width="19.44140625" style="619" customWidth="1"/>
    <col min="12039" max="12039" width="17.44140625" style="619" customWidth="1"/>
    <col min="12040" max="12040" width="12.109375" style="619" bestFit="1" customWidth="1"/>
    <col min="12041" max="12041" width="10.44140625" style="619" bestFit="1" customWidth="1"/>
    <col min="12042" max="12042" width="9.44140625" style="619" bestFit="1" customWidth="1"/>
    <col min="12043" max="12043" width="11" style="619" bestFit="1" customWidth="1"/>
    <col min="12044" max="12047" width="9.44140625" style="619" bestFit="1" customWidth="1"/>
    <col min="12048" max="12048" width="10.44140625" style="619" bestFit="1" customWidth="1"/>
    <col min="12049" max="12052" width="9.44140625" style="619" bestFit="1" customWidth="1"/>
    <col min="12053" max="12288" width="11.5546875" style="619"/>
    <col min="12289" max="12289" width="38.44140625" style="619" customWidth="1"/>
    <col min="12290" max="12294" width="19.44140625" style="619" customWidth="1"/>
    <col min="12295" max="12295" width="17.44140625" style="619" customWidth="1"/>
    <col min="12296" max="12296" width="12.109375" style="619" bestFit="1" customWidth="1"/>
    <col min="12297" max="12297" width="10.44140625" style="619" bestFit="1" customWidth="1"/>
    <col min="12298" max="12298" width="9.44140625" style="619" bestFit="1" customWidth="1"/>
    <col min="12299" max="12299" width="11" style="619" bestFit="1" customWidth="1"/>
    <col min="12300" max="12303" width="9.44140625" style="619" bestFit="1" customWidth="1"/>
    <col min="12304" max="12304" width="10.44140625" style="619" bestFit="1" customWidth="1"/>
    <col min="12305" max="12308" width="9.44140625" style="619" bestFit="1" customWidth="1"/>
    <col min="12309" max="12544" width="11.5546875" style="619"/>
    <col min="12545" max="12545" width="38.44140625" style="619" customWidth="1"/>
    <col min="12546" max="12550" width="19.44140625" style="619" customWidth="1"/>
    <col min="12551" max="12551" width="17.44140625" style="619" customWidth="1"/>
    <col min="12552" max="12552" width="12.109375" style="619" bestFit="1" customWidth="1"/>
    <col min="12553" max="12553" width="10.44140625" style="619" bestFit="1" customWidth="1"/>
    <col min="12554" max="12554" width="9.44140625" style="619" bestFit="1" customWidth="1"/>
    <col min="12555" max="12555" width="11" style="619" bestFit="1" customWidth="1"/>
    <col min="12556" max="12559" width="9.44140625" style="619" bestFit="1" customWidth="1"/>
    <col min="12560" max="12560" width="10.44140625" style="619" bestFit="1" customWidth="1"/>
    <col min="12561" max="12564" width="9.44140625" style="619" bestFit="1" customWidth="1"/>
    <col min="12565" max="12800" width="11.5546875" style="619"/>
    <col min="12801" max="12801" width="38.44140625" style="619" customWidth="1"/>
    <col min="12802" max="12806" width="19.44140625" style="619" customWidth="1"/>
    <col min="12807" max="12807" width="17.44140625" style="619" customWidth="1"/>
    <col min="12808" max="12808" width="12.109375" style="619" bestFit="1" customWidth="1"/>
    <col min="12809" max="12809" width="10.44140625" style="619" bestFit="1" customWidth="1"/>
    <col min="12810" max="12810" width="9.44140625" style="619" bestFit="1" customWidth="1"/>
    <col min="12811" max="12811" width="11" style="619" bestFit="1" customWidth="1"/>
    <col min="12812" max="12815" width="9.44140625" style="619" bestFit="1" customWidth="1"/>
    <col min="12816" max="12816" width="10.44140625" style="619" bestFit="1" customWidth="1"/>
    <col min="12817" max="12820" width="9.44140625" style="619" bestFit="1" customWidth="1"/>
    <col min="12821" max="13056" width="11.5546875" style="619"/>
    <col min="13057" max="13057" width="38.44140625" style="619" customWidth="1"/>
    <col min="13058" max="13062" width="19.44140625" style="619" customWidth="1"/>
    <col min="13063" max="13063" width="17.44140625" style="619" customWidth="1"/>
    <col min="13064" max="13064" width="12.109375" style="619" bestFit="1" customWidth="1"/>
    <col min="13065" max="13065" width="10.44140625" style="619" bestFit="1" customWidth="1"/>
    <col min="13066" max="13066" width="9.44140625" style="619" bestFit="1" customWidth="1"/>
    <col min="13067" max="13067" width="11" style="619" bestFit="1" customWidth="1"/>
    <col min="13068" max="13071" width="9.44140625" style="619" bestFit="1" customWidth="1"/>
    <col min="13072" max="13072" width="10.44140625" style="619" bestFit="1" customWidth="1"/>
    <col min="13073" max="13076" width="9.44140625" style="619" bestFit="1" customWidth="1"/>
    <col min="13077" max="13312" width="11.5546875" style="619"/>
    <col min="13313" max="13313" width="38.44140625" style="619" customWidth="1"/>
    <col min="13314" max="13318" width="19.44140625" style="619" customWidth="1"/>
    <col min="13319" max="13319" width="17.44140625" style="619" customWidth="1"/>
    <col min="13320" max="13320" width="12.109375" style="619" bestFit="1" customWidth="1"/>
    <col min="13321" max="13321" width="10.44140625" style="619" bestFit="1" customWidth="1"/>
    <col min="13322" max="13322" width="9.44140625" style="619" bestFit="1" customWidth="1"/>
    <col min="13323" max="13323" width="11" style="619" bestFit="1" customWidth="1"/>
    <col min="13324" max="13327" width="9.44140625" style="619" bestFit="1" customWidth="1"/>
    <col min="13328" max="13328" width="10.44140625" style="619" bestFit="1" customWidth="1"/>
    <col min="13329" max="13332" width="9.44140625" style="619" bestFit="1" customWidth="1"/>
    <col min="13333" max="13568" width="11.5546875" style="619"/>
    <col min="13569" max="13569" width="38.44140625" style="619" customWidth="1"/>
    <col min="13570" max="13574" width="19.44140625" style="619" customWidth="1"/>
    <col min="13575" max="13575" width="17.44140625" style="619" customWidth="1"/>
    <col min="13576" max="13576" width="12.109375" style="619" bestFit="1" customWidth="1"/>
    <col min="13577" max="13577" width="10.44140625" style="619" bestFit="1" customWidth="1"/>
    <col min="13578" max="13578" width="9.44140625" style="619" bestFit="1" customWidth="1"/>
    <col min="13579" max="13579" width="11" style="619" bestFit="1" customWidth="1"/>
    <col min="13580" max="13583" width="9.44140625" style="619" bestFit="1" customWidth="1"/>
    <col min="13584" max="13584" width="10.44140625" style="619" bestFit="1" customWidth="1"/>
    <col min="13585" max="13588" width="9.44140625" style="619" bestFit="1" customWidth="1"/>
    <col min="13589" max="13824" width="11.5546875" style="619"/>
    <col min="13825" max="13825" width="38.44140625" style="619" customWidth="1"/>
    <col min="13826" max="13830" width="19.44140625" style="619" customWidth="1"/>
    <col min="13831" max="13831" width="17.44140625" style="619" customWidth="1"/>
    <col min="13832" max="13832" width="12.109375" style="619" bestFit="1" customWidth="1"/>
    <col min="13833" max="13833" width="10.44140625" style="619" bestFit="1" customWidth="1"/>
    <col min="13834" max="13834" width="9.44140625" style="619" bestFit="1" customWidth="1"/>
    <col min="13835" max="13835" width="11" style="619" bestFit="1" customWidth="1"/>
    <col min="13836" max="13839" width="9.44140625" style="619" bestFit="1" customWidth="1"/>
    <col min="13840" max="13840" width="10.44140625" style="619" bestFit="1" customWidth="1"/>
    <col min="13841" max="13844" width="9.44140625" style="619" bestFit="1" customWidth="1"/>
    <col min="13845" max="14080" width="11.5546875" style="619"/>
    <col min="14081" max="14081" width="38.44140625" style="619" customWidth="1"/>
    <col min="14082" max="14086" width="19.44140625" style="619" customWidth="1"/>
    <col min="14087" max="14087" width="17.44140625" style="619" customWidth="1"/>
    <col min="14088" max="14088" width="12.109375" style="619" bestFit="1" customWidth="1"/>
    <col min="14089" max="14089" width="10.44140625" style="619" bestFit="1" customWidth="1"/>
    <col min="14090" max="14090" width="9.44140625" style="619" bestFit="1" customWidth="1"/>
    <col min="14091" max="14091" width="11" style="619" bestFit="1" customWidth="1"/>
    <col min="14092" max="14095" width="9.44140625" style="619" bestFit="1" customWidth="1"/>
    <col min="14096" max="14096" width="10.44140625" style="619" bestFit="1" customWidth="1"/>
    <col min="14097" max="14100" width="9.44140625" style="619" bestFit="1" customWidth="1"/>
    <col min="14101" max="14336" width="11.5546875" style="619"/>
    <col min="14337" max="14337" width="38.44140625" style="619" customWidth="1"/>
    <col min="14338" max="14342" width="19.44140625" style="619" customWidth="1"/>
    <col min="14343" max="14343" width="17.44140625" style="619" customWidth="1"/>
    <col min="14344" max="14344" width="12.109375" style="619" bestFit="1" customWidth="1"/>
    <col min="14345" max="14345" width="10.44140625" style="619" bestFit="1" customWidth="1"/>
    <col min="14346" max="14346" width="9.44140625" style="619" bestFit="1" customWidth="1"/>
    <col min="14347" max="14347" width="11" style="619" bestFit="1" customWidth="1"/>
    <col min="14348" max="14351" width="9.44140625" style="619" bestFit="1" customWidth="1"/>
    <col min="14352" max="14352" width="10.44140625" style="619" bestFit="1" customWidth="1"/>
    <col min="14353" max="14356" width="9.44140625" style="619" bestFit="1" customWidth="1"/>
    <col min="14357" max="14592" width="11.5546875" style="619"/>
    <col min="14593" max="14593" width="38.44140625" style="619" customWidth="1"/>
    <col min="14594" max="14598" width="19.44140625" style="619" customWidth="1"/>
    <col min="14599" max="14599" width="17.44140625" style="619" customWidth="1"/>
    <col min="14600" max="14600" width="12.109375" style="619" bestFit="1" customWidth="1"/>
    <col min="14601" max="14601" width="10.44140625" style="619" bestFit="1" customWidth="1"/>
    <col min="14602" max="14602" width="9.44140625" style="619" bestFit="1" customWidth="1"/>
    <col min="14603" max="14603" width="11" style="619" bestFit="1" customWidth="1"/>
    <col min="14604" max="14607" width="9.44140625" style="619" bestFit="1" customWidth="1"/>
    <col min="14608" max="14608" width="10.44140625" style="619" bestFit="1" customWidth="1"/>
    <col min="14609" max="14612" width="9.44140625" style="619" bestFit="1" customWidth="1"/>
    <col min="14613" max="14848" width="11.5546875" style="619"/>
    <col min="14849" max="14849" width="38.44140625" style="619" customWidth="1"/>
    <col min="14850" max="14854" width="19.44140625" style="619" customWidth="1"/>
    <col min="14855" max="14855" width="17.44140625" style="619" customWidth="1"/>
    <col min="14856" max="14856" width="12.109375" style="619" bestFit="1" customWidth="1"/>
    <col min="14857" max="14857" width="10.44140625" style="619" bestFit="1" customWidth="1"/>
    <col min="14858" max="14858" width="9.44140625" style="619" bestFit="1" customWidth="1"/>
    <col min="14859" max="14859" width="11" style="619" bestFit="1" customWidth="1"/>
    <col min="14860" max="14863" width="9.44140625" style="619" bestFit="1" customWidth="1"/>
    <col min="14864" max="14864" width="10.44140625" style="619" bestFit="1" customWidth="1"/>
    <col min="14865" max="14868" width="9.44140625" style="619" bestFit="1" customWidth="1"/>
    <col min="14869" max="15104" width="11.5546875" style="619"/>
    <col min="15105" max="15105" width="38.44140625" style="619" customWidth="1"/>
    <col min="15106" max="15110" width="19.44140625" style="619" customWidth="1"/>
    <col min="15111" max="15111" width="17.44140625" style="619" customWidth="1"/>
    <col min="15112" max="15112" width="12.109375" style="619" bestFit="1" customWidth="1"/>
    <col min="15113" max="15113" width="10.44140625" style="619" bestFit="1" customWidth="1"/>
    <col min="15114" max="15114" width="9.44140625" style="619" bestFit="1" customWidth="1"/>
    <col min="15115" max="15115" width="11" style="619" bestFit="1" customWidth="1"/>
    <col min="15116" max="15119" width="9.44140625" style="619" bestFit="1" customWidth="1"/>
    <col min="15120" max="15120" width="10.44140625" style="619" bestFit="1" customWidth="1"/>
    <col min="15121" max="15124" width="9.44140625" style="619" bestFit="1" customWidth="1"/>
    <col min="15125" max="15360" width="11.5546875" style="619"/>
    <col min="15361" max="15361" width="38.44140625" style="619" customWidth="1"/>
    <col min="15362" max="15366" width="19.44140625" style="619" customWidth="1"/>
    <col min="15367" max="15367" width="17.44140625" style="619" customWidth="1"/>
    <col min="15368" max="15368" width="12.109375" style="619" bestFit="1" customWidth="1"/>
    <col min="15369" max="15369" width="10.44140625" style="619" bestFit="1" customWidth="1"/>
    <col min="15370" max="15370" width="9.44140625" style="619" bestFit="1" customWidth="1"/>
    <col min="15371" max="15371" width="11" style="619" bestFit="1" customWidth="1"/>
    <col min="15372" max="15375" width="9.44140625" style="619" bestFit="1" customWidth="1"/>
    <col min="15376" max="15376" width="10.44140625" style="619" bestFit="1" customWidth="1"/>
    <col min="15377" max="15380" width="9.44140625" style="619" bestFit="1" customWidth="1"/>
    <col min="15381" max="15616" width="11.5546875" style="619"/>
    <col min="15617" max="15617" width="38.44140625" style="619" customWidth="1"/>
    <col min="15618" max="15622" width="19.44140625" style="619" customWidth="1"/>
    <col min="15623" max="15623" width="17.44140625" style="619" customWidth="1"/>
    <col min="15624" max="15624" width="12.109375" style="619" bestFit="1" customWidth="1"/>
    <col min="15625" max="15625" width="10.44140625" style="619" bestFit="1" customWidth="1"/>
    <col min="15626" max="15626" width="9.44140625" style="619" bestFit="1" customWidth="1"/>
    <col min="15627" max="15627" width="11" style="619" bestFit="1" customWidth="1"/>
    <col min="15628" max="15631" width="9.44140625" style="619" bestFit="1" customWidth="1"/>
    <col min="15632" max="15632" width="10.44140625" style="619" bestFit="1" customWidth="1"/>
    <col min="15633" max="15636" width="9.44140625" style="619" bestFit="1" customWidth="1"/>
    <col min="15637" max="15872" width="11.5546875" style="619"/>
    <col min="15873" max="15873" width="38.44140625" style="619" customWidth="1"/>
    <col min="15874" max="15878" width="19.44140625" style="619" customWidth="1"/>
    <col min="15879" max="15879" width="17.44140625" style="619" customWidth="1"/>
    <col min="15880" max="15880" width="12.109375" style="619" bestFit="1" customWidth="1"/>
    <col min="15881" max="15881" width="10.44140625" style="619" bestFit="1" customWidth="1"/>
    <col min="15882" max="15882" width="9.44140625" style="619" bestFit="1" customWidth="1"/>
    <col min="15883" max="15883" width="11" style="619" bestFit="1" customWidth="1"/>
    <col min="15884" max="15887" width="9.44140625" style="619" bestFit="1" customWidth="1"/>
    <col min="15888" max="15888" width="10.44140625" style="619" bestFit="1" customWidth="1"/>
    <col min="15889" max="15892" width="9.44140625" style="619" bestFit="1" customWidth="1"/>
    <col min="15893" max="16128" width="11.5546875" style="619"/>
    <col min="16129" max="16129" width="38.44140625" style="619" customWidth="1"/>
    <col min="16130" max="16134" width="19.44140625" style="619" customWidth="1"/>
    <col min="16135" max="16135" width="17.44140625" style="619" customWidth="1"/>
    <col min="16136" max="16136" width="12.109375" style="619" bestFit="1" customWidth="1"/>
    <col min="16137" max="16137" width="10.44140625" style="619" bestFit="1" customWidth="1"/>
    <col min="16138" max="16138" width="9.44140625" style="619" bestFit="1" customWidth="1"/>
    <col min="16139" max="16139" width="11" style="619" bestFit="1" customWidth="1"/>
    <col min="16140" max="16143" width="9.44140625" style="619" bestFit="1" customWidth="1"/>
    <col min="16144" max="16144" width="10.44140625" style="619" bestFit="1" customWidth="1"/>
    <col min="16145" max="16148" width="9.44140625" style="619" bestFit="1" customWidth="1"/>
    <col min="16149" max="16384" width="11.5546875" style="619"/>
  </cols>
  <sheetData>
    <row r="1" spans="1:11" s="1191" customFormat="1" ht="18" customHeight="1">
      <c r="A1" s="1525" t="s">
        <v>1244</v>
      </c>
      <c r="B1" s="577"/>
      <c r="C1" s="577"/>
      <c r="D1" s="577"/>
      <c r="E1" s="577"/>
      <c r="F1" s="577"/>
      <c r="G1" s="577"/>
    </row>
    <row r="2" spans="1:11" s="1193" customFormat="1" ht="24" customHeight="1">
      <c r="A2" s="1192" t="s">
        <v>1067</v>
      </c>
      <c r="B2" s="1192"/>
      <c r="C2" s="1192"/>
      <c r="D2" s="1192"/>
      <c r="E2" s="1192"/>
      <c r="F2" s="1192"/>
      <c r="G2" s="1192"/>
    </row>
    <row r="3" spans="1:11" s="695" customFormat="1" ht="24" customHeight="1">
      <c r="A3" s="1192" t="s">
        <v>1068</v>
      </c>
      <c r="B3" s="1192"/>
      <c r="C3" s="1192"/>
      <c r="D3" s="1192"/>
      <c r="E3" s="1192"/>
      <c r="F3" s="1192"/>
      <c r="G3" s="1192"/>
    </row>
    <row r="4" spans="1:11" s="1195" customFormat="1" ht="17.399999999999999" customHeight="1">
      <c r="A4" s="1194">
        <v>45747</v>
      </c>
      <c r="B4" s="1194"/>
      <c r="C4" s="1194"/>
      <c r="D4" s="1194"/>
      <c r="E4" s="1194"/>
      <c r="F4" s="1194"/>
      <c r="G4" s="1194"/>
    </row>
    <row r="5" spans="1:11" s="1197" customFormat="1" ht="16.2" customHeight="1">
      <c r="A5" s="1196" t="s">
        <v>174</v>
      </c>
      <c r="B5" s="1196"/>
      <c r="C5" s="1196"/>
      <c r="D5" s="1196"/>
      <c r="E5" s="1196"/>
      <c r="F5" s="1196"/>
      <c r="G5" s="1196"/>
    </row>
    <row r="6" spans="1:11" s="642" customFormat="1" ht="9.75" customHeight="1" thickBot="1">
      <c r="A6" s="1198" t="s">
        <v>1069</v>
      </c>
      <c r="B6" s="1198"/>
      <c r="C6" s="1198"/>
      <c r="D6" s="1198"/>
      <c r="E6" s="1198"/>
      <c r="F6" s="1198"/>
      <c r="G6" s="1198"/>
    </row>
    <row r="7" spans="1:11" s="1201" customFormat="1" ht="20.100000000000001" customHeight="1">
      <c r="A7" s="590" t="s">
        <v>1</v>
      </c>
      <c r="B7" s="1199" t="s">
        <v>1070</v>
      </c>
      <c r="C7" s="1199" t="s">
        <v>1071</v>
      </c>
      <c r="D7" s="1199" t="s">
        <v>1072</v>
      </c>
      <c r="E7" s="1199" t="s">
        <v>1073</v>
      </c>
      <c r="F7" s="1199" t="s">
        <v>1074</v>
      </c>
      <c r="G7" s="1200" t="s">
        <v>1075</v>
      </c>
    </row>
    <row r="8" spans="1:11" s="1201" customFormat="1" ht="43.5" customHeight="1">
      <c r="A8" s="626"/>
      <c r="B8" s="1202"/>
      <c r="C8" s="1202"/>
      <c r="D8" s="1203"/>
      <c r="E8" s="1202"/>
      <c r="F8" s="1202"/>
      <c r="G8" s="1203"/>
    </row>
    <row r="9" spans="1:11" s="1201" customFormat="1" ht="9" customHeight="1">
      <c r="A9" s="1204"/>
      <c r="B9" s="1205"/>
      <c r="C9" s="1205"/>
      <c r="D9" s="1205"/>
      <c r="E9" s="1205"/>
      <c r="F9" s="1205"/>
      <c r="G9" s="1206"/>
    </row>
    <row r="10" spans="1:11" s="604" customFormat="1" ht="20.100000000000001" customHeight="1">
      <c r="A10" s="599" t="s">
        <v>29</v>
      </c>
      <c r="B10" s="1207">
        <v>92.208068934509853</v>
      </c>
      <c r="C10" s="1207">
        <v>2.1383084959143455</v>
      </c>
      <c r="D10" s="1207">
        <v>1.3321986747853651</v>
      </c>
      <c r="E10" s="1207">
        <v>1.6000522062549913</v>
      </c>
      <c r="F10" s="1207">
        <v>2.7213716739608973</v>
      </c>
      <c r="G10" s="360">
        <v>89196499.552999988</v>
      </c>
      <c r="H10" s="1208"/>
    </row>
    <row r="11" spans="1:11" s="604" customFormat="1" ht="20.100000000000001" customHeight="1">
      <c r="A11" s="599" t="s">
        <v>30</v>
      </c>
      <c r="B11" s="1207">
        <v>87.768097265853797</v>
      </c>
      <c r="C11" s="1207">
        <v>1.7692825580413765</v>
      </c>
      <c r="D11" s="1207">
        <v>2.0078536939560512</v>
      </c>
      <c r="E11" s="1207">
        <v>4.3969457718380758</v>
      </c>
      <c r="F11" s="1207">
        <v>4.0578201096435276</v>
      </c>
      <c r="G11" s="360">
        <v>1831296.977</v>
      </c>
      <c r="H11" s="1208"/>
    </row>
    <row r="12" spans="1:11" s="604" customFormat="1" ht="20.100000000000001" customHeight="1">
      <c r="A12" s="599" t="s">
        <v>31</v>
      </c>
      <c r="B12" s="1207">
        <v>91.719368475101149</v>
      </c>
      <c r="C12" s="1207">
        <v>3.1531863766934078</v>
      </c>
      <c r="D12" s="1207">
        <v>1.0960458832181819</v>
      </c>
      <c r="E12" s="1207">
        <v>1.1530818805286016</v>
      </c>
      <c r="F12" s="1207">
        <v>2.8783173724196862</v>
      </c>
      <c r="G12" s="360">
        <v>132901547.39899999</v>
      </c>
      <c r="H12" s="1208"/>
      <c r="I12" s="1209"/>
      <c r="K12" s="1210"/>
    </row>
    <row r="13" spans="1:11" s="604" customFormat="1" ht="20.100000000000001" customHeight="1">
      <c r="A13" s="599" t="s">
        <v>32</v>
      </c>
      <c r="B13" s="1207">
        <v>84.408369348072213</v>
      </c>
      <c r="C13" s="1207">
        <v>3.4816520847574055</v>
      </c>
      <c r="D13" s="1207">
        <v>2.2164407887817994</v>
      </c>
      <c r="E13" s="1207">
        <v>3.2988383524201152</v>
      </c>
      <c r="F13" s="1207">
        <v>6.5946992996904878</v>
      </c>
      <c r="G13" s="360">
        <v>8710940.8010000009</v>
      </c>
      <c r="H13" s="1208"/>
    </row>
    <row r="14" spans="1:11" s="604" customFormat="1" ht="20.100000000000001" customHeight="1">
      <c r="A14" s="599" t="s">
        <v>33</v>
      </c>
      <c r="B14" s="1207">
        <v>90.146086407821528</v>
      </c>
      <c r="C14" s="1207">
        <v>3.4029458401374981</v>
      </c>
      <c r="D14" s="1207">
        <v>1.3267051126519185</v>
      </c>
      <c r="E14" s="1207">
        <v>1.5864921606856046</v>
      </c>
      <c r="F14" s="1207">
        <v>3.5377703744966551</v>
      </c>
      <c r="G14" s="360">
        <v>16313715.530000001</v>
      </c>
      <c r="H14" s="1208"/>
    </row>
    <row r="15" spans="1:11" s="604" customFormat="1" ht="20.100000000000001" customHeight="1">
      <c r="A15" s="599" t="s">
        <v>115</v>
      </c>
      <c r="B15" s="1207">
        <v>88.973583082574606</v>
      </c>
      <c r="C15" s="1207">
        <v>2.9647311988231326</v>
      </c>
      <c r="D15" s="1207">
        <v>1.8089699446296847</v>
      </c>
      <c r="E15" s="1207">
        <v>2.2348913254791229</v>
      </c>
      <c r="F15" s="1207">
        <v>4.0178244191050521</v>
      </c>
      <c r="G15" s="360">
        <v>54443238.922999993</v>
      </c>
      <c r="H15" s="1208"/>
    </row>
    <row r="16" spans="1:11" s="604" customFormat="1" ht="20.100000000000001" customHeight="1">
      <c r="A16" s="599" t="s">
        <v>35</v>
      </c>
      <c r="B16" s="1207">
        <v>88.615911599817153</v>
      </c>
      <c r="C16" s="1207">
        <v>10.154785352947826</v>
      </c>
      <c r="D16" s="1207">
        <v>1.2293028477844257</v>
      </c>
      <c r="E16" s="1207" t="s">
        <v>132</v>
      </c>
      <c r="F16" s="1207" t="s">
        <v>132</v>
      </c>
      <c r="G16" s="360">
        <v>2506886.4890000001</v>
      </c>
      <c r="H16" s="1208"/>
    </row>
    <row r="17" spans="1:9" s="604" customFormat="1" ht="20.100000000000001" customHeight="1">
      <c r="A17" s="599" t="s">
        <v>36</v>
      </c>
      <c r="B17" s="1207">
        <v>92.329998267631424</v>
      </c>
      <c r="C17" s="1207">
        <v>2.6974617698474024</v>
      </c>
      <c r="D17" s="1207">
        <v>1.3169752926445168</v>
      </c>
      <c r="E17" s="1207">
        <v>1.6547330738122576</v>
      </c>
      <c r="F17" s="1207">
        <v>2.0008315696865813</v>
      </c>
      <c r="G17" s="360">
        <v>53074924.101000004</v>
      </c>
      <c r="H17" s="1208"/>
    </row>
    <row r="18" spans="1:9" s="604" customFormat="1" ht="20.100000000000001" customHeight="1">
      <c r="A18" s="599" t="s">
        <v>37</v>
      </c>
      <c r="B18" s="1207">
        <v>91.021192334283526</v>
      </c>
      <c r="C18" s="1207">
        <v>1.7458384926896164</v>
      </c>
      <c r="D18" s="1207">
        <v>1.3642367309403505</v>
      </c>
      <c r="E18" s="1207">
        <v>2.4948889686313249</v>
      </c>
      <c r="F18" s="1207">
        <v>3.3738433926740279</v>
      </c>
      <c r="G18" s="360">
        <v>12379121.831999999</v>
      </c>
      <c r="H18" s="1208"/>
    </row>
    <row r="19" spans="1:9" s="604" customFormat="1" ht="20.100000000000001" customHeight="1">
      <c r="A19" s="599" t="s">
        <v>38</v>
      </c>
      <c r="B19" s="1207">
        <v>92.145753947402824</v>
      </c>
      <c r="C19" s="1207">
        <v>2.4890408139054623</v>
      </c>
      <c r="D19" s="1207">
        <v>1.2505353885153463</v>
      </c>
      <c r="E19" s="1207">
        <v>1.6906738723228325</v>
      </c>
      <c r="F19" s="1207">
        <v>2.4239957621653159</v>
      </c>
      <c r="G19" s="360">
        <v>4172689.432</v>
      </c>
      <c r="H19" s="1208"/>
    </row>
    <row r="20" spans="1:9" s="604" customFormat="1" ht="20.100000000000001" customHeight="1">
      <c r="A20" s="599" t="s">
        <v>97</v>
      </c>
      <c r="B20" s="1207">
        <v>87.725615543033513</v>
      </c>
      <c r="C20" s="1207">
        <v>2.434689118388174</v>
      </c>
      <c r="D20" s="1207">
        <v>2.6822128552413638</v>
      </c>
      <c r="E20" s="1207">
        <v>4.4890799308082521</v>
      </c>
      <c r="F20" s="1207">
        <v>2.6684024062188625</v>
      </c>
      <c r="G20" s="360">
        <v>3417405.1779999998</v>
      </c>
      <c r="H20" s="1208"/>
    </row>
    <row r="21" spans="1:9" s="604" customFormat="1" ht="20.100000000000001" customHeight="1">
      <c r="A21" s="599" t="s">
        <v>116</v>
      </c>
      <c r="B21" s="1207">
        <v>85.3676833038609</v>
      </c>
      <c r="C21" s="1207">
        <v>8.6185921047470408</v>
      </c>
      <c r="D21" s="1207">
        <v>1.3068362318282436</v>
      </c>
      <c r="E21" s="1207">
        <v>0.70443775686946453</v>
      </c>
      <c r="F21" s="1207">
        <v>4.0024504707678608</v>
      </c>
      <c r="G21" s="360">
        <v>6821980.5839999998</v>
      </c>
      <c r="H21" s="1208"/>
    </row>
    <row r="22" spans="1:9" s="604" customFormat="1" ht="20.100000000000001" customHeight="1">
      <c r="A22" s="599" t="s">
        <v>41</v>
      </c>
      <c r="B22" s="1207">
        <v>87.369581935729386</v>
      </c>
      <c r="C22" s="1207">
        <v>3.3147717206807465</v>
      </c>
      <c r="D22" s="1207">
        <v>2.8802288539544989</v>
      </c>
      <c r="E22" s="1207">
        <v>4.3032610414301606</v>
      </c>
      <c r="F22" s="1207">
        <v>2.1321561523922243</v>
      </c>
      <c r="G22" s="360">
        <v>1352205.605</v>
      </c>
      <c r="H22" s="1208"/>
    </row>
    <row r="23" spans="1:9" s="604" customFormat="1" ht="20.100000000000001" customHeight="1">
      <c r="A23" s="27" t="s">
        <v>42</v>
      </c>
      <c r="B23" s="1207">
        <v>86.217477255658054</v>
      </c>
      <c r="C23" s="1207">
        <v>4.6234022198466587</v>
      </c>
      <c r="D23" s="1207">
        <v>3.2195453105431455</v>
      </c>
      <c r="E23" s="1207">
        <v>4.107744852222341</v>
      </c>
      <c r="F23" s="1207">
        <v>1.8318296989299214</v>
      </c>
      <c r="G23" s="360">
        <v>754375.53</v>
      </c>
      <c r="H23" s="1208"/>
    </row>
    <row r="24" spans="1:9" s="604" customFormat="1" ht="20.100000000000001" customHeight="1">
      <c r="A24" s="599" t="s">
        <v>43</v>
      </c>
      <c r="B24" s="1207">
        <v>99.294029028598999</v>
      </c>
      <c r="C24" s="1207" t="s">
        <v>132</v>
      </c>
      <c r="D24" s="1207" t="s">
        <v>132</v>
      </c>
      <c r="E24" s="1207">
        <v>0.58871685939778606</v>
      </c>
      <c r="F24" s="1207">
        <v>0.11725411200322201</v>
      </c>
      <c r="G24" s="360">
        <v>1869149.8</v>
      </c>
      <c r="H24" s="1208"/>
    </row>
    <row r="25" spans="1:9" s="604" customFormat="1" ht="20.100000000000001" customHeight="1">
      <c r="A25" s="599" t="s">
        <v>44</v>
      </c>
      <c r="B25" s="1207">
        <v>99.866394966077038</v>
      </c>
      <c r="C25" s="1207" t="s">
        <v>132</v>
      </c>
      <c r="D25" s="1207">
        <v>0.1336050339229562</v>
      </c>
      <c r="E25" s="1207" t="s">
        <v>132</v>
      </c>
      <c r="F25" s="1207" t="s">
        <v>132</v>
      </c>
      <c r="G25" s="360">
        <v>702130.7300000001</v>
      </c>
      <c r="H25" s="1208"/>
    </row>
    <row r="26" spans="1:9" s="604" customFormat="1" ht="20.100000000000001" customHeight="1">
      <c r="A26" s="599" t="s">
        <v>45</v>
      </c>
      <c r="B26" s="1207">
        <v>96.953056004816034</v>
      </c>
      <c r="C26" s="1207">
        <v>1.9907245573987913</v>
      </c>
      <c r="D26" s="1207" t="s">
        <v>132</v>
      </c>
      <c r="E26" s="1207" t="s">
        <v>132</v>
      </c>
      <c r="F26" s="1207">
        <v>1.0562193165052809</v>
      </c>
      <c r="G26" s="360">
        <v>1649077.9639999999</v>
      </c>
      <c r="H26" s="1208"/>
    </row>
    <row r="27" spans="1:9" s="604" customFormat="1" ht="20.100000000000001" customHeight="1">
      <c r="A27" s="599" t="s">
        <v>46</v>
      </c>
      <c r="B27" s="1207">
        <v>90.338066045001781</v>
      </c>
      <c r="C27" s="1207">
        <v>2.6120901741926792</v>
      </c>
      <c r="D27" s="1207">
        <v>1.6242290266775878</v>
      </c>
      <c r="E27" s="1207">
        <v>2.3239453552147986</v>
      </c>
      <c r="F27" s="1207">
        <v>3.1016692792278824</v>
      </c>
      <c r="G27" s="360">
        <v>4177623.9610000001</v>
      </c>
      <c r="H27" s="1208"/>
    </row>
    <row r="28" spans="1:9" s="732" customFormat="1" ht="23.25" customHeight="1" thickBot="1">
      <c r="A28" s="1211" t="s">
        <v>47</v>
      </c>
      <c r="B28" s="1212">
        <v>91.141501065248008</v>
      </c>
      <c r="C28" s="1212">
        <v>2.9025049900873725</v>
      </c>
      <c r="D28" s="1212">
        <v>1.3474938615851579</v>
      </c>
      <c r="E28" s="1212">
        <v>1.6300485008519998</v>
      </c>
      <c r="F28" s="1212">
        <v>2.9784515438702304</v>
      </c>
      <c r="G28" s="364">
        <v>396274810.38900006</v>
      </c>
      <c r="H28" s="1213"/>
      <c r="I28" s="1214"/>
    </row>
    <row r="29" spans="1:9" s="645" customFormat="1" ht="15.75" customHeight="1">
      <c r="A29" s="643" t="s">
        <v>1076</v>
      </c>
      <c r="B29" s="732"/>
      <c r="C29" s="732"/>
      <c r="D29" s="732"/>
      <c r="E29" s="732"/>
      <c r="F29" s="732"/>
      <c r="G29" s="732"/>
    </row>
    <row r="30" spans="1:9" s="645" customFormat="1" ht="12.75" customHeight="1">
      <c r="A30" s="643" t="s">
        <v>1077</v>
      </c>
      <c r="B30" s="732"/>
      <c r="C30" s="732"/>
      <c r="D30" s="732"/>
      <c r="E30" s="732"/>
      <c r="F30" s="732"/>
      <c r="G30" s="732"/>
    </row>
    <row r="31" spans="1:9" s="642" customFormat="1">
      <c r="A31" s="1190" t="s">
        <v>1078</v>
      </c>
      <c r="B31" s="611"/>
      <c r="C31" s="611"/>
      <c r="D31" s="611"/>
      <c r="E31" s="611"/>
      <c r="F31" s="611"/>
      <c r="G31" s="611"/>
      <c r="H31" s="611"/>
      <c r="I31" s="611"/>
    </row>
    <row r="32" spans="1:9" s="642" customFormat="1">
      <c r="A32" s="1190" t="s">
        <v>1079</v>
      </c>
      <c r="B32" s="947"/>
      <c r="C32" s="947"/>
      <c r="D32" s="937"/>
      <c r="E32" s="947"/>
      <c r="F32" s="947"/>
      <c r="G32" s="947"/>
      <c r="H32" s="937"/>
      <c r="I32" s="947"/>
    </row>
    <row r="33" spans="1:1" s="642" customFormat="1">
      <c r="A33" s="1190" t="s">
        <v>1080</v>
      </c>
    </row>
    <row r="34" spans="1:1" s="642" customFormat="1">
      <c r="A34" s="735"/>
    </row>
    <row r="35" spans="1:1" s="642" customFormat="1"/>
    <row r="36" spans="1:1" s="642" customFormat="1"/>
    <row r="37" spans="1:1" s="642" customFormat="1"/>
    <row r="38" spans="1:1" s="642" customFormat="1"/>
    <row r="39" spans="1:1" s="642" customFormat="1"/>
    <row r="40" spans="1:1" s="642" customFormat="1"/>
    <row r="41" spans="1:1" s="642" customFormat="1"/>
    <row r="42" spans="1:1" s="642" customFormat="1"/>
    <row r="43" spans="1:1" s="642" customFormat="1"/>
    <row r="44" spans="1:1" s="642" customFormat="1"/>
    <row r="45" spans="1:1" s="642" customFormat="1"/>
    <row r="46" spans="1:1" s="642" customFormat="1"/>
    <row r="47" spans="1:1" s="642" customFormat="1"/>
    <row r="48" spans="1:1" s="642" customFormat="1"/>
    <row r="49" spans="2:7" s="642" customFormat="1"/>
    <row r="50" spans="2:7" s="642" customFormat="1"/>
    <row r="51" spans="2:7" s="642" customFormat="1"/>
    <row r="52" spans="2:7" s="642" customFormat="1"/>
    <row r="53" spans="2:7" s="642" customFormat="1"/>
    <row r="55" spans="2:7">
      <c r="B55" s="681"/>
      <c r="C55" s="681"/>
      <c r="D55" s="681"/>
      <c r="E55" s="681"/>
      <c r="F55" s="681"/>
      <c r="G55" s="681"/>
    </row>
    <row r="56" spans="2:7">
      <c r="B56" s="681"/>
      <c r="C56" s="681"/>
      <c r="D56" s="681"/>
      <c r="E56" s="681"/>
      <c r="F56" s="681"/>
      <c r="G56" s="681"/>
    </row>
    <row r="57" spans="2:7">
      <c r="B57" s="681"/>
      <c r="C57" s="681"/>
      <c r="D57" s="681"/>
      <c r="E57" s="681"/>
      <c r="F57" s="681"/>
      <c r="G57" s="681"/>
    </row>
    <row r="58" spans="2:7">
      <c r="B58" s="681"/>
      <c r="C58" s="681"/>
      <c r="D58" s="681"/>
      <c r="E58" s="681"/>
      <c r="F58" s="681"/>
      <c r="G58" s="681"/>
    </row>
    <row r="59" spans="2:7">
      <c r="B59" s="681"/>
      <c r="C59" s="681"/>
      <c r="D59" s="681"/>
      <c r="E59" s="681"/>
      <c r="F59" s="681"/>
      <c r="G59" s="681"/>
    </row>
    <row r="60" spans="2:7">
      <c r="B60" s="681"/>
      <c r="C60" s="681"/>
      <c r="D60" s="681"/>
      <c r="E60" s="681"/>
      <c r="F60" s="681"/>
      <c r="G60" s="681"/>
    </row>
    <row r="61" spans="2:7">
      <c r="B61" s="681"/>
      <c r="C61" s="681"/>
      <c r="D61" s="681"/>
      <c r="E61" s="681"/>
      <c r="F61" s="681"/>
      <c r="G61" s="681"/>
    </row>
    <row r="62" spans="2:7">
      <c r="B62" s="681"/>
      <c r="C62" s="681"/>
      <c r="D62" s="681"/>
      <c r="E62" s="681"/>
      <c r="F62" s="681"/>
      <c r="G62" s="681"/>
    </row>
    <row r="63" spans="2:7">
      <c r="B63" s="681"/>
      <c r="C63" s="681"/>
      <c r="D63" s="681"/>
      <c r="E63" s="681"/>
      <c r="F63" s="681"/>
      <c r="G63" s="681"/>
    </row>
    <row r="64" spans="2:7">
      <c r="B64" s="681"/>
      <c r="C64" s="681"/>
      <c r="D64" s="681"/>
      <c r="E64" s="681"/>
      <c r="F64" s="681"/>
      <c r="G64" s="681"/>
    </row>
    <row r="65" spans="2:7">
      <c r="B65" s="681"/>
      <c r="C65" s="681"/>
      <c r="D65" s="681"/>
      <c r="E65" s="681"/>
      <c r="F65" s="681"/>
      <c r="G65" s="681"/>
    </row>
    <row r="66" spans="2:7">
      <c r="B66" s="681"/>
      <c r="C66" s="681"/>
      <c r="D66" s="681"/>
      <c r="E66" s="681"/>
      <c r="F66" s="681"/>
      <c r="G66" s="681"/>
    </row>
    <row r="67" spans="2:7">
      <c r="B67" s="681"/>
      <c r="C67" s="681"/>
      <c r="D67" s="681"/>
      <c r="E67" s="681"/>
      <c r="F67" s="681"/>
      <c r="G67" s="681"/>
    </row>
    <row r="68" spans="2:7">
      <c r="B68" s="681"/>
      <c r="C68" s="681"/>
      <c r="D68" s="681"/>
      <c r="E68" s="681"/>
      <c r="F68" s="681"/>
      <c r="G68" s="681"/>
    </row>
    <row r="69" spans="2:7">
      <c r="B69" s="681"/>
      <c r="C69" s="681"/>
      <c r="D69" s="681"/>
      <c r="E69" s="681"/>
      <c r="F69" s="681"/>
      <c r="G69" s="681"/>
    </row>
    <row r="70" spans="2:7">
      <c r="B70" s="681"/>
      <c r="C70" s="681"/>
      <c r="D70" s="681"/>
      <c r="E70" s="681"/>
      <c r="F70" s="681"/>
      <c r="G70" s="681"/>
    </row>
    <row r="71" spans="2:7">
      <c r="B71" s="681"/>
      <c r="C71" s="681"/>
      <c r="D71" s="681"/>
      <c r="E71" s="681"/>
      <c r="F71" s="681"/>
      <c r="G71" s="681"/>
    </row>
    <row r="72" spans="2:7">
      <c r="B72" s="681"/>
      <c r="C72" s="681"/>
      <c r="D72" s="681"/>
      <c r="E72" s="681"/>
      <c r="F72" s="681"/>
      <c r="G72" s="681"/>
    </row>
    <row r="73" spans="2:7">
      <c r="B73" s="681"/>
      <c r="C73" s="681"/>
      <c r="D73" s="681"/>
      <c r="E73" s="681"/>
      <c r="F73" s="681"/>
      <c r="G73" s="681"/>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FCE3FC7F-DC4D-41F2-8E4D-FFB7A27BB77F}"/>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B709-ED9E-483B-8690-2032927DBCC1}">
  <dimension ref="A1:AQ34"/>
  <sheetViews>
    <sheetView showGridLines="0" zoomScaleNormal="100" workbookViewId="0"/>
  </sheetViews>
  <sheetFormatPr baseColWidth="10" defaultRowHeight="13.2"/>
  <cols>
    <col min="1" max="1" width="28.109375" style="619" customWidth="1"/>
    <col min="2" max="2" width="7.109375" style="619" customWidth="1"/>
    <col min="3" max="6" width="5.44140625" style="619" customWidth="1"/>
    <col min="7" max="7" width="1.44140625" style="619" customWidth="1"/>
    <col min="8" max="8" width="7.44140625" style="619" customWidth="1"/>
    <col min="9" max="12" width="5.44140625" style="619" customWidth="1"/>
    <col min="13" max="13" width="1.44140625" style="619" customWidth="1"/>
    <col min="14" max="14" width="6.44140625" style="619" customWidth="1"/>
    <col min="15" max="18" width="5.44140625" style="619" customWidth="1"/>
    <col min="19" max="19" width="1.44140625" style="619" customWidth="1"/>
    <col min="20" max="20" width="7.44140625" style="619" customWidth="1"/>
    <col min="21" max="22" width="5.44140625" style="619" customWidth="1"/>
    <col min="23" max="23" width="6.33203125" style="619" bestFit="1" customWidth="1"/>
    <col min="24" max="24" width="5.44140625" style="619" customWidth="1"/>
    <col min="25" max="25" width="1" style="619" customWidth="1"/>
    <col min="26" max="26" width="7.44140625" style="619" customWidth="1"/>
    <col min="27" max="29" width="5.44140625" style="619" customWidth="1"/>
    <col min="30" max="30" width="6.44140625" style="619" bestFit="1" customWidth="1"/>
    <col min="31" max="31" width="1.44140625" style="619" customWidth="1"/>
    <col min="32" max="32" width="7.44140625" style="619" customWidth="1"/>
    <col min="33" max="36" width="5.44140625" style="619" customWidth="1"/>
    <col min="37" max="37" width="1.44140625" style="619" customWidth="1"/>
    <col min="38" max="38" width="7.44140625" style="619" customWidth="1"/>
    <col min="39" max="42" width="5.44140625" style="619" customWidth="1"/>
    <col min="43" max="43" width="1.44140625" style="619" customWidth="1"/>
    <col min="44" max="256" width="11.5546875" style="619"/>
    <col min="257" max="257" width="28.109375" style="619" customWidth="1"/>
    <col min="258" max="258" width="7.109375" style="619" customWidth="1"/>
    <col min="259" max="262" width="5.44140625" style="619" customWidth="1"/>
    <col min="263" max="263" width="1.44140625" style="619" customWidth="1"/>
    <col min="264" max="264" width="7.44140625" style="619" customWidth="1"/>
    <col min="265" max="268" width="5.44140625" style="619" customWidth="1"/>
    <col min="269" max="269" width="1.44140625" style="619" customWidth="1"/>
    <col min="270" max="270" width="6.44140625" style="619" customWidth="1"/>
    <col min="271" max="274" width="5.44140625" style="619" customWidth="1"/>
    <col min="275" max="275" width="1.44140625" style="619" customWidth="1"/>
    <col min="276" max="276" width="7.44140625" style="619" customWidth="1"/>
    <col min="277" max="278" width="5.44140625" style="619" customWidth="1"/>
    <col min="279" max="279" width="6.33203125" style="619" bestFit="1" customWidth="1"/>
    <col min="280" max="280" width="5.44140625" style="619" customWidth="1"/>
    <col min="281" max="281" width="1" style="619" customWidth="1"/>
    <col min="282" max="282" width="7.44140625" style="619" customWidth="1"/>
    <col min="283" max="285" width="5.44140625" style="619" customWidth="1"/>
    <col min="286" max="286" width="6.44140625" style="619" bestFit="1" customWidth="1"/>
    <col min="287" max="287" width="1.44140625" style="619" customWidth="1"/>
    <col min="288" max="288" width="7.44140625" style="619" customWidth="1"/>
    <col min="289" max="292" width="5.44140625" style="619" customWidth="1"/>
    <col min="293" max="293" width="1.44140625" style="619" customWidth="1"/>
    <col min="294" max="294" width="7.44140625" style="619" customWidth="1"/>
    <col min="295" max="298" width="5.44140625" style="619" customWidth="1"/>
    <col min="299" max="299" width="1.44140625" style="619" customWidth="1"/>
    <col min="300" max="512" width="11.5546875" style="619"/>
    <col min="513" max="513" width="28.109375" style="619" customWidth="1"/>
    <col min="514" max="514" width="7.109375" style="619" customWidth="1"/>
    <col min="515" max="518" width="5.44140625" style="619" customWidth="1"/>
    <col min="519" max="519" width="1.44140625" style="619" customWidth="1"/>
    <col min="520" max="520" width="7.44140625" style="619" customWidth="1"/>
    <col min="521" max="524" width="5.44140625" style="619" customWidth="1"/>
    <col min="525" max="525" width="1.44140625" style="619" customWidth="1"/>
    <col min="526" max="526" width="6.44140625" style="619" customWidth="1"/>
    <col min="527" max="530" width="5.44140625" style="619" customWidth="1"/>
    <col min="531" max="531" width="1.44140625" style="619" customWidth="1"/>
    <col min="532" max="532" width="7.44140625" style="619" customWidth="1"/>
    <col min="533" max="534" width="5.44140625" style="619" customWidth="1"/>
    <col min="535" max="535" width="6.33203125" style="619" bestFit="1" customWidth="1"/>
    <col min="536" max="536" width="5.44140625" style="619" customWidth="1"/>
    <col min="537" max="537" width="1" style="619" customWidth="1"/>
    <col min="538" max="538" width="7.44140625" style="619" customWidth="1"/>
    <col min="539" max="541" width="5.44140625" style="619" customWidth="1"/>
    <col min="542" max="542" width="6.44140625" style="619" bestFit="1" customWidth="1"/>
    <col min="543" max="543" width="1.44140625" style="619" customWidth="1"/>
    <col min="544" max="544" width="7.44140625" style="619" customWidth="1"/>
    <col min="545" max="548" width="5.44140625" style="619" customWidth="1"/>
    <col min="549" max="549" width="1.44140625" style="619" customWidth="1"/>
    <col min="550" max="550" width="7.44140625" style="619" customWidth="1"/>
    <col min="551" max="554" width="5.44140625" style="619" customWidth="1"/>
    <col min="555" max="555" width="1.44140625" style="619" customWidth="1"/>
    <col min="556" max="768" width="11.5546875" style="619"/>
    <col min="769" max="769" width="28.109375" style="619" customWidth="1"/>
    <col min="770" max="770" width="7.109375" style="619" customWidth="1"/>
    <col min="771" max="774" width="5.44140625" style="619" customWidth="1"/>
    <col min="775" max="775" width="1.44140625" style="619" customWidth="1"/>
    <col min="776" max="776" width="7.44140625" style="619" customWidth="1"/>
    <col min="777" max="780" width="5.44140625" style="619" customWidth="1"/>
    <col min="781" max="781" width="1.44140625" style="619" customWidth="1"/>
    <col min="782" max="782" width="6.44140625" style="619" customWidth="1"/>
    <col min="783" max="786" width="5.44140625" style="619" customWidth="1"/>
    <col min="787" max="787" width="1.44140625" style="619" customWidth="1"/>
    <col min="788" max="788" width="7.44140625" style="619" customWidth="1"/>
    <col min="789" max="790" width="5.44140625" style="619" customWidth="1"/>
    <col min="791" max="791" width="6.33203125" style="619" bestFit="1" customWidth="1"/>
    <col min="792" max="792" width="5.44140625" style="619" customWidth="1"/>
    <col min="793" max="793" width="1" style="619" customWidth="1"/>
    <col min="794" max="794" width="7.44140625" style="619" customWidth="1"/>
    <col min="795" max="797" width="5.44140625" style="619" customWidth="1"/>
    <col min="798" max="798" width="6.44140625" style="619" bestFit="1" customWidth="1"/>
    <col min="799" max="799" width="1.44140625" style="619" customWidth="1"/>
    <col min="800" max="800" width="7.44140625" style="619" customWidth="1"/>
    <col min="801" max="804" width="5.44140625" style="619" customWidth="1"/>
    <col min="805" max="805" width="1.44140625" style="619" customWidth="1"/>
    <col min="806" max="806" width="7.44140625" style="619" customWidth="1"/>
    <col min="807" max="810" width="5.44140625" style="619" customWidth="1"/>
    <col min="811" max="811" width="1.44140625" style="619" customWidth="1"/>
    <col min="812" max="1024" width="11.5546875" style="619"/>
    <col min="1025" max="1025" width="28.109375" style="619" customWidth="1"/>
    <col min="1026" max="1026" width="7.109375" style="619" customWidth="1"/>
    <col min="1027" max="1030" width="5.44140625" style="619" customWidth="1"/>
    <col min="1031" max="1031" width="1.44140625" style="619" customWidth="1"/>
    <col min="1032" max="1032" width="7.44140625" style="619" customWidth="1"/>
    <col min="1033" max="1036" width="5.44140625" style="619" customWidth="1"/>
    <col min="1037" max="1037" width="1.44140625" style="619" customWidth="1"/>
    <col min="1038" max="1038" width="6.44140625" style="619" customWidth="1"/>
    <col min="1039" max="1042" width="5.44140625" style="619" customWidth="1"/>
    <col min="1043" max="1043" width="1.44140625" style="619" customWidth="1"/>
    <col min="1044" max="1044" width="7.44140625" style="619" customWidth="1"/>
    <col min="1045" max="1046" width="5.44140625" style="619" customWidth="1"/>
    <col min="1047" max="1047" width="6.33203125" style="619" bestFit="1" customWidth="1"/>
    <col min="1048" max="1048" width="5.44140625" style="619" customWidth="1"/>
    <col min="1049" max="1049" width="1" style="619" customWidth="1"/>
    <col min="1050" max="1050" width="7.44140625" style="619" customWidth="1"/>
    <col min="1051" max="1053" width="5.44140625" style="619" customWidth="1"/>
    <col min="1054" max="1054" width="6.44140625" style="619" bestFit="1" customWidth="1"/>
    <col min="1055" max="1055" width="1.44140625" style="619" customWidth="1"/>
    <col min="1056" max="1056" width="7.44140625" style="619" customWidth="1"/>
    <col min="1057" max="1060" width="5.44140625" style="619" customWidth="1"/>
    <col min="1061" max="1061" width="1.44140625" style="619" customWidth="1"/>
    <col min="1062" max="1062" width="7.44140625" style="619" customWidth="1"/>
    <col min="1063" max="1066" width="5.44140625" style="619" customWidth="1"/>
    <col min="1067" max="1067" width="1.44140625" style="619" customWidth="1"/>
    <col min="1068" max="1280" width="11.5546875" style="619"/>
    <col min="1281" max="1281" width="28.109375" style="619" customWidth="1"/>
    <col min="1282" max="1282" width="7.109375" style="619" customWidth="1"/>
    <col min="1283" max="1286" width="5.44140625" style="619" customWidth="1"/>
    <col min="1287" max="1287" width="1.44140625" style="619" customWidth="1"/>
    <col min="1288" max="1288" width="7.44140625" style="619" customWidth="1"/>
    <col min="1289" max="1292" width="5.44140625" style="619" customWidth="1"/>
    <col min="1293" max="1293" width="1.44140625" style="619" customWidth="1"/>
    <col min="1294" max="1294" width="6.44140625" style="619" customWidth="1"/>
    <col min="1295" max="1298" width="5.44140625" style="619" customWidth="1"/>
    <col min="1299" max="1299" width="1.44140625" style="619" customWidth="1"/>
    <col min="1300" max="1300" width="7.44140625" style="619" customWidth="1"/>
    <col min="1301" max="1302" width="5.44140625" style="619" customWidth="1"/>
    <col min="1303" max="1303" width="6.33203125" style="619" bestFit="1" customWidth="1"/>
    <col min="1304" max="1304" width="5.44140625" style="619" customWidth="1"/>
    <col min="1305" max="1305" width="1" style="619" customWidth="1"/>
    <col min="1306" max="1306" width="7.44140625" style="619" customWidth="1"/>
    <col min="1307" max="1309" width="5.44140625" style="619" customWidth="1"/>
    <col min="1310" max="1310" width="6.44140625" style="619" bestFit="1" customWidth="1"/>
    <col min="1311" max="1311" width="1.44140625" style="619" customWidth="1"/>
    <col min="1312" max="1312" width="7.44140625" style="619" customWidth="1"/>
    <col min="1313" max="1316" width="5.44140625" style="619" customWidth="1"/>
    <col min="1317" max="1317" width="1.44140625" style="619" customWidth="1"/>
    <col min="1318" max="1318" width="7.44140625" style="619" customWidth="1"/>
    <col min="1319" max="1322" width="5.44140625" style="619" customWidth="1"/>
    <col min="1323" max="1323" width="1.44140625" style="619" customWidth="1"/>
    <col min="1324" max="1536" width="11.5546875" style="619"/>
    <col min="1537" max="1537" width="28.109375" style="619" customWidth="1"/>
    <col min="1538" max="1538" width="7.109375" style="619" customWidth="1"/>
    <col min="1539" max="1542" width="5.44140625" style="619" customWidth="1"/>
    <col min="1543" max="1543" width="1.44140625" style="619" customWidth="1"/>
    <col min="1544" max="1544" width="7.44140625" style="619" customWidth="1"/>
    <col min="1545" max="1548" width="5.44140625" style="619" customWidth="1"/>
    <col min="1549" max="1549" width="1.44140625" style="619" customWidth="1"/>
    <col min="1550" max="1550" width="6.44140625" style="619" customWidth="1"/>
    <col min="1551" max="1554" width="5.44140625" style="619" customWidth="1"/>
    <col min="1555" max="1555" width="1.44140625" style="619" customWidth="1"/>
    <col min="1556" max="1556" width="7.44140625" style="619" customWidth="1"/>
    <col min="1557" max="1558" width="5.44140625" style="619" customWidth="1"/>
    <col min="1559" max="1559" width="6.33203125" style="619" bestFit="1" customWidth="1"/>
    <col min="1560" max="1560" width="5.44140625" style="619" customWidth="1"/>
    <col min="1561" max="1561" width="1" style="619" customWidth="1"/>
    <col min="1562" max="1562" width="7.44140625" style="619" customWidth="1"/>
    <col min="1563" max="1565" width="5.44140625" style="619" customWidth="1"/>
    <col min="1566" max="1566" width="6.44140625" style="619" bestFit="1" customWidth="1"/>
    <col min="1567" max="1567" width="1.44140625" style="619" customWidth="1"/>
    <col min="1568" max="1568" width="7.44140625" style="619" customWidth="1"/>
    <col min="1569" max="1572" width="5.44140625" style="619" customWidth="1"/>
    <col min="1573" max="1573" width="1.44140625" style="619" customWidth="1"/>
    <col min="1574" max="1574" width="7.44140625" style="619" customWidth="1"/>
    <col min="1575" max="1578" width="5.44140625" style="619" customWidth="1"/>
    <col min="1579" max="1579" width="1.44140625" style="619" customWidth="1"/>
    <col min="1580" max="1792" width="11.5546875" style="619"/>
    <col min="1793" max="1793" width="28.109375" style="619" customWidth="1"/>
    <col min="1794" max="1794" width="7.109375" style="619" customWidth="1"/>
    <col min="1795" max="1798" width="5.44140625" style="619" customWidth="1"/>
    <col min="1799" max="1799" width="1.44140625" style="619" customWidth="1"/>
    <col min="1800" max="1800" width="7.44140625" style="619" customWidth="1"/>
    <col min="1801" max="1804" width="5.44140625" style="619" customWidth="1"/>
    <col min="1805" max="1805" width="1.44140625" style="619" customWidth="1"/>
    <col min="1806" max="1806" width="6.44140625" style="619" customWidth="1"/>
    <col min="1807" max="1810" width="5.44140625" style="619" customWidth="1"/>
    <col min="1811" max="1811" width="1.44140625" style="619" customWidth="1"/>
    <col min="1812" max="1812" width="7.44140625" style="619" customWidth="1"/>
    <col min="1813" max="1814" width="5.44140625" style="619" customWidth="1"/>
    <col min="1815" max="1815" width="6.33203125" style="619" bestFit="1" customWidth="1"/>
    <col min="1816" max="1816" width="5.44140625" style="619" customWidth="1"/>
    <col min="1817" max="1817" width="1" style="619" customWidth="1"/>
    <col min="1818" max="1818" width="7.44140625" style="619" customWidth="1"/>
    <col min="1819" max="1821" width="5.44140625" style="619" customWidth="1"/>
    <col min="1822" max="1822" width="6.44140625" style="619" bestFit="1" customWidth="1"/>
    <col min="1823" max="1823" width="1.44140625" style="619" customWidth="1"/>
    <col min="1824" max="1824" width="7.44140625" style="619" customWidth="1"/>
    <col min="1825" max="1828" width="5.44140625" style="619" customWidth="1"/>
    <col min="1829" max="1829" width="1.44140625" style="619" customWidth="1"/>
    <col min="1830" max="1830" width="7.44140625" style="619" customWidth="1"/>
    <col min="1831" max="1834" width="5.44140625" style="619" customWidth="1"/>
    <col min="1835" max="1835" width="1.44140625" style="619" customWidth="1"/>
    <col min="1836" max="2048" width="11.5546875" style="619"/>
    <col min="2049" max="2049" width="28.109375" style="619" customWidth="1"/>
    <col min="2050" max="2050" width="7.109375" style="619" customWidth="1"/>
    <col min="2051" max="2054" width="5.44140625" style="619" customWidth="1"/>
    <col min="2055" max="2055" width="1.44140625" style="619" customWidth="1"/>
    <col min="2056" max="2056" width="7.44140625" style="619" customWidth="1"/>
    <col min="2057" max="2060" width="5.44140625" style="619" customWidth="1"/>
    <col min="2061" max="2061" width="1.44140625" style="619" customWidth="1"/>
    <col min="2062" max="2062" width="6.44140625" style="619" customWidth="1"/>
    <col min="2063" max="2066" width="5.44140625" style="619" customWidth="1"/>
    <col min="2067" max="2067" width="1.44140625" style="619" customWidth="1"/>
    <col min="2068" max="2068" width="7.44140625" style="619" customWidth="1"/>
    <col min="2069" max="2070" width="5.44140625" style="619" customWidth="1"/>
    <col min="2071" max="2071" width="6.33203125" style="619" bestFit="1" customWidth="1"/>
    <col min="2072" max="2072" width="5.44140625" style="619" customWidth="1"/>
    <col min="2073" max="2073" width="1" style="619" customWidth="1"/>
    <col min="2074" max="2074" width="7.44140625" style="619" customWidth="1"/>
    <col min="2075" max="2077" width="5.44140625" style="619" customWidth="1"/>
    <col min="2078" max="2078" width="6.44140625" style="619" bestFit="1" customWidth="1"/>
    <col min="2079" max="2079" width="1.44140625" style="619" customWidth="1"/>
    <col min="2080" max="2080" width="7.44140625" style="619" customWidth="1"/>
    <col min="2081" max="2084" width="5.44140625" style="619" customWidth="1"/>
    <col min="2085" max="2085" width="1.44140625" style="619" customWidth="1"/>
    <col min="2086" max="2086" width="7.44140625" style="619" customWidth="1"/>
    <col min="2087" max="2090" width="5.44140625" style="619" customWidth="1"/>
    <col min="2091" max="2091" width="1.44140625" style="619" customWidth="1"/>
    <col min="2092" max="2304" width="11.5546875" style="619"/>
    <col min="2305" max="2305" width="28.109375" style="619" customWidth="1"/>
    <col min="2306" max="2306" width="7.109375" style="619" customWidth="1"/>
    <col min="2307" max="2310" width="5.44140625" style="619" customWidth="1"/>
    <col min="2311" max="2311" width="1.44140625" style="619" customWidth="1"/>
    <col min="2312" max="2312" width="7.44140625" style="619" customWidth="1"/>
    <col min="2313" max="2316" width="5.44140625" style="619" customWidth="1"/>
    <col min="2317" max="2317" width="1.44140625" style="619" customWidth="1"/>
    <col min="2318" max="2318" width="6.44140625" style="619" customWidth="1"/>
    <col min="2319" max="2322" width="5.44140625" style="619" customWidth="1"/>
    <col min="2323" max="2323" width="1.44140625" style="619" customWidth="1"/>
    <col min="2324" max="2324" width="7.44140625" style="619" customWidth="1"/>
    <col min="2325" max="2326" width="5.44140625" style="619" customWidth="1"/>
    <col min="2327" max="2327" width="6.33203125" style="619" bestFit="1" customWidth="1"/>
    <col min="2328" max="2328" width="5.44140625" style="619" customWidth="1"/>
    <col min="2329" max="2329" width="1" style="619" customWidth="1"/>
    <col min="2330" max="2330" width="7.44140625" style="619" customWidth="1"/>
    <col min="2331" max="2333" width="5.44140625" style="619" customWidth="1"/>
    <col min="2334" max="2334" width="6.44140625" style="619" bestFit="1" customWidth="1"/>
    <col min="2335" max="2335" width="1.44140625" style="619" customWidth="1"/>
    <col min="2336" max="2336" width="7.44140625" style="619" customWidth="1"/>
    <col min="2337" max="2340" width="5.44140625" style="619" customWidth="1"/>
    <col min="2341" max="2341" width="1.44140625" style="619" customWidth="1"/>
    <col min="2342" max="2342" width="7.44140625" style="619" customWidth="1"/>
    <col min="2343" max="2346" width="5.44140625" style="619" customWidth="1"/>
    <col min="2347" max="2347" width="1.44140625" style="619" customWidth="1"/>
    <col min="2348" max="2560" width="11.5546875" style="619"/>
    <col min="2561" max="2561" width="28.109375" style="619" customWidth="1"/>
    <col min="2562" max="2562" width="7.109375" style="619" customWidth="1"/>
    <col min="2563" max="2566" width="5.44140625" style="619" customWidth="1"/>
    <col min="2567" max="2567" width="1.44140625" style="619" customWidth="1"/>
    <col min="2568" max="2568" width="7.44140625" style="619" customWidth="1"/>
    <col min="2569" max="2572" width="5.44140625" style="619" customWidth="1"/>
    <col min="2573" max="2573" width="1.44140625" style="619" customWidth="1"/>
    <col min="2574" max="2574" width="6.44140625" style="619" customWidth="1"/>
    <col min="2575" max="2578" width="5.44140625" style="619" customWidth="1"/>
    <col min="2579" max="2579" width="1.44140625" style="619" customWidth="1"/>
    <col min="2580" max="2580" width="7.44140625" style="619" customWidth="1"/>
    <col min="2581" max="2582" width="5.44140625" style="619" customWidth="1"/>
    <col min="2583" max="2583" width="6.33203125" style="619" bestFit="1" customWidth="1"/>
    <col min="2584" max="2584" width="5.44140625" style="619" customWidth="1"/>
    <col min="2585" max="2585" width="1" style="619" customWidth="1"/>
    <col min="2586" max="2586" width="7.44140625" style="619" customWidth="1"/>
    <col min="2587" max="2589" width="5.44140625" style="619" customWidth="1"/>
    <col min="2590" max="2590" width="6.44140625" style="619" bestFit="1" customWidth="1"/>
    <col min="2591" max="2591" width="1.44140625" style="619" customWidth="1"/>
    <col min="2592" max="2592" width="7.44140625" style="619" customWidth="1"/>
    <col min="2593" max="2596" width="5.44140625" style="619" customWidth="1"/>
    <col min="2597" max="2597" width="1.44140625" style="619" customWidth="1"/>
    <col min="2598" max="2598" width="7.44140625" style="619" customWidth="1"/>
    <col min="2599" max="2602" width="5.44140625" style="619" customWidth="1"/>
    <col min="2603" max="2603" width="1.44140625" style="619" customWidth="1"/>
    <col min="2604" max="2816" width="11.5546875" style="619"/>
    <col min="2817" max="2817" width="28.109375" style="619" customWidth="1"/>
    <col min="2818" max="2818" width="7.109375" style="619" customWidth="1"/>
    <col min="2819" max="2822" width="5.44140625" style="619" customWidth="1"/>
    <col min="2823" max="2823" width="1.44140625" style="619" customWidth="1"/>
    <col min="2824" max="2824" width="7.44140625" style="619" customWidth="1"/>
    <col min="2825" max="2828" width="5.44140625" style="619" customWidth="1"/>
    <col min="2829" max="2829" width="1.44140625" style="619" customWidth="1"/>
    <col min="2830" max="2830" width="6.44140625" style="619" customWidth="1"/>
    <col min="2831" max="2834" width="5.44140625" style="619" customWidth="1"/>
    <col min="2835" max="2835" width="1.44140625" style="619" customWidth="1"/>
    <col min="2836" max="2836" width="7.44140625" style="619" customWidth="1"/>
    <col min="2837" max="2838" width="5.44140625" style="619" customWidth="1"/>
    <col min="2839" max="2839" width="6.33203125" style="619" bestFit="1" customWidth="1"/>
    <col min="2840" max="2840" width="5.44140625" style="619" customWidth="1"/>
    <col min="2841" max="2841" width="1" style="619" customWidth="1"/>
    <col min="2842" max="2842" width="7.44140625" style="619" customWidth="1"/>
    <col min="2843" max="2845" width="5.44140625" style="619" customWidth="1"/>
    <col min="2846" max="2846" width="6.44140625" style="619" bestFit="1" customWidth="1"/>
    <col min="2847" max="2847" width="1.44140625" style="619" customWidth="1"/>
    <col min="2848" max="2848" width="7.44140625" style="619" customWidth="1"/>
    <col min="2849" max="2852" width="5.44140625" style="619" customWidth="1"/>
    <col min="2853" max="2853" width="1.44140625" style="619" customWidth="1"/>
    <col min="2854" max="2854" width="7.44140625" style="619" customWidth="1"/>
    <col min="2855" max="2858" width="5.44140625" style="619" customWidth="1"/>
    <col min="2859" max="2859" width="1.44140625" style="619" customWidth="1"/>
    <col min="2860" max="3072" width="11.5546875" style="619"/>
    <col min="3073" max="3073" width="28.109375" style="619" customWidth="1"/>
    <col min="3074" max="3074" width="7.109375" style="619" customWidth="1"/>
    <col min="3075" max="3078" width="5.44140625" style="619" customWidth="1"/>
    <col min="3079" max="3079" width="1.44140625" style="619" customWidth="1"/>
    <col min="3080" max="3080" width="7.44140625" style="619" customWidth="1"/>
    <col min="3081" max="3084" width="5.44140625" style="619" customWidth="1"/>
    <col min="3085" max="3085" width="1.44140625" style="619" customWidth="1"/>
    <col min="3086" max="3086" width="6.44140625" style="619" customWidth="1"/>
    <col min="3087" max="3090" width="5.44140625" style="619" customWidth="1"/>
    <col min="3091" max="3091" width="1.44140625" style="619" customWidth="1"/>
    <col min="3092" max="3092" width="7.44140625" style="619" customWidth="1"/>
    <col min="3093" max="3094" width="5.44140625" style="619" customWidth="1"/>
    <col min="3095" max="3095" width="6.33203125" style="619" bestFit="1" customWidth="1"/>
    <col min="3096" max="3096" width="5.44140625" style="619" customWidth="1"/>
    <col min="3097" max="3097" width="1" style="619" customWidth="1"/>
    <col min="3098" max="3098" width="7.44140625" style="619" customWidth="1"/>
    <col min="3099" max="3101" width="5.44140625" style="619" customWidth="1"/>
    <col min="3102" max="3102" width="6.44140625" style="619" bestFit="1" customWidth="1"/>
    <col min="3103" max="3103" width="1.44140625" style="619" customWidth="1"/>
    <col min="3104" max="3104" width="7.44140625" style="619" customWidth="1"/>
    <col min="3105" max="3108" width="5.44140625" style="619" customWidth="1"/>
    <col min="3109" max="3109" width="1.44140625" style="619" customWidth="1"/>
    <col min="3110" max="3110" width="7.44140625" style="619" customWidth="1"/>
    <col min="3111" max="3114" width="5.44140625" style="619" customWidth="1"/>
    <col min="3115" max="3115" width="1.44140625" style="619" customWidth="1"/>
    <col min="3116" max="3328" width="11.5546875" style="619"/>
    <col min="3329" max="3329" width="28.109375" style="619" customWidth="1"/>
    <col min="3330" max="3330" width="7.109375" style="619" customWidth="1"/>
    <col min="3331" max="3334" width="5.44140625" style="619" customWidth="1"/>
    <col min="3335" max="3335" width="1.44140625" style="619" customWidth="1"/>
    <col min="3336" max="3336" width="7.44140625" style="619" customWidth="1"/>
    <col min="3337" max="3340" width="5.44140625" style="619" customWidth="1"/>
    <col min="3341" max="3341" width="1.44140625" style="619" customWidth="1"/>
    <col min="3342" max="3342" width="6.44140625" style="619" customWidth="1"/>
    <col min="3343" max="3346" width="5.44140625" style="619" customWidth="1"/>
    <col min="3347" max="3347" width="1.44140625" style="619" customWidth="1"/>
    <col min="3348" max="3348" width="7.44140625" style="619" customWidth="1"/>
    <col min="3349" max="3350" width="5.44140625" style="619" customWidth="1"/>
    <col min="3351" max="3351" width="6.33203125" style="619" bestFit="1" customWidth="1"/>
    <col min="3352" max="3352" width="5.44140625" style="619" customWidth="1"/>
    <col min="3353" max="3353" width="1" style="619" customWidth="1"/>
    <col min="3354" max="3354" width="7.44140625" style="619" customWidth="1"/>
    <col min="3355" max="3357" width="5.44140625" style="619" customWidth="1"/>
    <col min="3358" max="3358" width="6.44140625" style="619" bestFit="1" customWidth="1"/>
    <col min="3359" max="3359" width="1.44140625" style="619" customWidth="1"/>
    <col min="3360" max="3360" width="7.44140625" style="619" customWidth="1"/>
    <col min="3361" max="3364" width="5.44140625" style="619" customWidth="1"/>
    <col min="3365" max="3365" width="1.44140625" style="619" customWidth="1"/>
    <col min="3366" max="3366" width="7.44140625" style="619" customWidth="1"/>
    <col min="3367" max="3370" width="5.44140625" style="619" customWidth="1"/>
    <col min="3371" max="3371" width="1.44140625" style="619" customWidth="1"/>
    <col min="3372" max="3584" width="11.5546875" style="619"/>
    <col min="3585" max="3585" width="28.109375" style="619" customWidth="1"/>
    <col min="3586" max="3586" width="7.109375" style="619" customWidth="1"/>
    <col min="3587" max="3590" width="5.44140625" style="619" customWidth="1"/>
    <col min="3591" max="3591" width="1.44140625" style="619" customWidth="1"/>
    <col min="3592" max="3592" width="7.44140625" style="619" customWidth="1"/>
    <col min="3593" max="3596" width="5.44140625" style="619" customWidth="1"/>
    <col min="3597" max="3597" width="1.44140625" style="619" customWidth="1"/>
    <col min="3598" max="3598" width="6.44140625" style="619" customWidth="1"/>
    <col min="3599" max="3602" width="5.44140625" style="619" customWidth="1"/>
    <col min="3603" max="3603" width="1.44140625" style="619" customWidth="1"/>
    <col min="3604" max="3604" width="7.44140625" style="619" customWidth="1"/>
    <col min="3605" max="3606" width="5.44140625" style="619" customWidth="1"/>
    <col min="3607" max="3607" width="6.33203125" style="619" bestFit="1" customWidth="1"/>
    <col min="3608" max="3608" width="5.44140625" style="619" customWidth="1"/>
    <col min="3609" max="3609" width="1" style="619" customWidth="1"/>
    <col min="3610" max="3610" width="7.44140625" style="619" customWidth="1"/>
    <col min="3611" max="3613" width="5.44140625" style="619" customWidth="1"/>
    <col min="3614" max="3614" width="6.44140625" style="619" bestFit="1" customWidth="1"/>
    <col min="3615" max="3615" width="1.44140625" style="619" customWidth="1"/>
    <col min="3616" max="3616" width="7.44140625" style="619" customWidth="1"/>
    <col min="3617" max="3620" width="5.44140625" style="619" customWidth="1"/>
    <col min="3621" max="3621" width="1.44140625" style="619" customWidth="1"/>
    <col min="3622" max="3622" width="7.44140625" style="619" customWidth="1"/>
    <col min="3623" max="3626" width="5.44140625" style="619" customWidth="1"/>
    <col min="3627" max="3627" width="1.44140625" style="619" customWidth="1"/>
    <col min="3628" max="3840" width="11.5546875" style="619"/>
    <col min="3841" max="3841" width="28.109375" style="619" customWidth="1"/>
    <col min="3842" max="3842" width="7.109375" style="619" customWidth="1"/>
    <col min="3843" max="3846" width="5.44140625" style="619" customWidth="1"/>
    <col min="3847" max="3847" width="1.44140625" style="619" customWidth="1"/>
    <col min="3848" max="3848" width="7.44140625" style="619" customWidth="1"/>
    <col min="3849" max="3852" width="5.44140625" style="619" customWidth="1"/>
    <col min="3853" max="3853" width="1.44140625" style="619" customWidth="1"/>
    <col min="3854" max="3854" width="6.44140625" style="619" customWidth="1"/>
    <col min="3855" max="3858" width="5.44140625" style="619" customWidth="1"/>
    <col min="3859" max="3859" width="1.44140625" style="619" customWidth="1"/>
    <col min="3860" max="3860" width="7.44140625" style="619" customWidth="1"/>
    <col min="3861" max="3862" width="5.44140625" style="619" customWidth="1"/>
    <col min="3863" max="3863" width="6.33203125" style="619" bestFit="1" customWidth="1"/>
    <col min="3864" max="3864" width="5.44140625" style="619" customWidth="1"/>
    <col min="3865" max="3865" width="1" style="619" customWidth="1"/>
    <col min="3866" max="3866" width="7.44140625" style="619" customWidth="1"/>
    <col min="3867" max="3869" width="5.44140625" style="619" customWidth="1"/>
    <col min="3870" max="3870" width="6.44140625" style="619" bestFit="1" customWidth="1"/>
    <col min="3871" max="3871" width="1.44140625" style="619" customWidth="1"/>
    <col min="3872" max="3872" width="7.44140625" style="619" customWidth="1"/>
    <col min="3873" max="3876" width="5.44140625" style="619" customWidth="1"/>
    <col min="3877" max="3877" width="1.44140625" style="619" customWidth="1"/>
    <col min="3878" max="3878" width="7.44140625" style="619" customWidth="1"/>
    <col min="3879" max="3882" width="5.44140625" style="619" customWidth="1"/>
    <col min="3883" max="3883" width="1.44140625" style="619" customWidth="1"/>
    <col min="3884" max="4096" width="11.5546875" style="619"/>
    <col min="4097" max="4097" width="28.109375" style="619" customWidth="1"/>
    <col min="4098" max="4098" width="7.109375" style="619" customWidth="1"/>
    <col min="4099" max="4102" width="5.44140625" style="619" customWidth="1"/>
    <col min="4103" max="4103" width="1.44140625" style="619" customWidth="1"/>
    <col min="4104" max="4104" width="7.44140625" style="619" customWidth="1"/>
    <col min="4105" max="4108" width="5.44140625" style="619" customWidth="1"/>
    <col min="4109" max="4109" width="1.44140625" style="619" customWidth="1"/>
    <col min="4110" max="4110" width="6.44140625" style="619" customWidth="1"/>
    <col min="4111" max="4114" width="5.44140625" style="619" customWidth="1"/>
    <col min="4115" max="4115" width="1.44140625" style="619" customWidth="1"/>
    <col min="4116" max="4116" width="7.44140625" style="619" customWidth="1"/>
    <col min="4117" max="4118" width="5.44140625" style="619" customWidth="1"/>
    <col min="4119" max="4119" width="6.33203125" style="619" bestFit="1" customWidth="1"/>
    <col min="4120" max="4120" width="5.44140625" style="619" customWidth="1"/>
    <col min="4121" max="4121" width="1" style="619" customWidth="1"/>
    <col min="4122" max="4122" width="7.44140625" style="619" customWidth="1"/>
    <col min="4123" max="4125" width="5.44140625" style="619" customWidth="1"/>
    <col min="4126" max="4126" width="6.44140625" style="619" bestFit="1" customWidth="1"/>
    <col min="4127" max="4127" width="1.44140625" style="619" customWidth="1"/>
    <col min="4128" max="4128" width="7.44140625" style="619" customWidth="1"/>
    <col min="4129" max="4132" width="5.44140625" style="619" customWidth="1"/>
    <col min="4133" max="4133" width="1.44140625" style="619" customWidth="1"/>
    <col min="4134" max="4134" width="7.44140625" style="619" customWidth="1"/>
    <col min="4135" max="4138" width="5.44140625" style="619" customWidth="1"/>
    <col min="4139" max="4139" width="1.44140625" style="619" customWidth="1"/>
    <col min="4140" max="4352" width="11.5546875" style="619"/>
    <col min="4353" max="4353" width="28.109375" style="619" customWidth="1"/>
    <col min="4354" max="4354" width="7.109375" style="619" customWidth="1"/>
    <col min="4355" max="4358" width="5.44140625" style="619" customWidth="1"/>
    <col min="4359" max="4359" width="1.44140625" style="619" customWidth="1"/>
    <col min="4360" max="4360" width="7.44140625" style="619" customWidth="1"/>
    <col min="4361" max="4364" width="5.44140625" style="619" customWidth="1"/>
    <col min="4365" max="4365" width="1.44140625" style="619" customWidth="1"/>
    <col min="4366" max="4366" width="6.44140625" style="619" customWidth="1"/>
    <col min="4367" max="4370" width="5.44140625" style="619" customWidth="1"/>
    <col min="4371" max="4371" width="1.44140625" style="619" customWidth="1"/>
    <col min="4372" max="4372" width="7.44140625" style="619" customWidth="1"/>
    <col min="4373" max="4374" width="5.44140625" style="619" customWidth="1"/>
    <col min="4375" max="4375" width="6.33203125" style="619" bestFit="1" customWidth="1"/>
    <col min="4376" max="4376" width="5.44140625" style="619" customWidth="1"/>
    <col min="4377" max="4377" width="1" style="619" customWidth="1"/>
    <col min="4378" max="4378" width="7.44140625" style="619" customWidth="1"/>
    <col min="4379" max="4381" width="5.44140625" style="619" customWidth="1"/>
    <col min="4382" max="4382" width="6.44140625" style="619" bestFit="1" customWidth="1"/>
    <col min="4383" max="4383" width="1.44140625" style="619" customWidth="1"/>
    <col min="4384" max="4384" width="7.44140625" style="619" customWidth="1"/>
    <col min="4385" max="4388" width="5.44140625" style="619" customWidth="1"/>
    <col min="4389" max="4389" width="1.44140625" style="619" customWidth="1"/>
    <col min="4390" max="4390" width="7.44140625" style="619" customWidth="1"/>
    <col min="4391" max="4394" width="5.44140625" style="619" customWidth="1"/>
    <col min="4395" max="4395" width="1.44140625" style="619" customWidth="1"/>
    <col min="4396" max="4608" width="11.5546875" style="619"/>
    <col min="4609" max="4609" width="28.109375" style="619" customWidth="1"/>
    <col min="4610" max="4610" width="7.109375" style="619" customWidth="1"/>
    <col min="4611" max="4614" width="5.44140625" style="619" customWidth="1"/>
    <col min="4615" max="4615" width="1.44140625" style="619" customWidth="1"/>
    <col min="4616" max="4616" width="7.44140625" style="619" customWidth="1"/>
    <col min="4617" max="4620" width="5.44140625" style="619" customWidth="1"/>
    <col min="4621" max="4621" width="1.44140625" style="619" customWidth="1"/>
    <col min="4622" max="4622" width="6.44140625" style="619" customWidth="1"/>
    <col min="4623" max="4626" width="5.44140625" style="619" customWidth="1"/>
    <col min="4627" max="4627" width="1.44140625" style="619" customWidth="1"/>
    <col min="4628" max="4628" width="7.44140625" style="619" customWidth="1"/>
    <col min="4629" max="4630" width="5.44140625" style="619" customWidth="1"/>
    <col min="4631" max="4631" width="6.33203125" style="619" bestFit="1" customWidth="1"/>
    <col min="4632" max="4632" width="5.44140625" style="619" customWidth="1"/>
    <col min="4633" max="4633" width="1" style="619" customWidth="1"/>
    <col min="4634" max="4634" width="7.44140625" style="619" customWidth="1"/>
    <col min="4635" max="4637" width="5.44140625" style="619" customWidth="1"/>
    <col min="4638" max="4638" width="6.44140625" style="619" bestFit="1" customWidth="1"/>
    <col min="4639" max="4639" width="1.44140625" style="619" customWidth="1"/>
    <col min="4640" max="4640" width="7.44140625" style="619" customWidth="1"/>
    <col min="4641" max="4644" width="5.44140625" style="619" customWidth="1"/>
    <col min="4645" max="4645" width="1.44140625" style="619" customWidth="1"/>
    <col min="4646" max="4646" width="7.44140625" style="619" customWidth="1"/>
    <col min="4647" max="4650" width="5.44140625" style="619" customWidth="1"/>
    <col min="4651" max="4651" width="1.44140625" style="619" customWidth="1"/>
    <col min="4652" max="4864" width="11.5546875" style="619"/>
    <col min="4865" max="4865" width="28.109375" style="619" customWidth="1"/>
    <col min="4866" max="4866" width="7.109375" style="619" customWidth="1"/>
    <col min="4867" max="4870" width="5.44140625" style="619" customWidth="1"/>
    <col min="4871" max="4871" width="1.44140625" style="619" customWidth="1"/>
    <col min="4872" max="4872" width="7.44140625" style="619" customWidth="1"/>
    <col min="4873" max="4876" width="5.44140625" style="619" customWidth="1"/>
    <col min="4877" max="4877" width="1.44140625" style="619" customWidth="1"/>
    <col min="4878" max="4878" width="6.44140625" style="619" customWidth="1"/>
    <col min="4879" max="4882" width="5.44140625" style="619" customWidth="1"/>
    <col min="4883" max="4883" width="1.44140625" style="619" customWidth="1"/>
    <col min="4884" max="4884" width="7.44140625" style="619" customWidth="1"/>
    <col min="4885" max="4886" width="5.44140625" style="619" customWidth="1"/>
    <col min="4887" max="4887" width="6.33203125" style="619" bestFit="1" customWidth="1"/>
    <col min="4888" max="4888" width="5.44140625" style="619" customWidth="1"/>
    <col min="4889" max="4889" width="1" style="619" customWidth="1"/>
    <col min="4890" max="4890" width="7.44140625" style="619" customWidth="1"/>
    <col min="4891" max="4893" width="5.44140625" style="619" customWidth="1"/>
    <col min="4894" max="4894" width="6.44140625" style="619" bestFit="1" customWidth="1"/>
    <col min="4895" max="4895" width="1.44140625" style="619" customWidth="1"/>
    <col min="4896" max="4896" width="7.44140625" style="619" customWidth="1"/>
    <col min="4897" max="4900" width="5.44140625" style="619" customWidth="1"/>
    <col min="4901" max="4901" width="1.44140625" style="619" customWidth="1"/>
    <col min="4902" max="4902" width="7.44140625" style="619" customWidth="1"/>
    <col min="4903" max="4906" width="5.44140625" style="619" customWidth="1"/>
    <col min="4907" max="4907" width="1.44140625" style="619" customWidth="1"/>
    <col min="4908" max="5120" width="11.5546875" style="619"/>
    <col min="5121" max="5121" width="28.109375" style="619" customWidth="1"/>
    <col min="5122" max="5122" width="7.109375" style="619" customWidth="1"/>
    <col min="5123" max="5126" width="5.44140625" style="619" customWidth="1"/>
    <col min="5127" max="5127" width="1.44140625" style="619" customWidth="1"/>
    <col min="5128" max="5128" width="7.44140625" style="619" customWidth="1"/>
    <col min="5129" max="5132" width="5.44140625" style="619" customWidth="1"/>
    <col min="5133" max="5133" width="1.44140625" style="619" customWidth="1"/>
    <col min="5134" max="5134" width="6.44140625" style="619" customWidth="1"/>
    <col min="5135" max="5138" width="5.44140625" style="619" customWidth="1"/>
    <col min="5139" max="5139" width="1.44140625" style="619" customWidth="1"/>
    <col min="5140" max="5140" width="7.44140625" style="619" customWidth="1"/>
    <col min="5141" max="5142" width="5.44140625" style="619" customWidth="1"/>
    <col min="5143" max="5143" width="6.33203125" style="619" bestFit="1" customWidth="1"/>
    <col min="5144" max="5144" width="5.44140625" style="619" customWidth="1"/>
    <col min="5145" max="5145" width="1" style="619" customWidth="1"/>
    <col min="5146" max="5146" width="7.44140625" style="619" customWidth="1"/>
    <col min="5147" max="5149" width="5.44140625" style="619" customWidth="1"/>
    <col min="5150" max="5150" width="6.44140625" style="619" bestFit="1" customWidth="1"/>
    <col min="5151" max="5151" width="1.44140625" style="619" customWidth="1"/>
    <col min="5152" max="5152" width="7.44140625" style="619" customWidth="1"/>
    <col min="5153" max="5156" width="5.44140625" style="619" customWidth="1"/>
    <col min="5157" max="5157" width="1.44140625" style="619" customWidth="1"/>
    <col min="5158" max="5158" width="7.44140625" style="619" customWidth="1"/>
    <col min="5159" max="5162" width="5.44140625" style="619" customWidth="1"/>
    <col min="5163" max="5163" width="1.44140625" style="619" customWidth="1"/>
    <col min="5164" max="5376" width="11.5546875" style="619"/>
    <col min="5377" max="5377" width="28.109375" style="619" customWidth="1"/>
    <col min="5378" max="5378" width="7.109375" style="619" customWidth="1"/>
    <col min="5379" max="5382" width="5.44140625" style="619" customWidth="1"/>
    <col min="5383" max="5383" width="1.44140625" style="619" customWidth="1"/>
    <col min="5384" max="5384" width="7.44140625" style="619" customWidth="1"/>
    <col min="5385" max="5388" width="5.44140625" style="619" customWidth="1"/>
    <col min="5389" max="5389" width="1.44140625" style="619" customWidth="1"/>
    <col min="5390" max="5390" width="6.44140625" style="619" customWidth="1"/>
    <col min="5391" max="5394" width="5.44140625" style="619" customWidth="1"/>
    <col min="5395" max="5395" width="1.44140625" style="619" customWidth="1"/>
    <col min="5396" max="5396" width="7.44140625" style="619" customWidth="1"/>
    <col min="5397" max="5398" width="5.44140625" style="619" customWidth="1"/>
    <col min="5399" max="5399" width="6.33203125" style="619" bestFit="1" customWidth="1"/>
    <col min="5400" max="5400" width="5.44140625" style="619" customWidth="1"/>
    <col min="5401" max="5401" width="1" style="619" customWidth="1"/>
    <col min="5402" max="5402" width="7.44140625" style="619" customWidth="1"/>
    <col min="5403" max="5405" width="5.44140625" style="619" customWidth="1"/>
    <col min="5406" max="5406" width="6.44140625" style="619" bestFit="1" customWidth="1"/>
    <col min="5407" max="5407" width="1.44140625" style="619" customWidth="1"/>
    <col min="5408" max="5408" width="7.44140625" style="619" customWidth="1"/>
    <col min="5409" max="5412" width="5.44140625" style="619" customWidth="1"/>
    <col min="5413" max="5413" width="1.44140625" style="619" customWidth="1"/>
    <col min="5414" max="5414" width="7.44140625" style="619" customWidth="1"/>
    <col min="5415" max="5418" width="5.44140625" style="619" customWidth="1"/>
    <col min="5419" max="5419" width="1.44140625" style="619" customWidth="1"/>
    <col min="5420" max="5632" width="11.5546875" style="619"/>
    <col min="5633" max="5633" width="28.109375" style="619" customWidth="1"/>
    <col min="5634" max="5634" width="7.109375" style="619" customWidth="1"/>
    <col min="5635" max="5638" width="5.44140625" style="619" customWidth="1"/>
    <col min="5639" max="5639" width="1.44140625" style="619" customWidth="1"/>
    <col min="5640" max="5640" width="7.44140625" style="619" customWidth="1"/>
    <col min="5641" max="5644" width="5.44140625" style="619" customWidth="1"/>
    <col min="5645" max="5645" width="1.44140625" style="619" customWidth="1"/>
    <col min="5646" max="5646" width="6.44140625" style="619" customWidth="1"/>
    <col min="5647" max="5650" width="5.44140625" style="619" customWidth="1"/>
    <col min="5651" max="5651" width="1.44140625" style="619" customWidth="1"/>
    <col min="5652" max="5652" width="7.44140625" style="619" customWidth="1"/>
    <col min="5653" max="5654" width="5.44140625" style="619" customWidth="1"/>
    <col min="5655" max="5655" width="6.33203125" style="619" bestFit="1" customWidth="1"/>
    <col min="5656" max="5656" width="5.44140625" style="619" customWidth="1"/>
    <col min="5657" max="5657" width="1" style="619" customWidth="1"/>
    <col min="5658" max="5658" width="7.44140625" style="619" customWidth="1"/>
    <col min="5659" max="5661" width="5.44140625" style="619" customWidth="1"/>
    <col min="5662" max="5662" width="6.44140625" style="619" bestFit="1" customWidth="1"/>
    <col min="5663" max="5663" width="1.44140625" style="619" customWidth="1"/>
    <col min="5664" max="5664" width="7.44140625" style="619" customWidth="1"/>
    <col min="5665" max="5668" width="5.44140625" style="619" customWidth="1"/>
    <col min="5669" max="5669" width="1.44140625" style="619" customWidth="1"/>
    <col min="5670" max="5670" width="7.44140625" style="619" customWidth="1"/>
    <col min="5671" max="5674" width="5.44140625" style="619" customWidth="1"/>
    <col min="5675" max="5675" width="1.44140625" style="619" customWidth="1"/>
    <col min="5676" max="5888" width="11.5546875" style="619"/>
    <col min="5889" max="5889" width="28.109375" style="619" customWidth="1"/>
    <col min="5890" max="5890" width="7.109375" style="619" customWidth="1"/>
    <col min="5891" max="5894" width="5.44140625" style="619" customWidth="1"/>
    <col min="5895" max="5895" width="1.44140625" style="619" customWidth="1"/>
    <col min="5896" max="5896" width="7.44140625" style="619" customWidth="1"/>
    <col min="5897" max="5900" width="5.44140625" style="619" customWidth="1"/>
    <col min="5901" max="5901" width="1.44140625" style="619" customWidth="1"/>
    <col min="5902" max="5902" width="6.44140625" style="619" customWidth="1"/>
    <col min="5903" max="5906" width="5.44140625" style="619" customWidth="1"/>
    <col min="5907" max="5907" width="1.44140625" style="619" customWidth="1"/>
    <col min="5908" max="5908" width="7.44140625" style="619" customWidth="1"/>
    <col min="5909" max="5910" width="5.44140625" style="619" customWidth="1"/>
    <col min="5911" max="5911" width="6.33203125" style="619" bestFit="1" customWidth="1"/>
    <col min="5912" max="5912" width="5.44140625" style="619" customWidth="1"/>
    <col min="5913" max="5913" width="1" style="619" customWidth="1"/>
    <col min="5914" max="5914" width="7.44140625" style="619" customWidth="1"/>
    <col min="5915" max="5917" width="5.44140625" style="619" customWidth="1"/>
    <col min="5918" max="5918" width="6.44140625" style="619" bestFit="1" customWidth="1"/>
    <col min="5919" max="5919" width="1.44140625" style="619" customWidth="1"/>
    <col min="5920" max="5920" width="7.44140625" style="619" customWidth="1"/>
    <col min="5921" max="5924" width="5.44140625" style="619" customWidth="1"/>
    <col min="5925" max="5925" width="1.44140625" style="619" customWidth="1"/>
    <col min="5926" max="5926" width="7.44140625" style="619" customWidth="1"/>
    <col min="5927" max="5930" width="5.44140625" style="619" customWidth="1"/>
    <col min="5931" max="5931" width="1.44140625" style="619" customWidth="1"/>
    <col min="5932" max="6144" width="11.5546875" style="619"/>
    <col min="6145" max="6145" width="28.109375" style="619" customWidth="1"/>
    <col min="6146" max="6146" width="7.109375" style="619" customWidth="1"/>
    <col min="6147" max="6150" width="5.44140625" style="619" customWidth="1"/>
    <col min="6151" max="6151" width="1.44140625" style="619" customWidth="1"/>
    <col min="6152" max="6152" width="7.44140625" style="619" customWidth="1"/>
    <col min="6153" max="6156" width="5.44140625" style="619" customWidth="1"/>
    <col min="6157" max="6157" width="1.44140625" style="619" customWidth="1"/>
    <col min="6158" max="6158" width="6.44140625" style="619" customWidth="1"/>
    <col min="6159" max="6162" width="5.44140625" style="619" customWidth="1"/>
    <col min="6163" max="6163" width="1.44140625" style="619" customWidth="1"/>
    <col min="6164" max="6164" width="7.44140625" style="619" customWidth="1"/>
    <col min="6165" max="6166" width="5.44140625" style="619" customWidth="1"/>
    <col min="6167" max="6167" width="6.33203125" style="619" bestFit="1" customWidth="1"/>
    <col min="6168" max="6168" width="5.44140625" style="619" customWidth="1"/>
    <col min="6169" max="6169" width="1" style="619" customWidth="1"/>
    <col min="6170" max="6170" width="7.44140625" style="619" customWidth="1"/>
    <col min="6171" max="6173" width="5.44140625" style="619" customWidth="1"/>
    <col min="6174" max="6174" width="6.44140625" style="619" bestFit="1" customWidth="1"/>
    <col min="6175" max="6175" width="1.44140625" style="619" customWidth="1"/>
    <col min="6176" max="6176" width="7.44140625" style="619" customWidth="1"/>
    <col min="6177" max="6180" width="5.44140625" style="619" customWidth="1"/>
    <col min="6181" max="6181" width="1.44140625" style="619" customWidth="1"/>
    <col min="6182" max="6182" width="7.44140625" style="619" customWidth="1"/>
    <col min="6183" max="6186" width="5.44140625" style="619" customWidth="1"/>
    <col min="6187" max="6187" width="1.44140625" style="619" customWidth="1"/>
    <col min="6188" max="6400" width="11.5546875" style="619"/>
    <col min="6401" max="6401" width="28.109375" style="619" customWidth="1"/>
    <col min="6402" max="6402" width="7.109375" style="619" customWidth="1"/>
    <col min="6403" max="6406" width="5.44140625" style="619" customWidth="1"/>
    <col min="6407" max="6407" width="1.44140625" style="619" customWidth="1"/>
    <col min="6408" max="6408" width="7.44140625" style="619" customWidth="1"/>
    <col min="6409" max="6412" width="5.44140625" style="619" customWidth="1"/>
    <col min="6413" max="6413" width="1.44140625" style="619" customWidth="1"/>
    <col min="6414" max="6414" width="6.44140625" style="619" customWidth="1"/>
    <col min="6415" max="6418" width="5.44140625" style="619" customWidth="1"/>
    <col min="6419" max="6419" width="1.44140625" style="619" customWidth="1"/>
    <col min="6420" max="6420" width="7.44140625" style="619" customWidth="1"/>
    <col min="6421" max="6422" width="5.44140625" style="619" customWidth="1"/>
    <col min="6423" max="6423" width="6.33203125" style="619" bestFit="1" customWidth="1"/>
    <col min="6424" max="6424" width="5.44140625" style="619" customWidth="1"/>
    <col min="6425" max="6425" width="1" style="619" customWidth="1"/>
    <col min="6426" max="6426" width="7.44140625" style="619" customWidth="1"/>
    <col min="6427" max="6429" width="5.44140625" style="619" customWidth="1"/>
    <col min="6430" max="6430" width="6.44140625" style="619" bestFit="1" customWidth="1"/>
    <col min="6431" max="6431" width="1.44140625" style="619" customWidth="1"/>
    <col min="6432" max="6432" width="7.44140625" style="619" customWidth="1"/>
    <col min="6433" max="6436" width="5.44140625" style="619" customWidth="1"/>
    <col min="6437" max="6437" width="1.44140625" style="619" customWidth="1"/>
    <col min="6438" max="6438" width="7.44140625" style="619" customWidth="1"/>
    <col min="6439" max="6442" width="5.44140625" style="619" customWidth="1"/>
    <col min="6443" max="6443" width="1.44140625" style="619" customWidth="1"/>
    <col min="6444" max="6656" width="11.5546875" style="619"/>
    <col min="6657" max="6657" width="28.109375" style="619" customWidth="1"/>
    <col min="6658" max="6658" width="7.109375" style="619" customWidth="1"/>
    <col min="6659" max="6662" width="5.44140625" style="619" customWidth="1"/>
    <col min="6663" max="6663" width="1.44140625" style="619" customWidth="1"/>
    <col min="6664" max="6664" width="7.44140625" style="619" customWidth="1"/>
    <col min="6665" max="6668" width="5.44140625" style="619" customWidth="1"/>
    <col min="6669" max="6669" width="1.44140625" style="619" customWidth="1"/>
    <col min="6670" max="6670" width="6.44140625" style="619" customWidth="1"/>
    <col min="6671" max="6674" width="5.44140625" style="619" customWidth="1"/>
    <col min="6675" max="6675" width="1.44140625" style="619" customWidth="1"/>
    <col min="6676" max="6676" width="7.44140625" style="619" customWidth="1"/>
    <col min="6677" max="6678" width="5.44140625" style="619" customWidth="1"/>
    <col min="6679" max="6679" width="6.33203125" style="619" bestFit="1" customWidth="1"/>
    <col min="6680" max="6680" width="5.44140625" style="619" customWidth="1"/>
    <col min="6681" max="6681" width="1" style="619" customWidth="1"/>
    <col min="6682" max="6682" width="7.44140625" style="619" customWidth="1"/>
    <col min="6683" max="6685" width="5.44140625" style="619" customWidth="1"/>
    <col min="6686" max="6686" width="6.44140625" style="619" bestFit="1" customWidth="1"/>
    <col min="6687" max="6687" width="1.44140625" style="619" customWidth="1"/>
    <col min="6688" max="6688" width="7.44140625" style="619" customWidth="1"/>
    <col min="6689" max="6692" width="5.44140625" style="619" customWidth="1"/>
    <col min="6693" max="6693" width="1.44140625" style="619" customWidth="1"/>
    <col min="6694" max="6694" width="7.44140625" style="619" customWidth="1"/>
    <col min="6695" max="6698" width="5.44140625" style="619" customWidth="1"/>
    <col min="6699" max="6699" width="1.44140625" style="619" customWidth="1"/>
    <col min="6700" max="6912" width="11.5546875" style="619"/>
    <col min="6913" max="6913" width="28.109375" style="619" customWidth="1"/>
    <col min="6914" max="6914" width="7.109375" style="619" customWidth="1"/>
    <col min="6915" max="6918" width="5.44140625" style="619" customWidth="1"/>
    <col min="6919" max="6919" width="1.44140625" style="619" customWidth="1"/>
    <col min="6920" max="6920" width="7.44140625" style="619" customWidth="1"/>
    <col min="6921" max="6924" width="5.44140625" style="619" customWidth="1"/>
    <col min="6925" max="6925" width="1.44140625" style="619" customWidth="1"/>
    <col min="6926" max="6926" width="6.44140625" style="619" customWidth="1"/>
    <col min="6927" max="6930" width="5.44140625" style="619" customWidth="1"/>
    <col min="6931" max="6931" width="1.44140625" style="619" customWidth="1"/>
    <col min="6932" max="6932" width="7.44140625" style="619" customWidth="1"/>
    <col min="6933" max="6934" width="5.44140625" style="619" customWidth="1"/>
    <col min="6935" max="6935" width="6.33203125" style="619" bestFit="1" customWidth="1"/>
    <col min="6936" max="6936" width="5.44140625" style="619" customWidth="1"/>
    <col min="6937" max="6937" width="1" style="619" customWidth="1"/>
    <col min="6938" max="6938" width="7.44140625" style="619" customWidth="1"/>
    <col min="6939" max="6941" width="5.44140625" style="619" customWidth="1"/>
    <col min="6942" max="6942" width="6.44140625" style="619" bestFit="1" customWidth="1"/>
    <col min="6943" max="6943" width="1.44140625" style="619" customWidth="1"/>
    <col min="6944" max="6944" width="7.44140625" style="619" customWidth="1"/>
    <col min="6945" max="6948" width="5.44140625" style="619" customWidth="1"/>
    <col min="6949" max="6949" width="1.44140625" style="619" customWidth="1"/>
    <col min="6950" max="6950" width="7.44140625" style="619" customWidth="1"/>
    <col min="6951" max="6954" width="5.44140625" style="619" customWidth="1"/>
    <col min="6955" max="6955" width="1.44140625" style="619" customWidth="1"/>
    <col min="6956" max="7168" width="11.5546875" style="619"/>
    <col min="7169" max="7169" width="28.109375" style="619" customWidth="1"/>
    <col min="7170" max="7170" width="7.109375" style="619" customWidth="1"/>
    <col min="7171" max="7174" width="5.44140625" style="619" customWidth="1"/>
    <col min="7175" max="7175" width="1.44140625" style="619" customWidth="1"/>
    <col min="7176" max="7176" width="7.44140625" style="619" customWidth="1"/>
    <col min="7177" max="7180" width="5.44140625" style="619" customWidth="1"/>
    <col min="7181" max="7181" width="1.44140625" style="619" customWidth="1"/>
    <col min="7182" max="7182" width="6.44140625" style="619" customWidth="1"/>
    <col min="7183" max="7186" width="5.44140625" style="619" customWidth="1"/>
    <col min="7187" max="7187" width="1.44140625" style="619" customWidth="1"/>
    <col min="7188" max="7188" width="7.44140625" style="619" customWidth="1"/>
    <col min="7189" max="7190" width="5.44140625" style="619" customWidth="1"/>
    <col min="7191" max="7191" width="6.33203125" style="619" bestFit="1" customWidth="1"/>
    <col min="7192" max="7192" width="5.44140625" style="619" customWidth="1"/>
    <col min="7193" max="7193" width="1" style="619" customWidth="1"/>
    <col min="7194" max="7194" width="7.44140625" style="619" customWidth="1"/>
    <col min="7195" max="7197" width="5.44140625" style="619" customWidth="1"/>
    <col min="7198" max="7198" width="6.44140625" style="619" bestFit="1" customWidth="1"/>
    <col min="7199" max="7199" width="1.44140625" style="619" customWidth="1"/>
    <col min="7200" max="7200" width="7.44140625" style="619" customWidth="1"/>
    <col min="7201" max="7204" width="5.44140625" style="619" customWidth="1"/>
    <col min="7205" max="7205" width="1.44140625" style="619" customWidth="1"/>
    <col min="7206" max="7206" width="7.44140625" style="619" customWidth="1"/>
    <col min="7207" max="7210" width="5.44140625" style="619" customWidth="1"/>
    <col min="7211" max="7211" width="1.44140625" style="619" customWidth="1"/>
    <col min="7212" max="7424" width="11.5546875" style="619"/>
    <col min="7425" max="7425" width="28.109375" style="619" customWidth="1"/>
    <col min="7426" max="7426" width="7.109375" style="619" customWidth="1"/>
    <col min="7427" max="7430" width="5.44140625" style="619" customWidth="1"/>
    <col min="7431" max="7431" width="1.44140625" style="619" customWidth="1"/>
    <col min="7432" max="7432" width="7.44140625" style="619" customWidth="1"/>
    <col min="7433" max="7436" width="5.44140625" style="619" customWidth="1"/>
    <col min="7437" max="7437" width="1.44140625" style="619" customWidth="1"/>
    <col min="7438" max="7438" width="6.44140625" style="619" customWidth="1"/>
    <col min="7439" max="7442" width="5.44140625" style="619" customWidth="1"/>
    <col min="7443" max="7443" width="1.44140625" style="619" customWidth="1"/>
    <col min="7444" max="7444" width="7.44140625" style="619" customWidth="1"/>
    <col min="7445" max="7446" width="5.44140625" style="619" customWidth="1"/>
    <col min="7447" max="7447" width="6.33203125" style="619" bestFit="1" customWidth="1"/>
    <col min="7448" max="7448" width="5.44140625" style="619" customWidth="1"/>
    <col min="7449" max="7449" width="1" style="619" customWidth="1"/>
    <col min="7450" max="7450" width="7.44140625" style="619" customWidth="1"/>
    <col min="7451" max="7453" width="5.44140625" style="619" customWidth="1"/>
    <col min="7454" max="7454" width="6.44140625" style="619" bestFit="1" customWidth="1"/>
    <col min="7455" max="7455" width="1.44140625" style="619" customWidth="1"/>
    <col min="7456" max="7456" width="7.44140625" style="619" customWidth="1"/>
    <col min="7457" max="7460" width="5.44140625" style="619" customWidth="1"/>
    <col min="7461" max="7461" width="1.44140625" style="619" customWidth="1"/>
    <col min="7462" max="7462" width="7.44140625" style="619" customWidth="1"/>
    <col min="7463" max="7466" width="5.44140625" style="619" customWidth="1"/>
    <col min="7467" max="7467" width="1.44140625" style="619" customWidth="1"/>
    <col min="7468" max="7680" width="11.5546875" style="619"/>
    <col min="7681" max="7681" width="28.109375" style="619" customWidth="1"/>
    <col min="7682" max="7682" width="7.109375" style="619" customWidth="1"/>
    <col min="7683" max="7686" width="5.44140625" style="619" customWidth="1"/>
    <col min="7687" max="7687" width="1.44140625" style="619" customWidth="1"/>
    <col min="7688" max="7688" width="7.44140625" style="619" customWidth="1"/>
    <col min="7689" max="7692" width="5.44140625" style="619" customWidth="1"/>
    <col min="7693" max="7693" width="1.44140625" style="619" customWidth="1"/>
    <col min="7694" max="7694" width="6.44140625" style="619" customWidth="1"/>
    <col min="7695" max="7698" width="5.44140625" style="619" customWidth="1"/>
    <col min="7699" max="7699" width="1.44140625" style="619" customWidth="1"/>
    <col min="7700" max="7700" width="7.44140625" style="619" customWidth="1"/>
    <col min="7701" max="7702" width="5.44140625" style="619" customWidth="1"/>
    <col min="7703" max="7703" width="6.33203125" style="619" bestFit="1" customWidth="1"/>
    <col min="7704" max="7704" width="5.44140625" style="619" customWidth="1"/>
    <col min="7705" max="7705" width="1" style="619" customWidth="1"/>
    <col min="7706" max="7706" width="7.44140625" style="619" customWidth="1"/>
    <col min="7707" max="7709" width="5.44140625" style="619" customWidth="1"/>
    <col min="7710" max="7710" width="6.44140625" style="619" bestFit="1" customWidth="1"/>
    <col min="7711" max="7711" width="1.44140625" style="619" customWidth="1"/>
    <col min="7712" max="7712" width="7.44140625" style="619" customWidth="1"/>
    <col min="7713" max="7716" width="5.44140625" style="619" customWidth="1"/>
    <col min="7717" max="7717" width="1.44140625" style="619" customWidth="1"/>
    <col min="7718" max="7718" width="7.44140625" style="619" customWidth="1"/>
    <col min="7719" max="7722" width="5.44140625" style="619" customWidth="1"/>
    <col min="7723" max="7723" width="1.44140625" style="619" customWidth="1"/>
    <col min="7724" max="7936" width="11.5546875" style="619"/>
    <col min="7937" max="7937" width="28.109375" style="619" customWidth="1"/>
    <col min="7938" max="7938" width="7.109375" style="619" customWidth="1"/>
    <col min="7939" max="7942" width="5.44140625" style="619" customWidth="1"/>
    <col min="7943" max="7943" width="1.44140625" style="619" customWidth="1"/>
    <col min="7944" max="7944" width="7.44140625" style="619" customWidth="1"/>
    <col min="7945" max="7948" width="5.44140625" style="619" customWidth="1"/>
    <col min="7949" max="7949" width="1.44140625" style="619" customWidth="1"/>
    <col min="7950" max="7950" width="6.44140625" style="619" customWidth="1"/>
    <col min="7951" max="7954" width="5.44140625" style="619" customWidth="1"/>
    <col min="7955" max="7955" width="1.44140625" style="619" customWidth="1"/>
    <col min="7956" max="7956" width="7.44140625" style="619" customWidth="1"/>
    <col min="7957" max="7958" width="5.44140625" style="619" customWidth="1"/>
    <col min="7959" max="7959" width="6.33203125" style="619" bestFit="1" customWidth="1"/>
    <col min="7960" max="7960" width="5.44140625" style="619" customWidth="1"/>
    <col min="7961" max="7961" width="1" style="619" customWidth="1"/>
    <col min="7962" max="7962" width="7.44140625" style="619" customWidth="1"/>
    <col min="7963" max="7965" width="5.44140625" style="619" customWidth="1"/>
    <col min="7966" max="7966" width="6.44140625" style="619" bestFit="1" customWidth="1"/>
    <col min="7967" max="7967" width="1.44140625" style="619" customWidth="1"/>
    <col min="7968" max="7968" width="7.44140625" style="619" customWidth="1"/>
    <col min="7969" max="7972" width="5.44140625" style="619" customWidth="1"/>
    <col min="7973" max="7973" width="1.44140625" style="619" customWidth="1"/>
    <col min="7974" max="7974" width="7.44140625" style="619" customWidth="1"/>
    <col min="7975" max="7978" width="5.44140625" style="619" customWidth="1"/>
    <col min="7979" max="7979" width="1.44140625" style="619" customWidth="1"/>
    <col min="7980" max="8192" width="11.5546875" style="619"/>
    <col min="8193" max="8193" width="28.109375" style="619" customWidth="1"/>
    <col min="8194" max="8194" width="7.109375" style="619" customWidth="1"/>
    <col min="8195" max="8198" width="5.44140625" style="619" customWidth="1"/>
    <col min="8199" max="8199" width="1.44140625" style="619" customWidth="1"/>
    <col min="8200" max="8200" width="7.44140625" style="619" customWidth="1"/>
    <col min="8201" max="8204" width="5.44140625" style="619" customWidth="1"/>
    <col min="8205" max="8205" width="1.44140625" style="619" customWidth="1"/>
    <col min="8206" max="8206" width="6.44140625" style="619" customWidth="1"/>
    <col min="8207" max="8210" width="5.44140625" style="619" customWidth="1"/>
    <col min="8211" max="8211" width="1.44140625" style="619" customWidth="1"/>
    <col min="8212" max="8212" width="7.44140625" style="619" customWidth="1"/>
    <col min="8213" max="8214" width="5.44140625" style="619" customWidth="1"/>
    <col min="8215" max="8215" width="6.33203125" style="619" bestFit="1" customWidth="1"/>
    <col min="8216" max="8216" width="5.44140625" style="619" customWidth="1"/>
    <col min="8217" max="8217" width="1" style="619" customWidth="1"/>
    <col min="8218" max="8218" width="7.44140625" style="619" customWidth="1"/>
    <col min="8219" max="8221" width="5.44140625" style="619" customWidth="1"/>
    <col min="8222" max="8222" width="6.44140625" style="619" bestFit="1" customWidth="1"/>
    <col min="8223" max="8223" width="1.44140625" style="619" customWidth="1"/>
    <col min="8224" max="8224" width="7.44140625" style="619" customWidth="1"/>
    <col min="8225" max="8228" width="5.44140625" style="619" customWidth="1"/>
    <col min="8229" max="8229" width="1.44140625" style="619" customWidth="1"/>
    <col min="8230" max="8230" width="7.44140625" style="619" customWidth="1"/>
    <col min="8231" max="8234" width="5.44140625" style="619" customWidth="1"/>
    <col min="8235" max="8235" width="1.44140625" style="619" customWidth="1"/>
    <col min="8236" max="8448" width="11.5546875" style="619"/>
    <col min="8449" max="8449" width="28.109375" style="619" customWidth="1"/>
    <col min="8450" max="8450" width="7.109375" style="619" customWidth="1"/>
    <col min="8451" max="8454" width="5.44140625" style="619" customWidth="1"/>
    <col min="8455" max="8455" width="1.44140625" style="619" customWidth="1"/>
    <col min="8456" max="8456" width="7.44140625" style="619" customWidth="1"/>
    <col min="8457" max="8460" width="5.44140625" style="619" customWidth="1"/>
    <col min="8461" max="8461" width="1.44140625" style="619" customWidth="1"/>
    <col min="8462" max="8462" width="6.44140625" style="619" customWidth="1"/>
    <col min="8463" max="8466" width="5.44140625" style="619" customWidth="1"/>
    <col min="8467" max="8467" width="1.44140625" style="619" customWidth="1"/>
    <col min="8468" max="8468" width="7.44140625" style="619" customWidth="1"/>
    <col min="8469" max="8470" width="5.44140625" style="619" customWidth="1"/>
    <col min="8471" max="8471" width="6.33203125" style="619" bestFit="1" customWidth="1"/>
    <col min="8472" max="8472" width="5.44140625" style="619" customWidth="1"/>
    <col min="8473" max="8473" width="1" style="619" customWidth="1"/>
    <col min="8474" max="8474" width="7.44140625" style="619" customWidth="1"/>
    <col min="8475" max="8477" width="5.44140625" style="619" customWidth="1"/>
    <col min="8478" max="8478" width="6.44140625" style="619" bestFit="1" customWidth="1"/>
    <col min="8479" max="8479" width="1.44140625" style="619" customWidth="1"/>
    <col min="8480" max="8480" width="7.44140625" style="619" customWidth="1"/>
    <col min="8481" max="8484" width="5.44140625" style="619" customWidth="1"/>
    <col min="8485" max="8485" width="1.44140625" style="619" customWidth="1"/>
    <col min="8486" max="8486" width="7.44140625" style="619" customWidth="1"/>
    <col min="8487" max="8490" width="5.44140625" style="619" customWidth="1"/>
    <col min="8491" max="8491" width="1.44140625" style="619" customWidth="1"/>
    <col min="8492" max="8704" width="11.5546875" style="619"/>
    <col min="8705" max="8705" width="28.109375" style="619" customWidth="1"/>
    <col min="8706" max="8706" width="7.109375" style="619" customWidth="1"/>
    <col min="8707" max="8710" width="5.44140625" style="619" customWidth="1"/>
    <col min="8711" max="8711" width="1.44140625" style="619" customWidth="1"/>
    <col min="8712" max="8712" width="7.44140625" style="619" customWidth="1"/>
    <col min="8713" max="8716" width="5.44140625" style="619" customWidth="1"/>
    <col min="8717" max="8717" width="1.44140625" style="619" customWidth="1"/>
    <col min="8718" max="8718" width="6.44140625" style="619" customWidth="1"/>
    <col min="8719" max="8722" width="5.44140625" style="619" customWidth="1"/>
    <col min="8723" max="8723" width="1.44140625" style="619" customWidth="1"/>
    <col min="8724" max="8724" width="7.44140625" style="619" customWidth="1"/>
    <col min="8725" max="8726" width="5.44140625" style="619" customWidth="1"/>
    <col min="8727" max="8727" width="6.33203125" style="619" bestFit="1" customWidth="1"/>
    <col min="8728" max="8728" width="5.44140625" style="619" customWidth="1"/>
    <col min="8729" max="8729" width="1" style="619" customWidth="1"/>
    <col min="8730" max="8730" width="7.44140625" style="619" customWidth="1"/>
    <col min="8731" max="8733" width="5.44140625" style="619" customWidth="1"/>
    <col min="8734" max="8734" width="6.44140625" style="619" bestFit="1" customWidth="1"/>
    <col min="8735" max="8735" width="1.44140625" style="619" customWidth="1"/>
    <col min="8736" max="8736" width="7.44140625" style="619" customWidth="1"/>
    <col min="8737" max="8740" width="5.44140625" style="619" customWidth="1"/>
    <col min="8741" max="8741" width="1.44140625" style="619" customWidth="1"/>
    <col min="8742" max="8742" width="7.44140625" style="619" customWidth="1"/>
    <col min="8743" max="8746" width="5.44140625" style="619" customWidth="1"/>
    <col min="8747" max="8747" width="1.44140625" style="619" customWidth="1"/>
    <col min="8748" max="8960" width="11.5546875" style="619"/>
    <col min="8961" max="8961" width="28.109375" style="619" customWidth="1"/>
    <col min="8962" max="8962" width="7.109375" style="619" customWidth="1"/>
    <col min="8963" max="8966" width="5.44140625" style="619" customWidth="1"/>
    <col min="8967" max="8967" width="1.44140625" style="619" customWidth="1"/>
    <col min="8968" max="8968" width="7.44140625" style="619" customWidth="1"/>
    <col min="8969" max="8972" width="5.44140625" style="619" customWidth="1"/>
    <col min="8973" max="8973" width="1.44140625" style="619" customWidth="1"/>
    <col min="8974" max="8974" width="6.44140625" style="619" customWidth="1"/>
    <col min="8975" max="8978" width="5.44140625" style="619" customWidth="1"/>
    <col min="8979" max="8979" width="1.44140625" style="619" customWidth="1"/>
    <col min="8980" max="8980" width="7.44140625" style="619" customWidth="1"/>
    <col min="8981" max="8982" width="5.44140625" style="619" customWidth="1"/>
    <col min="8983" max="8983" width="6.33203125" style="619" bestFit="1" customWidth="1"/>
    <col min="8984" max="8984" width="5.44140625" style="619" customWidth="1"/>
    <col min="8985" max="8985" width="1" style="619" customWidth="1"/>
    <col min="8986" max="8986" width="7.44140625" style="619" customWidth="1"/>
    <col min="8987" max="8989" width="5.44140625" style="619" customWidth="1"/>
    <col min="8990" max="8990" width="6.44140625" style="619" bestFit="1" customWidth="1"/>
    <col min="8991" max="8991" width="1.44140625" style="619" customWidth="1"/>
    <col min="8992" max="8992" width="7.44140625" style="619" customWidth="1"/>
    <col min="8993" max="8996" width="5.44140625" style="619" customWidth="1"/>
    <col min="8997" max="8997" width="1.44140625" style="619" customWidth="1"/>
    <col min="8998" max="8998" width="7.44140625" style="619" customWidth="1"/>
    <col min="8999" max="9002" width="5.44140625" style="619" customWidth="1"/>
    <col min="9003" max="9003" width="1.44140625" style="619" customWidth="1"/>
    <col min="9004" max="9216" width="11.5546875" style="619"/>
    <col min="9217" max="9217" width="28.109375" style="619" customWidth="1"/>
    <col min="9218" max="9218" width="7.109375" style="619" customWidth="1"/>
    <col min="9219" max="9222" width="5.44140625" style="619" customWidth="1"/>
    <col min="9223" max="9223" width="1.44140625" style="619" customWidth="1"/>
    <col min="9224" max="9224" width="7.44140625" style="619" customWidth="1"/>
    <col min="9225" max="9228" width="5.44140625" style="619" customWidth="1"/>
    <col min="9229" max="9229" width="1.44140625" style="619" customWidth="1"/>
    <col min="9230" max="9230" width="6.44140625" style="619" customWidth="1"/>
    <col min="9231" max="9234" width="5.44140625" style="619" customWidth="1"/>
    <col min="9235" max="9235" width="1.44140625" style="619" customWidth="1"/>
    <col min="9236" max="9236" width="7.44140625" style="619" customWidth="1"/>
    <col min="9237" max="9238" width="5.44140625" style="619" customWidth="1"/>
    <col min="9239" max="9239" width="6.33203125" style="619" bestFit="1" customWidth="1"/>
    <col min="9240" max="9240" width="5.44140625" style="619" customWidth="1"/>
    <col min="9241" max="9241" width="1" style="619" customWidth="1"/>
    <col min="9242" max="9242" width="7.44140625" style="619" customWidth="1"/>
    <col min="9243" max="9245" width="5.44140625" style="619" customWidth="1"/>
    <col min="9246" max="9246" width="6.44140625" style="619" bestFit="1" customWidth="1"/>
    <col min="9247" max="9247" width="1.44140625" style="619" customWidth="1"/>
    <col min="9248" max="9248" width="7.44140625" style="619" customWidth="1"/>
    <col min="9249" max="9252" width="5.44140625" style="619" customWidth="1"/>
    <col min="9253" max="9253" width="1.44140625" style="619" customWidth="1"/>
    <col min="9254" max="9254" width="7.44140625" style="619" customWidth="1"/>
    <col min="9255" max="9258" width="5.44140625" style="619" customWidth="1"/>
    <col min="9259" max="9259" width="1.44140625" style="619" customWidth="1"/>
    <col min="9260" max="9472" width="11.5546875" style="619"/>
    <col min="9473" max="9473" width="28.109375" style="619" customWidth="1"/>
    <col min="9474" max="9474" width="7.109375" style="619" customWidth="1"/>
    <col min="9475" max="9478" width="5.44140625" style="619" customWidth="1"/>
    <col min="9479" max="9479" width="1.44140625" style="619" customWidth="1"/>
    <col min="9480" max="9480" width="7.44140625" style="619" customWidth="1"/>
    <col min="9481" max="9484" width="5.44140625" style="619" customWidth="1"/>
    <col min="9485" max="9485" width="1.44140625" style="619" customWidth="1"/>
    <col min="9486" max="9486" width="6.44140625" style="619" customWidth="1"/>
    <col min="9487" max="9490" width="5.44140625" style="619" customWidth="1"/>
    <col min="9491" max="9491" width="1.44140625" style="619" customWidth="1"/>
    <col min="9492" max="9492" width="7.44140625" style="619" customWidth="1"/>
    <col min="9493" max="9494" width="5.44140625" style="619" customWidth="1"/>
    <col min="9495" max="9495" width="6.33203125" style="619" bestFit="1" customWidth="1"/>
    <col min="9496" max="9496" width="5.44140625" style="619" customWidth="1"/>
    <col min="9497" max="9497" width="1" style="619" customWidth="1"/>
    <col min="9498" max="9498" width="7.44140625" style="619" customWidth="1"/>
    <col min="9499" max="9501" width="5.44140625" style="619" customWidth="1"/>
    <col min="9502" max="9502" width="6.44140625" style="619" bestFit="1" customWidth="1"/>
    <col min="9503" max="9503" width="1.44140625" style="619" customWidth="1"/>
    <col min="9504" max="9504" width="7.44140625" style="619" customWidth="1"/>
    <col min="9505" max="9508" width="5.44140625" style="619" customWidth="1"/>
    <col min="9509" max="9509" width="1.44140625" style="619" customWidth="1"/>
    <col min="9510" max="9510" width="7.44140625" style="619" customWidth="1"/>
    <col min="9511" max="9514" width="5.44140625" style="619" customWidth="1"/>
    <col min="9515" max="9515" width="1.44140625" style="619" customWidth="1"/>
    <col min="9516" max="9728" width="11.5546875" style="619"/>
    <col min="9729" max="9729" width="28.109375" style="619" customWidth="1"/>
    <col min="9730" max="9730" width="7.109375" style="619" customWidth="1"/>
    <col min="9731" max="9734" width="5.44140625" style="619" customWidth="1"/>
    <col min="9735" max="9735" width="1.44140625" style="619" customWidth="1"/>
    <col min="9736" max="9736" width="7.44140625" style="619" customWidth="1"/>
    <col min="9737" max="9740" width="5.44140625" style="619" customWidth="1"/>
    <col min="9741" max="9741" width="1.44140625" style="619" customWidth="1"/>
    <col min="9742" max="9742" width="6.44140625" style="619" customWidth="1"/>
    <col min="9743" max="9746" width="5.44140625" style="619" customWidth="1"/>
    <col min="9747" max="9747" width="1.44140625" style="619" customWidth="1"/>
    <col min="9748" max="9748" width="7.44140625" style="619" customWidth="1"/>
    <col min="9749" max="9750" width="5.44140625" style="619" customWidth="1"/>
    <col min="9751" max="9751" width="6.33203125" style="619" bestFit="1" customWidth="1"/>
    <col min="9752" max="9752" width="5.44140625" style="619" customWidth="1"/>
    <col min="9753" max="9753" width="1" style="619" customWidth="1"/>
    <col min="9754" max="9754" width="7.44140625" style="619" customWidth="1"/>
    <col min="9755" max="9757" width="5.44140625" style="619" customWidth="1"/>
    <col min="9758" max="9758" width="6.44140625" style="619" bestFit="1" customWidth="1"/>
    <col min="9759" max="9759" width="1.44140625" style="619" customWidth="1"/>
    <col min="9760" max="9760" width="7.44140625" style="619" customWidth="1"/>
    <col min="9761" max="9764" width="5.44140625" style="619" customWidth="1"/>
    <col min="9765" max="9765" width="1.44140625" style="619" customWidth="1"/>
    <col min="9766" max="9766" width="7.44140625" style="619" customWidth="1"/>
    <col min="9767" max="9770" width="5.44140625" style="619" customWidth="1"/>
    <col min="9771" max="9771" width="1.44140625" style="619" customWidth="1"/>
    <col min="9772" max="9984" width="11.5546875" style="619"/>
    <col min="9985" max="9985" width="28.109375" style="619" customWidth="1"/>
    <col min="9986" max="9986" width="7.109375" style="619" customWidth="1"/>
    <col min="9987" max="9990" width="5.44140625" style="619" customWidth="1"/>
    <col min="9991" max="9991" width="1.44140625" style="619" customWidth="1"/>
    <col min="9992" max="9992" width="7.44140625" style="619" customWidth="1"/>
    <col min="9993" max="9996" width="5.44140625" style="619" customWidth="1"/>
    <col min="9997" max="9997" width="1.44140625" style="619" customWidth="1"/>
    <col min="9998" max="9998" width="6.44140625" style="619" customWidth="1"/>
    <col min="9999" max="10002" width="5.44140625" style="619" customWidth="1"/>
    <col min="10003" max="10003" width="1.44140625" style="619" customWidth="1"/>
    <col min="10004" max="10004" width="7.44140625" style="619" customWidth="1"/>
    <col min="10005" max="10006" width="5.44140625" style="619" customWidth="1"/>
    <col min="10007" max="10007" width="6.33203125" style="619" bestFit="1" customWidth="1"/>
    <col min="10008" max="10008" width="5.44140625" style="619" customWidth="1"/>
    <col min="10009" max="10009" width="1" style="619" customWidth="1"/>
    <col min="10010" max="10010" width="7.44140625" style="619" customWidth="1"/>
    <col min="10011" max="10013" width="5.44140625" style="619" customWidth="1"/>
    <col min="10014" max="10014" width="6.44140625" style="619" bestFit="1" customWidth="1"/>
    <col min="10015" max="10015" width="1.44140625" style="619" customWidth="1"/>
    <col min="10016" max="10016" width="7.44140625" style="619" customWidth="1"/>
    <col min="10017" max="10020" width="5.44140625" style="619" customWidth="1"/>
    <col min="10021" max="10021" width="1.44140625" style="619" customWidth="1"/>
    <col min="10022" max="10022" width="7.44140625" style="619" customWidth="1"/>
    <col min="10023" max="10026" width="5.44140625" style="619" customWidth="1"/>
    <col min="10027" max="10027" width="1.44140625" style="619" customWidth="1"/>
    <col min="10028" max="10240" width="11.5546875" style="619"/>
    <col min="10241" max="10241" width="28.109375" style="619" customWidth="1"/>
    <col min="10242" max="10242" width="7.109375" style="619" customWidth="1"/>
    <col min="10243" max="10246" width="5.44140625" style="619" customWidth="1"/>
    <col min="10247" max="10247" width="1.44140625" style="619" customWidth="1"/>
    <col min="10248" max="10248" width="7.44140625" style="619" customWidth="1"/>
    <col min="10249" max="10252" width="5.44140625" style="619" customWidth="1"/>
    <col min="10253" max="10253" width="1.44140625" style="619" customWidth="1"/>
    <col min="10254" max="10254" width="6.44140625" style="619" customWidth="1"/>
    <col min="10255" max="10258" width="5.44140625" style="619" customWidth="1"/>
    <col min="10259" max="10259" width="1.44140625" style="619" customWidth="1"/>
    <col min="10260" max="10260" width="7.44140625" style="619" customWidth="1"/>
    <col min="10261" max="10262" width="5.44140625" style="619" customWidth="1"/>
    <col min="10263" max="10263" width="6.33203125" style="619" bestFit="1" customWidth="1"/>
    <col min="10264" max="10264" width="5.44140625" style="619" customWidth="1"/>
    <col min="10265" max="10265" width="1" style="619" customWidth="1"/>
    <col min="10266" max="10266" width="7.44140625" style="619" customWidth="1"/>
    <col min="10267" max="10269" width="5.44140625" style="619" customWidth="1"/>
    <col min="10270" max="10270" width="6.44140625" style="619" bestFit="1" customWidth="1"/>
    <col min="10271" max="10271" width="1.44140625" style="619" customWidth="1"/>
    <col min="10272" max="10272" width="7.44140625" style="619" customWidth="1"/>
    <col min="10273" max="10276" width="5.44140625" style="619" customWidth="1"/>
    <col min="10277" max="10277" width="1.44140625" style="619" customWidth="1"/>
    <col min="10278" max="10278" width="7.44140625" style="619" customWidth="1"/>
    <col min="10279" max="10282" width="5.44140625" style="619" customWidth="1"/>
    <col min="10283" max="10283" width="1.44140625" style="619" customWidth="1"/>
    <col min="10284" max="10496" width="11.5546875" style="619"/>
    <col min="10497" max="10497" width="28.109375" style="619" customWidth="1"/>
    <col min="10498" max="10498" width="7.109375" style="619" customWidth="1"/>
    <col min="10499" max="10502" width="5.44140625" style="619" customWidth="1"/>
    <col min="10503" max="10503" width="1.44140625" style="619" customWidth="1"/>
    <col min="10504" max="10504" width="7.44140625" style="619" customWidth="1"/>
    <col min="10505" max="10508" width="5.44140625" style="619" customWidth="1"/>
    <col min="10509" max="10509" width="1.44140625" style="619" customWidth="1"/>
    <col min="10510" max="10510" width="6.44140625" style="619" customWidth="1"/>
    <col min="10511" max="10514" width="5.44140625" style="619" customWidth="1"/>
    <col min="10515" max="10515" width="1.44140625" style="619" customWidth="1"/>
    <col min="10516" max="10516" width="7.44140625" style="619" customWidth="1"/>
    <col min="10517" max="10518" width="5.44140625" style="619" customWidth="1"/>
    <col min="10519" max="10519" width="6.33203125" style="619" bestFit="1" customWidth="1"/>
    <col min="10520" max="10520" width="5.44140625" style="619" customWidth="1"/>
    <col min="10521" max="10521" width="1" style="619" customWidth="1"/>
    <col min="10522" max="10522" width="7.44140625" style="619" customWidth="1"/>
    <col min="10523" max="10525" width="5.44140625" style="619" customWidth="1"/>
    <col min="10526" max="10526" width="6.44140625" style="619" bestFit="1" customWidth="1"/>
    <col min="10527" max="10527" width="1.44140625" style="619" customWidth="1"/>
    <col min="10528" max="10528" width="7.44140625" style="619" customWidth="1"/>
    <col min="10529" max="10532" width="5.44140625" style="619" customWidth="1"/>
    <col min="10533" max="10533" width="1.44140625" style="619" customWidth="1"/>
    <col min="10534" max="10534" width="7.44140625" style="619" customWidth="1"/>
    <col min="10535" max="10538" width="5.44140625" style="619" customWidth="1"/>
    <col min="10539" max="10539" width="1.44140625" style="619" customWidth="1"/>
    <col min="10540" max="10752" width="11.5546875" style="619"/>
    <col min="10753" max="10753" width="28.109375" style="619" customWidth="1"/>
    <col min="10754" max="10754" width="7.109375" style="619" customWidth="1"/>
    <col min="10755" max="10758" width="5.44140625" style="619" customWidth="1"/>
    <col min="10759" max="10759" width="1.44140625" style="619" customWidth="1"/>
    <col min="10760" max="10760" width="7.44140625" style="619" customWidth="1"/>
    <col min="10761" max="10764" width="5.44140625" style="619" customWidth="1"/>
    <col min="10765" max="10765" width="1.44140625" style="619" customWidth="1"/>
    <col min="10766" max="10766" width="6.44140625" style="619" customWidth="1"/>
    <col min="10767" max="10770" width="5.44140625" style="619" customWidth="1"/>
    <col min="10771" max="10771" width="1.44140625" style="619" customWidth="1"/>
    <col min="10772" max="10772" width="7.44140625" style="619" customWidth="1"/>
    <col min="10773" max="10774" width="5.44140625" style="619" customWidth="1"/>
    <col min="10775" max="10775" width="6.33203125" style="619" bestFit="1" customWidth="1"/>
    <col min="10776" max="10776" width="5.44140625" style="619" customWidth="1"/>
    <col min="10777" max="10777" width="1" style="619" customWidth="1"/>
    <col min="10778" max="10778" width="7.44140625" style="619" customWidth="1"/>
    <col min="10779" max="10781" width="5.44140625" style="619" customWidth="1"/>
    <col min="10782" max="10782" width="6.44140625" style="619" bestFit="1" customWidth="1"/>
    <col min="10783" max="10783" width="1.44140625" style="619" customWidth="1"/>
    <col min="10784" max="10784" width="7.44140625" style="619" customWidth="1"/>
    <col min="10785" max="10788" width="5.44140625" style="619" customWidth="1"/>
    <col min="10789" max="10789" width="1.44140625" style="619" customWidth="1"/>
    <col min="10790" max="10790" width="7.44140625" style="619" customWidth="1"/>
    <col min="10791" max="10794" width="5.44140625" style="619" customWidth="1"/>
    <col min="10795" max="10795" width="1.44140625" style="619" customWidth="1"/>
    <col min="10796" max="11008" width="11.5546875" style="619"/>
    <col min="11009" max="11009" width="28.109375" style="619" customWidth="1"/>
    <col min="11010" max="11010" width="7.109375" style="619" customWidth="1"/>
    <col min="11011" max="11014" width="5.44140625" style="619" customWidth="1"/>
    <col min="11015" max="11015" width="1.44140625" style="619" customWidth="1"/>
    <col min="11016" max="11016" width="7.44140625" style="619" customWidth="1"/>
    <col min="11017" max="11020" width="5.44140625" style="619" customWidth="1"/>
    <col min="11021" max="11021" width="1.44140625" style="619" customWidth="1"/>
    <col min="11022" max="11022" width="6.44140625" style="619" customWidth="1"/>
    <col min="11023" max="11026" width="5.44140625" style="619" customWidth="1"/>
    <col min="11027" max="11027" width="1.44140625" style="619" customWidth="1"/>
    <col min="11028" max="11028" width="7.44140625" style="619" customWidth="1"/>
    <col min="11029" max="11030" width="5.44140625" style="619" customWidth="1"/>
    <col min="11031" max="11031" width="6.33203125" style="619" bestFit="1" customWidth="1"/>
    <col min="11032" max="11032" width="5.44140625" style="619" customWidth="1"/>
    <col min="11033" max="11033" width="1" style="619" customWidth="1"/>
    <col min="11034" max="11034" width="7.44140625" style="619" customWidth="1"/>
    <col min="11035" max="11037" width="5.44140625" style="619" customWidth="1"/>
    <col min="11038" max="11038" width="6.44140625" style="619" bestFit="1" customWidth="1"/>
    <col min="11039" max="11039" width="1.44140625" style="619" customWidth="1"/>
    <col min="11040" max="11040" width="7.44140625" style="619" customWidth="1"/>
    <col min="11041" max="11044" width="5.44140625" style="619" customWidth="1"/>
    <col min="11045" max="11045" width="1.44140625" style="619" customWidth="1"/>
    <col min="11046" max="11046" width="7.44140625" style="619" customWidth="1"/>
    <col min="11047" max="11050" width="5.44140625" style="619" customWidth="1"/>
    <col min="11051" max="11051" width="1.44140625" style="619" customWidth="1"/>
    <col min="11052" max="11264" width="11.5546875" style="619"/>
    <col min="11265" max="11265" width="28.109375" style="619" customWidth="1"/>
    <col min="11266" max="11266" width="7.109375" style="619" customWidth="1"/>
    <col min="11267" max="11270" width="5.44140625" style="619" customWidth="1"/>
    <col min="11271" max="11271" width="1.44140625" style="619" customWidth="1"/>
    <col min="11272" max="11272" width="7.44140625" style="619" customWidth="1"/>
    <col min="11273" max="11276" width="5.44140625" style="619" customWidth="1"/>
    <col min="11277" max="11277" width="1.44140625" style="619" customWidth="1"/>
    <col min="11278" max="11278" width="6.44140625" style="619" customWidth="1"/>
    <col min="11279" max="11282" width="5.44140625" style="619" customWidth="1"/>
    <col min="11283" max="11283" width="1.44140625" style="619" customWidth="1"/>
    <col min="11284" max="11284" width="7.44140625" style="619" customWidth="1"/>
    <col min="11285" max="11286" width="5.44140625" style="619" customWidth="1"/>
    <col min="11287" max="11287" width="6.33203125" style="619" bestFit="1" customWidth="1"/>
    <col min="11288" max="11288" width="5.44140625" style="619" customWidth="1"/>
    <col min="11289" max="11289" width="1" style="619" customWidth="1"/>
    <col min="11290" max="11290" width="7.44140625" style="619" customWidth="1"/>
    <col min="11291" max="11293" width="5.44140625" style="619" customWidth="1"/>
    <col min="11294" max="11294" width="6.44140625" style="619" bestFit="1" customWidth="1"/>
    <col min="11295" max="11295" width="1.44140625" style="619" customWidth="1"/>
    <col min="11296" max="11296" width="7.44140625" style="619" customWidth="1"/>
    <col min="11297" max="11300" width="5.44140625" style="619" customWidth="1"/>
    <col min="11301" max="11301" width="1.44140625" style="619" customWidth="1"/>
    <col min="11302" max="11302" width="7.44140625" style="619" customWidth="1"/>
    <col min="11303" max="11306" width="5.44140625" style="619" customWidth="1"/>
    <col min="11307" max="11307" width="1.44140625" style="619" customWidth="1"/>
    <col min="11308" max="11520" width="11.5546875" style="619"/>
    <col min="11521" max="11521" width="28.109375" style="619" customWidth="1"/>
    <col min="11522" max="11522" width="7.109375" style="619" customWidth="1"/>
    <col min="11523" max="11526" width="5.44140625" style="619" customWidth="1"/>
    <col min="11527" max="11527" width="1.44140625" style="619" customWidth="1"/>
    <col min="11528" max="11528" width="7.44140625" style="619" customWidth="1"/>
    <col min="11529" max="11532" width="5.44140625" style="619" customWidth="1"/>
    <col min="11533" max="11533" width="1.44140625" style="619" customWidth="1"/>
    <col min="11534" max="11534" width="6.44140625" style="619" customWidth="1"/>
    <col min="11535" max="11538" width="5.44140625" style="619" customWidth="1"/>
    <col min="11539" max="11539" width="1.44140625" style="619" customWidth="1"/>
    <col min="11540" max="11540" width="7.44140625" style="619" customWidth="1"/>
    <col min="11541" max="11542" width="5.44140625" style="619" customWidth="1"/>
    <col min="11543" max="11543" width="6.33203125" style="619" bestFit="1" customWidth="1"/>
    <col min="11544" max="11544" width="5.44140625" style="619" customWidth="1"/>
    <col min="11545" max="11545" width="1" style="619" customWidth="1"/>
    <col min="11546" max="11546" width="7.44140625" style="619" customWidth="1"/>
    <col min="11547" max="11549" width="5.44140625" style="619" customWidth="1"/>
    <col min="11550" max="11550" width="6.44140625" style="619" bestFit="1" customWidth="1"/>
    <col min="11551" max="11551" width="1.44140625" style="619" customWidth="1"/>
    <col min="11552" max="11552" width="7.44140625" style="619" customWidth="1"/>
    <col min="11553" max="11556" width="5.44140625" style="619" customWidth="1"/>
    <col min="11557" max="11557" width="1.44140625" style="619" customWidth="1"/>
    <col min="11558" max="11558" width="7.44140625" style="619" customWidth="1"/>
    <col min="11559" max="11562" width="5.44140625" style="619" customWidth="1"/>
    <col min="11563" max="11563" width="1.44140625" style="619" customWidth="1"/>
    <col min="11564" max="11776" width="11.5546875" style="619"/>
    <col min="11777" max="11777" width="28.109375" style="619" customWidth="1"/>
    <col min="11778" max="11778" width="7.109375" style="619" customWidth="1"/>
    <col min="11779" max="11782" width="5.44140625" style="619" customWidth="1"/>
    <col min="11783" max="11783" width="1.44140625" style="619" customWidth="1"/>
    <col min="11784" max="11784" width="7.44140625" style="619" customWidth="1"/>
    <col min="11785" max="11788" width="5.44140625" style="619" customWidth="1"/>
    <col min="11789" max="11789" width="1.44140625" style="619" customWidth="1"/>
    <col min="11790" max="11790" width="6.44140625" style="619" customWidth="1"/>
    <col min="11791" max="11794" width="5.44140625" style="619" customWidth="1"/>
    <col min="11795" max="11795" width="1.44140625" style="619" customWidth="1"/>
    <col min="11796" max="11796" width="7.44140625" style="619" customWidth="1"/>
    <col min="11797" max="11798" width="5.44140625" style="619" customWidth="1"/>
    <col min="11799" max="11799" width="6.33203125" style="619" bestFit="1" customWidth="1"/>
    <col min="11800" max="11800" width="5.44140625" style="619" customWidth="1"/>
    <col min="11801" max="11801" width="1" style="619" customWidth="1"/>
    <col min="11802" max="11802" width="7.44140625" style="619" customWidth="1"/>
    <col min="11803" max="11805" width="5.44140625" style="619" customWidth="1"/>
    <col min="11806" max="11806" width="6.44140625" style="619" bestFit="1" customWidth="1"/>
    <col min="11807" max="11807" width="1.44140625" style="619" customWidth="1"/>
    <col min="11808" max="11808" width="7.44140625" style="619" customWidth="1"/>
    <col min="11809" max="11812" width="5.44140625" style="619" customWidth="1"/>
    <col min="11813" max="11813" width="1.44140625" style="619" customWidth="1"/>
    <col min="11814" max="11814" width="7.44140625" style="619" customWidth="1"/>
    <col min="11815" max="11818" width="5.44140625" style="619" customWidth="1"/>
    <col min="11819" max="11819" width="1.44140625" style="619" customWidth="1"/>
    <col min="11820" max="12032" width="11.5546875" style="619"/>
    <col min="12033" max="12033" width="28.109375" style="619" customWidth="1"/>
    <col min="12034" max="12034" width="7.109375" style="619" customWidth="1"/>
    <col min="12035" max="12038" width="5.44140625" style="619" customWidth="1"/>
    <col min="12039" max="12039" width="1.44140625" style="619" customWidth="1"/>
    <col min="12040" max="12040" width="7.44140625" style="619" customWidth="1"/>
    <col min="12041" max="12044" width="5.44140625" style="619" customWidth="1"/>
    <col min="12045" max="12045" width="1.44140625" style="619" customWidth="1"/>
    <col min="12046" max="12046" width="6.44140625" style="619" customWidth="1"/>
    <col min="12047" max="12050" width="5.44140625" style="619" customWidth="1"/>
    <col min="12051" max="12051" width="1.44140625" style="619" customWidth="1"/>
    <col min="12052" max="12052" width="7.44140625" style="619" customWidth="1"/>
    <col min="12053" max="12054" width="5.44140625" style="619" customWidth="1"/>
    <col min="12055" max="12055" width="6.33203125" style="619" bestFit="1" customWidth="1"/>
    <col min="12056" max="12056" width="5.44140625" style="619" customWidth="1"/>
    <col min="12057" max="12057" width="1" style="619" customWidth="1"/>
    <col min="12058" max="12058" width="7.44140625" style="619" customWidth="1"/>
    <col min="12059" max="12061" width="5.44140625" style="619" customWidth="1"/>
    <col min="12062" max="12062" width="6.44140625" style="619" bestFit="1" customWidth="1"/>
    <col min="12063" max="12063" width="1.44140625" style="619" customWidth="1"/>
    <col min="12064" max="12064" width="7.44140625" style="619" customWidth="1"/>
    <col min="12065" max="12068" width="5.44140625" style="619" customWidth="1"/>
    <col min="12069" max="12069" width="1.44140625" style="619" customWidth="1"/>
    <col min="12070" max="12070" width="7.44140625" style="619" customWidth="1"/>
    <col min="12071" max="12074" width="5.44140625" style="619" customWidth="1"/>
    <col min="12075" max="12075" width="1.44140625" style="619" customWidth="1"/>
    <col min="12076" max="12288" width="11.5546875" style="619"/>
    <col min="12289" max="12289" width="28.109375" style="619" customWidth="1"/>
    <col min="12290" max="12290" width="7.109375" style="619" customWidth="1"/>
    <col min="12291" max="12294" width="5.44140625" style="619" customWidth="1"/>
    <col min="12295" max="12295" width="1.44140625" style="619" customWidth="1"/>
    <col min="12296" max="12296" width="7.44140625" style="619" customWidth="1"/>
    <col min="12297" max="12300" width="5.44140625" style="619" customWidth="1"/>
    <col min="12301" max="12301" width="1.44140625" style="619" customWidth="1"/>
    <col min="12302" max="12302" width="6.44140625" style="619" customWidth="1"/>
    <col min="12303" max="12306" width="5.44140625" style="619" customWidth="1"/>
    <col min="12307" max="12307" width="1.44140625" style="619" customWidth="1"/>
    <col min="12308" max="12308" width="7.44140625" style="619" customWidth="1"/>
    <col min="12309" max="12310" width="5.44140625" style="619" customWidth="1"/>
    <col min="12311" max="12311" width="6.33203125" style="619" bestFit="1" customWidth="1"/>
    <col min="12312" max="12312" width="5.44140625" style="619" customWidth="1"/>
    <col min="12313" max="12313" width="1" style="619" customWidth="1"/>
    <col min="12314" max="12314" width="7.44140625" style="619" customWidth="1"/>
    <col min="12315" max="12317" width="5.44140625" style="619" customWidth="1"/>
    <col min="12318" max="12318" width="6.44140625" style="619" bestFit="1" customWidth="1"/>
    <col min="12319" max="12319" width="1.44140625" style="619" customWidth="1"/>
    <col min="12320" max="12320" width="7.44140625" style="619" customWidth="1"/>
    <col min="12321" max="12324" width="5.44140625" style="619" customWidth="1"/>
    <col min="12325" max="12325" width="1.44140625" style="619" customWidth="1"/>
    <col min="12326" max="12326" width="7.44140625" style="619" customWidth="1"/>
    <col min="12327" max="12330" width="5.44140625" style="619" customWidth="1"/>
    <col min="12331" max="12331" width="1.44140625" style="619" customWidth="1"/>
    <col min="12332" max="12544" width="11.5546875" style="619"/>
    <col min="12545" max="12545" width="28.109375" style="619" customWidth="1"/>
    <col min="12546" max="12546" width="7.109375" style="619" customWidth="1"/>
    <col min="12547" max="12550" width="5.44140625" style="619" customWidth="1"/>
    <col min="12551" max="12551" width="1.44140625" style="619" customWidth="1"/>
    <col min="12552" max="12552" width="7.44140625" style="619" customWidth="1"/>
    <col min="12553" max="12556" width="5.44140625" style="619" customWidth="1"/>
    <col min="12557" max="12557" width="1.44140625" style="619" customWidth="1"/>
    <col min="12558" max="12558" width="6.44140625" style="619" customWidth="1"/>
    <col min="12559" max="12562" width="5.44140625" style="619" customWidth="1"/>
    <col min="12563" max="12563" width="1.44140625" style="619" customWidth="1"/>
    <col min="12564" max="12564" width="7.44140625" style="619" customWidth="1"/>
    <col min="12565" max="12566" width="5.44140625" style="619" customWidth="1"/>
    <col min="12567" max="12567" width="6.33203125" style="619" bestFit="1" customWidth="1"/>
    <col min="12568" max="12568" width="5.44140625" style="619" customWidth="1"/>
    <col min="12569" max="12569" width="1" style="619" customWidth="1"/>
    <col min="12570" max="12570" width="7.44140625" style="619" customWidth="1"/>
    <col min="12571" max="12573" width="5.44140625" style="619" customWidth="1"/>
    <col min="12574" max="12574" width="6.44140625" style="619" bestFit="1" customWidth="1"/>
    <col min="12575" max="12575" width="1.44140625" style="619" customWidth="1"/>
    <col min="12576" max="12576" width="7.44140625" style="619" customWidth="1"/>
    <col min="12577" max="12580" width="5.44140625" style="619" customWidth="1"/>
    <col min="12581" max="12581" width="1.44140625" style="619" customWidth="1"/>
    <col min="12582" max="12582" width="7.44140625" style="619" customWidth="1"/>
    <col min="12583" max="12586" width="5.44140625" style="619" customWidth="1"/>
    <col min="12587" max="12587" width="1.44140625" style="619" customWidth="1"/>
    <col min="12588" max="12800" width="11.5546875" style="619"/>
    <col min="12801" max="12801" width="28.109375" style="619" customWidth="1"/>
    <col min="12802" max="12802" width="7.109375" style="619" customWidth="1"/>
    <col min="12803" max="12806" width="5.44140625" style="619" customWidth="1"/>
    <col min="12807" max="12807" width="1.44140625" style="619" customWidth="1"/>
    <col min="12808" max="12808" width="7.44140625" style="619" customWidth="1"/>
    <col min="12809" max="12812" width="5.44140625" style="619" customWidth="1"/>
    <col min="12813" max="12813" width="1.44140625" style="619" customWidth="1"/>
    <col min="12814" max="12814" width="6.44140625" style="619" customWidth="1"/>
    <col min="12815" max="12818" width="5.44140625" style="619" customWidth="1"/>
    <col min="12819" max="12819" width="1.44140625" style="619" customWidth="1"/>
    <col min="12820" max="12820" width="7.44140625" style="619" customWidth="1"/>
    <col min="12821" max="12822" width="5.44140625" style="619" customWidth="1"/>
    <col min="12823" max="12823" width="6.33203125" style="619" bestFit="1" customWidth="1"/>
    <col min="12824" max="12824" width="5.44140625" style="619" customWidth="1"/>
    <col min="12825" max="12825" width="1" style="619" customWidth="1"/>
    <col min="12826" max="12826" width="7.44140625" style="619" customWidth="1"/>
    <col min="12827" max="12829" width="5.44140625" style="619" customWidth="1"/>
    <col min="12830" max="12830" width="6.44140625" style="619" bestFit="1" customWidth="1"/>
    <col min="12831" max="12831" width="1.44140625" style="619" customWidth="1"/>
    <col min="12832" max="12832" width="7.44140625" style="619" customWidth="1"/>
    <col min="12833" max="12836" width="5.44140625" style="619" customWidth="1"/>
    <col min="12837" max="12837" width="1.44140625" style="619" customWidth="1"/>
    <col min="12838" max="12838" width="7.44140625" style="619" customWidth="1"/>
    <col min="12839" max="12842" width="5.44140625" style="619" customWidth="1"/>
    <col min="12843" max="12843" width="1.44140625" style="619" customWidth="1"/>
    <col min="12844" max="13056" width="11.5546875" style="619"/>
    <col min="13057" max="13057" width="28.109375" style="619" customWidth="1"/>
    <col min="13058" max="13058" width="7.109375" style="619" customWidth="1"/>
    <col min="13059" max="13062" width="5.44140625" style="619" customWidth="1"/>
    <col min="13063" max="13063" width="1.44140625" style="619" customWidth="1"/>
    <col min="13064" max="13064" width="7.44140625" style="619" customWidth="1"/>
    <col min="13065" max="13068" width="5.44140625" style="619" customWidth="1"/>
    <col min="13069" max="13069" width="1.44140625" style="619" customWidth="1"/>
    <col min="13070" max="13070" width="6.44140625" style="619" customWidth="1"/>
    <col min="13071" max="13074" width="5.44140625" style="619" customWidth="1"/>
    <col min="13075" max="13075" width="1.44140625" style="619" customWidth="1"/>
    <col min="13076" max="13076" width="7.44140625" style="619" customWidth="1"/>
    <col min="13077" max="13078" width="5.44140625" style="619" customWidth="1"/>
    <col min="13079" max="13079" width="6.33203125" style="619" bestFit="1" customWidth="1"/>
    <col min="13080" max="13080" width="5.44140625" style="619" customWidth="1"/>
    <col min="13081" max="13081" width="1" style="619" customWidth="1"/>
    <col min="13082" max="13082" width="7.44140625" style="619" customWidth="1"/>
    <col min="13083" max="13085" width="5.44140625" style="619" customWidth="1"/>
    <col min="13086" max="13086" width="6.44140625" style="619" bestFit="1" customWidth="1"/>
    <col min="13087" max="13087" width="1.44140625" style="619" customWidth="1"/>
    <col min="13088" max="13088" width="7.44140625" style="619" customWidth="1"/>
    <col min="13089" max="13092" width="5.44140625" style="619" customWidth="1"/>
    <col min="13093" max="13093" width="1.44140625" style="619" customWidth="1"/>
    <col min="13094" max="13094" width="7.44140625" style="619" customWidth="1"/>
    <col min="13095" max="13098" width="5.44140625" style="619" customWidth="1"/>
    <col min="13099" max="13099" width="1.44140625" style="619" customWidth="1"/>
    <col min="13100" max="13312" width="11.5546875" style="619"/>
    <col min="13313" max="13313" width="28.109375" style="619" customWidth="1"/>
    <col min="13314" max="13314" width="7.109375" style="619" customWidth="1"/>
    <col min="13315" max="13318" width="5.44140625" style="619" customWidth="1"/>
    <col min="13319" max="13319" width="1.44140625" style="619" customWidth="1"/>
    <col min="13320" max="13320" width="7.44140625" style="619" customWidth="1"/>
    <col min="13321" max="13324" width="5.44140625" style="619" customWidth="1"/>
    <col min="13325" max="13325" width="1.44140625" style="619" customWidth="1"/>
    <col min="13326" max="13326" width="6.44140625" style="619" customWidth="1"/>
    <col min="13327" max="13330" width="5.44140625" style="619" customWidth="1"/>
    <col min="13331" max="13331" width="1.44140625" style="619" customWidth="1"/>
    <col min="13332" max="13332" width="7.44140625" style="619" customWidth="1"/>
    <col min="13333" max="13334" width="5.44140625" style="619" customWidth="1"/>
    <col min="13335" max="13335" width="6.33203125" style="619" bestFit="1" customWidth="1"/>
    <col min="13336" max="13336" width="5.44140625" style="619" customWidth="1"/>
    <col min="13337" max="13337" width="1" style="619" customWidth="1"/>
    <col min="13338" max="13338" width="7.44140625" style="619" customWidth="1"/>
    <col min="13339" max="13341" width="5.44140625" style="619" customWidth="1"/>
    <col min="13342" max="13342" width="6.44140625" style="619" bestFit="1" customWidth="1"/>
    <col min="13343" max="13343" width="1.44140625" style="619" customWidth="1"/>
    <col min="13344" max="13344" width="7.44140625" style="619" customWidth="1"/>
    <col min="13345" max="13348" width="5.44140625" style="619" customWidth="1"/>
    <col min="13349" max="13349" width="1.44140625" style="619" customWidth="1"/>
    <col min="13350" max="13350" width="7.44140625" style="619" customWidth="1"/>
    <col min="13351" max="13354" width="5.44140625" style="619" customWidth="1"/>
    <col min="13355" max="13355" width="1.44140625" style="619" customWidth="1"/>
    <col min="13356" max="13568" width="11.5546875" style="619"/>
    <col min="13569" max="13569" width="28.109375" style="619" customWidth="1"/>
    <col min="13570" max="13570" width="7.109375" style="619" customWidth="1"/>
    <col min="13571" max="13574" width="5.44140625" style="619" customWidth="1"/>
    <col min="13575" max="13575" width="1.44140625" style="619" customWidth="1"/>
    <col min="13576" max="13576" width="7.44140625" style="619" customWidth="1"/>
    <col min="13577" max="13580" width="5.44140625" style="619" customWidth="1"/>
    <col min="13581" max="13581" width="1.44140625" style="619" customWidth="1"/>
    <col min="13582" max="13582" width="6.44140625" style="619" customWidth="1"/>
    <col min="13583" max="13586" width="5.44140625" style="619" customWidth="1"/>
    <col min="13587" max="13587" width="1.44140625" style="619" customWidth="1"/>
    <col min="13588" max="13588" width="7.44140625" style="619" customWidth="1"/>
    <col min="13589" max="13590" width="5.44140625" style="619" customWidth="1"/>
    <col min="13591" max="13591" width="6.33203125" style="619" bestFit="1" customWidth="1"/>
    <col min="13592" max="13592" width="5.44140625" style="619" customWidth="1"/>
    <col min="13593" max="13593" width="1" style="619" customWidth="1"/>
    <col min="13594" max="13594" width="7.44140625" style="619" customWidth="1"/>
    <col min="13595" max="13597" width="5.44140625" style="619" customWidth="1"/>
    <col min="13598" max="13598" width="6.44140625" style="619" bestFit="1" customWidth="1"/>
    <col min="13599" max="13599" width="1.44140625" style="619" customWidth="1"/>
    <col min="13600" max="13600" width="7.44140625" style="619" customWidth="1"/>
    <col min="13601" max="13604" width="5.44140625" style="619" customWidth="1"/>
    <col min="13605" max="13605" width="1.44140625" style="619" customWidth="1"/>
    <col min="13606" max="13606" width="7.44140625" style="619" customWidth="1"/>
    <col min="13607" max="13610" width="5.44140625" style="619" customWidth="1"/>
    <col min="13611" max="13611" width="1.44140625" style="619" customWidth="1"/>
    <col min="13612" max="13824" width="11.5546875" style="619"/>
    <col min="13825" max="13825" width="28.109375" style="619" customWidth="1"/>
    <col min="13826" max="13826" width="7.109375" style="619" customWidth="1"/>
    <col min="13827" max="13830" width="5.44140625" style="619" customWidth="1"/>
    <col min="13831" max="13831" width="1.44140625" style="619" customWidth="1"/>
    <col min="13832" max="13832" width="7.44140625" style="619" customWidth="1"/>
    <col min="13833" max="13836" width="5.44140625" style="619" customWidth="1"/>
    <col min="13837" max="13837" width="1.44140625" style="619" customWidth="1"/>
    <col min="13838" max="13838" width="6.44140625" style="619" customWidth="1"/>
    <col min="13839" max="13842" width="5.44140625" style="619" customWidth="1"/>
    <col min="13843" max="13843" width="1.44140625" style="619" customWidth="1"/>
    <col min="13844" max="13844" width="7.44140625" style="619" customWidth="1"/>
    <col min="13845" max="13846" width="5.44140625" style="619" customWidth="1"/>
    <col min="13847" max="13847" width="6.33203125" style="619" bestFit="1" customWidth="1"/>
    <col min="13848" max="13848" width="5.44140625" style="619" customWidth="1"/>
    <col min="13849" max="13849" width="1" style="619" customWidth="1"/>
    <col min="13850" max="13850" width="7.44140625" style="619" customWidth="1"/>
    <col min="13851" max="13853" width="5.44140625" style="619" customWidth="1"/>
    <col min="13854" max="13854" width="6.44140625" style="619" bestFit="1" customWidth="1"/>
    <col min="13855" max="13855" width="1.44140625" style="619" customWidth="1"/>
    <col min="13856" max="13856" width="7.44140625" style="619" customWidth="1"/>
    <col min="13857" max="13860" width="5.44140625" style="619" customWidth="1"/>
    <col min="13861" max="13861" width="1.44140625" style="619" customWidth="1"/>
    <col min="13862" max="13862" width="7.44140625" style="619" customWidth="1"/>
    <col min="13863" max="13866" width="5.44140625" style="619" customWidth="1"/>
    <col min="13867" max="13867" width="1.44140625" style="619" customWidth="1"/>
    <col min="13868" max="14080" width="11.5546875" style="619"/>
    <col min="14081" max="14081" width="28.109375" style="619" customWidth="1"/>
    <col min="14082" max="14082" width="7.109375" style="619" customWidth="1"/>
    <col min="14083" max="14086" width="5.44140625" style="619" customWidth="1"/>
    <col min="14087" max="14087" width="1.44140625" style="619" customWidth="1"/>
    <col min="14088" max="14088" width="7.44140625" style="619" customWidth="1"/>
    <col min="14089" max="14092" width="5.44140625" style="619" customWidth="1"/>
    <col min="14093" max="14093" width="1.44140625" style="619" customWidth="1"/>
    <col min="14094" max="14094" width="6.44140625" style="619" customWidth="1"/>
    <col min="14095" max="14098" width="5.44140625" style="619" customWidth="1"/>
    <col min="14099" max="14099" width="1.44140625" style="619" customWidth="1"/>
    <col min="14100" max="14100" width="7.44140625" style="619" customWidth="1"/>
    <col min="14101" max="14102" width="5.44140625" style="619" customWidth="1"/>
    <col min="14103" max="14103" width="6.33203125" style="619" bestFit="1" customWidth="1"/>
    <col min="14104" max="14104" width="5.44140625" style="619" customWidth="1"/>
    <col min="14105" max="14105" width="1" style="619" customWidth="1"/>
    <col min="14106" max="14106" width="7.44140625" style="619" customWidth="1"/>
    <col min="14107" max="14109" width="5.44140625" style="619" customWidth="1"/>
    <col min="14110" max="14110" width="6.44140625" style="619" bestFit="1" customWidth="1"/>
    <col min="14111" max="14111" width="1.44140625" style="619" customWidth="1"/>
    <col min="14112" max="14112" width="7.44140625" style="619" customWidth="1"/>
    <col min="14113" max="14116" width="5.44140625" style="619" customWidth="1"/>
    <col min="14117" max="14117" width="1.44140625" style="619" customWidth="1"/>
    <col min="14118" max="14118" width="7.44140625" style="619" customWidth="1"/>
    <col min="14119" max="14122" width="5.44140625" style="619" customWidth="1"/>
    <col min="14123" max="14123" width="1.44140625" style="619" customWidth="1"/>
    <col min="14124" max="14336" width="11.5546875" style="619"/>
    <col min="14337" max="14337" width="28.109375" style="619" customWidth="1"/>
    <col min="14338" max="14338" width="7.109375" style="619" customWidth="1"/>
    <col min="14339" max="14342" width="5.44140625" style="619" customWidth="1"/>
    <col min="14343" max="14343" width="1.44140625" style="619" customWidth="1"/>
    <col min="14344" max="14344" width="7.44140625" style="619" customWidth="1"/>
    <col min="14345" max="14348" width="5.44140625" style="619" customWidth="1"/>
    <col min="14349" max="14349" width="1.44140625" style="619" customWidth="1"/>
    <col min="14350" max="14350" width="6.44140625" style="619" customWidth="1"/>
    <col min="14351" max="14354" width="5.44140625" style="619" customWidth="1"/>
    <col min="14355" max="14355" width="1.44140625" style="619" customWidth="1"/>
    <col min="14356" max="14356" width="7.44140625" style="619" customWidth="1"/>
    <col min="14357" max="14358" width="5.44140625" style="619" customWidth="1"/>
    <col min="14359" max="14359" width="6.33203125" style="619" bestFit="1" customWidth="1"/>
    <col min="14360" max="14360" width="5.44140625" style="619" customWidth="1"/>
    <col min="14361" max="14361" width="1" style="619" customWidth="1"/>
    <col min="14362" max="14362" width="7.44140625" style="619" customWidth="1"/>
    <col min="14363" max="14365" width="5.44140625" style="619" customWidth="1"/>
    <col min="14366" max="14366" width="6.44140625" style="619" bestFit="1" customWidth="1"/>
    <col min="14367" max="14367" width="1.44140625" style="619" customWidth="1"/>
    <col min="14368" max="14368" width="7.44140625" style="619" customWidth="1"/>
    <col min="14369" max="14372" width="5.44140625" style="619" customWidth="1"/>
    <col min="14373" max="14373" width="1.44140625" style="619" customWidth="1"/>
    <col min="14374" max="14374" width="7.44140625" style="619" customWidth="1"/>
    <col min="14375" max="14378" width="5.44140625" style="619" customWidth="1"/>
    <col min="14379" max="14379" width="1.44140625" style="619" customWidth="1"/>
    <col min="14380" max="14592" width="11.5546875" style="619"/>
    <col min="14593" max="14593" width="28.109375" style="619" customWidth="1"/>
    <col min="14594" max="14594" width="7.109375" style="619" customWidth="1"/>
    <col min="14595" max="14598" width="5.44140625" style="619" customWidth="1"/>
    <col min="14599" max="14599" width="1.44140625" style="619" customWidth="1"/>
    <col min="14600" max="14600" width="7.44140625" style="619" customWidth="1"/>
    <col min="14601" max="14604" width="5.44140625" style="619" customWidth="1"/>
    <col min="14605" max="14605" width="1.44140625" style="619" customWidth="1"/>
    <col min="14606" max="14606" width="6.44140625" style="619" customWidth="1"/>
    <col min="14607" max="14610" width="5.44140625" style="619" customWidth="1"/>
    <col min="14611" max="14611" width="1.44140625" style="619" customWidth="1"/>
    <col min="14612" max="14612" width="7.44140625" style="619" customWidth="1"/>
    <col min="14613" max="14614" width="5.44140625" style="619" customWidth="1"/>
    <col min="14615" max="14615" width="6.33203125" style="619" bestFit="1" customWidth="1"/>
    <col min="14616" max="14616" width="5.44140625" style="619" customWidth="1"/>
    <col min="14617" max="14617" width="1" style="619" customWidth="1"/>
    <col min="14618" max="14618" width="7.44140625" style="619" customWidth="1"/>
    <col min="14619" max="14621" width="5.44140625" style="619" customWidth="1"/>
    <col min="14622" max="14622" width="6.44140625" style="619" bestFit="1" customWidth="1"/>
    <col min="14623" max="14623" width="1.44140625" style="619" customWidth="1"/>
    <col min="14624" max="14624" width="7.44140625" style="619" customWidth="1"/>
    <col min="14625" max="14628" width="5.44140625" style="619" customWidth="1"/>
    <col min="14629" max="14629" width="1.44140625" style="619" customWidth="1"/>
    <col min="14630" max="14630" width="7.44140625" style="619" customWidth="1"/>
    <col min="14631" max="14634" width="5.44140625" style="619" customWidth="1"/>
    <col min="14635" max="14635" width="1.44140625" style="619" customWidth="1"/>
    <col min="14636" max="14848" width="11.5546875" style="619"/>
    <col min="14849" max="14849" width="28.109375" style="619" customWidth="1"/>
    <col min="14850" max="14850" width="7.109375" style="619" customWidth="1"/>
    <col min="14851" max="14854" width="5.44140625" style="619" customWidth="1"/>
    <col min="14855" max="14855" width="1.44140625" style="619" customWidth="1"/>
    <col min="14856" max="14856" width="7.44140625" style="619" customWidth="1"/>
    <col min="14857" max="14860" width="5.44140625" style="619" customWidth="1"/>
    <col min="14861" max="14861" width="1.44140625" style="619" customWidth="1"/>
    <col min="14862" max="14862" width="6.44140625" style="619" customWidth="1"/>
    <col min="14863" max="14866" width="5.44140625" style="619" customWidth="1"/>
    <col min="14867" max="14867" width="1.44140625" style="619" customWidth="1"/>
    <col min="14868" max="14868" width="7.44140625" style="619" customWidth="1"/>
    <col min="14869" max="14870" width="5.44140625" style="619" customWidth="1"/>
    <col min="14871" max="14871" width="6.33203125" style="619" bestFit="1" customWidth="1"/>
    <col min="14872" max="14872" width="5.44140625" style="619" customWidth="1"/>
    <col min="14873" max="14873" width="1" style="619" customWidth="1"/>
    <col min="14874" max="14874" width="7.44140625" style="619" customWidth="1"/>
    <col min="14875" max="14877" width="5.44140625" style="619" customWidth="1"/>
    <col min="14878" max="14878" width="6.44140625" style="619" bestFit="1" customWidth="1"/>
    <col min="14879" max="14879" width="1.44140625" style="619" customWidth="1"/>
    <col min="14880" max="14880" width="7.44140625" style="619" customWidth="1"/>
    <col min="14881" max="14884" width="5.44140625" style="619" customWidth="1"/>
    <col min="14885" max="14885" width="1.44140625" style="619" customWidth="1"/>
    <col min="14886" max="14886" width="7.44140625" style="619" customWidth="1"/>
    <col min="14887" max="14890" width="5.44140625" style="619" customWidth="1"/>
    <col min="14891" max="14891" width="1.44140625" style="619" customWidth="1"/>
    <col min="14892" max="15104" width="11.5546875" style="619"/>
    <col min="15105" max="15105" width="28.109375" style="619" customWidth="1"/>
    <col min="15106" max="15106" width="7.109375" style="619" customWidth="1"/>
    <col min="15107" max="15110" width="5.44140625" style="619" customWidth="1"/>
    <col min="15111" max="15111" width="1.44140625" style="619" customWidth="1"/>
    <col min="15112" max="15112" width="7.44140625" style="619" customWidth="1"/>
    <col min="15113" max="15116" width="5.44140625" style="619" customWidth="1"/>
    <col min="15117" max="15117" width="1.44140625" style="619" customWidth="1"/>
    <col min="15118" max="15118" width="6.44140625" style="619" customWidth="1"/>
    <col min="15119" max="15122" width="5.44140625" style="619" customWidth="1"/>
    <col min="15123" max="15123" width="1.44140625" style="619" customWidth="1"/>
    <col min="15124" max="15124" width="7.44140625" style="619" customWidth="1"/>
    <col min="15125" max="15126" width="5.44140625" style="619" customWidth="1"/>
    <col min="15127" max="15127" width="6.33203125" style="619" bestFit="1" customWidth="1"/>
    <col min="15128" max="15128" width="5.44140625" style="619" customWidth="1"/>
    <col min="15129" max="15129" width="1" style="619" customWidth="1"/>
    <col min="15130" max="15130" width="7.44140625" style="619" customWidth="1"/>
    <col min="15131" max="15133" width="5.44140625" style="619" customWidth="1"/>
    <col min="15134" max="15134" width="6.44140625" style="619" bestFit="1" customWidth="1"/>
    <col min="15135" max="15135" width="1.44140625" style="619" customWidth="1"/>
    <col min="15136" max="15136" width="7.44140625" style="619" customWidth="1"/>
    <col min="15137" max="15140" width="5.44140625" style="619" customWidth="1"/>
    <col min="15141" max="15141" width="1.44140625" style="619" customWidth="1"/>
    <col min="15142" max="15142" width="7.44140625" style="619" customWidth="1"/>
    <col min="15143" max="15146" width="5.44140625" style="619" customWidth="1"/>
    <col min="15147" max="15147" width="1.44140625" style="619" customWidth="1"/>
    <col min="15148" max="15360" width="11.5546875" style="619"/>
    <col min="15361" max="15361" width="28.109375" style="619" customWidth="1"/>
    <col min="15362" max="15362" width="7.109375" style="619" customWidth="1"/>
    <col min="15363" max="15366" width="5.44140625" style="619" customWidth="1"/>
    <col min="15367" max="15367" width="1.44140625" style="619" customWidth="1"/>
    <col min="15368" max="15368" width="7.44140625" style="619" customWidth="1"/>
    <col min="15369" max="15372" width="5.44140625" style="619" customWidth="1"/>
    <col min="15373" max="15373" width="1.44140625" style="619" customWidth="1"/>
    <col min="15374" max="15374" width="6.44140625" style="619" customWidth="1"/>
    <col min="15375" max="15378" width="5.44140625" style="619" customWidth="1"/>
    <col min="15379" max="15379" width="1.44140625" style="619" customWidth="1"/>
    <col min="15380" max="15380" width="7.44140625" style="619" customWidth="1"/>
    <col min="15381" max="15382" width="5.44140625" style="619" customWidth="1"/>
    <col min="15383" max="15383" width="6.33203125" style="619" bestFit="1" customWidth="1"/>
    <col min="15384" max="15384" width="5.44140625" style="619" customWidth="1"/>
    <col min="15385" max="15385" width="1" style="619" customWidth="1"/>
    <col min="15386" max="15386" width="7.44140625" style="619" customWidth="1"/>
    <col min="15387" max="15389" width="5.44140625" style="619" customWidth="1"/>
    <col min="15390" max="15390" width="6.44140625" style="619" bestFit="1" customWidth="1"/>
    <col min="15391" max="15391" width="1.44140625" style="619" customWidth="1"/>
    <col min="15392" max="15392" width="7.44140625" style="619" customWidth="1"/>
    <col min="15393" max="15396" width="5.44140625" style="619" customWidth="1"/>
    <col min="15397" max="15397" width="1.44140625" style="619" customWidth="1"/>
    <col min="15398" max="15398" width="7.44140625" style="619" customWidth="1"/>
    <col min="15399" max="15402" width="5.44140625" style="619" customWidth="1"/>
    <col min="15403" max="15403" width="1.44140625" style="619" customWidth="1"/>
    <col min="15404" max="15616" width="11.5546875" style="619"/>
    <col min="15617" max="15617" width="28.109375" style="619" customWidth="1"/>
    <col min="15618" max="15618" width="7.109375" style="619" customWidth="1"/>
    <col min="15619" max="15622" width="5.44140625" style="619" customWidth="1"/>
    <col min="15623" max="15623" width="1.44140625" style="619" customWidth="1"/>
    <col min="15624" max="15624" width="7.44140625" style="619" customWidth="1"/>
    <col min="15625" max="15628" width="5.44140625" style="619" customWidth="1"/>
    <col min="15629" max="15629" width="1.44140625" style="619" customWidth="1"/>
    <col min="15630" max="15630" width="6.44140625" style="619" customWidth="1"/>
    <col min="15631" max="15634" width="5.44140625" style="619" customWidth="1"/>
    <col min="15635" max="15635" width="1.44140625" style="619" customWidth="1"/>
    <col min="15636" max="15636" width="7.44140625" style="619" customWidth="1"/>
    <col min="15637" max="15638" width="5.44140625" style="619" customWidth="1"/>
    <col min="15639" max="15639" width="6.33203125" style="619" bestFit="1" customWidth="1"/>
    <col min="15640" max="15640" width="5.44140625" style="619" customWidth="1"/>
    <col min="15641" max="15641" width="1" style="619" customWidth="1"/>
    <col min="15642" max="15642" width="7.44140625" style="619" customWidth="1"/>
    <col min="15643" max="15645" width="5.44140625" style="619" customWidth="1"/>
    <col min="15646" max="15646" width="6.44140625" style="619" bestFit="1" customWidth="1"/>
    <col min="15647" max="15647" width="1.44140625" style="619" customWidth="1"/>
    <col min="15648" max="15648" width="7.44140625" style="619" customWidth="1"/>
    <col min="15649" max="15652" width="5.44140625" style="619" customWidth="1"/>
    <col min="15653" max="15653" width="1.44140625" style="619" customWidth="1"/>
    <col min="15654" max="15654" width="7.44140625" style="619" customWidth="1"/>
    <col min="15655" max="15658" width="5.44140625" style="619" customWidth="1"/>
    <col min="15659" max="15659" width="1.44140625" style="619" customWidth="1"/>
    <col min="15660" max="15872" width="11.5546875" style="619"/>
    <col min="15873" max="15873" width="28.109375" style="619" customWidth="1"/>
    <col min="15874" max="15874" width="7.109375" style="619" customWidth="1"/>
    <col min="15875" max="15878" width="5.44140625" style="619" customWidth="1"/>
    <col min="15879" max="15879" width="1.44140625" style="619" customWidth="1"/>
    <col min="15880" max="15880" width="7.44140625" style="619" customWidth="1"/>
    <col min="15881" max="15884" width="5.44140625" style="619" customWidth="1"/>
    <col min="15885" max="15885" width="1.44140625" style="619" customWidth="1"/>
    <col min="15886" max="15886" width="6.44140625" style="619" customWidth="1"/>
    <col min="15887" max="15890" width="5.44140625" style="619" customWidth="1"/>
    <col min="15891" max="15891" width="1.44140625" style="619" customWidth="1"/>
    <col min="15892" max="15892" width="7.44140625" style="619" customWidth="1"/>
    <col min="15893" max="15894" width="5.44140625" style="619" customWidth="1"/>
    <col min="15895" max="15895" width="6.33203125" style="619" bestFit="1" customWidth="1"/>
    <col min="15896" max="15896" width="5.44140625" style="619" customWidth="1"/>
    <col min="15897" max="15897" width="1" style="619" customWidth="1"/>
    <col min="15898" max="15898" width="7.44140625" style="619" customWidth="1"/>
    <col min="15899" max="15901" width="5.44140625" style="619" customWidth="1"/>
    <col min="15902" max="15902" width="6.44140625" style="619" bestFit="1" customWidth="1"/>
    <col min="15903" max="15903" width="1.44140625" style="619" customWidth="1"/>
    <col min="15904" max="15904" width="7.44140625" style="619" customWidth="1"/>
    <col min="15905" max="15908" width="5.44140625" style="619" customWidth="1"/>
    <col min="15909" max="15909" width="1.44140625" style="619" customWidth="1"/>
    <col min="15910" max="15910" width="7.44140625" style="619" customWidth="1"/>
    <col min="15911" max="15914" width="5.44140625" style="619" customWidth="1"/>
    <col min="15915" max="15915" width="1.44140625" style="619" customWidth="1"/>
    <col min="15916" max="16128" width="11.5546875" style="619"/>
    <col min="16129" max="16129" width="28.109375" style="619" customWidth="1"/>
    <col min="16130" max="16130" width="7.109375" style="619" customWidth="1"/>
    <col min="16131" max="16134" width="5.44140625" style="619" customWidth="1"/>
    <col min="16135" max="16135" width="1.44140625" style="619" customWidth="1"/>
    <col min="16136" max="16136" width="7.44140625" style="619" customWidth="1"/>
    <col min="16137" max="16140" width="5.44140625" style="619" customWidth="1"/>
    <col min="16141" max="16141" width="1.44140625" style="619" customWidth="1"/>
    <col min="16142" max="16142" width="6.44140625" style="619" customWidth="1"/>
    <col min="16143" max="16146" width="5.44140625" style="619" customWidth="1"/>
    <col min="16147" max="16147" width="1.44140625" style="619" customWidth="1"/>
    <col min="16148" max="16148" width="7.44140625" style="619" customWidth="1"/>
    <col min="16149" max="16150" width="5.44140625" style="619" customWidth="1"/>
    <col min="16151" max="16151" width="6.33203125" style="619" bestFit="1" customWidth="1"/>
    <col min="16152" max="16152" width="5.44140625" style="619" customWidth="1"/>
    <col min="16153" max="16153" width="1" style="619" customWidth="1"/>
    <col min="16154" max="16154" width="7.44140625" style="619" customWidth="1"/>
    <col min="16155" max="16157" width="5.44140625" style="619" customWidth="1"/>
    <col min="16158" max="16158" width="6.44140625" style="619" bestFit="1" customWidth="1"/>
    <col min="16159" max="16159" width="1.44140625" style="619" customWidth="1"/>
    <col min="16160" max="16160" width="7.44140625" style="619" customWidth="1"/>
    <col min="16161" max="16164" width="5.44140625" style="619" customWidth="1"/>
    <col min="16165" max="16165" width="1.44140625" style="619" customWidth="1"/>
    <col min="16166" max="16166" width="7.44140625" style="619" customWidth="1"/>
    <col min="16167" max="16170" width="5.44140625" style="619" customWidth="1"/>
    <col min="16171" max="16171" width="1.44140625" style="619" customWidth="1"/>
    <col min="16172" max="16384" width="11.5546875" style="619"/>
  </cols>
  <sheetData>
    <row r="1" spans="1:43" s="648" customFormat="1" ht="18" customHeight="1">
      <c r="A1" s="1525" t="s">
        <v>1244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row>
    <row r="2" spans="1:43" s="1180" customFormat="1" ht="32.25" customHeight="1">
      <c r="A2" s="1179" t="s">
        <v>1055</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row>
    <row r="3" spans="1:43" s="648" customFormat="1" ht="20.25" customHeight="1">
      <c r="A3" s="1181">
        <v>45747</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181"/>
      <c r="AO3" s="1181"/>
      <c r="AP3" s="1181"/>
    </row>
    <row r="4" spans="1:43" s="648" customFormat="1" ht="16.5" customHeight="1">
      <c r="A4" s="1182" t="s">
        <v>174</v>
      </c>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row>
    <row r="5" spans="1:43" ht="13.8" thickBot="1">
      <c r="A5" s="1183"/>
      <c r="B5" s="1183"/>
      <c r="C5" s="1183"/>
      <c r="D5" s="1183"/>
      <c r="E5" s="1183"/>
      <c r="F5" s="1183"/>
      <c r="G5" s="1183"/>
      <c r="H5" s="1184"/>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c r="AH5" s="1183"/>
      <c r="AI5" s="1183"/>
      <c r="AJ5" s="1183"/>
      <c r="AK5" s="1183"/>
      <c r="AL5" s="1183"/>
      <c r="AM5" s="1183"/>
      <c r="AN5" s="1183"/>
      <c r="AO5" s="1183"/>
      <c r="AP5" s="1183"/>
      <c r="AQ5" s="1183"/>
    </row>
    <row r="6" spans="1:43" s="701" customFormat="1" ht="29.25" customHeight="1">
      <c r="A6" s="590" t="s">
        <v>1056</v>
      </c>
      <c r="B6" s="698" t="s">
        <v>1057</v>
      </c>
      <c r="C6" s="698"/>
      <c r="D6" s="698"/>
      <c r="E6" s="698"/>
      <c r="F6" s="698"/>
      <c r="G6" s="1185"/>
      <c r="H6" s="698" t="s">
        <v>1058</v>
      </c>
      <c r="I6" s="698"/>
      <c r="J6" s="698"/>
      <c r="K6" s="698"/>
      <c r="L6" s="698"/>
      <c r="M6" s="1185"/>
      <c r="N6" s="698" t="s">
        <v>1059</v>
      </c>
      <c r="O6" s="698"/>
      <c r="P6" s="698"/>
      <c r="Q6" s="698"/>
      <c r="R6" s="698"/>
      <c r="S6" s="1185"/>
      <c r="T6" s="698" t="s">
        <v>1060</v>
      </c>
      <c r="U6" s="698"/>
      <c r="V6" s="698"/>
      <c r="W6" s="698"/>
      <c r="X6" s="698"/>
      <c r="Y6" s="1185"/>
      <c r="Z6" s="698" t="s">
        <v>103</v>
      </c>
      <c r="AA6" s="698"/>
      <c r="AB6" s="698"/>
      <c r="AC6" s="698"/>
      <c r="AD6" s="698"/>
      <c r="AE6" s="1185"/>
      <c r="AF6" s="698" t="s">
        <v>104</v>
      </c>
      <c r="AG6" s="698"/>
      <c r="AH6" s="698"/>
      <c r="AI6" s="698"/>
      <c r="AJ6" s="698"/>
      <c r="AK6" s="1185"/>
      <c r="AL6" s="698" t="s">
        <v>1061</v>
      </c>
      <c r="AM6" s="698"/>
      <c r="AN6" s="698"/>
      <c r="AO6" s="698"/>
      <c r="AP6" s="698"/>
      <c r="AQ6" s="1185"/>
    </row>
    <row r="7" spans="1:43" s="701" customFormat="1" ht="16.5" customHeight="1">
      <c r="A7" s="626"/>
      <c r="B7" s="1186">
        <v>0</v>
      </c>
      <c r="C7" s="1186">
        <v>1</v>
      </c>
      <c r="D7" s="1186">
        <v>2</v>
      </c>
      <c r="E7" s="1186">
        <v>3</v>
      </c>
      <c r="F7" s="1186">
        <v>4</v>
      </c>
      <c r="G7" s="1186"/>
      <c r="H7" s="1186">
        <v>0</v>
      </c>
      <c r="I7" s="1186">
        <v>1</v>
      </c>
      <c r="J7" s="1186">
        <v>2</v>
      </c>
      <c r="K7" s="1186">
        <v>3</v>
      </c>
      <c r="L7" s="1186">
        <v>4</v>
      </c>
      <c r="M7" s="1186"/>
      <c r="N7" s="1186">
        <v>0</v>
      </c>
      <c r="O7" s="1186">
        <v>1</v>
      </c>
      <c r="P7" s="1186">
        <v>2</v>
      </c>
      <c r="Q7" s="1186">
        <v>3</v>
      </c>
      <c r="R7" s="1186">
        <v>4</v>
      </c>
      <c r="S7" s="1186"/>
      <c r="T7" s="1186">
        <v>0</v>
      </c>
      <c r="U7" s="1186">
        <v>1</v>
      </c>
      <c r="V7" s="1186">
        <v>2</v>
      </c>
      <c r="W7" s="1186">
        <v>3</v>
      </c>
      <c r="X7" s="1186">
        <v>4</v>
      </c>
      <c r="Y7" s="1186"/>
      <c r="Z7" s="1186">
        <v>0</v>
      </c>
      <c r="AA7" s="1186">
        <v>1</v>
      </c>
      <c r="AB7" s="1186">
        <v>2</v>
      </c>
      <c r="AC7" s="1186">
        <v>3</v>
      </c>
      <c r="AD7" s="1186">
        <v>4</v>
      </c>
      <c r="AE7" s="1186"/>
      <c r="AF7" s="1186">
        <v>0</v>
      </c>
      <c r="AG7" s="1186">
        <v>1</v>
      </c>
      <c r="AH7" s="1186">
        <v>2</v>
      </c>
      <c r="AI7" s="1186">
        <v>3</v>
      </c>
      <c r="AJ7" s="1186">
        <v>4</v>
      </c>
      <c r="AK7" s="1186"/>
      <c r="AL7" s="1186">
        <v>0</v>
      </c>
      <c r="AM7" s="1186">
        <v>1</v>
      </c>
      <c r="AN7" s="1186">
        <v>2</v>
      </c>
      <c r="AO7" s="1186">
        <v>3</v>
      </c>
      <c r="AP7" s="1186">
        <v>4</v>
      </c>
      <c r="AQ7" s="1186"/>
    </row>
    <row r="8" spans="1:43" s="604" customFormat="1" ht="20.100000000000001" customHeight="1">
      <c r="A8" s="599" t="s">
        <v>29</v>
      </c>
      <c r="B8" s="1187">
        <v>98.383635724906014</v>
      </c>
      <c r="C8" s="1187">
        <v>1.2916778142830247</v>
      </c>
      <c r="D8" s="1187">
        <v>0.26311246875441441</v>
      </c>
      <c r="E8" s="1187">
        <v>6.6019602283291208E-3</v>
      </c>
      <c r="F8" s="1187">
        <v>5.4972025049324413E-2</v>
      </c>
      <c r="G8" s="1187"/>
      <c r="H8" s="1187">
        <v>91.16463937664733</v>
      </c>
      <c r="I8" s="1187">
        <v>3.0482405787124591</v>
      </c>
      <c r="J8" s="1187">
        <v>2.1617321105930194</v>
      </c>
      <c r="K8" s="1187">
        <v>1.3394371527020539</v>
      </c>
      <c r="L8" s="1187">
        <v>2.2859507735571363</v>
      </c>
      <c r="M8" s="1187"/>
      <c r="N8" s="1187">
        <v>70.981288547839767</v>
      </c>
      <c r="O8" s="1187">
        <v>5.9285249156040303</v>
      </c>
      <c r="P8" s="1187">
        <v>2.7058732281131275</v>
      </c>
      <c r="Q8" s="1187">
        <v>5.0083791147186068</v>
      </c>
      <c r="R8" s="1187">
        <v>15.375934179327883</v>
      </c>
      <c r="S8" s="1187"/>
      <c r="T8" s="1187">
        <v>87.884546596360295</v>
      </c>
      <c r="U8" s="1187">
        <v>2.5889967091549084</v>
      </c>
      <c r="V8" s="1187">
        <v>2.5283762832280821</v>
      </c>
      <c r="W8" s="1187">
        <v>2.8665440531828486</v>
      </c>
      <c r="X8" s="1187">
        <v>4.1315363463251762</v>
      </c>
      <c r="Y8" s="1187"/>
      <c r="Z8" s="1187">
        <v>94.691299721301576</v>
      </c>
      <c r="AA8" s="1187">
        <v>0.42621813388439939</v>
      </c>
      <c r="AB8" s="1187">
        <v>0.2557105955732149</v>
      </c>
      <c r="AC8" s="1187">
        <v>0.47706801097056284</v>
      </c>
      <c r="AD8" s="1187">
        <v>4.1497011795775132</v>
      </c>
      <c r="AE8" s="1187"/>
      <c r="AF8" s="1187">
        <v>91.254799043394414</v>
      </c>
      <c r="AG8" s="1187">
        <v>1.9918516579380021</v>
      </c>
      <c r="AH8" s="1187">
        <v>1.6143806887477765</v>
      </c>
      <c r="AI8" s="1187">
        <v>2.8909941639411376</v>
      </c>
      <c r="AJ8" s="1187">
        <v>2.2479744165721889</v>
      </c>
      <c r="AK8" s="1187"/>
      <c r="AL8" s="1187">
        <v>93.800417040067401</v>
      </c>
      <c r="AM8" s="1187">
        <v>1.3064106424052919</v>
      </c>
      <c r="AN8" s="1187">
        <v>1.1865076942897199</v>
      </c>
      <c r="AO8" s="1187">
        <v>1.5119214700567447</v>
      </c>
      <c r="AP8" s="1187">
        <v>2.1947431418865007</v>
      </c>
      <c r="AQ8" s="1187"/>
    </row>
    <row r="9" spans="1:43" s="604" customFormat="1" ht="17.399999999999999" customHeight="1">
      <c r="A9" s="599" t="s">
        <v>30</v>
      </c>
      <c r="B9" s="1187">
        <v>99.999960307627703</v>
      </c>
      <c r="C9" s="1187" t="s">
        <v>132</v>
      </c>
      <c r="D9" s="1187" t="s">
        <v>132</v>
      </c>
      <c r="E9" s="1187" t="s">
        <v>132</v>
      </c>
      <c r="F9" s="1187">
        <v>3.9692372299276754E-5</v>
      </c>
      <c r="G9" s="1187"/>
      <c r="H9" s="1187">
        <v>91.717238485511871</v>
      </c>
      <c r="I9" s="1187">
        <v>0.38769037869827988</v>
      </c>
      <c r="J9" s="1187">
        <v>5.7431093172493739</v>
      </c>
      <c r="K9" s="1187">
        <v>0.88919451366836388</v>
      </c>
      <c r="L9" s="1187">
        <v>1.2627657798829068</v>
      </c>
      <c r="M9" s="1187"/>
      <c r="N9" s="1187">
        <v>79.606556676971024</v>
      </c>
      <c r="O9" s="1187">
        <v>2.7966672705905524</v>
      </c>
      <c r="P9" s="1187">
        <v>6.7838035128966121</v>
      </c>
      <c r="Q9" s="1187">
        <v>4.601233988868092</v>
      </c>
      <c r="R9" s="1187">
        <v>6.2117345744383368</v>
      </c>
      <c r="S9" s="1187"/>
      <c r="T9" s="1187">
        <v>48.558535638390026</v>
      </c>
      <c r="U9" s="1187">
        <v>8.3842712580458336</v>
      </c>
      <c r="V9" s="1187">
        <v>1.437321704536449</v>
      </c>
      <c r="W9" s="1187">
        <v>0.1375879715395853</v>
      </c>
      <c r="X9" s="1187">
        <v>41.482281306311918</v>
      </c>
      <c r="Y9" s="1187"/>
      <c r="Z9" s="1187" t="s">
        <v>132</v>
      </c>
      <c r="AA9" s="1187" t="s">
        <v>132</v>
      </c>
      <c r="AB9" s="1187" t="s">
        <v>132</v>
      </c>
      <c r="AC9" s="1187" t="s">
        <v>132</v>
      </c>
      <c r="AD9" s="1187">
        <v>100</v>
      </c>
      <c r="AE9" s="1187"/>
      <c r="AF9" s="1187">
        <v>88.466385216087289</v>
      </c>
      <c r="AG9" s="1187">
        <v>1.3629295764283016</v>
      </c>
      <c r="AH9" s="1187">
        <v>1.7093803836205246</v>
      </c>
      <c r="AI9" s="1187">
        <v>5.1681083737557154</v>
      </c>
      <c r="AJ9" s="1187">
        <v>3.2931961621048944</v>
      </c>
      <c r="AK9" s="1187"/>
      <c r="AL9" s="1187">
        <v>82.527999489454174</v>
      </c>
      <c r="AM9" s="1187">
        <v>7.2081447455064218</v>
      </c>
      <c r="AN9" s="1187">
        <v>1.3336796379144058</v>
      </c>
      <c r="AO9" s="1187">
        <v>4.9269274645539127</v>
      </c>
      <c r="AP9" s="1187">
        <v>4.0032467666046978</v>
      </c>
      <c r="AQ9" s="1187"/>
    </row>
    <row r="10" spans="1:43" s="604" customFormat="1" ht="20.399999999999999">
      <c r="A10" s="599" t="s">
        <v>31</v>
      </c>
      <c r="B10" s="1187">
        <v>97.508753387523569</v>
      </c>
      <c r="C10" s="1187">
        <v>2.0800873701882123</v>
      </c>
      <c r="D10" s="1187">
        <v>0.36659919341700653</v>
      </c>
      <c r="E10" s="1187">
        <v>4.4067951779282973E-2</v>
      </c>
      <c r="F10" s="1187">
        <v>4.9209127430443252E-4</v>
      </c>
      <c r="G10" s="1187"/>
      <c r="H10" s="1187">
        <v>89.910922371270146</v>
      </c>
      <c r="I10" s="1187">
        <v>7.6547673844697464</v>
      </c>
      <c r="J10" s="1187">
        <v>1.2864547668216475</v>
      </c>
      <c r="K10" s="1187">
        <v>0.45637224288211248</v>
      </c>
      <c r="L10" s="1187">
        <v>0.69148322788151384</v>
      </c>
      <c r="M10" s="1187"/>
      <c r="N10" s="1187">
        <v>85.622282565072609</v>
      </c>
      <c r="O10" s="1187">
        <v>6.7362310265352301</v>
      </c>
      <c r="P10" s="1187">
        <v>2.6970963255848606</v>
      </c>
      <c r="Q10" s="1187">
        <v>1.0365334272643212</v>
      </c>
      <c r="R10" s="1187">
        <v>3.9078566036309375</v>
      </c>
      <c r="S10" s="1187"/>
      <c r="T10" s="1187">
        <v>79.974339133140631</v>
      </c>
      <c r="U10" s="1187">
        <v>3.7538931263037325</v>
      </c>
      <c r="V10" s="1187">
        <v>2.043913400632392</v>
      </c>
      <c r="W10" s="1187">
        <v>2.4155028665308462</v>
      </c>
      <c r="X10" s="1187">
        <v>11.81235146822841</v>
      </c>
      <c r="Y10" s="1187"/>
      <c r="Z10" s="1187">
        <v>85.879069632383533</v>
      </c>
      <c r="AA10" s="1187">
        <v>1.2194456623159211</v>
      </c>
      <c r="AB10" s="1187">
        <v>1.3562933349374484</v>
      </c>
      <c r="AC10" s="1187">
        <v>1.933639598781514</v>
      </c>
      <c r="AD10" s="1187">
        <v>9.611551052118287</v>
      </c>
      <c r="AE10" s="1187"/>
      <c r="AF10" s="1187">
        <v>90.393998277348857</v>
      </c>
      <c r="AG10" s="1187">
        <v>2.6011819918567469</v>
      </c>
      <c r="AH10" s="1187">
        <v>1.6278844316774053</v>
      </c>
      <c r="AI10" s="1187">
        <v>2.7978208105686062</v>
      </c>
      <c r="AJ10" s="1187">
        <v>2.5791144674394935</v>
      </c>
      <c r="AK10" s="1187"/>
      <c r="AL10" s="1187">
        <v>92.494808354703721</v>
      </c>
      <c r="AM10" s="1187">
        <v>1.6290468082618001</v>
      </c>
      <c r="AN10" s="1187">
        <v>0.96227908512902627</v>
      </c>
      <c r="AO10" s="1187">
        <v>1.7217263799417799</v>
      </c>
      <c r="AP10" s="1187">
        <v>3.1921393584014095</v>
      </c>
      <c r="AQ10" s="1187"/>
    </row>
    <row r="11" spans="1:43" s="604" customFormat="1" ht="20.100000000000001" customHeight="1">
      <c r="A11" s="599" t="s">
        <v>32</v>
      </c>
      <c r="B11" s="1187">
        <v>97.504769514352262</v>
      </c>
      <c r="C11" s="1187">
        <v>2.3551066780916741</v>
      </c>
      <c r="D11" s="1187">
        <v>0.14012374253154297</v>
      </c>
      <c r="E11" s="1187" t="s">
        <v>132</v>
      </c>
      <c r="F11" s="1187" t="s">
        <v>132</v>
      </c>
      <c r="G11" s="1187"/>
      <c r="H11" s="1187">
        <v>92.444575604294826</v>
      </c>
      <c r="I11" s="1187">
        <v>3.7838212325811762</v>
      </c>
      <c r="J11" s="1187">
        <v>2.1398686375757032</v>
      </c>
      <c r="K11" s="1187">
        <v>0.78864051977762784</v>
      </c>
      <c r="L11" s="1187">
        <v>0.84309389773123988</v>
      </c>
      <c r="M11" s="1187"/>
      <c r="N11" s="1187">
        <v>57.701968759579181</v>
      </c>
      <c r="O11" s="1187">
        <v>3.703461423883657</v>
      </c>
      <c r="P11" s="1187">
        <v>6.2972909949957048</v>
      </c>
      <c r="Q11" s="1187">
        <v>7.8629642697954454</v>
      </c>
      <c r="R11" s="1187">
        <v>24.434314354509237</v>
      </c>
      <c r="S11" s="1187"/>
      <c r="T11" s="1187">
        <v>25.922642328030086</v>
      </c>
      <c r="U11" s="1187">
        <v>1.5543243379898934</v>
      </c>
      <c r="V11" s="1187">
        <v>3.2511539673354739</v>
      </c>
      <c r="W11" s="1187">
        <v>2.6193542881380627</v>
      </c>
      <c r="X11" s="1187">
        <v>66.652524537498493</v>
      </c>
      <c r="Y11" s="1187"/>
      <c r="Z11" s="1187">
        <v>47.80819975485521</v>
      </c>
      <c r="AA11" s="1187">
        <v>7.8781492696158404</v>
      </c>
      <c r="AB11" s="1187">
        <v>7.8488796825641307</v>
      </c>
      <c r="AC11" s="1187">
        <v>17.405735735454751</v>
      </c>
      <c r="AD11" s="1187">
        <v>19.05901156604526</v>
      </c>
      <c r="AE11" s="1187"/>
      <c r="AF11" s="1187">
        <v>85.523958545096335</v>
      </c>
      <c r="AG11" s="1187">
        <v>3.5050946977772988</v>
      </c>
      <c r="AH11" s="1187">
        <v>2.6787440804215703</v>
      </c>
      <c r="AI11" s="1187">
        <v>4.7601882467071119</v>
      </c>
      <c r="AJ11" s="1187">
        <v>3.532014323886961</v>
      </c>
      <c r="AK11" s="1187"/>
      <c r="AL11" s="1187">
        <v>86.618519649885201</v>
      </c>
      <c r="AM11" s="1187">
        <v>4.700303344671938</v>
      </c>
      <c r="AN11" s="1187">
        <v>1.619236648090296</v>
      </c>
      <c r="AO11" s="1187">
        <v>3.1524461605200886</v>
      </c>
      <c r="AP11" s="1187">
        <v>3.9094941342139049</v>
      </c>
      <c r="AQ11" s="1187"/>
    </row>
    <row r="12" spans="1:43" s="604" customFormat="1" ht="20.100000000000001" customHeight="1">
      <c r="A12" s="599" t="s">
        <v>33</v>
      </c>
      <c r="B12" s="1187">
        <v>93.21202187756036</v>
      </c>
      <c r="C12" s="1187">
        <v>5.250824285318263</v>
      </c>
      <c r="D12" s="1187">
        <v>0.94370184014581981</v>
      </c>
      <c r="E12" s="1187">
        <v>0.14169819395985594</v>
      </c>
      <c r="F12" s="1187">
        <v>0.45175375538247536</v>
      </c>
      <c r="G12" s="1187"/>
      <c r="H12" s="1187">
        <v>91.810578464195785</v>
      </c>
      <c r="I12" s="1187">
        <v>3.5823483040929678</v>
      </c>
      <c r="J12" s="1187">
        <v>1.7316096694884633</v>
      </c>
      <c r="K12" s="1187">
        <v>0.93674274970235938</v>
      </c>
      <c r="L12" s="1187">
        <v>1.9387207039625074</v>
      </c>
      <c r="M12" s="1187"/>
      <c r="N12" s="1187">
        <v>82.670271434898012</v>
      </c>
      <c r="O12" s="1187">
        <v>3.2433310969017306</v>
      </c>
      <c r="P12" s="1187">
        <v>2.910618538662975</v>
      </c>
      <c r="Q12" s="1187">
        <v>4.785190018567417</v>
      </c>
      <c r="R12" s="1187">
        <v>6.3905887273012576</v>
      </c>
      <c r="S12" s="1187"/>
      <c r="T12" s="1187">
        <v>53.40349865216195</v>
      </c>
      <c r="U12" s="1187">
        <v>0.83300805932779387</v>
      </c>
      <c r="V12" s="1187">
        <v>1.4112423415766413</v>
      </c>
      <c r="W12" s="1187">
        <v>1.1646217661559728</v>
      </c>
      <c r="X12" s="1187">
        <v>43.187628859500848</v>
      </c>
      <c r="Y12" s="1187"/>
      <c r="Z12" s="1187">
        <v>46.324539197193815</v>
      </c>
      <c r="AA12" s="1187">
        <v>7.4456467785168262E-2</v>
      </c>
      <c r="AB12" s="1187">
        <v>9.9564843310500013</v>
      </c>
      <c r="AC12" s="1187">
        <v>6.8166964492537812</v>
      </c>
      <c r="AD12" s="1187">
        <v>36.827616731195597</v>
      </c>
      <c r="AE12" s="1187"/>
      <c r="AF12" s="1187">
        <v>90.898862591099189</v>
      </c>
      <c r="AG12" s="1187">
        <v>1.6956362501856164</v>
      </c>
      <c r="AH12" s="1187">
        <v>1.3436339000554587</v>
      </c>
      <c r="AI12" s="1187">
        <v>3.4404157072601533</v>
      </c>
      <c r="AJ12" s="1187">
        <v>2.6214513622877695</v>
      </c>
      <c r="AK12" s="1187"/>
      <c r="AL12" s="1187">
        <v>91.761517491520536</v>
      </c>
      <c r="AM12" s="1187">
        <v>1.4328888735518204</v>
      </c>
      <c r="AN12" s="1187">
        <v>1.1736815959297728</v>
      </c>
      <c r="AO12" s="1187">
        <v>2.6815867453027766</v>
      </c>
      <c r="AP12" s="1187">
        <v>2.9503252353012837</v>
      </c>
      <c r="AQ12" s="1187"/>
    </row>
    <row r="13" spans="1:43" s="604" customFormat="1" ht="10.199999999999999">
      <c r="A13" s="599" t="s">
        <v>34</v>
      </c>
      <c r="B13" s="1187">
        <v>94.129046255235338</v>
      </c>
      <c r="C13" s="1187">
        <v>4.440657611746861</v>
      </c>
      <c r="D13" s="1187">
        <v>1.2613004583847864</v>
      </c>
      <c r="E13" s="1187">
        <v>0.13078917384570485</v>
      </c>
      <c r="F13" s="1187">
        <v>3.8206491164789247E-2</v>
      </c>
      <c r="G13" s="1187"/>
      <c r="H13" s="1187">
        <v>93.467463144969273</v>
      </c>
      <c r="I13" s="1187">
        <v>1.5446809618701507</v>
      </c>
      <c r="J13" s="1187">
        <v>0.38856537751705283</v>
      </c>
      <c r="K13" s="1187">
        <v>2.055653874789992</v>
      </c>
      <c r="L13" s="1187">
        <v>2.5436365952590045</v>
      </c>
      <c r="M13" s="1187"/>
      <c r="N13" s="1187">
        <v>72.217782858878721</v>
      </c>
      <c r="O13" s="1187">
        <v>1.983215567510225</v>
      </c>
      <c r="P13" s="1187">
        <v>3.0652205576086189</v>
      </c>
      <c r="Q13" s="1187">
        <v>2.9980154366372522</v>
      </c>
      <c r="R13" s="1187">
        <v>19.735765537685531</v>
      </c>
      <c r="S13" s="1187"/>
      <c r="T13" s="1187">
        <v>73.056882665286565</v>
      </c>
      <c r="U13" s="1187">
        <v>3.1214660530124503</v>
      </c>
      <c r="V13" s="1187">
        <v>4.0118219893396274</v>
      </c>
      <c r="W13" s="1187">
        <v>6.3002407136582379</v>
      </c>
      <c r="X13" s="1187">
        <v>13.509588542829793</v>
      </c>
      <c r="Y13" s="1187"/>
      <c r="Z13" s="1187">
        <v>80.669541749763297</v>
      </c>
      <c r="AA13" s="1187">
        <v>0.52024392895673044</v>
      </c>
      <c r="AB13" s="1187">
        <v>0.83695732414292545</v>
      </c>
      <c r="AC13" s="1187">
        <v>3.7795452502404925</v>
      </c>
      <c r="AD13" s="1187">
        <v>14.193700266157963</v>
      </c>
      <c r="AE13" s="1187"/>
      <c r="AF13" s="1187">
        <v>88.654786156703892</v>
      </c>
      <c r="AG13" s="1187">
        <v>1.8105823167891881</v>
      </c>
      <c r="AH13" s="1187">
        <v>2.0481117105160749</v>
      </c>
      <c r="AI13" s="1187">
        <v>4.1168247366465067</v>
      </c>
      <c r="AJ13" s="1187">
        <v>3.3696950402584571</v>
      </c>
      <c r="AK13" s="1187"/>
      <c r="AL13" s="1187">
        <v>89.469711445654369</v>
      </c>
      <c r="AM13" s="1187">
        <v>1.9587614910384652</v>
      </c>
      <c r="AN13" s="1187">
        <v>1.7988231004728299</v>
      </c>
      <c r="AO13" s="1187">
        <v>2.3015885391103801</v>
      </c>
      <c r="AP13" s="1187">
        <v>4.4711153965659163</v>
      </c>
      <c r="AQ13" s="1187"/>
    </row>
    <row r="14" spans="1:43" s="604" customFormat="1" ht="20.100000000000001" customHeight="1">
      <c r="A14" s="599" t="s">
        <v>35</v>
      </c>
      <c r="B14" s="1187">
        <v>97.368486953821105</v>
      </c>
      <c r="C14" s="1187">
        <v>1.9970807524835896</v>
      </c>
      <c r="D14" s="1187">
        <v>0.63443229369529741</v>
      </c>
      <c r="E14" s="1187" t="s">
        <v>132</v>
      </c>
      <c r="F14" s="1187" t="s">
        <v>132</v>
      </c>
      <c r="G14" s="1187"/>
      <c r="H14" s="1187">
        <v>80.913023646271782</v>
      </c>
      <c r="I14" s="1187">
        <v>17.000946097637541</v>
      </c>
      <c r="J14" s="1187">
        <v>2.08603009060886</v>
      </c>
      <c r="K14" s="1187" t="s">
        <v>132</v>
      </c>
      <c r="L14" s="1187" t="s">
        <v>132</v>
      </c>
      <c r="M14" s="1187"/>
      <c r="N14" s="1187">
        <v>62.651545098806935</v>
      </c>
      <c r="O14" s="1187">
        <v>34.74264065870787</v>
      </c>
      <c r="P14" s="1187">
        <v>2.6058136307011579</v>
      </c>
      <c r="Q14" s="1187" t="s">
        <v>132</v>
      </c>
      <c r="R14" s="1187" t="s">
        <v>132</v>
      </c>
      <c r="S14" s="1187"/>
      <c r="T14" s="1187">
        <v>84.424218189106909</v>
      </c>
      <c r="U14" s="1187">
        <v>15.575779810494215</v>
      </c>
      <c r="V14" s="1187" t="s">
        <v>132</v>
      </c>
      <c r="W14" s="1187" t="s">
        <v>132</v>
      </c>
      <c r="X14" s="1187" t="s">
        <v>132</v>
      </c>
      <c r="Y14" s="1187"/>
      <c r="Z14" s="1187">
        <v>64.891677950213506</v>
      </c>
      <c r="AA14" s="1187" t="s">
        <v>132</v>
      </c>
      <c r="AB14" s="1187">
        <v>35.105718154358918</v>
      </c>
      <c r="AC14" s="1187" t="s">
        <v>132</v>
      </c>
      <c r="AD14" s="1187" t="s">
        <v>132</v>
      </c>
      <c r="AE14" s="1187"/>
      <c r="AF14" s="1187" t="s">
        <v>132</v>
      </c>
      <c r="AG14" s="1187" t="s">
        <v>132</v>
      </c>
      <c r="AH14" s="1187" t="s">
        <v>132</v>
      </c>
      <c r="AI14" s="1187" t="s">
        <v>132</v>
      </c>
      <c r="AJ14" s="1187" t="s">
        <v>132</v>
      </c>
      <c r="AK14" s="1187"/>
      <c r="AL14" s="1187" t="s">
        <v>132</v>
      </c>
      <c r="AM14" s="1187" t="s">
        <v>132</v>
      </c>
      <c r="AN14" s="1187" t="s">
        <v>132</v>
      </c>
      <c r="AO14" s="1187" t="s">
        <v>132</v>
      </c>
      <c r="AP14" s="1187" t="s">
        <v>132</v>
      </c>
      <c r="AQ14" s="1187"/>
    </row>
    <row r="15" spans="1:43" s="604" customFormat="1" ht="10.199999999999999">
      <c r="A15" s="599" t="s">
        <v>36</v>
      </c>
      <c r="B15" s="1187">
        <v>95.923279008343101</v>
      </c>
      <c r="C15" s="1187">
        <v>3.0474294940421318</v>
      </c>
      <c r="D15" s="1187">
        <v>1.0292914870373389</v>
      </c>
      <c r="E15" s="1187" t="s">
        <v>132</v>
      </c>
      <c r="F15" s="1187" t="s">
        <v>132</v>
      </c>
      <c r="G15" s="1187"/>
      <c r="H15" s="1187">
        <v>94.3422395683736</v>
      </c>
      <c r="I15" s="1187">
        <v>1.4895837755865484</v>
      </c>
      <c r="J15" s="1187">
        <v>0.6592690706501777</v>
      </c>
      <c r="K15" s="1187">
        <v>0.30572400798094768</v>
      </c>
      <c r="L15" s="1187">
        <v>3.203183555347191</v>
      </c>
      <c r="M15" s="1187"/>
      <c r="N15" s="1187">
        <v>77.015008154602711</v>
      </c>
      <c r="O15" s="1187">
        <v>11.229946543636709</v>
      </c>
      <c r="P15" s="1187">
        <v>0.79824502864184876</v>
      </c>
      <c r="Q15" s="1187">
        <v>3.3809684416386787</v>
      </c>
      <c r="R15" s="1187">
        <v>7.5758317283796606</v>
      </c>
      <c r="S15" s="1187"/>
      <c r="T15" s="1187">
        <v>90.011402014075955</v>
      </c>
      <c r="U15" s="1187">
        <v>1.9935585477267397</v>
      </c>
      <c r="V15" s="1187">
        <v>1.7069154951768084</v>
      </c>
      <c r="W15" s="1187">
        <v>2.4887846116476422</v>
      </c>
      <c r="X15" s="1187">
        <v>3.7993392327139088</v>
      </c>
      <c r="Y15" s="1187"/>
      <c r="Z15" s="1187">
        <v>94.588832843282134</v>
      </c>
      <c r="AA15" s="1187">
        <v>0.99939533715499329</v>
      </c>
      <c r="AB15" s="1187">
        <v>0.80379942939863613</v>
      </c>
      <c r="AC15" s="1187">
        <v>0.74240575667651543</v>
      </c>
      <c r="AD15" s="1187">
        <v>2.8655609088690803</v>
      </c>
      <c r="AE15" s="1187"/>
      <c r="AF15" s="1187">
        <v>89.093187857606523</v>
      </c>
      <c r="AG15" s="1187">
        <v>2.447694049051913</v>
      </c>
      <c r="AH15" s="1187">
        <v>1.99364885132793</v>
      </c>
      <c r="AI15" s="1187">
        <v>3.808255388742273</v>
      </c>
      <c r="AJ15" s="1187">
        <v>2.6572138331665447</v>
      </c>
      <c r="AK15" s="1187"/>
      <c r="AL15" s="1187">
        <v>92.849669757836509</v>
      </c>
      <c r="AM15" s="1187">
        <v>1.5321442447198765</v>
      </c>
      <c r="AN15" s="1187">
        <v>1.1822749698853385</v>
      </c>
      <c r="AO15" s="1187">
        <v>1.6790811626950144</v>
      </c>
      <c r="AP15" s="1187">
        <v>2.7568298461894285</v>
      </c>
      <c r="AQ15" s="1187"/>
    </row>
    <row r="16" spans="1:43" s="604" customFormat="1" ht="20.100000000000001" customHeight="1">
      <c r="A16" s="599" t="s">
        <v>37</v>
      </c>
      <c r="B16" s="1187">
        <v>100</v>
      </c>
      <c r="C16" s="1187" t="s">
        <v>132</v>
      </c>
      <c r="D16" s="1187" t="s">
        <v>132</v>
      </c>
      <c r="E16" s="1187" t="s">
        <v>132</v>
      </c>
      <c r="F16" s="1187" t="s">
        <v>132</v>
      </c>
      <c r="G16" s="1187"/>
      <c r="H16" s="1187" t="s">
        <v>132</v>
      </c>
      <c r="I16" s="1187" t="s">
        <v>132</v>
      </c>
      <c r="J16" s="1187" t="s">
        <v>132</v>
      </c>
      <c r="K16" s="1187" t="s">
        <v>132</v>
      </c>
      <c r="L16" s="1187" t="s">
        <v>132</v>
      </c>
      <c r="M16" s="1187"/>
      <c r="N16" s="1187">
        <v>100</v>
      </c>
      <c r="O16" s="1187" t="s">
        <v>132</v>
      </c>
      <c r="P16" s="1187" t="s">
        <v>132</v>
      </c>
      <c r="Q16" s="1187" t="s">
        <v>132</v>
      </c>
      <c r="R16" s="1187" t="s">
        <v>132</v>
      </c>
      <c r="S16" s="1187"/>
      <c r="T16" s="1187">
        <v>89.628344331529931</v>
      </c>
      <c r="U16" s="1187">
        <v>1.9482192740213788</v>
      </c>
      <c r="V16" s="1187">
        <v>1.5354097238929971</v>
      </c>
      <c r="W16" s="1187">
        <v>2.7315654266056399</v>
      </c>
      <c r="X16" s="1187">
        <v>4.1564612210056024</v>
      </c>
      <c r="Y16" s="1187"/>
      <c r="Z16" s="1187">
        <v>95.887029820083455</v>
      </c>
      <c r="AA16" s="1187">
        <v>1.1071574278699186</v>
      </c>
      <c r="AB16" s="1187">
        <v>0.78203021994746014</v>
      </c>
      <c r="AC16" s="1187">
        <v>1.3411176291291254</v>
      </c>
      <c r="AD16" s="1187">
        <v>0.88266483357570502</v>
      </c>
      <c r="AE16" s="1187"/>
      <c r="AF16" s="1187">
        <v>92.34813950087802</v>
      </c>
      <c r="AG16" s="1187">
        <v>1.5727945120293443</v>
      </c>
      <c r="AH16" s="1187">
        <v>1.6271919518017701</v>
      </c>
      <c r="AI16" s="1187">
        <v>2.7306301181830324</v>
      </c>
      <c r="AJ16" s="1187">
        <v>1.7212428650194671</v>
      </c>
      <c r="AK16" s="1187"/>
      <c r="AL16" s="1187">
        <v>84.88558618128576</v>
      </c>
      <c r="AM16" s="1187">
        <v>2.1256610806023861</v>
      </c>
      <c r="AN16" s="1187">
        <v>1.5969194338478203</v>
      </c>
      <c r="AO16" s="1187">
        <v>5.4869437250808923</v>
      </c>
      <c r="AP16" s="1187">
        <v>5.9048890736886781</v>
      </c>
      <c r="AQ16" s="1187"/>
    </row>
    <row r="17" spans="1:43" s="604" customFormat="1" ht="20.100000000000001" customHeight="1">
      <c r="A17" s="599" t="s">
        <v>38</v>
      </c>
      <c r="B17" s="1187">
        <v>99.376151236015403</v>
      </c>
      <c r="C17" s="1187">
        <v>0.13364369408410484</v>
      </c>
      <c r="D17" s="1187">
        <v>0.49020506990049656</v>
      </c>
      <c r="E17" s="1187" t="s">
        <v>132</v>
      </c>
      <c r="F17" s="1187" t="s">
        <v>132</v>
      </c>
      <c r="G17" s="1187"/>
      <c r="H17" s="1187">
        <v>85.673019564842562</v>
      </c>
      <c r="I17" s="1187">
        <v>13.590451530177155</v>
      </c>
      <c r="J17" s="1187">
        <v>0.49362847846067665</v>
      </c>
      <c r="K17" s="1187" t="s">
        <v>132</v>
      </c>
      <c r="L17" s="1187">
        <v>0.24290042651962016</v>
      </c>
      <c r="M17" s="1187"/>
      <c r="N17" s="1187">
        <v>43.076006004926064</v>
      </c>
      <c r="O17" s="1187" t="s">
        <v>132</v>
      </c>
      <c r="P17" s="1187">
        <v>3.6249330852983483</v>
      </c>
      <c r="Q17" s="1187">
        <v>5.7659053821315469</v>
      </c>
      <c r="R17" s="1187">
        <v>47.533153933226806</v>
      </c>
      <c r="S17" s="1187"/>
      <c r="T17" s="1187">
        <v>58.444746334924517</v>
      </c>
      <c r="U17" s="1187" t="s">
        <v>132</v>
      </c>
      <c r="V17" s="1187" t="s">
        <v>132</v>
      </c>
      <c r="W17" s="1187">
        <v>18.341751656980286</v>
      </c>
      <c r="X17" s="1187">
        <v>23.213487466164565</v>
      </c>
      <c r="Y17" s="1187"/>
      <c r="Z17" s="1187" t="s">
        <v>132</v>
      </c>
      <c r="AA17" s="1187" t="s">
        <v>132</v>
      </c>
      <c r="AB17" s="1187" t="s">
        <v>132</v>
      </c>
      <c r="AC17" s="1187" t="s">
        <v>132</v>
      </c>
      <c r="AD17" s="1187" t="s">
        <v>132</v>
      </c>
      <c r="AE17" s="1187"/>
      <c r="AF17" s="1187">
        <v>94.000594370076655</v>
      </c>
      <c r="AG17" s="1187">
        <v>1.4832172423804972</v>
      </c>
      <c r="AH17" s="1187">
        <v>1.2942399253297967</v>
      </c>
      <c r="AI17" s="1187">
        <v>2.73433524452421</v>
      </c>
      <c r="AJ17" s="1187">
        <v>0.48761302404258094</v>
      </c>
      <c r="AK17" s="1187"/>
      <c r="AL17" s="1187">
        <v>84.192475425368968</v>
      </c>
      <c r="AM17" s="1187">
        <v>3.998905709846408</v>
      </c>
      <c r="AN17" s="1187">
        <v>3.1068515400132783</v>
      </c>
      <c r="AO17" s="1187">
        <v>3.3551248588200258</v>
      </c>
      <c r="AP17" s="1187">
        <v>5.3466419548077893</v>
      </c>
      <c r="AQ17" s="1187"/>
    </row>
    <row r="18" spans="1:43" s="604" customFormat="1" ht="20.100000000000001" customHeight="1">
      <c r="A18" s="599" t="s">
        <v>97</v>
      </c>
      <c r="B18" s="1187" t="s">
        <v>132</v>
      </c>
      <c r="C18" s="1187" t="s">
        <v>132</v>
      </c>
      <c r="D18" s="1187" t="s">
        <v>132</v>
      </c>
      <c r="E18" s="1187" t="s">
        <v>132</v>
      </c>
      <c r="F18" s="1187" t="s">
        <v>132</v>
      </c>
      <c r="G18" s="1187"/>
      <c r="H18" s="1187" t="s">
        <v>132</v>
      </c>
      <c r="I18" s="1187" t="s">
        <v>132</v>
      </c>
      <c r="J18" s="1187" t="s">
        <v>132</v>
      </c>
      <c r="K18" s="1187" t="s">
        <v>132</v>
      </c>
      <c r="L18" s="1187" t="s">
        <v>132</v>
      </c>
      <c r="M18" s="1187"/>
      <c r="N18" s="1187">
        <v>100</v>
      </c>
      <c r="O18" s="1187" t="s">
        <v>132</v>
      </c>
      <c r="P18" s="1187" t="s">
        <v>132</v>
      </c>
      <c r="Q18" s="1187" t="s">
        <v>132</v>
      </c>
      <c r="R18" s="1187" t="s">
        <v>132</v>
      </c>
      <c r="S18" s="1187"/>
      <c r="T18" s="1187">
        <v>76.835630029563021</v>
      </c>
      <c r="U18" s="1187">
        <v>5.4468975344596133</v>
      </c>
      <c r="V18" s="1187">
        <v>0.43899786530124196</v>
      </c>
      <c r="W18" s="1187">
        <v>0.39908688444017343</v>
      </c>
      <c r="X18" s="1187">
        <v>16.879364762065453</v>
      </c>
      <c r="Y18" s="1187"/>
      <c r="Z18" s="1187">
        <v>60.787400088259794</v>
      </c>
      <c r="AA18" s="1187" t="s">
        <v>132</v>
      </c>
      <c r="AB18" s="1187">
        <v>7.0688072420229897</v>
      </c>
      <c r="AC18" s="1187">
        <v>2.7981186976252448</v>
      </c>
      <c r="AD18" s="1187">
        <v>29.34543798333447</v>
      </c>
      <c r="AE18" s="1187"/>
      <c r="AF18" s="1187">
        <v>87.742333279728129</v>
      </c>
      <c r="AG18" s="1187">
        <v>2.4312496361759495</v>
      </c>
      <c r="AH18" s="1187">
        <v>2.6846554704692873</v>
      </c>
      <c r="AI18" s="1187">
        <v>4.4947186994094537</v>
      </c>
      <c r="AJ18" s="1187">
        <v>2.6470428263042445</v>
      </c>
      <c r="AK18" s="1187"/>
      <c r="AL18" s="1187" t="s">
        <v>132</v>
      </c>
      <c r="AM18" s="1187" t="s">
        <v>132</v>
      </c>
      <c r="AN18" s="1187" t="s">
        <v>132</v>
      </c>
      <c r="AO18" s="1187" t="s">
        <v>132</v>
      </c>
      <c r="AP18" s="1187" t="s">
        <v>132</v>
      </c>
      <c r="AQ18" s="1187"/>
    </row>
    <row r="19" spans="1:43" s="604" customFormat="1" ht="20.100000000000001" customHeight="1">
      <c r="A19" s="599" t="s">
        <v>116</v>
      </c>
      <c r="B19" s="1187">
        <v>90.618543497925558</v>
      </c>
      <c r="C19" s="1187">
        <v>7.7574889224607935</v>
      </c>
      <c r="D19" s="1187">
        <v>1.1005067368168466</v>
      </c>
      <c r="E19" s="1187">
        <v>0.52346079738163376</v>
      </c>
      <c r="F19" s="1187" t="s">
        <v>132</v>
      </c>
      <c r="G19" s="1187"/>
      <c r="H19" s="1187">
        <v>79.932358727888683</v>
      </c>
      <c r="I19" s="1187">
        <v>12.505914907094104</v>
      </c>
      <c r="J19" s="1187">
        <v>1.9006783265726148</v>
      </c>
      <c r="K19" s="1187">
        <v>1.1620409449928657</v>
      </c>
      <c r="L19" s="1187">
        <v>4.4990070393972843</v>
      </c>
      <c r="M19" s="1187"/>
      <c r="N19" s="1187">
        <v>58.90775271876312</v>
      </c>
      <c r="O19" s="1187">
        <v>2.7630234343804227</v>
      </c>
      <c r="P19" s="1187">
        <v>0.90699162434646274</v>
      </c>
      <c r="Q19" s="1187">
        <v>0.4003673184298866</v>
      </c>
      <c r="R19" s="1187">
        <v>37.021864317871326</v>
      </c>
      <c r="S19" s="1187"/>
      <c r="T19" s="1187" t="s">
        <v>132</v>
      </c>
      <c r="U19" s="1187" t="s">
        <v>132</v>
      </c>
      <c r="V19" s="1187" t="s">
        <v>132</v>
      </c>
      <c r="W19" s="1187" t="s">
        <v>132</v>
      </c>
      <c r="X19" s="1187">
        <v>100</v>
      </c>
      <c r="Y19" s="1187"/>
      <c r="Z19" s="1187">
        <v>100</v>
      </c>
      <c r="AA19" s="1187" t="s">
        <v>132</v>
      </c>
      <c r="AB19" s="1187" t="s">
        <v>132</v>
      </c>
      <c r="AC19" s="1187" t="s">
        <v>132</v>
      </c>
      <c r="AD19" s="1187" t="s">
        <v>132</v>
      </c>
      <c r="AE19" s="1187"/>
      <c r="AF19" s="1187">
        <v>93.829158010804491</v>
      </c>
      <c r="AG19" s="1187">
        <v>1.4822818902385544</v>
      </c>
      <c r="AH19" s="1187">
        <v>1.5683562586703159</v>
      </c>
      <c r="AI19" s="1187">
        <v>2.5867219667129069</v>
      </c>
      <c r="AJ19" s="1187">
        <v>0.5334765504835397</v>
      </c>
      <c r="AK19" s="1187"/>
      <c r="AL19" s="1187" t="s">
        <v>132</v>
      </c>
      <c r="AM19" s="1187" t="s">
        <v>132</v>
      </c>
      <c r="AN19" s="1187" t="s">
        <v>132</v>
      </c>
      <c r="AO19" s="1187" t="s">
        <v>132</v>
      </c>
      <c r="AP19" s="1187" t="s">
        <v>132</v>
      </c>
      <c r="AQ19" s="1187"/>
    </row>
    <row r="20" spans="1:43" s="604" customFormat="1" ht="20.100000000000001" customHeight="1">
      <c r="A20" s="599" t="s">
        <v>41</v>
      </c>
      <c r="B20" s="1187" t="s">
        <v>132</v>
      </c>
      <c r="C20" s="1187" t="s">
        <v>132</v>
      </c>
      <c r="D20" s="1187" t="s">
        <v>132</v>
      </c>
      <c r="E20" s="1187" t="s">
        <v>132</v>
      </c>
      <c r="F20" s="1187" t="s">
        <v>132</v>
      </c>
      <c r="G20" s="1187"/>
      <c r="H20" s="1187" t="s">
        <v>132</v>
      </c>
      <c r="I20" s="1187" t="s">
        <v>132</v>
      </c>
      <c r="J20" s="1187" t="s">
        <v>132</v>
      </c>
      <c r="K20" s="1187" t="s">
        <v>132</v>
      </c>
      <c r="L20" s="1187" t="s">
        <v>132</v>
      </c>
      <c r="M20" s="1187"/>
      <c r="N20" s="1187" t="s">
        <v>132</v>
      </c>
      <c r="O20" s="1187" t="s">
        <v>132</v>
      </c>
      <c r="P20" s="1187" t="s">
        <v>132</v>
      </c>
      <c r="Q20" s="1187" t="s">
        <v>132</v>
      </c>
      <c r="R20" s="1187" t="s">
        <v>132</v>
      </c>
      <c r="S20" s="1187"/>
      <c r="T20" s="1187" t="s">
        <v>132</v>
      </c>
      <c r="U20" s="1187" t="s">
        <v>132</v>
      </c>
      <c r="V20" s="1187" t="s">
        <v>132</v>
      </c>
      <c r="W20" s="1187" t="s">
        <v>132</v>
      </c>
      <c r="X20" s="1187" t="s">
        <v>132</v>
      </c>
      <c r="Y20" s="1187"/>
      <c r="Z20" s="1187" t="s">
        <v>132</v>
      </c>
      <c r="AA20" s="1187" t="s">
        <v>132</v>
      </c>
      <c r="AB20" s="1187" t="s">
        <v>132</v>
      </c>
      <c r="AC20" s="1187" t="s">
        <v>132</v>
      </c>
      <c r="AD20" s="1187" t="s">
        <v>132</v>
      </c>
      <c r="AE20" s="1187"/>
      <c r="AF20" s="1187">
        <v>87.369581935729386</v>
      </c>
      <c r="AG20" s="1187">
        <v>3.3147717206807465</v>
      </c>
      <c r="AH20" s="1187">
        <v>2.8802288539544989</v>
      </c>
      <c r="AI20" s="1187">
        <v>4.3032610414301606</v>
      </c>
      <c r="AJ20" s="1187">
        <v>2.1321561523922243</v>
      </c>
      <c r="AK20" s="1187"/>
      <c r="AL20" s="1187" t="s">
        <v>132</v>
      </c>
      <c r="AM20" s="1187" t="s">
        <v>132</v>
      </c>
      <c r="AN20" s="1187" t="s">
        <v>132</v>
      </c>
      <c r="AO20" s="1187" t="s">
        <v>132</v>
      </c>
      <c r="AP20" s="1187" t="s">
        <v>132</v>
      </c>
      <c r="AQ20" s="1187"/>
    </row>
    <row r="21" spans="1:43" s="604" customFormat="1" ht="20.100000000000001" customHeight="1">
      <c r="A21" s="27" t="s">
        <v>42</v>
      </c>
      <c r="B21" s="1187">
        <v>100</v>
      </c>
      <c r="C21" s="1187" t="s">
        <v>132</v>
      </c>
      <c r="D21" s="1187" t="s">
        <v>132</v>
      </c>
      <c r="E21" s="1187" t="s">
        <v>132</v>
      </c>
      <c r="F21" s="1187" t="s">
        <v>132</v>
      </c>
      <c r="G21" s="1187"/>
      <c r="H21" s="1187">
        <v>85.126855101514394</v>
      </c>
      <c r="I21" s="1187">
        <v>14.873143857239201</v>
      </c>
      <c r="J21" s="1187" t="s">
        <v>132</v>
      </c>
      <c r="K21" s="1187" t="s">
        <v>132</v>
      </c>
      <c r="L21" s="1187" t="s">
        <v>132</v>
      </c>
      <c r="M21" s="1187"/>
      <c r="N21" s="1187">
        <v>84.773741061214523</v>
      </c>
      <c r="O21" s="1187">
        <v>9.4542201483099451</v>
      </c>
      <c r="P21" s="1187">
        <v>5.7720358778228409</v>
      </c>
      <c r="Q21" s="1187" t="s">
        <v>132</v>
      </c>
      <c r="R21" s="1187" t="s">
        <v>132</v>
      </c>
      <c r="S21" s="1187"/>
      <c r="T21" s="1187">
        <v>82.955498877982919</v>
      </c>
      <c r="U21" s="1187">
        <v>1.1866303051640861</v>
      </c>
      <c r="V21" s="1187">
        <v>14.700517642600271</v>
      </c>
      <c r="W21" s="1187">
        <v>1.0520701317704828</v>
      </c>
      <c r="X21" s="1187">
        <v>0.10527134566606644</v>
      </c>
      <c r="Y21" s="1187"/>
      <c r="Z21" s="1187">
        <v>100</v>
      </c>
      <c r="AA21" s="1187" t="s">
        <v>132</v>
      </c>
      <c r="AB21" s="1187" t="s">
        <v>132</v>
      </c>
      <c r="AC21" s="1187" t="s">
        <v>132</v>
      </c>
      <c r="AD21" s="1187" t="s">
        <v>132</v>
      </c>
      <c r="AE21" s="1187"/>
      <c r="AF21" s="1187">
        <v>85.1742104165032</v>
      </c>
      <c r="AG21" s="1187">
        <v>3.1171182643151454</v>
      </c>
      <c r="AH21" s="1187">
        <v>3.5983912526919544</v>
      </c>
      <c r="AI21" s="1187">
        <v>5.6011574393418115</v>
      </c>
      <c r="AJ21" s="1187">
        <v>2.5091224453389604</v>
      </c>
      <c r="AK21" s="1187"/>
      <c r="AL21" s="1187" t="s">
        <v>132</v>
      </c>
      <c r="AM21" s="1187" t="s">
        <v>132</v>
      </c>
      <c r="AN21" s="1187" t="s">
        <v>132</v>
      </c>
      <c r="AO21" s="1187" t="s">
        <v>132</v>
      </c>
      <c r="AP21" s="1187" t="s">
        <v>132</v>
      </c>
      <c r="AQ21" s="1187"/>
    </row>
    <row r="22" spans="1:43" s="604" customFormat="1" ht="20.100000000000001" customHeight="1">
      <c r="A22" s="599" t="s">
        <v>43</v>
      </c>
      <c r="B22" s="1187">
        <v>99.02790584352185</v>
      </c>
      <c r="C22" s="1187" t="s">
        <v>132</v>
      </c>
      <c r="D22" s="1187" t="s">
        <v>132</v>
      </c>
      <c r="E22" s="1187">
        <v>0.97209415647815356</v>
      </c>
      <c r="F22" s="1187" t="s">
        <v>132</v>
      </c>
      <c r="G22" s="1187"/>
      <c r="H22" s="1187">
        <v>99.68048843910195</v>
      </c>
      <c r="I22" s="1187" t="s">
        <v>132</v>
      </c>
      <c r="J22" s="1187" t="s">
        <v>132</v>
      </c>
      <c r="K22" s="1187" t="s">
        <v>132</v>
      </c>
      <c r="L22" s="1187">
        <v>0.31951156089805322</v>
      </c>
      <c r="M22" s="1187"/>
      <c r="N22" s="1187">
        <v>100</v>
      </c>
      <c r="O22" s="1187" t="s">
        <v>132</v>
      </c>
      <c r="P22" s="1187" t="s">
        <v>132</v>
      </c>
      <c r="Q22" s="1187" t="s">
        <v>132</v>
      </c>
      <c r="R22" s="1187" t="s">
        <v>132</v>
      </c>
      <c r="S22" s="1187"/>
      <c r="T22" s="1187">
        <v>100</v>
      </c>
      <c r="U22" s="1187" t="s">
        <v>132</v>
      </c>
      <c r="V22" s="1187" t="s">
        <v>132</v>
      </c>
      <c r="W22" s="1187" t="s">
        <v>132</v>
      </c>
      <c r="X22" s="1187" t="s">
        <v>132</v>
      </c>
      <c r="Y22" s="1187"/>
      <c r="Z22" s="1187" t="s">
        <v>132</v>
      </c>
      <c r="AA22" s="1187" t="s">
        <v>132</v>
      </c>
      <c r="AB22" s="1187" t="s">
        <v>132</v>
      </c>
      <c r="AC22" s="1187" t="s">
        <v>132</v>
      </c>
      <c r="AD22" s="1187" t="s">
        <v>132</v>
      </c>
      <c r="AE22" s="1187"/>
      <c r="AF22" s="1187" t="s">
        <v>132</v>
      </c>
      <c r="AG22" s="1187" t="s">
        <v>132</v>
      </c>
      <c r="AH22" s="1187" t="s">
        <v>132</v>
      </c>
      <c r="AI22" s="1187" t="s">
        <v>132</v>
      </c>
      <c r="AJ22" s="1187" t="s">
        <v>132</v>
      </c>
      <c r="AK22" s="1187"/>
      <c r="AL22" s="1187" t="s">
        <v>132</v>
      </c>
      <c r="AM22" s="1187" t="s">
        <v>132</v>
      </c>
      <c r="AN22" s="1187" t="s">
        <v>132</v>
      </c>
      <c r="AO22" s="1187" t="s">
        <v>132</v>
      </c>
      <c r="AP22" s="1187" t="s">
        <v>132</v>
      </c>
      <c r="AQ22" s="1187"/>
    </row>
    <row r="23" spans="1:43" s="604" customFormat="1" ht="20.100000000000001" customHeight="1">
      <c r="A23" s="599" t="s">
        <v>44</v>
      </c>
      <c r="B23" s="1187">
        <v>100</v>
      </c>
      <c r="C23" s="1187" t="s">
        <v>132</v>
      </c>
      <c r="D23" s="1187" t="s">
        <v>132</v>
      </c>
      <c r="E23" s="1187" t="s">
        <v>132</v>
      </c>
      <c r="F23" s="1187" t="s">
        <v>132</v>
      </c>
      <c r="G23" s="1187"/>
      <c r="H23" s="1187" t="s">
        <v>132</v>
      </c>
      <c r="I23" s="1187" t="s">
        <v>132</v>
      </c>
      <c r="J23" s="1187">
        <v>100</v>
      </c>
      <c r="K23" s="1187" t="s">
        <v>132</v>
      </c>
      <c r="L23" s="1187" t="s">
        <v>132</v>
      </c>
      <c r="M23" s="1187"/>
      <c r="N23" s="1187" t="s">
        <v>132</v>
      </c>
      <c r="O23" s="1187" t="s">
        <v>132</v>
      </c>
      <c r="P23" s="1187" t="s">
        <v>132</v>
      </c>
      <c r="Q23" s="1187" t="s">
        <v>132</v>
      </c>
      <c r="R23" s="1187" t="s">
        <v>132</v>
      </c>
      <c r="S23" s="1187"/>
      <c r="T23" s="1187" t="s">
        <v>132</v>
      </c>
      <c r="U23" s="1187" t="s">
        <v>132</v>
      </c>
      <c r="V23" s="1187" t="s">
        <v>132</v>
      </c>
      <c r="W23" s="1187" t="s">
        <v>132</v>
      </c>
      <c r="X23" s="1187" t="s">
        <v>132</v>
      </c>
      <c r="Y23" s="1187"/>
      <c r="Z23" s="1187" t="s">
        <v>132</v>
      </c>
      <c r="AA23" s="1187" t="s">
        <v>132</v>
      </c>
      <c r="AB23" s="1187" t="s">
        <v>132</v>
      </c>
      <c r="AC23" s="1187" t="s">
        <v>132</v>
      </c>
      <c r="AD23" s="1187" t="s">
        <v>132</v>
      </c>
      <c r="AE23" s="1187"/>
      <c r="AF23" s="1187" t="s">
        <v>132</v>
      </c>
      <c r="AG23" s="1187" t="s">
        <v>132</v>
      </c>
      <c r="AH23" s="1187" t="s">
        <v>132</v>
      </c>
      <c r="AI23" s="1187" t="s">
        <v>132</v>
      </c>
      <c r="AJ23" s="1187" t="s">
        <v>132</v>
      </c>
      <c r="AK23" s="1187"/>
      <c r="AL23" s="1187" t="s">
        <v>132</v>
      </c>
      <c r="AM23" s="1187" t="s">
        <v>132</v>
      </c>
      <c r="AN23" s="1187" t="s">
        <v>132</v>
      </c>
      <c r="AO23" s="1187" t="s">
        <v>132</v>
      </c>
      <c r="AP23" s="1187" t="s">
        <v>132</v>
      </c>
      <c r="AQ23" s="1187"/>
    </row>
    <row r="24" spans="1:43" s="604" customFormat="1" ht="20.100000000000001" customHeight="1">
      <c r="A24" s="599" t="s">
        <v>45</v>
      </c>
      <c r="B24" s="1187">
        <v>96.581956695877949</v>
      </c>
      <c r="C24" s="1187">
        <v>2.2478121692475166</v>
      </c>
      <c r="D24" s="1187" t="s">
        <v>132</v>
      </c>
      <c r="E24" s="1187" t="s">
        <v>132</v>
      </c>
      <c r="F24" s="1187">
        <v>1.1702310664033786</v>
      </c>
      <c r="G24" s="1187"/>
      <c r="H24" s="1187">
        <v>99.826615342134332</v>
      </c>
      <c r="I24" s="1187" t="s">
        <v>132</v>
      </c>
      <c r="J24" s="1187" t="s">
        <v>132</v>
      </c>
      <c r="K24" s="1187" t="s">
        <v>132</v>
      </c>
      <c r="L24" s="1187">
        <v>0.17338412766816591</v>
      </c>
      <c r="M24" s="1187"/>
      <c r="N24" s="1187" t="s">
        <v>132</v>
      </c>
      <c r="O24" s="1187" t="s">
        <v>132</v>
      </c>
      <c r="P24" s="1187" t="s">
        <v>132</v>
      </c>
      <c r="Q24" s="1187" t="s">
        <v>132</v>
      </c>
      <c r="R24" s="1187" t="s">
        <v>132</v>
      </c>
      <c r="S24" s="1187"/>
      <c r="T24" s="1187" t="s">
        <v>132</v>
      </c>
      <c r="U24" s="1187" t="s">
        <v>132</v>
      </c>
      <c r="V24" s="1187" t="s">
        <v>132</v>
      </c>
      <c r="W24" s="1187" t="s">
        <v>132</v>
      </c>
      <c r="X24" s="1187" t="s">
        <v>132</v>
      </c>
      <c r="Y24" s="1187"/>
      <c r="Z24" s="1187" t="s">
        <v>132</v>
      </c>
      <c r="AA24" s="1187" t="s">
        <v>132</v>
      </c>
      <c r="AB24" s="1187" t="s">
        <v>132</v>
      </c>
      <c r="AC24" s="1187" t="s">
        <v>132</v>
      </c>
      <c r="AD24" s="1187" t="s">
        <v>132</v>
      </c>
      <c r="AE24" s="1187"/>
      <c r="AF24" s="1187" t="s">
        <v>132</v>
      </c>
      <c r="AG24" s="1187" t="s">
        <v>132</v>
      </c>
      <c r="AH24" s="1187" t="s">
        <v>132</v>
      </c>
      <c r="AI24" s="1187" t="s">
        <v>132</v>
      </c>
      <c r="AJ24" s="1187" t="s">
        <v>132</v>
      </c>
      <c r="AK24" s="1187"/>
      <c r="AL24" s="1187" t="s">
        <v>132</v>
      </c>
      <c r="AM24" s="1187" t="s">
        <v>132</v>
      </c>
      <c r="AN24" s="1187" t="s">
        <v>132</v>
      </c>
      <c r="AO24" s="1187" t="s">
        <v>132</v>
      </c>
      <c r="AP24" s="1187" t="s">
        <v>132</v>
      </c>
      <c r="AQ24" s="1187"/>
    </row>
    <row r="25" spans="1:43" s="604" customFormat="1" ht="20.100000000000001" customHeight="1">
      <c r="A25" s="599" t="s">
        <v>134</v>
      </c>
      <c r="B25" s="1187" t="s">
        <v>132</v>
      </c>
      <c r="C25" s="1187" t="s">
        <v>132</v>
      </c>
      <c r="D25" s="1187" t="s">
        <v>132</v>
      </c>
      <c r="E25" s="1187" t="s">
        <v>132</v>
      </c>
      <c r="F25" s="1187" t="s">
        <v>132</v>
      </c>
      <c r="G25" s="1187"/>
      <c r="H25" s="1187" t="s">
        <v>132</v>
      </c>
      <c r="I25" s="1187" t="s">
        <v>132</v>
      </c>
      <c r="J25" s="1187" t="s">
        <v>132</v>
      </c>
      <c r="K25" s="1187" t="s">
        <v>132</v>
      </c>
      <c r="L25" s="1187" t="s">
        <v>132</v>
      </c>
      <c r="M25" s="1187"/>
      <c r="N25" s="1187" t="s">
        <v>132</v>
      </c>
      <c r="O25" s="1187" t="s">
        <v>132</v>
      </c>
      <c r="P25" s="1187" t="s">
        <v>132</v>
      </c>
      <c r="Q25" s="1187" t="s">
        <v>132</v>
      </c>
      <c r="R25" s="1187" t="s">
        <v>132</v>
      </c>
      <c r="S25" s="1187"/>
      <c r="T25" s="1187">
        <v>88.541485028936933</v>
      </c>
      <c r="U25" s="1187">
        <v>2.781554877639608</v>
      </c>
      <c r="V25" s="1187">
        <v>1.694805667279613</v>
      </c>
      <c r="W25" s="1187">
        <v>2.3703628474064971</v>
      </c>
      <c r="X25" s="1187">
        <v>4.611791524324758</v>
      </c>
      <c r="Y25" s="1187"/>
      <c r="Z25" s="1187">
        <v>92.273686981225921</v>
      </c>
      <c r="AA25" s="1187">
        <v>2.318022250557906</v>
      </c>
      <c r="AB25" s="1187">
        <v>1.5476718169918957</v>
      </c>
      <c r="AC25" s="1187">
        <v>2.1324839848575801</v>
      </c>
      <c r="AD25" s="1187">
        <v>1.7281348487701007</v>
      </c>
      <c r="AE25" s="1187"/>
      <c r="AF25" s="1187">
        <v>90.353411182231525</v>
      </c>
      <c r="AG25" s="1187">
        <v>2.9073344870127449</v>
      </c>
      <c r="AH25" s="1187">
        <v>1.6250061580273079</v>
      </c>
      <c r="AI25" s="1187">
        <v>2.6999792884988807</v>
      </c>
      <c r="AJ25" s="1187">
        <v>2.4142685712818976</v>
      </c>
      <c r="AK25" s="1187"/>
      <c r="AL25" s="1187" t="s">
        <v>132</v>
      </c>
      <c r="AM25" s="1187" t="s">
        <v>132</v>
      </c>
      <c r="AN25" s="1187" t="s">
        <v>132</v>
      </c>
      <c r="AO25" s="1187" t="s">
        <v>132</v>
      </c>
      <c r="AP25" s="1187" t="s">
        <v>132</v>
      </c>
      <c r="AQ25" s="1187"/>
    </row>
    <row r="26" spans="1:43" s="732" customFormat="1" ht="20.25" customHeight="1">
      <c r="A26" s="679" t="s">
        <v>47</v>
      </c>
      <c r="B26" s="1188">
        <v>96.600316511771084</v>
      </c>
      <c r="C26" s="1188">
        <v>2.671787318494097</v>
      </c>
      <c r="D26" s="1188">
        <v>0.60975275555482478</v>
      </c>
      <c r="E26" s="1188">
        <v>6.7990427659584393E-2</v>
      </c>
      <c r="F26" s="1188">
        <v>5.0152975049703258E-2</v>
      </c>
      <c r="G26" s="1188"/>
      <c r="H26" s="1188">
        <v>90.85740207274651</v>
      </c>
      <c r="I26" s="1188">
        <v>4.9821151446349621</v>
      </c>
      <c r="J26" s="1188">
        <v>1.4486828870147506</v>
      </c>
      <c r="K26" s="1188">
        <v>0.90154057590715064</v>
      </c>
      <c r="L26" s="1188">
        <v>1.810259285908979</v>
      </c>
      <c r="M26" s="1188"/>
      <c r="N26" s="1188">
        <v>75.806234217975415</v>
      </c>
      <c r="O26" s="1188">
        <v>6.3399980731581467</v>
      </c>
      <c r="P26" s="1188">
        <v>2.6289810334741746</v>
      </c>
      <c r="Q26" s="1188">
        <v>3.2832511165092644</v>
      </c>
      <c r="R26" s="1188">
        <v>11.941535457684244</v>
      </c>
      <c r="S26" s="1188"/>
      <c r="T26" s="1188">
        <v>82.330842921121203</v>
      </c>
      <c r="U26" s="1188">
        <v>2.981458496721054</v>
      </c>
      <c r="V26" s="1188">
        <v>2.244425231435379</v>
      </c>
      <c r="W26" s="1188">
        <v>2.997953073617873</v>
      </c>
      <c r="X26" s="1188">
        <v>9.4453202368086</v>
      </c>
      <c r="Y26" s="1188"/>
      <c r="Z26" s="1188">
        <v>94.203338662721308</v>
      </c>
      <c r="AA26" s="1188">
        <v>1.5245788580003112</v>
      </c>
      <c r="AB26" s="1188">
        <v>1.0651010923568274</v>
      </c>
      <c r="AC26" s="1188">
        <v>1.6385315092880541</v>
      </c>
      <c r="AD26" s="1188">
        <v>1.5684495692528</v>
      </c>
      <c r="AE26" s="1188"/>
      <c r="AF26" s="1188">
        <v>89.640037338978729</v>
      </c>
      <c r="AG26" s="1188">
        <v>2.3239102054810252</v>
      </c>
      <c r="AH26" s="1188">
        <v>1.8871958480461786</v>
      </c>
      <c r="AI26" s="1188">
        <v>3.4980597946258372</v>
      </c>
      <c r="AJ26" s="1188">
        <v>2.6507967484146469</v>
      </c>
      <c r="AK26" s="1188"/>
      <c r="AL26" s="1188">
        <v>92.091131032062904</v>
      </c>
      <c r="AM26" s="1188">
        <v>1.6777934029168315</v>
      </c>
      <c r="AN26" s="1188">
        <v>1.241323128740911</v>
      </c>
      <c r="AO26" s="1188">
        <v>1.8781980453757903</v>
      </c>
      <c r="AP26" s="1188">
        <v>3.1115543613592052</v>
      </c>
      <c r="AQ26" s="1188"/>
    </row>
    <row r="27" spans="1:43" s="591" customFormat="1" ht="2.4" customHeight="1" thickBot="1">
      <c r="A27" s="1189"/>
      <c r="B27" s="1189"/>
      <c r="C27" s="1189"/>
      <c r="D27" s="1189"/>
      <c r="E27" s="1189"/>
      <c r="F27" s="1189"/>
      <c r="G27" s="1189"/>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89"/>
      <c r="AM27" s="1189"/>
      <c r="AN27" s="1189"/>
      <c r="AO27" s="1189"/>
      <c r="AP27" s="1189"/>
      <c r="AQ27" s="1189"/>
    </row>
    <row r="28" spans="1:43" s="718" customFormat="1" ht="15.75" customHeight="1">
      <c r="A28" s="715" t="s">
        <v>1062</v>
      </c>
      <c r="B28" s="611"/>
      <c r="C28" s="611"/>
      <c r="D28" s="611"/>
      <c r="E28" s="611"/>
      <c r="F28" s="611"/>
      <c r="G28" s="611"/>
      <c r="H28" s="611"/>
    </row>
    <row r="29" spans="1:43" s="718" customFormat="1" ht="12.75" customHeight="1">
      <c r="A29" s="611" t="s">
        <v>1063</v>
      </c>
      <c r="B29" s="611"/>
      <c r="C29" s="611"/>
      <c r="D29" s="611"/>
      <c r="E29" s="611"/>
      <c r="F29" s="611"/>
      <c r="G29" s="611"/>
      <c r="H29" s="611"/>
    </row>
    <row r="30" spans="1:43">
      <c r="A30" s="611" t="s">
        <v>1064</v>
      </c>
      <c r="B30" s="685"/>
      <c r="C30" s="685"/>
      <c r="D30" s="685"/>
      <c r="E30" s="685"/>
      <c r="F30" s="685"/>
      <c r="G30" s="611"/>
      <c r="H30" s="611"/>
    </row>
    <row r="31" spans="1:43">
      <c r="A31" s="1190" t="s">
        <v>1065</v>
      </c>
      <c r="B31" s="611"/>
      <c r="C31" s="611"/>
      <c r="D31" s="611"/>
      <c r="E31" s="611"/>
      <c r="F31" s="611"/>
      <c r="G31" s="611"/>
      <c r="H31" s="611"/>
      <c r="I31" s="611"/>
    </row>
    <row r="32" spans="1:43">
      <c r="A32" s="1190" t="s">
        <v>1066</v>
      </c>
      <c r="B32" s="947"/>
      <c r="C32" s="947"/>
      <c r="D32" s="937"/>
      <c r="E32" s="947"/>
      <c r="F32" s="947"/>
      <c r="G32" s="947"/>
      <c r="H32" s="937"/>
      <c r="I32" s="947"/>
    </row>
    <row r="33" spans="1:42" ht="12.75" customHeight="1">
      <c r="A33" s="735"/>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row>
    <row r="34" spans="1:42">
      <c r="A34" s="719"/>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FFEF2942-47E1-41CC-9F3F-7D50F7F5E84B}"/>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FEDF-8586-4A91-91FA-39BC9DB437F8}">
  <dimension ref="A1:BH71"/>
  <sheetViews>
    <sheetView showGridLines="0" zoomScaleNormal="100" workbookViewId="0">
      <pane xSplit="1" ySplit="6" topLeftCell="B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277" customWidth="1"/>
    <col min="2" max="58" width="10.44140625" style="1277" customWidth="1"/>
    <col min="59" max="256" width="11.44140625" style="1278"/>
    <col min="257" max="257" width="34.109375" style="1278" customWidth="1"/>
    <col min="258" max="314" width="10.44140625" style="1278" customWidth="1"/>
    <col min="315" max="512" width="11.44140625" style="1278"/>
    <col min="513" max="513" width="34.109375" style="1278" customWidth="1"/>
    <col min="514" max="570" width="10.44140625" style="1278" customWidth="1"/>
    <col min="571" max="768" width="11.44140625" style="1278"/>
    <col min="769" max="769" width="34.109375" style="1278" customWidth="1"/>
    <col min="770" max="826" width="10.44140625" style="1278" customWidth="1"/>
    <col min="827" max="1024" width="11.44140625" style="1278"/>
    <col min="1025" max="1025" width="34.109375" style="1278" customWidth="1"/>
    <col min="1026" max="1082" width="10.44140625" style="1278" customWidth="1"/>
    <col min="1083" max="1280" width="11.44140625" style="1278"/>
    <col min="1281" max="1281" width="34.109375" style="1278" customWidth="1"/>
    <col min="1282" max="1338" width="10.44140625" style="1278" customWidth="1"/>
    <col min="1339" max="1536" width="11.44140625" style="1278"/>
    <col min="1537" max="1537" width="34.109375" style="1278" customWidth="1"/>
    <col min="1538" max="1594" width="10.44140625" style="1278" customWidth="1"/>
    <col min="1595" max="1792" width="11.44140625" style="1278"/>
    <col min="1793" max="1793" width="34.109375" style="1278" customWidth="1"/>
    <col min="1794" max="1850" width="10.44140625" style="1278" customWidth="1"/>
    <col min="1851" max="2048" width="11.44140625" style="1278"/>
    <col min="2049" max="2049" width="34.109375" style="1278" customWidth="1"/>
    <col min="2050" max="2106" width="10.44140625" style="1278" customWidth="1"/>
    <col min="2107" max="2304" width="11.44140625" style="1278"/>
    <col min="2305" max="2305" width="34.109375" style="1278" customWidth="1"/>
    <col min="2306" max="2362" width="10.44140625" style="1278" customWidth="1"/>
    <col min="2363" max="2560" width="11.44140625" style="1278"/>
    <col min="2561" max="2561" width="34.109375" style="1278" customWidth="1"/>
    <col min="2562" max="2618" width="10.44140625" style="1278" customWidth="1"/>
    <col min="2619" max="2816" width="11.44140625" style="1278"/>
    <col min="2817" max="2817" width="34.109375" style="1278" customWidth="1"/>
    <col min="2818" max="2874" width="10.44140625" style="1278" customWidth="1"/>
    <col min="2875" max="3072" width="11.44140625" style="1278"/>
    <col min="3073" max="3073" width="34.109375" style="1278" customWidth="1"/>
    <col min="3074" max="3130" width="10.44140625" style="1278" customWidth="1"/>
    <col min="3131" max="3328" width="11.44140625" style="1278"/>
    <col min="3329" max="3329" width="34.109375" style="1278" customWidth="1"/>
    <col min="3330" max="3386" width="10.44140625" style="1278" customWidth="1"/>
    <col min="3387" max="3584" width="11.44140625" style="1278"/>
    <col min="3585" max="3585" width="34.109375" style="1278" customWidth="1"/>
    <col min="3586" max="3642" width="10.44140625" style="1278" customWidth="1"/>
    <col min="3643" max="3840" width="11.44140625" style="1278"/>
    <col min="3841" max="3841" width="34.109375" style="1278" customWidth="1"/>
    <col min="3842" max="3898" width="10.44140625" style="1278" customWidth="1"/>
    <col min="3899" max="4096" width="11.44140625" style="1278"/>
    <col min="4097" max="4097" width="34.109375" style="1278" customWidth="1"/>
    <col min="4098" max="4154" width="10.44140625" style="1278" customWidth="1"/>
    <col min="4155" max="4352" width="11.44140625" style="1278"/>
    <col min="4353" max="4353" width="34.109375" style="1278" customWidth="1"/>
    <col min="4354" max="4410" width="10.44140625" style="1278" customWidth="1"/>
    <col min="4411" max="4608" width="11.44140625" style="1278"/>
    <col min="4609" max="4609" width="34.109375" style="1278" customWidth="1"/>
    <col min="4610" max="4666" width="10.44140625" style="1278" customWidth="1"/>
    <col min="4667" max="4864" width="11.44140625" style="1278"/>
    <col min="4865" max="4865" width="34.109375" style="1278" customWidth="1"/>
    <col min="4866" max="4922" width="10.44140625" style="1278" customWidth="1"/>
    <col min="4923" max="5120" width="11.44140625" style="1278"/>
    <col min="5121" max="5121" width="34.109375" style="1278" customWidth="1"/>
    <col min="5122" max="5178" width="10.44140625" style="1278" customWidth="1"/>
    <col min="5179" max="5376" width="11.44140625" style="1278"/>
    <col min="5377" max="5377" width="34.109375" style="1278" customWidth="1"/>
    <col min="5378" max="5434" width="10.44140625" style="1278" customWidth="1"/>
    <col min="5435" max="5632" width="11.44140625" style="1278"/>
    <col min="5633" max="5633" width="34.109375" style="1278" customWidth="1"/>
    <col min="5634" max="5690" width="10.44140625" style="1278" customWidth="1"/>
    <col min="5691" max="5888" width="11.44140625" style="1278"/>
    <col min="5889" max="5889" width="34.109375" style="1278" customWidth="1"/>
    <col min="5890" max="5946" width="10.44140625" style="1278" customWidth="1"/>
    <col min="5947" max="6144" width="11.44140625" style="1278"/>
    <col min="6145" max="6145" width="34.109375" style="1278" customWidth="1"/>
    <col min="6146" max="6202" width="10.44140625" style="1278" customWidth="1"/>
    <col min="6203" max="6400" width="11.44140625" style="1278"/>
    <col min="6401" max="6401" width="34.109375" style="1278" customWidth="1"/>
    <col min="6402" max="6458" width="10.44140625" style="1278" customWidth="1"/>
    <col min="6459" max="6656" width="11.44140625" style="1278"/>
    <col min="6657" max="6657" width="34.109375" style="1278" customWidth="1"/>
    <col min="6658" max="6714" width="10.44140625" style="1278" customWidth="1"/>
    <col min="6715" max="6912" width="11.44140625" style="1278"/>
    <col min="6913" max="6913" width="34.109375" style="1278" customWidth="1"/>
    <col min="6914" max="6970" width="10.44140625" style="1278" customWidth="1"/>
    <col min="6971" max="7168" width="11.44140625" style="1278"/>
    <col min="7169" max="7169" width="34.109375" style="1278" customWidth="1"/>
    <col min="7170" max="7226" width="10.44140625" style="1278" customWidth="1"/>
    <col min="7227" max="7424" width="11.44140625" style="1278"/>
    <col min="7425" max="7425" width="34.109375" style="1278" customWidth="1"/>
    <col min="7426" max="7482" width="10.44140625" style="1278" customWidth="1"/>
    <col min="7483" max="7680" width="11.44140625" style="1278"/>
    <col min="7681" max="7681" width="34.109375" style="1278" customWidth="1"/>
    <col min="7682" max="7738" width="10.44140625" style="1278" customWidth="1"/>
    <col min="7739" max="7936" width="11.44140625" style="1278"/>
    <col min="7937" max="7937" width="34.109375" style="1278" customWidth="1"/>
    <col min="7938" max="7994" width="10.44140625" style="1278" customWidth="1"/>
    <col min="7995" max="8192" width="11.44140625" style="1278"/>
    <col min="8193" max="8193" width="34.109375" style="1278" customWidth="1"/>
    <col min="8194" max="8250" width="10.44140625" style="1278" customWidth="1"/>
    <col min="8251" max="8448" width="11.44140625" style="1278"/>
    <col min="8449" max="8449" width="34.109375" style="1278" customWidth="1"/>
    <col min="8450" max="8506" width="10.44140625" style="1278" customWidth="1"/>
    <col min="8507" max="8704" width="11.44140625" style="1278"/>
    <col min="8705" max="8705" width="34.109375" style="1278" customWidth="1"/>
    <col min="8706" max="8762" width="10.44140625" style="1278" customWidth="1"/>
    <col min="8763" max="8960" width="11.44140625" style="1278"/>
    <col min="8961" max="8961" width="34.109375" style="1278" customWidth="1"/>
    <col min="8962" max="9018" width="10.44140625" style="1278" customWidth="1"/>
    <col min="9019" max="9216" width="11.44140625" style="1278"/>
    <col min="9217" max="9217" width="34.109375" style="1278" customWidth="1"/>
    <col min="9218" max="9274" width="10.44140625" style="1278" customWidth="1"/>
    <col min="9275" max="9472" width="11.44140625" style="1278"/>
    <col min="9473" max="9473" width="34.109375" style="1278" customWidth="1"/>
    <col min="9474" max="9530" width="10.44140625" style="1278" customWidth="1"/>
    <col min="9531" max="9728" width="11.44140625" style="1278"/>
    <col min="9729" max="9729" width="34.109375" style="1278" customWidth="1"/>
    <col min="9730" max="9786" width="10.44140625" style="1278" customWidth="1"/>
    <col min="9787" max="9984" width="11.44140625" style="1278"/>
    <col min="9985" max="9985" width="34.109375" style="1278" customWidth="1"/>
    <col min="9986" max="10042" width="10.44140625" style="1278" customWidth="1"/>
    <col min="10043" max="10240" width="11.44140625" style="1278"/>
    <col min="10241" max="10241" width="34.109375" style="1278" customWidth="1"/>
    <col min="10242" max="10298" width="10.44140625" style="1278" customWidth="1"/>
    <col min="10299" max="10496" width="11.44140625" style="1278"/>
    <col min="10497" max="10497" width="34.109375" style="1278" customWidth="1"/>
    <col min="10498" max="10554" width="10.44140625" style="1278" customWidth="1"/>
    <col min="10555" max="10752" width="11.44140625" style="1278"/>
    <col min="10753" max="10753" width="34.109375" style="1278" customWidth="1"/>
    <col min="10754" max="10810" width="10.44140625" style="1278" customWidth="1"/>
    <col min="10811" max="11008" width="11.44140625" style="1278"/>
    <col min="11009" max="11009" width="34.109375" style="1278" customWidth="1"/>
    <col min="11010" max="11066" width="10.44140625" style="1278" customWidth="1"/>
    <col min="11067" max="11264" width="11.44140625" style="1278"/>
    <col min="11265" max="11265" width="34.109375" style="1278" customWidth="1"/>
    <col min="11266" max="11322" width="10.44140625" style="1278" customWidth="1"/>
    <col min="11323" max="11520" width="11.44140625" style="1278"/>
    <col min="11521" max="11521" width="34.109375" style="1278" customWidth="1"/>
    <col min="11522" max="11578" width="10.44140625" style="1278" customWidth="1"/>
    <col min="11579" max="11776" width="11.44140625" style="1278"/>
    <col min="11777" max="11777" width="34.109375" style="1278" customWidth="1"/>
    <col min="11778" max="11834" width="10.44140625" style="1278" customWidth="1"/>
    <col min="11835" max="12032" width="11.44140625" style="1278"/>
    <col min="12033" max="12033" width="34.109375" style="1278" customWidth="1"/>
    <col min="12034" max="12090" width="10.44140625" style="1278" customWidth="1"/>
    <col min="12091" max="12288" width="11.44140625" style="1278"/>
    <col min="12289" max="12289" width="34.109375" style="1278" customWidth="1"/>
    <col min="12290" max="12346" width="10.44140625" style="1278" customWidth="1"/>
    <col min="12347" max="12544" width="11.44140625" style="1278"/>
    <col min="12545" max="12545" width="34.109375" style="1278" customWidth="1"/>
    <col min="12546" max="12602" width="10.44140625" style="1278" customWidth="1"/>
    <col min="12603" max="12800" width="11.44140625" style="1278"/>
    <col min="12801" max="12801" width="34.109375" style="1278" customWidth="1"/>
    <col min="12802" max="12858" width="10.44140625" style="1278" customWidth="1"/>
    <col min="12859" max="13056" width="11.44140625" style="1278"/>
    <col min="13057" max="13057" width="34.109375" style="1278" customWidth="1"/>
    <col min="13058" max="13114" width="10.44140625" style="1278" customWidth="1"/>
    <col min="13115" max="13312" width="11.44140625" style="1278"/>
    <col min="13313" max="13313" width="34.109375" style="1278" customWidth="1"/>
    <col min="13314" max="13370" width="10.44140625" style="1278" customWidth="1"/>
    <col min="13371" max="13568" width="11.44140625" style="1278"/>
    <col min="13569" max="13569" width="34.109375" style="1278" customWidth="1"/>
    <col min="13570" max="13626" width="10.44140625" style="1278" customWidth="1"/>
    <col min="13627" max="13824" width="11.44140625" style="1278"/>
    <col min="13825" max="13825" width="34.109375" style="1278" customWidth="1"/>
    <col min="13826" max="13882" width="10.44140625" style="1278" customWidth="1"/>
    <col min="13883" max="14080" width="11.44140625" style="1278"/>
    <col min="14081" max="14081" width="34.109375" style="1278" customWidth="1"/>
    <col min="14082" max="14138" width="10.44140625" style="1278" customWidth="1"/>
    <col min="14139" max="14336" width="11.44140625" style="1278"/>
    <col min="14337" max="14337" width="34.109375" style="1278" customWidth="1"/>
    <col min="14338" max="14394" width="10.44140625" style="1278" customWidth="1"/>
    <col min="14395" max="14592" width="11.44140625" style="1278"/>
    <col min="14593" max="14593" width="34.109375" style="1278" customWidth="1"/>
    <col min="14594" max="14650" width="10.44140625" style="1278" customWidth="1"/>
    <col min="14651" max="14848" width="11.44140625" style="1278"/>
    <col min="14849" max="14849" width="34.109375" style="1278" customWidth="1"/>
    <col min="14850" max="14906" width="10.44140625" style="1278" customWidth="1"/>
    <col min="14907" max="15104" width="11.44140625" style="1278"/>
    <col min="15105" max="15105" width="34.109375" style="1278" customWidth="1"/>
    <col min="15106" max="15162" width="10.44140625" style="1278" customWidth="1"/>
    <col min="15163" max="15360" width="11.44140625" style="1278"/>
    <col min="15361" max="15361" width="34.109375" style="1278" customWidth="1"/>
    <col min="15362" max="15418" width="10.44140625" style="1278" customWidth="1"/>
    <col min="15419" max="15616" width="11.44140625" style="1278"/>
    <col min="15617" max="15617" width="34.109375" style="1278" customWidth="1"/>
    <col min="15618" max="15674" width="10.44140625" style="1278" customWidth="1"/>
    <col min="15675" max="15872" width="11.44140625" style="1278"/>
    <col min="15873" max="15873" width="34.109375" style="1278" customWidth="1"/>
    <col min="15874" max="15930" width="10.44140625" style="1278" customWidth="1"/>
    <col min="15931" max="16128" width="11.44140625" style="1278"/>
    <col min="16129" max="16129" width="34.109375" style="1278" customWidth="1"/>
    <col min="16130" max="16186" width="10.44140625" style="1278" customWidth="1"/>
    <col min="16187" max="16384" width="11.44140625" style="1278"/>
  </cols>
  <sheetData>
    <row r="1" spans="1:60" ht="18" customHeight="1">
      <c r="A1" s="1528" t="s">
        <v>1244</v>
      </c>
      <c r="B1" s="1528"/>
      <c r="C1" s="1528"/>
      <c r="D1" s="1528"/>
      <c r="E1" s="1528"/>
      <c r="F1" s="1528"/>
      <c r="G1" s="1528"/>
      <c r="H1" s="1528"/>
      <c r="I1" s="1528"/>
      <c r="J1" s="1528"/>
    </row>
    <row r="2" spans="1:60" s="1279" customFormat="1" ht="27" customHeight="1">
      <c r="K2" s="1280"/>
      <c r="L2" s="1280"/>
      <c r="M2" s="1280"/>
      <c r="N2" s="580" t="s">
        <v>1123</v>
      </c>
      <c r="O2" s="580"/>
      <c r="P2" s="580"/>
      <c r="Q2" s="580"/>
      <c r="R2" s="580"/>
      <c r="S2" s="580"/>
      <c r="T2" s="580"/>
      <c r="U2" s="580"/>
      <c r="V2" s="580"/>
      <c r="W2" s="5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row>
    <row r="3" spans="1:60" ht="18.75" customHeight="1">
      <c r="O3" s="1281"/>
      <c r="P3" s="1282">
        <v>45747</v>
      </c>
      <c r="Q3" s="1282"/>
      <c r="R3" s="1282"/>
      <c r="S3" s="1282"/>
      <c r="T3" s="1282"/>
      <c r="U3" s="1281"/>
      <c r="V3" s="1281"/>
      <c r="W3" s="1281"/>
    </row>
    <row r="4" spans="1:60">
      <c r="A4" s="1283"/>
      <c r="B4" s="1284"/>
      <c r="C4" s="1283"/>
      <c r="D4" s="1283"/>
      <c r="E4" s="1283"/>
      <c r="F4" s="1283"/>
      <c r="G4" s="1283"/>
      <c r="H4" s="1283"/>
      <c r="I4" s="1283"/>
      <c r="J4" s="1283"/>
    </row>
    <row r="5" spans="1:60" ht="12.75" customHeight="1">
      <c r="A5" s="1285"/>
      <c r="B5" s="1286" t="s">
        <v>508</v>
      </c>
      <c r="C5" s="1287"/>
      <c r="D5" s="1288"/>
      <c r="E5" s="1286" t="s">
        <v>30</v>
      </c>
      <c r="F5" s="1287"/>
      <c r="G5" s="1288"/>
      <c r="H5" s="1286" t="s">
        <v>622</v>
      </c>
      <c r="I5" s="1287"/>
      <c r="J5" s="1288"/>
      <c r="K5" s="1289" t="s">
        <v>1124</v>
      </c>
      <c r="L5" s="1289"/>
      <c r="M5" s="1289"/>
      <c r="N5" s="1289" t="s">
        <v>511</v>
      </c>
      <c r="O5" s="1289"/>
      <c r="P5" s="1289"/>
      <c r="Q5" s="1289" t="s">
        <v>115</v>
      </c>
      <c r="R5" s="1289"/>
      <c r="S5" s="1289"/>
      <c r="T5" s="1289" t="s">
        <v>35</v>
      </c>
      <c r="U5" s="1289"/>
      <c r="V5" s="1289"/>
      <c r="W5" s="1289" t="s">
        <v>512</v>
      </c>
      <c r="X5" s="1289"/>
      <c r="Y5" s="1289"/>
      <c r="Z5" s="1289" t="s">
        <v>37</v>
      </c>
      <c r="AA5" s="1289"/>
      <c r="AB5" s="1289"/>
      <c r="AC5" s="1289" t="s">
        <v>513</v>
      </c>
      <c r="AD5" s="1289"/>
      <c r="AE5" s="1289"/>
      <c r="AF5" s="1289" t="s">
        <v>514</v>
      </c>
      <c r="AG5" s="1289"/>
      <c r="AH5" s="1289"/>
      <c r="AI5" s="1289" t="s">
        <v>1125</v>
      </c>
      <c r="AJ5" s="1289"/>
      <c r="AK5" s="1289"/>
      <c r="AL5" s="1289" t="s">
        <v>1126</v>
      </c>
      <c r="AM5" s="1289"/>
      <c r="AN5" s="1289"/>
      <c r="AO5" s="1290" t="s">
        <v>42</v>
      </c>
      <c r="AP5" s="1290"/>
      <c r="AQ5" s="1290"/>
      <c r="AR5" s="1289" t="s">
        <v>43</v>
      </c>
      <c r="AS5" s="1289"/>
      <c r="AT5" s="1289"/>
      <c r="AU5" s="1286" t="s">
        <v>44</v>
      </c>
      <c r="AV5" s="1287"/>
      <c r="AW5" s="1288"/>
      <c r="AX5" s="1286" t="s">
        <v>45</v>
      </c>
      <c r="AY5" s="1287"/>
      <c r="AZ5" s="1288"/>
      <c r="BA5" s="1286" t="s">
        <v>134</v>
      </c>
      <c r="BB5" s="1287"/>
      <c r="BC5" s="1288"/>
      <c r="BD5" s="1289" t="s">
        <v>518</v>
      </c>
      <c r="BE5" s="1289"/>
      <c r="BF5" s="1289"/>
    </row>
    <row r="6" spans="1:60" s="1295" customFormat="1" ht="27.6">
      <c r="A6" s="1291"/>
      <c r="B6" s="1292" t="s">
        <v>1127</v>
      </c>
      <c r="C6" s="1293" t="s">
        <v>1128</v>
      </c>
      <c r="D6" s="1294" t="s">
        <v>1129</v>
      </c>
      <c r="E6" s="1292" t="s">
        <v>1127</v>
      </c>
      <c r="F6" s="1293" t="s">
        <v>1128</v>
      </c>
      <c r="G6" s="1294" t="s">
        <v>1129</v>
      </c>
      <c r="H6" s="1292" t="s">
        <v>1127</v>
      </c>
      <c r="I6" s="1293" t="s">
        <v>1128</v>
      </c>
      <c r="J6" s="1294" t="s">
        <v>1129</v>
      </c>
      <c r="K6" s="1292" t="s">
        <v>1127</v>
      </c>
      <c r="L6" s="1293" t="s">
        <v>1128</v>
      </c>
      <c r="M6" s="1294" t="s">
        <v>1129</v>
      </c>
      <c r="N6" s="1292" t="s">
        <v>1127</v>
      </c>
      <c r="O6" s="1293" t="s">
        <v>1128</v>
      </c>
      <c r="P6" s="1294" t="s">
        <v>1129</v>
      </c>
      <c r="Q6" s="1292" t="s">
        <v>1127</v>
      </c>
      <c r="R6" s="1293" t="s">
        <v>1128</v>
      </c>
      <c r="S6" s="1294" t="s">
        <v>1129</v>
      </c>
      <c r="T6" s="1292" t="s">
        <v>1127</v>
      </c>
      <c r="U6" s="1293" t="s">
        <v>1128</v>
      </c>
      <c r="V6" s="1294" t="s">
        <v>1129</v>
      </c>
      <c r="W6" s="1292" t="s">
        <v>1127</v>
      </c>
      <c r="X6" s="1293" t="s">
        <v>1128</v>
      </c>
      <c r="Y6" s="1294" t="s">
        <v>1129</v>
      </c>
      <c r="Z6" s="1292" t="s">
        <v>1127</v>
      </c>
      <c r="AA6" s="1293" t="s">
        <v>1128</v>
      </c>
      <c r="AB6" s="1294" t="s">
        <v>1129</v>
      </c>
      <c r="AC6" s="1292" t="s">
        <v>1127</v>
      </c>
      <c r="AD6" s="1293" t="s">
        <v>1128</v>
      </c>
      <c r="AE6" s="1294" t="s">
        <v>1129</v>
      </c>
      <c r="AF6" s="1292" t="s">
        <v>1127</v>
      </c>
      <c r="AG6" s="1293" t="s">
        <v>1128</v>
      </c>
      <c r="AH6" s="1294" t="s">
        <v>1129</v>
      </c>
      <c r="AI6" s="1292" t="s">
        <v>1127</v>
      </c>
      <c r="AJ6" s="1293" t="s">
        <v>1128</v>
      </c>
      <c r="AK6" s="1294" t="s">
        <v>1129</v>
      </c>
      <c r="AL6" s="1292" t="s">
        <v>1127</v>
      </c>
      <c r="AM6" s="1293" t="s">
        <v>1128</v>
      </c>
      <c r="AN6" s="1294" t="s">
        <v>1129</v>
      </c>
      <c r="AO6" s="1292" t="s">
        <v>1127</v>
      </c>
      <c r="AP6" s="1293" t="s">
        <v>1128</v>
      </c>
      <c r="AQ6" s="1294" t="s">
        <v>1129</v>
      </c>
      <c r="AR6" s="1292" t="s">
        <v>1127</v>
      </c>
      <c r="AS6" s="1293" t="s">
        <v>1128</v>
      </c>
      <c r="AT6" s="1294" t="s">
        <v>1129</v>
      </c>
      <c r="AU6" s="1293" t="s">
        <v>1127</v>
      </c>
      <c r="AV6" s="1293" t="s">
        <v>1128</v>
      </c>
      <c r="AW6" s="1293" t="s">
        <v>1129</v>
      </c>
      <c r="AX6" s="1292" t="str">
        <f>+AU6</f>
        <v>MN 
(S/ Miles)</v>
      </c>
      <c r="AY6" s="1293" t="str">
        <f>+AV6</f>
        <v>ME 
(US$ miles)</v>
      </c>
      <c r="AZ6" s="1294" t="str">
        <f>+AW6</f>
        <v>Total 
(S/ Miles)</v>
      </c>
      <c r="BA6" s="1293" t="s">
        <v>1127</v>
      </c>
      <c r="BB6" s="1293" t="s">
        <v>1128</v>
      </c>
      <c r="BC6" s="1293" t="s">
        <v>1129</v>
      </c>
      <c r="BD6" s="1292" t="s">
        <v>1127</v>
      </c>
      <c r="BE6" s="1293" t="s">
        <v>1128</v>
      </c>
      <c r="BF6" s="1294" t="s">
        <v>1129</v>
      </c>
    </row>
    <row r="7" spans="1:60" s="1295" customFormat="1" ht="10.199999999999999">
      <c r="A7" s="1296" t="s">
        <v>1130</v>
      </c>
      <c r="B7" s="1297">
        <v>11257871.624</v>
      </c>
      <c r="C7" s="1298">
        <v>2260878.9122137404</v>
      </c>
      <c r="D7" s="1299">
        <v>19550775.475000001</v>
      </c>
      <c r="E7" s="1297">
        <v>55568.667999999998</v>
      </c>
      <c r="F7" s="1298">
        <v>7750</v>
      </c>
      <c r="G7" s="1299">
        <v>83995.668000000005</v>
      </c>
      <c r="H7" s="1297">
        <v>17288485.500999998</v>
      </c>
      <c r="I7" s="1298">
        <v>6255162.4768266082</v>
      </c>
      <c r="J7" s="1299">
        <v>40232421.465999998</v>
      </c>
      <c r="K7" s="1297">
        <v>502896.81099999999</v>
      </c>
      <c r="L7" s="1298">
        <v>209083.78189749183</v>
      </c>
      <c r="M7" s="1299">
        <v>1269816.1229999999</v>
      </c>
      <c r="N7" s="1297">
        <v>2087248.246</v>
      </c>
      <c r="O7" s="1298">
        <v>798112.78789531067</v>
      </c>
      <c r="P7" s="1299">
        <v>5014725.9529999997</v>
      </c>
      <c r="Q7" s="1297">
        <v>11282474.870999999</v>
      </c>
      <c r="R7" s="1298">
        <v>1447595.0471646674</v>
      </c>
      <c r="S7" s="1299">
        <v>16592253.505000001</v>
      </c>
      <c r="T7" s="1297">
        <v>430482.99</v>
      </c>
      <c r="U7" s="1298">
        <v>115250.18756815704</v>
      </c>
      <c r="V7" s="1299">
        <v>853220.679</v>
      </c>
      <c r="W7" s="1297">
        <v>6918627.3559999997</v>
      </c>
      <c r="X7" s="1298">
        <v>2322250.906215921</v>
      </c>
      <c r="Y7" s="1299">
        <v>15436643.68</v>
      </c>
      <c r="Z7" s="1297">
        <v>0</v>
      </c>
      <c r="AA7" s="1298">
        <v>0</v>
      </c>
      <c r="AB7" s="1299">
        <v>0</v>
      </c>
      <c r="AC7" s="1297">
        <v>817773.33400000003</v>
      </c>
      <c r="AD7" s="1298">
        <v>143706.07660850597</v>
      </c>
      <c r="AE7" s="1299">
        <v>1344887.2239999999</v>
      </c>
      <c r="AF7" s="1297">
        <v>0</v>
      </c>
      <c r="AG7" s="1298">
        <v>0</v>
      </c>
      <c r="AH7" s="1299">
        <v>0</v>
      </c>
      <c r="AI7" s="1297">
        <v>1056007.598</v>
      </c>
      <c r="AJ7" s="1298">
        <v>622583.21537622681</v>
      </c>
      <c r="AK7" s="1299">
        <v>3339642.8330000001</v>
      </c>
      <c r="AL7" s="1297">
        <v>0</v>
      </c>
      <c r="AM7" s="1298">
        <v>0</v>
      </c>
      <c r="AN7" s="1299">
        <v>0</v>
      </c>
      <c r="AO7" s="1297">
        <v>22000</v>
      </c>
      <c r="AP7" s="1298">
        <v>9500</v>
      </c>
      <c r="AQ7" s="1299">
        <v>56846</v>
      </c>
      <c r="AR7" s="1297">
        <v>317898.83899999998</v>
      </c>
      <c r="AS7" s="1298">
        <v>159573.72955288982</v>
      </c>
      <c r="AT7" s="1299">
        <v>903215.27899999998</v>
      </c>
      <c r="AU7" s="1297">
        <v>78000</v>
      </c>
      <c r="AV7" s="1298">
        <v>23000</v>
      </c>
      <c r="AW7" s="1299">
        <v>162364</v>
      </c>
      <c r="AX7" s="1297">
        <v>669009.57700000005</v>
      </c>
      <c r="AY7" s="1298">
        <v>197195.21428571426</v>
      </c>
      <c r="AZ7" s="1299">
        <v>1392321.6229999999</v>
      </c>
      <c r="BA7" s="1297">
        <v>0</v>
      </c>
      <c r="BB7" s="1298">
        <v>0</v>
      </c>
      <c r="BC7" s="1299">
        <v>0</v>
      </c>
      <c r="BD7" s="1297">
        <v>52784345.420000002</v>
      </c>
      <c r="BE7" s="1298">
        <v>14571642.336968375</v>
      </c>
      <c r="BF7" s="1299">
        <v>106233129.51199999</v>
      </c>
      <c r="BG7" s="1300"/>
      <c r="BH7" s="1300"/>
    </row>
    <row r="8" spans="1:60" s="1295" customFormat="1" ht="10.199999999999999">
      <c r="A8" s="1301" t="s">
        <v>1131</v>
      </c>
      <c r="B8" s="1302">
        <v>17.16</v>
      </c>
      <c r="C8" s="1303">
        <v>291.30507088331518</v>
      </c>
      <c r="D8" s="1304">
        <v>1085.6679999999999</v>
      </c>
      <c r="E8" s="1302">
        <v>7.2999999999999995E-2</v>
      </c>
      <c r="F8" s="1303">
        <v>0</v>
      </c>
      <c r="G8" s="1304">
        <v>7.2999999999999995E-2</v>
      </c>
      <c r="H8" s="1302">
        <v>150773.25599999999</v>
      </c>
      <c r="I8" s="1303">
        <v>4928.8481461286801</v>
      </c>
      <c r="J8" s="1304">
        <v>168852.272</v>
      </c>
      <c r="K8" s="1302">
        <v>5.2999999999999999E-2</v>
      </c>
      <c r="L8" s="1303">
        <v>3.3533260632497272E-2</v>
      </c>
      <c r="M8" s="1304">
        <v>0.17699999999999999</v>
      </c>
      <c r="N8" s="1302">
        <v>23.492999999999999</v>
      </c>
      <c r="O8" s="1303">
        <v>2.9348418756815704</v>
      </c>
      <c r="P8" s="1304">
        <v>34.259</v>
      </c>
      <c r="Q8" s="1302">
        <v>2481.703</v>
      </c>
      <c r="R8" s="1303">
        <v>2012.6087786259541</v>
      </c>
      <c r="S8" s="1304">
        <v>9863.9519999999993</v>
      </c>
      <c r="T8" s="1302">
        <v>1500.8869999999999</v>
      </c>
      <c r="U8" s="1303">
        <v>0</v>
      </c>
      <c r="V8" s="1304">
        <v>1500.8869999999999</v>
      </c>
      <c r="W8" s="1302">
        <v>22342.437000000002</v>
      </c>
      <c r="X8" s="1303">
        <v>0.87868047982551789</v>
      </c>
      <c r="Y8" s="1304">
        <v>22345.66</v>
      </c>
      <c r="Z8" s="1302">
        <v>0</v>
      </c>
      <c r="AA8" s="1303">
        <v>0</v>
      </c>
      <c r="AB8" s="1304">
        <v>0</v>
      </c>
      <c r="AC8" s="1302">
        <v>0</v>
      </c>
      <c r="AD8" s="1303">
        <v>0</v>
      </c>
      <c r="AE8" s="1304">
        <v>0</v>
      </c>
      <c r="AF8" s="1302">
        <v>0</v>
      </c>
      <c r="AG8" s="1303">
        <v>0</v>
      </c>
      <c r="AH8" s="1304">
        <v>0</v>
      </c>
      <c r="AI8" s="1302">
        <v>0</v>
      </c>
      <c r="AJ8" s="1303">
        <v>543.67938931297704</v>
      </c>
      <c r="AK8" s="1304">
        <v>1994.2159999999999</v>
      </c>
      <c r="AL8" s="1302">
        <v>0</v>
      </c>
      <c r="AM8" s="1303">
        <v>0</v>
      </c>
      <c r="AN8" s="1304">
        <v>0</v>
      </c>
      <c r="AO8" s="1302">
        <v>0</v>
      </c>
      <c r="AP8" s="1303">
        <v>0</v>
      </c>
      <c r="AQ8" s="1304">
        <v>0</v>
      </c>
      <c r="AR8" s="1302">
        <v>0</v>
      </c>
      <c r="AS8" s="1303">
        <v>0</v>
      </c>
      <c r="AT8" s="1304">
        <v>0</v>
      </c>
      <c r="AU8" s="1302">
        <v>0</v>
      </c>
      <c r="AV8" s="1303">
        <v>0</v>
      </c>
      <c r="AW8" s="1304">
        <v>0</v>
      </c>
      <c r="AX8" s="1302">
        <v>0</v>
      </c>
      <c r="AY8" s="1303">
        <v>0</v>
      </c>
      <c r="AZ8" s="1304">
        <v>0</v>
      </c>
      <c r="BA8" s="1302">
        <v>0</v>
      </c>
      <c r="BB8" s="1303">
        <v>0</v>
      </c>
      <c r="BC8" s="1304">
        <v>0</v>
      </c>
      <c r="BD8" s="1302">
        <v>177139.06599999999</v>
      </c>
      <c r="BE8" s="1303">
        <v>7780.2892584514711</v>
      </c>
      <c r="BF8" s="1305">
        <v>205677.16699999999</v>
      </c>
      <c r="BG8" s="1300"/>
      <c r="BH8" s="1300"/>
    </row>
    <row r="9" spans="1:60" s="1295" customFormat="1" ht="10.199999999999999">
      <c r="A9" s="1301" t="s">
        <v>797</v>
      </c>
      <c r="B9" s="1302">
        <v>1039.4059999999999</v>
      </c>
      <c r="C9" s="1304">
        <v>1187.8576881134131</v>
      </c>
      <c r="D9" s="1304">
        <v>5396.4690000000001</v>
      </c>
      <c r="E9" s="1302">
        <v>0</v>
      </c>
      <c r="F9" s="1304">
        <v>0</v>
      </c>
      <c r="G9" s="1304">
        <v>0</v>
      </c>
      <c r="H9" s="1302">
        <v>6475.5640000000003</v>
      </c>
      <c r="I9" s="1304">
        <v>2640.5657033805887</v>
      </c>
      <c r="J9" s="1304">
        <v>16161.159</v>
      </c>
      <c r="K9" s="1302">
        <v>33.613</v>
      </c>
      <c r="L9" s="1304">
        <v>68.87431842966194</v>
      </c>
      <c r="M9" s="1304">
        <v>286.24400000000003</v>
      </c>
      <c r="N9" s="1302">
        <v>73.275999999999996</v>
      </c>
      <c r="O9" s="1304">
        <v>106.07551799345691</v>
      </c>
      <c r="P9" s="1304">
        <v>462.36099999999999</v>
      </c>
      <c r="Q9" s="1302">
        <v>331.447</v>
      </c>
      <c r="R9" s="1304">
        <v>375.4394765539804</v>
      </c>
      <c r="S9" s="1304">
        <v>1708.56</v>
      </c>
      <c r="T9" s="1302">
        <v>10520.130999999999</v>
      </c>
      <c r="U9" s="1304">
        <v>550.00708833151577</v>
      </c>
      <c r="V9" s="1304">
        <v>12537.557000000001</v>
      </c>
      <c r="W9" s="1302">
        <v>365.56099999999998</v>
      </c>
      <c r="X9" s="1304">
        <v>770.80861504907307</v>
      </c>
      <c r="Y9" s="1304">
        <v>3192.8870000000002</v>
      </c>
      <c r="Z9" s="1302">
        <v>0</v>
      </c>
      <c r="AA9" s="1304">
        <v>0</v>
      </c>
      <c r="AB9" s="1304">
        <v>0</v>
      </c>
      <c r="AC9" s="1302">
        <v>0</v>
      </c>
      <c r="AD9" s="1304">
        <v>0</v>
      </c>
      <c r="AE9" s="1304">
        <v>0</v>
      </c>
      <c r="AF9" s="1302">
        <v>0</v>
      </c>
      <c r="AG9" s="1304">
        <v>0</v>
      </c>
      <c r="AH9" s="1304">
        <v>0</v>
      </c>
      <c r="AI9" s="1302">
        <v>0</v>
      </c>
      <c r="AJ9" s="1304">
        <v>0</v>
      </c>
      <c r="AK9" s="1304">
        <v>0</v>
      </c>
      <c r="AL9" s="1302">
        <v>0</v>
      </c>
      <c r="AM9" s="1304">
        <v>0</v>
      </c>
      <c r="AN9" s="1304">
        <v>0</v>
      </c>
      <c r="AO9" s="1302">
        <v>0</v>
      </c>
      <c r="AP9" s="1304">
        <v>0</v>
      </c>
      <c r="AQ9" s="1304">
        <v>0</v>
      </c>
      <c r="AR9" s="1302">
        <v>0</v>
      </c>
      <c r="AS9" s="1304">
        <v>0</v>
      </c>
      <c r="AT9" s="1304">
        <v>0</v>
      </c>
      <c r="AU9" s="1302">
        <v>0</v>
      </c>
      <c r="AV9" s="1304">
        <v>0</v>
      </c>
      <c r="AW9" s="1304">
        <v>0</v>
      </c>
      <c r="AX9" s="1302">
        <v>0</v>
      </c>
      <c r="AY9" s="1304">
        <v>0</v>
      </c>
      <c r="AZ9" s="1304">
        <v>0</v>
      </c>
      <c r="BA9" s="1302">
        <v>0</v>
      </c>
      <c r="BB9" s="1304">
        <v>0</v>
      </c>
      <c r="BC9" s="1304">
        <v>0</v>
      </c>
      <c r="BD9" s="1302">
        <v>18839</v>
      </c>
      <c r="BE9" s="1304">
        <v>5699.6292257360965</v>
      </c>
      <c r="BF9" s="1305">
        <v>39745.241000000002</v>
      </c>
      <c r="BG9" s="1300"/>
      <c r="BH9" s="1300"/>
    </row>
    <row r="10" spans="1:60" s="1295" customFormat="1" ht="10.199999999999999">
      <c r="A10" s="1301" t="s">
        <v>124</v>
      </c>
      <c r="B10" s="1302">
        <v>43293.586000000003</v>
      </c>
      <c r="C10" s="1304">
        <v>25863.842420937839</v>
      </c>
      <c r="D10" s="1304">
        <v>138162.16099999999</v>
      </c>
      <c r="E10" s="1302">
        <v>0</v>
      </c>
      <c r="F10" s="1304">
        <v>0</v>
      </c>
      <c r="G10" s="1304">
        <v>0</v>
      </c>
      <c r="H10" s="1302">
        <v>311618.74699999997</v>
      </c>
      <c r="I10" s="1304">
        <v>84206.666575790616</v>
      </c>
      <c r="J10" s="1304">
        <v>620488.80099999998</v>
      </c>
      <c r="K10" s="1302">
        <v>3227.538</v>
      </c>
      <c r="L10" s="1304">
        <v>112.81652126499453</v>
      </c>
      <c r="M10" s="1304">
        <v>3641.35</v>
      </c>
      <c r="N10" s="1302">
        <v>36478.082000000002</v>
      </c>
      <c r="O10" s="1304">
        <v>44947.719193020719</v>
      </c>
      <c r="P10" s="1304">
        <v>201346.31599999999</v>
      </c>
      <c r="Q10" s="1302">
        <v>81163.066999999995</v>
      </c>
      <c r="R10" s="1304">
        <v>21272.446837513631</v>
      </c>
      <c r="S10" s="1304">
        <v>159190.402</v>
      </c>
      <c r="T10" s="1302">
        <v>0</v>
      </c>
      <c r="U10" s="1304">
        <v>0</v>
      </c>
      <c r="V10" s="1304">
        <v>0</v>
      </c>
      <c r="W10" s="1302">
        <v>268349.62800000003</v>
      </c>
      <c r="X10" s="1304">
        <v>94877.697110141758</v>
      </c>
      <c r="Y10" s="1304">
        <v>616361.022</v>
      </c>
      <c r="Z10" s="1302">
        <v>0</v>
      </c>
      <c r="AA10" s="1304">
        <v>0</v>
      </c>
      <c r="AB10" s="1304">
        <v>0</v>
      </c>
      <c r="AC10" s="1302">
        <v>2521.3310000000001</v>
      </c>
      <c r="AD10" s="1304">
        <v>162.83260632497272</v>
      </c>
      <c r="AE10" s="1304">
        <v>3118.6019999999999</v>
      </c>
      <c r="AF10" s="1302">
        <v>0</v>
      </c>
      <c r="AG10" s="1304">
        <v>0</v>
      </c>
      <c r="AH10" s="1304">
        <v>0</v>
      </c>
      <c r="AI10" s="1302">
        <v>22851.833999999999</v>
      </c>
      <c r="AJ10" s="1304">
        <v>15339.869411123229</v>
      </c>
      <c r="AK10" s="1304">
        <v>79118.475999999995</v>
      </c>
      <c r="AL10" s="1302">
        <v>0</v>
      </c>
      <c r="AM10" s="1304">
        <v>0</v>
      </c>
      <c r="AN10" s="1304">
        <v>0</v>
      </c>
      <c r="AO10" s="1302">
        <v>0</v>
      </c>
      <c r="AP10" s="1304">
        <v>0</v>
      </c>
      <c r="AQ10" s="1304">
        <v>0</v>
      </c>
      <c r="AR10" s="1302">
        <v>144.393</v>
      </c>
      <c r="AS10" s="1304">
        <v>81.07797164667393</v>
      </c>
      <c r="AT10" s="1304">
        <v>441.78800000000001</v>
      </c>
      <c r="AU10" s="1302">
        <v>0</v>
      </c>
      <c r="AV10" s="1304">
        <v>0</v>
      </c>
      <c r="AW10" s="1304">
        <v>0</v>
      </c>
      <c r="AX10" s="1302">
        <v>0</v>
      </c>
      <c r="AY10" s="1304">
        <v>0</v>
      </c>
      <c r="AZ10" s="1304">
        <v>0</v>
      </c>
      <c r="BA10" s="1302">
        <v>0</v>
      </c>
      <c r="BB10" s="1304">
        <v>0</v>
      </c>
      <c r="BC10" s="1304">
        <v>0</v>
      </c>
      <c r="BD10" s="1302">
        <v>769648.21100000001</v>
      </c>
      <c r="BE10" s="1304">
        <v>286864.96973827697</v>
      </c>
      <c r="BF10" s="1305">
        <v>1821868.9210000001</v>
      </c>
      <c r="BG10" s="1300"/>
      <c r="BH10" s="1300"/>
    </row>
    <row r="11" spans="1:60" s="1295" customFormat="1" ht="10.199999999999999">
      <c r="A11" s="1301" t="s">
        <v>135</v>
      </c>
      <c r="B11" s="1302">
        <v>9112982.2410000004</v>
      </c>
      <c r="C11" s="1304">
        <v>994031.09378407849</v>
      </c>
      <c r="D11" s="1304">
        <v>12759088.293</v>
      </c>
      <c r="E11" s="1302">
        <v>55568.593999999997</v>
      </c>
      <c r="F11" s="1304">
        <v>4000</v>
      </c>
      <c r="G11" s="1304">
        <v>70240.593999999997</v>
      </c>
      <c r="H11" s="1302">
        <v>13619888.397</v>
      </c>
      <c r="I11" s="1304">
        <v>4035220.7799890949</v>
      </c>
      <c r="J11" s="1304">
        <v>28421078.219000001</v>
      </c>
      <c r="K11" s="1302">
        <v>353359.49400000001</v>
      </c>
      <c r="L11" s="1304">
        <v>27334.024263904033</v>
      </c>
      <c r="M11" s="1304">
        <v>453620.69500000001</v>
      </c>
      <c r="N11" s="1302">
        <v>1593503.3459999999</v>
      </c>
      <c r="O11" s="1304">
        <v>360014.33615049068</v>
      </c>
      <c r="P11" s="1304">
        <v>2914035.932</v>
      </c>
      <c r="Q11" s="1302">
        <v>9773617.3049999997</v>
      </c>
      <c r="R11" s="1304">
        <v>610204.97628135222</v>
      </c>
      <c r="S11" s="1304">
        <v>12011849.158</v>
      </c>
      <c r="T11" s="1302">
        <v>201371.77</v>
      </c>
      <c r="U11" s="1304">
        <v>9000</v>
      </c>
      <c r="V11" s="1304">
        <v>234383.77</v>
      </c>
      <c r="W11" s="1302">
        <v>5344764.7970000003</v>
      </c>
      <c r="X11" s="1304">
        <v>1191136.8478735003</v>
      </c>
      <c r="Y11" s="1304">
        <v>9713854.7559999991</v>
      </c>
      <c r="Z11" s="1302">
        <v>0</v>
      </c>
      <c r="AA11" s="1304">
        <v>0</v>
      </c>
      <c r="AB11" s="1304">
        <v>0</v>
      </c>
      <c r="AC11" s="1302">
        <v>794244.70900000003</v>
      </c>
      <c r="AD11" s="1304">
        <v>48770.963195201744</v>
      </c>
      <c r="AE11" s="1304">
        <v>973136.60199999996</v>
      </c>
      <c r="AF11" s="1302">
        <v>0</v>
      </c>
      <c r="AG11" s="1304">
        <v>0</v>
      </c>
      <c r="AH11" s="1304">
        <v>0</v>
      </c>
      <c r="AI11" s="1302">
        <v>638765.17099999997</v>
      </c>
      <c r="AJ11" s="1304">
        <v>406829.93538713193</v>
      </c>
      <c r="AK11" s="1304">
        <v>2131017.375</v>
      </c>
      <c r="AL11" s="1302">
        <v>0</v>
      </c>
      <c r="AM11" s="1304">
        <v>0</v>
      </c>
      <c r="AN11" s="1304">
        <v>0</v>
      </c>
      <c r="AO11" s="1302">
        <v>22000</v>
      </c>
      <c r="AP11" s="1304">
        <v>9500</v>
      </c>
      <c r="AQ11" s="1304">
        <v>56846</v>
      </c>
      <c r="AR11" s="1302">
        <v>305459.61300000001</v>
      </c>
      <c r="AS11" s="1304">
        <v>97171.938658669562</v>
      </c>
      <c r="AT11" s="1304">
        <v>661886.28399999999</v>
      </c>
      <c r="AU11" s="1302">
        <v>78000</v>
      </c>
      <c r="AV11" s="1304">
        <v>23000</v>
      </c>
      <c r="AW11" s="1304">
        <v>162364</v>
      </c>
      <c r="AX11" s="1302">
        <v>625889.32700000005</v>
      </c>
      <c r="AY11" s="1304">
        <v>119445.21428571428</v>
      </c>
      <c r="AZ11" s="1304">
        <v>1064014.3729999999</v>
      </c>
      <c r="BA11" s="1302">
        <v>0</v>
      </c>
      <c r="BB11" s="1304">
        <v>0</v>
      </c>
      <c r="BC11" s="1304">
        <v>0</v>
      </c>
      <c r="BD11" s="1302">
        <v>42519414.767999999</v>
      </c>
      <c r="BE11" s="1304">
        <v>7935660.1112322789</v>
      </c>
      <c r="BF11" s="1305">
        <v>71627416.055999994</v>
      </c>
      <c r="BG11" s="1300"/>
      <c r="BH11" s="1300"/>
    </row>
    <row r="12" spans="1:60" s="1295" customFormat="1" ht="10.199999999999999">
      <c r="A12" s="1301" t="s">
        <v>718</v>
      </c>
      <c r="B12" s="1302">
        <v>0</v>
      </c>
      <c r="C12" s="1304">
        <v>6549.8448745910573</v>
      </c>
      <c r="D12" s="1304">
        <v>24024.830999999998</v>
      </c>
      <c r="E12" s="1302">
        <v>0</v>
      </c>
      <c r="F12" s="1304">
        <v>0</v>
      </c>
      <c r="G12" s="1304">
        <v>0</v>
      </c>
      <c r="H12" s="1302">
        <v>0</v>
      </c>
      <c r="I12" s="1304">
        <v>2338.1703925845145</v>
      </c>
      <c r="J12" s="1304">
        <v>8576.4089999999997</v>
      </c>
      <c r="K12" s="1302">
        <v>0</v>
      </c>
      <c r="L12" s="1304">
        <v>0</v>
      </c>
      <c r="M12" s="1304">
        <v>0</v>
      </c>
      <c r="N12" s="1302">
        <v>133508.15900000001</v>
      </c>
      <c r="O12" s="1304">
        <v>24526.345147219192</v>
      </c>
      <c r="P12" s="1304">
        <v>223470.79399999999</v>
      </c>
      <c r="Q12" s="1302">
        <v>440969.44400000002</v>
      </c>
      <c r="R12" s="1304">
        <v>155467.98418756816</v>
      </c>
      <c r="S12" s="1304">
        <v>1011226.01</v>
      </c>
      <c r="T12" s="1302">
        <v>135259.46100000001</v>
      </c>
      <c r="U12" s="1304">
        <v>79700.180479825518</v>
      </c>
      <c r="V12" s="1304">
        <v>427599.72399999999</v>
      </c>
      <c r="W12" s="1302">
        <v>382203.74099999998</v>
      </c>
      <c r="X12" s="1304">
        <v>271063.7028353326</v>
      </c>
      <c r="Y12" s="1304">
        <v>1376465.4029999999</v>
      </c>
      <c r="Z12" s="1302">
        <v>0</v>
      </c>
      <c r="AA12" s="1304">
        <v>0</v>
      </c>
      <c r="AB12" s="1304">
        <v>0</v>
      </c>
      <c r="AC12" s="1302">
        <v>0</v>
      </c>
      <c r="AD12" s="1304">
        <v>0</v>
      </c>
      <c r="AE12" s="1304">
        <v>0</v>
      </c>
      <c r="AF12" s="1302">
        <v>0</v>
      </c>
      <c r="AG12" s="1304">
        <v>0</v>
      </c>
      <c r="AH12" s="1304">
        <v>0</v>
      </c>
      <c r="AI12" s="1302">
        <v>14241.562</v>
      </c>
      <c r="AJ12" s="1304">
        <v>66650.281352235543</v>
      </c>
      <c r="AK12" s="1304">
        <v>258714.79399999999</v>
      </c>
      <c r="AL12" s="1302">
        <v>0</v>
      </c>
      <c r="AM12" s="1304">
        <v>0</v>
      </c>
      <c r="AN12" s="1304">
        <v>0</v>
      </c>
      <c r="AO12" s="1302">
        <v>0</v>
      </c>
      <c r="AP12" s="1304">
        <v>0</v>
      </c>
      <c r="AQ12" s="1304">
        <v>0</v>
      </c>
      <c r="AR12" s="1302">
        <v>0</v>
      </c>
      <c r="AS12" s="1304">
        <v>0</v>
      </c>
      <c r="AT12" s="1304">
        <v>0</v>
      </c>
      <c r="AU12" s="1302">
        <v>0</v>
      </c>
      <c r="AV12" s="1304">
        <v>0</v>
      </c>
      <c r="AW12" s="1304">
        <v>0</v>
      </c>
      <c r="AX12" s="1302">
        <v>0</v>
      </c>
      <c r="AY12" s="1304">
        <v>0</v>
      </c>
      <c r="AZ12" s="1304">
        <v>0</v>
      </c>
      <c r="BA12" s="1302">
        <v>0</v>
      </c>
      <c r="BB12" s="1304">
        <v>0</v>
      </c>
      <c r="BC12" s="1304">
        <v>0</v>
      </c>
      <c r="BD12" s="1302">
        <v>1106182.368</v>
      </c>
      <c r="BE12" s="1304">
        <v>606296.51008724095</v>
      </c>
      <c r="BF12" s="1305">
        <v>3330077.9679999999</v>
      </c>
      <c r="BG12" s="1300"/>
      <c r="BH12" s="1300"/>
    </row>
    <row r="13" spans="1:60" s="1295" customFormat="1" ht="10.199999999999999">
      <c r="A13" s="1301" t="s">
        <v>798</v>
      </c>
      <c r="B13" s="1302">
        <v>370598.79800000001</v>
      </c>
      <c r="C13" s="1304">
        <v>180830.48909487459</v>
      </c>
      <c r="D13" s="1304">
        <v>1033885.0330000001</v>
      </c>
      <c r="E13" s="1302">
        <v>0</v>
      </c>
      <c r="F13" s="1304">
        <v>0</v>
      </c>
      <c r="G13" s="1304">
        <v>0</v>
      </c>
      <c r="H13" s="1302">
        <v>1183148.4080000001</v>
      </c>
      <c r="I13" s="1304">
        <v>681822.76990185387</v>
      </c>
      <c r="J13" s="1304">
        <v>3684074.3289999999</v>
      </c>
      <c r="K13" s="1302">
        <v>340.43299999999999</v>
      </c>
      <c r="L13" s="1304">
        <v>203.82851690294439</v>
      </c>
      <c r="M13" s="1304">
        <v>1088.076</v>
      </c>
      <c r="N13" s="1302">
        <v>130197.329</v>
      </c>
      <c r="O13" s="1304">
        <v>53484.37104689204</v>
      </c>
      <c r="P13" s="1304">
        <v>326378.00199999998</v>
      </c>
      <c r="Q13" s="1302">
        <v>791028.95400000003</v>
      </c>
      <c r="R13" s="1304">
        <v>268211.35659760085</v>
      </c>
      <c r="S13" s="1304">
        <v>1774828.21</v>
      </c>
      <c r="T13" s="1302">
        <v>0</v>
      </c>
      <c r="U13" s="1304">
        <v>0</v>
      </c>
      <c r="V13" s="1304">
        <v>0</v>
      </c>
      <c r="W13" s="1302">
        <v>486478.41499999998</v>
      </c>
      <c r="X13" s="1304">
        <v>210447.43511450381</v>
      </c>
      <c r="Y13" s="1304">
        <v>1258399.6070000001</v>
      </c>
      <c r="Z13" s="1302">
        <v>0</v>
      </c>
      <c r="AA13" s="1304">
        <v>0</v>
      </c>
      <c r="AB13" s="1304">
        <v>0</v>
      </c>
      <c r="AC13" s="1302">
        <v>70.349000000000004</v>
      </c>
      <c r="AD13" s="1304">
        <v>1109.5264449291167</v>
      </c>
      <c r="AE13" s="1304">
        <v>4140.0929999999998</v>
      </c>
      <c r="AF13" s="1302">
        <v>0</v>
      </c>
      <c r="AG13" s="1304">
        <v>0</v>
      </c>
      <c r="AH13" s="1304">
        <v>0</v>
      </c>
      <c r="AI13" s="1302">
        <v>85390.698999999993</v>
      </c>
      <c r="AJ13" s="1304">
        <v>39680.47655398037</v>
      </c>
      <c r="AK13" s="1304">
        <v>230938.68799999999</v>
      </c>
      <c r="AL13" s="1302">
        <v>0</v>
      </c>
      <c r="AM13" s="1304">
        <v>0</v>
      </c>
      <c r="AN13" s="1304">
        <v>0</v>
      </c>
      <c r="AO13" s="1302">
        <v>0</v>
      </c>
      <c r="AP13" s="1304">
        <v>0</v>
      </c>
      <c r="AQ13" s="1304">
        <v>0</v>
      </c>
      <c r="AR13" s="1302">
        <v>11147.823</v>
      </c>
      <c r="AS13" s="1304">
        <v>11571.712377317337</v>
      </c>
      <c r="AT13" s="1304">
        <v>53592.864999999998</v>
      </c>
      <c r="AU13" s="1302">
        <v>0</v>
      </c>
      <c r="AV13" s="1304">
        <v>0</v>
      </c>
      <c r="AW13" s="1304">
        <v>0</v>
      </c>
      <c r="AX13" s="1302">
        <v>0</v>
      </c>
      <c r="AY13" s="1304">
        <v>0</v>
      </c>
      <c r="AZ13" s="1304">
        <v>0</v>
      </c>
      <c r="BA13" s="1302">
        <v>0</v>
      </c>
      <c r="BB13" s="1304">
        <v>0</v>
      </c>
      <c r="BC13" s="1304">
        <v>0</v>
      </c>
      <c r="BD13" s="1302">
        <v>3058401.2110000001</v>
      </c>
      <c r="BE13" s="1304">
        <v>1447361.9670119956</v>
      </c>
      <c r="BF13" s="1305">
        <v>8367324.9069999997</v>
      </c>
      <c r="BG13" s="1300"/>
      <c r="BH13" s="1300"/>
    </row>
    <row r="14" spans="1:60" s="1295" customFormat="1" ht="10.199999999999999">
      <c r="A14" s="1301" t="s">
        <v>799</v>
      </c>
      <c r="B14" s="1302">
        <v>397146.52399999998</v>
      </c>
      <c r="C14" s="1304">
        <v>649149.37895310787</v>
      </c>
      <c r="D14" s="1304">
        <v>2778226.4470000002</v>
      </c>
      <c r="E14" s="1302">
        <v>0</v>
      </c>
      <c r="F14" s="1304">
        <v>3750</v>
      </c>
      <c r="G14" s="1304">
        <v>13755</v>
      </c>
      <c r="H14" s="1302">
        <v>57082.713000000003</v>
      </c>
      <c r="I14" s="1304">
        <v>823257.91575790627</v>
      </c>
      <c r="J14" s="1304">
        <v>3076792.7480000001</v>
      </c>
      <c r="K14" s="1302">
        <v>56219.567000000003</v>
      </c>
      <c r="L14" s="1304">
        <v>128316.65321701199</v>
      </c>
      <c r="M14" s="1304">
        <v>526885.05200000003</v>
      </c>
      <c r="N14" s="1302">
        <v>166192.74799999999</v>
      </c>
      <c r="O14" s="1304">
        <v>303048.90458015265</v>
      </c>
      <c r="P14" s="1304">
        <v>1277776.1299999999</v>
      </c>
      <c r="Q14" s="1302">
        <v>192865.74299999999</v>
      </c>
      <c r="R14" s="1304">
        <v>390036.75654307526</v>
      </c>
      <c r="S14" s="1304">
        <v>1623520.5660000001</v>
      </c>
      <c r="T14" s="1302">
        <v>7500</v>
      </c>
      <c r="U14" s="1304">
        <v>26000</v>
      </c>
      <c r="V14" s="1304">
        <v>102868</v>
      </c>
      <c r="W14" s="1302">
        <v>302479.185</v>
      </c>
      <c r="X14" s="1304">
        <v>388910.00872410031</v>
      </c>
      <c r="Y14" s="1304">
        <v>1729001.098</v>
      </c>
      <c r="Z14" s="1302">
        <v>0</v>
      </c>
      <c r="AA14" s="1304">
        <v>0</v>
      </c>
      <c r="AB14" s="1304">
        <v>0</v>
      </c>
      <c r="AC14" s="1302">
        <v>20936.942999999999</v>
      </c>
      <c r="AD14" s="1304">
        <v>93662.753816793891</v>
      </c>
      <c r="AE14" s="1304">
        <v>364491.92499999999</v>
      </c>
      <c r="AF14" s="1302">
        <v>0</v>
      </c>
      <c r="AG14" s="1304">
        <v>0</v>
      </c>
      <c r="AH14" s="1304">
        <v>0</v>
      </c>
      <c r="AI14" s="1302">
        <v>66575.95</v>
      </c>
      <c r="AJ14" s="1304">
        <v>52128.242093784072</v>
      </c>
      <c r="AK14" s="1304">
        <v>257782.34299999999</v>
      </c>
      <c r="AL14" s="1302">
        <v>0</v>
      </c>
      <c r="AM14" s="1304">
        <v>0</v>
      </c>
      <c r="AN14" s="1304">
        <v>0</v>
      </c>
      <c r="AO14" s="1302">
        <v>0</v>
      </c>
      <c r="AP14" s="1304">
        <v>0</v>
      </c>
      <c r="AQ14" s="1304">
        <v>0</v>
      </c>
      <c r="AR14" s="1302">
        <v>0</v>
      </c>
      <c r="AS14" s="1304">
        <v>50749</v>
      </c>
      <c r="AT14" s="1304">
        <v>186147.33199999999</v>
      </c>
      <c r="AU14" s="1302">
        <v>0</v>
      </c>
      <c r="AV14" s="1304">
        <v>0</v>
      </c>
      <c r="AW14" s="1304">
        <v>0</v>
      </c>
      <c r="AX14" s="1302">
        <v>15110</v>
      </c>
      <c r="AY14" s="1304">
        <v>53000</v>
      </c>
      <c r="AZ14" s="1304">
        <v>209514</v>
      </c>
      <c r="BA14" s="1302">
        <v>0</v>
      </c>
      <c r="BB14" s="1304">
        <v>0</v>
      </c>
      <c r="BC14" s="1304">
        <v>0</v>
      </c>
      <c r="BD14" s="1302">
        <v>1282109.3759999999</v>
      </c>
      <c r="BE14" s="1304">
        <v>2962009.6150490725</v>
      </c>
      <c r="BF14" s="1305">
        <v>12146760.643999999</v>
      </c>
      <c r="BG14" s="1300"/>
      <c r="BH14" s="1300"/>
    </row>
    <row r="15" spans="1:60" s="1295" customFormat="1" ht="10.199999999999999">
      <c r="A15" s="1301" t="s">
        <v>1132</v>
      </c>
      <c r="B15" s="1302">
        <v>1332793.906</v>
      </c>
      <c r="C15" s="1304">
        <v>402975.09923664125</v>
      </c>
      <c r="D15" s="1304">
        <v>2810906.57</v>
      </c>
      <c r="E15" s="1302">
        <v>0</v>
      </c>
      <c r="F15" s="1304">
        <v>0</v>
      </c>
      <c r="G15" s="1304">
        <v>0</v>
      </c>
      <c r="H15" s="1302">
        <v>1959498.412</v>
      </c>
      <c r="I15" s="1304">
        <v>620746.75899672846</v>
      </c>
      <c r="J15" s="1304">
        <v>4236397.5259999996</v>
      </c>
      <c r="K15" s="1302">
        <v>89716.11</v>
      </c>
      <c r="L15" s="1304">
        <v>53047.550981461281</v>
      </c>
      <c r="M15" s="1304">
        <v>284294.527</v>
      </c>
      <c r="N15" s="1302">
        <v>27271.81</v>
      </c>
      <c r="O15" s="1304">
        <v>11982.100599781897</v>
      </c>
      <c r="P15" s="1304">
        <v>71222.154999999999</v>
      </c>
      <c r="Q15" s="1302">
        <v>17.206</v>
      </c>
      <c r="R15" s="1304">
        <v>13.477371864776446</v>
      </c>
      <c r="S15" s="1304">
        <v>66.641000000000005</v>
      </c>
      <c r="T15" s="1302">
        <v>74330.739000000001</v>
      </c>
      <c r="U15" s="1304">
        <v>0</v>
      </c>
      <c r="V15" s="1304">
        <v>74330.739000000001</v>
      </c>
      <c r="W15" s="1302">
        <v>111643.58900000001</v>
      </c>
      <c r="X15" s="1304">
        <v>165043.52617230098</v>
      </c>
      <c r="Y15" s="1304">
        <v>717023.24300000002</v>
      </c>
      <c r="Z15" s="1302">
        <v>0</v>
      </c>
      <c r="AA15" s="1304">
        <v>0</v>
      </c>
      <c r="AB15" s="1304">
        <v>0</v>
      </c>
      <c r="AC15" s="1302">
        <v>0</v>
      </c>
      <c r="AD15" s="1304">
        <v>0</v>
      </c>
      <c r="AE15" s="1304">
        <v>0</v>
      </c>
      <c r="AF15" s="1302">
        <v>0</v>
      </c>
      <c r="AG15" s="1304">
        <v>0</v>
      </c>
      <c r="AH15" s="1304">
        <v>0</v>
      </c>
      <c r="AI15" s="1302">
        <v>228182.37899999999</v>
      </c>
      <c r="AJ15" s="1304">
        <v>41410.730643402399</v>
      </c>
      <c r="AK15" s="1304">
        <v>380076.93900000001</v>
      </c>
      <c r="AL15" s="1302">
        <v>0</v>
      </c>
      <c r="AM15" s="1304">
        <v>0</v>
      </c>
      <c r="AN15" s="1304">
        <v>0</v>
      </c>
      <c r="AO15" s="1302">
        <v>0</v>
      </c>
      <c r="AP15" s="1304">
        <v>0</v>
      </c>
      <c r="AQ15" s="1304">
        <v>0</v>
      </c>
      <c r="AR15" s="1302">
        <v>1147.009</v>
      </c>
      <c r="AS15" s="1304">
        <v>0</v>
      </c>
      <c r="AT15" s="1304">
        <v>1147.009</v>
      </c>
      <c r="AU15" s="1302">
        <v>0</v>
      </c>
      <c r="AV15" s="1304">
        <v>0</v>
      </c>
      <c r="AW15" s="1304">
        <v>0</v>
      </c>
      <c r="AX15" s="1302">
        <v>28010.25</v>
      </c>
      <c r="AY15" s="1304">
        <v>24750</v>
      </c>
      <c r="AZ15" s="1304">
        <v>118793.25</v>
      </c>
      <c r="BA15" s="1302">
        <v>0</v>
      </c>
      <c r="BB15" s="1304">
        <v>0</v>
      </c>
      <c r="BC15" s="1304">
        <v>0</v>
      </c>
      <c r="BD15" s="1302">
        <v>3852611.4139999999</v>
      </c>
      <c r="BE15" s="1304">
        <v>1319969.244274809</v>
      </c>
      <c r="BF15" s="1305">
        <v>8694258.6040000003</v>
      </c>
      <c r="BG15" s="1300"/>
      <c r="BH15" s="1300"/>
    </row>
    <row r="16" spans="1:60" s="1295" customFormat="1" ht="10.199999999999999">
      <c r="A16" s="1296" t="s">
        <v>1133</v>
      </c>
      <c r="B16" s="1297">
        <v>4747684.8729999997</v>
      </c>
      <c r="C16" s="1298">
        <v>1793835.9850054525</v>
      </c>
      <c r="D16" s="1299">
        <v>11327475.267000001</v>
      </c>
      <c r="E16" s="1297">
        <v>27999.716</v>
      </c>
      <c r="F16" s="1298">
        <v>22843.20501635769</v>
      </c>
      <c r="G16" s="1299">
        <v>111788.592</v>
      </c>
      <c r="H16" s="1297">
        <v>5007982.6189999999</v>
      </c>
      <c r="I16" s="1298">
        <v>2162297.284078517</v>
      </c>
      <c r="J16" s="1299">
        <v>12939289.058</v>
      </c>
      <c r="K16" s="1297">
        <v>209543.65100000001</v>
      </c>
      <c r="L16" s="1298">
        <v>121121.10877862596</v>
      </c>
      <c r="M16" s="1299">
        <v>653815.87800000003</v>
      </c>
      <c r="N16" s="1297">
        <v>1374197.716</v>
      </c>
      <c r="O16" s="1298">
        <v>255782.03871319522</v>
      </c>
      <c r="P16" s="1299">
        <v>2312406.2349999999</v>
      </c>
      <c r="Q16" s="1297">
        <v>1547030.2169999999</v>
      </c>
      <c r="R16" s="1298">
        <v>635043.058615049</v>
      </c>
      <c r="S16" s="1299">
        <v>3876368.156</v>
      </c>
      <c r="T16" s="1297">
        <v>241063.25899999999</v>
      </c>
      <c r="U16" s="1298">
        <v>45666.059978189747</v>
      </c>
      <c r="V16" s="1299">
        <v>408566.36800000002</v>
      </c>
      <c r="W16" s="1297">
        <v>2157618.6809999999</v>
      </c>
      <c r="X16" s="1298">
        <v>516178.26390403486</v>
      </c>
      <c r="Y16" s="1299">
        <v>4050960.5529999998</v>
      </c>
      <c r="Z16" s="1297">
        <v>0</v>
      </c>
      <c r="AA16" s="1298">
        <v>0</v>
      </c>
      <c r="AB16" s="1299">
        <v>0</v>
      </c>
      <c r="AC16" s="1297">
        <v>156911.66800000001</v>
      </c>
      <c r="AD16" s="1298">
        <v>60123.048527808067</v>
      </c>
      <c r="AE16" s="1299">
        <v>377443.011</v>
      </c>
      <c r="AF16" s="1297">
        <v>0</v>
      </c>
      <c r="AG16" s="1298">
        <v>0</v>
      </c>
      <c r="AH16" s="1299">
        <v>0</v>
      </c>
      <c r="AI16" s="1297">
        <v>524298.90500000003</v>
      </c>
      <c r="AJ16" s="1298">
        <v>277280.29770992365</v>
      </c>
      <c r="AK16" s="1299">
        <v>1541363.0379999999</v>
      </c>
      <c r="AL16" s="1297">
        <v>0</v>
      </c>
      <c r="AM16" s="1298">
        <v>0</v>
      </c>
      <c r="AN16" s="1299">
        <v>0</v>
      </c>
      <c r="AO16" s="1297">
        <v>105168.747</v>
      </c>
      <c r="AP16" s="1298">
        <v>0</v>
      </c>
      <c r="AQ16" s="1299">
        <v>105168.747</v>
      </c>
      <c r="AR16" s="1297">
        <v>2745</v>
      </c>
      <c r="AS16" s="1298">
        <v>30353.960196292257</v>
      </c>
      <c r="AT16" s="1299">
        <v>114083.326</v>
      </c>
      <c r="AU16" s="1297">
        <v>0</v>
      </c>
      <c r="AV16" s="1298">
        <v>0</v>
      </c>
      <c r="AW16" s="1299">
        <v>0</v>
      </c>
      <c r="AX16" s="1297">
        <v>53853.012000000002</v>
      </c>
      <c r="AY16" s="1298">
        <v>35519.673118865867</v>
      </c>
      <c r="AZ16" s="1299">
        <v>184139.17300000001</v>
      </c>
      <c r="BA16" s="1297">
        <v>0</v>
      </c>
      <c r="BB16" s="1298">
        <v>0</v>
      </c>
      <c r="BC16" s="1299">
        <v>0</v>
      </c>
      <c r="BD16" s="1297">
        <v>16156098.07</v>
      </c>
      <c r="BE16" s="1298">
        <v>5956043.9852780802</v>
      </c>
      <c r="BF16" s="1299">
        <v>38002867.409000002</v>
      </c>
      <c r="BG16" s="1300"/>
      <c r="BH16" s="1300"/>
    </row>
    <row r="17" spans="1:60" s="1295" customFormat="1" ht="10.199999999999999">
      <c r="A17" s="1301" t="s">
        <v>1131</v>
      </c>
      <c r="B17" s="1302">
        <v>1772.386</v>
      </c>
      <c r="C17" s="1303">
        <v>46.964013086150494</v>
      </c>
      <c r="D17" s="1304">
        <v>1944.65</v>
      </c>
      <c r="E17" s="1302">
        <v>0</v>
      </c>
      <c r="F17" s="1303">
        <v>0</v>
      </c>
      <c r="G17" s="1304">
        <v>0</v>
      </c>
      <c r="H17" s="1302">
        <v>2231.6190000000001</v>
      </c>
      <c r="I17" s="1303">
        <v>27906.991821155945</v>
      </c>
      <c r="J17" s="1304">
        <v>104594.465</v>
      </c>
      <c r="K17" s="1302">
        <v>14.154</v>
      </c>
      <c r="L17" s="1303">
        <v>3.4389312977099236</v>
      </c>
      <c r="M17" s="1304">
        <v>26.768000000000001</v>
      </c>
      <c r="N17" s="1302">
        <v>3311.6219999999998</v>
      </c>
      <c r="O17" s="1303">
        <v>573.45965103598689</v>
      </c>
      <c r="P17" s="1304">
        <v>5415.0730000000003</v>
      </c>
      <c r="Q17" s="1302">
        <v>98.191000000000003</v>
      </c>
      <c r="R17" s="1303">
        <v>645.74318429661935</v>
      </c>
      <c r="S17" s="1304">
        <v>2466.777</v>
      </c>
      <c r="T17" s="1302">
        <v>889.71100000000001</v>
      </c>
      <c r="U17" s="1303">
        <v>886.20992366412213</v>
      </c>
      <c r="V17" s="1304">
        <v>4140.3289999999997</v>
      </c>
      <c r="W17" s="1302">
        <v>17501.273000000001</v>
      </c>
      <c r="X17" s="1303">
        <v>830.01608505997808</v>
      </c>
      <c r="Y17" s="1304">
        <v>20545.772000000001</v>
      </c>
      <c r="Z17" s="1302">
        <v>0</v>
      </c>
      <c r="AA17" s="1303">
        <v>0</v>
      </c>
      <c r="AB17" s="1304">
        <v>0</v>
      </c>
      <c r="AC17" s="1302">
        <v>0</v>
      </c>
      <c r="AD17" s="1303">
        <v>0</v>
      </c>
      <c r="AE17" s="1304">
        <v>0</v>
      </c>
      <c r="AF17" s="1302">
        <v>0</v>
      </c>
      <c r="AG17" s="1303">
        <v>0</v>
      </c>
      <c r="AH17" s="1304">
        <v>0</v>
      </c>
      <c r="AI17" s="1302">
        <v>18.725999999999999</v>
      </c>
      <c r="AJ17" s="1303">
        <v>10.679389312977097</v>
      </c>
      <c r="AK17" s="1304">
        <v>57.899000000000001</v>
      </c>
      <c r="AL17" s="1302">
        <v>0</v>
      </c>
      <c r="AM17" s="1303">
        <v>0</v>
      </c>
      <c r="AN17" s="1304">
        <v>0</v>
      </c>
      <c r="AO17" s="1302">
        <v>0</v>
      </c>
      <c r="AP17" s="1303">
        <v>0</v>
      </c>
      <c r="AQ17" s="1304">
        <v>0</v>
      </c>
      <c r="AR17" s="1302">
        <v>0</v>
      </c>
      <c r="AS17" s="1303">
        <v>0</v>
      </c>
      <c r="AT17" s="1304">
        <v>0</v>
      </c>
      <c r="AU17" s="1302">
        <v>0</v>
      </c>
      <c r="AV17" s="1303">
        <v>0</v>
      </c>
      <c r="AW17" s="1304">
        <v>0</v>
      </c>
      <c r="AX17" s="1302">
        <v>0</v>
      </c>
      <c r="AY17" s="1303">
        <v>0</v>
      </c>
      <c r="AZ17" s="1304">
        <v>0</v>
      </c>
      <c r="BA17" s="1302">
        <v>0</v>
      </c>
      <c r="BB17" s="1303">
        <v>0</v>
      </c>
      <c r="BC17" s="1304">
        <v>0</v>
      </c>
      <c r="BD17" s="1302">
        <v>25837.685000000001</v>
      </c>
      <c r="BE17" s="1303">
        <v>30903.503816793891</v>
      </c>
      <c r="BF17" s="1305">
        <v>139191.73699999999</v>
      </c>
      <c r="BG17" s="1300"/>
      <c r="BH17" s="1300"/>
    </row>
    <row r="18" spans="1:60" s="1295" customFormat="1" ht="10.199999999999999">
      <c r="A18" s="1301" t="s">
        <v>797</v>
      </c>
      <c r="B18" s="1302">
        <v>4023.1950000000002</v>
      </c>
      <c r="C18" s="1304">
        <v>1972.3868593238822</v>
      </c>
      <c r="D18" s="1304">
        <v>11257.911</v>
      </c>
      <c r="E18" s="1302">
        <v>0</v>
      </c>
      <c r="F18" s="1304">
        <v>0</v>
      </c>
      <c r="G18" s="1304">
        <v>0</v>
      </c>
      <c r="H18" s="1302">
        <v>6962.6850000000004</v>
      </c>
      <c r="I18" s="1304">
        <v>3175.2521810250819</v>
      </c>
      <c r="J18" s="1304">
        <v>18609.509999999998</v>
      </c>
      <c r="K18" s="1302">
        <v>202.87299999999999</v>
      </c>
      <c r="L18" s="1304">
        <v>12.568429661941112</v>
      </c>
      <c r="M18" s="1304">
        <v>248.97499999999999</v>
      </c>
      <c r="N18" s="1302">
        <v>822.83299999999997</v>
      </c>
      <c r="O18" s="1304">
        <v>104.82933478735005</v>
      </c>
      <c r="P18" s="1304">
        <v>1207.348</v>
      </c>
      <c r="Q18" s="1302">
        <v>925.04399999999998</v>
      </c>
      <c r="R18" s="1304">
        <v>387.8056161395856</v>
      </c>
      <c r="S18" s="1304">
        <v>2347.5160000000001</v>
      </c>
      <c r="T18" s="1302">
        <v>3026.998</v>
      </c>
      <c r="U18" s="1304">
        <v>1024.9370229007634</v>
      </c>
      <c r="V18" s="1304">
        <v>6786.4669999999996</v>
      </c>
      <c r="W18" s="1302">
        <v>261.33499999999998</v>
      </c>
      <c r="X18" s="1304">
        <v>249.46046892039257</v>
      </c>
      <c r="Y18" s="1304">
        <v>1176.357</v>
      </c>
      <c r="Z18" s="1302">
        <v>0</v>
      </c>
      <c r="AA18" s="1304">
        <v>0</v>
      </c>
      <c r="AB18" s="1304">
        <v>0</v>
      </c>
      <c r="AC18" s="1302">
        <v>0</v>
      </c>
      <c r="AD18" s="1304">
        <v>0</v>
      </c>
      <c r="AE18" s="1304">
        <v>0</v>
      </c>
      <c r="AF18" s="1302">
        <v>0</v>
      </c>
      <c r="AG18" s="1304">
        <v>0</v>
      </c>
      <c r="AH18" s="1304">
        <v>0</v>
      </c>
      <c r="AI18" s="1302">
        <v>0</v>
      </c>
      <c r="AJ18" s="1304">
        <v>0</v>
      </c>
      <c r="AK18" s="1304">
        <v>0</v>
      </c>
      <c r="AL18" s="1302">
        <v>0</v>
      </c>
      <c r="AM18" s="1304">
        <v>0</v>
      </c>
      <c r="AN18" s="1304">
        <v>0</v>
      </c>
      <c r="AO18" s="1302">
        <v>0</v>
      </c>
      <c r="AP18" s="1304">
        <v>0</v>
      </c>
      <c r="AQ18" s="1304">
        <v>0</v>
      </c>
      <c r="AR18" s="1302">
        <v>0</v>
      </c>
      <c r="AS18" s="1304">
        <v>0</v>
      </c>
      <c r="AT18" s="1304">
        <v>0</v>
      </c>
      <c r="AU18" s="1302">
        <v>0</v>
      </c>
      <c r="AV18" s="1304">
        <v>0</v>
      </c>
      <c r="AW18" s="1304">
        <v>0</v>
      </c>
      <c r="AX18" s="1302">
        <v>0</v>
      </c>
      <c r="AY18" s="1304">
        <v>0</v>
      </c>
      <c r="AZ18" s="1304">
        <v>0</v>
      </c>
      <c r="BA18" s="1302">
        <v>0</v>
      </c>
      <c r="BB18" s="1304">
        <v>0</v>
      </c>
      <c r="BC18" s="1304">
        <v>0</v>
      </c>
      <c r="BD18" s="1302">
        <v>16224.966</v>
      </c>
      <c r="BE18" s="1304">
        <v>6927.241003271537</v>
      </c>
      <c r="BF18" s="1305">
        <v>41634.086000000003</v>
      </c>
      <c r="BG18" s="1300"/>
      <c r="BH18" s="1300"/>
    </row>
    <row r="19" spans="1:60" s="1295" customFormat="1" ht="10.199999999999999">
      <c r="A19" s="1301" t="s">
        <v>124</v>
      </c>
      <c r="B19" s="1302">
        <v>224862.538</v>
      </c>
      <c r="C19" s="1304">
        <v>114103.09541984732</v>
      </c>
      <c r="D19" s="1304">
        <v>643392.69200000004</v>
      </c>
      <c r="E19" s="1302">
        <v>405.512</v>
      </c>
      <c r="F19" s="1304">
        <v>222.7917121046892</v>
      </c>
      <c r="G19" s="1304">
        <v>1222.712</v>
      </c>
      <c r="H19" s="1302">
        <v>539397.01500000001</v>
      </c>
      <c r="I19" s="1304">
        <v>258172.93157033803</v>
      </c>
      <c r="J19" s="1304">
        <v>1486375.3289999999</v>
      </c>
      <c r="K19" s="1302">
        <v>11966.65</v>
      </c>
      <c r="L19" s="1304">
        <v>5847.7123773173389</v>
      </c>
      <c r="M19" s="1304">
        <v>33416.059000000001</v>
      </c>
      <c r="N19" s="1302">
        <v>41863.942999999999</v>
      </c>
      <c r="O19" s="1304">
        <v>13638.884405670664</v>
      </c>
      <c r="P19" s="1304">
        <v>91891.370999999999</v>
      </c>
      <c r="Q19" s="1302">
        <v>166766.84899999999</v>
      </c>
      <c r="R19" s="1304">
        <v>62095.666575790616</v>
      </c>
      <c r="S19" s="1304">
        <v>394533.75400000002</v>
      </c>
      <c r="T19" s="1302">
        <v>0</v>
      </c>
      <c r="U19" s="1304">
        <v>0</v>
      </c>
      <c r="V19" s="1304">
        <v>0</v>
      </c>
      <c r="W19" s="1302">
        <v>334847.321</v>
      </c>
      <c r="X19" s="1304">
        <v>41045.45801526717</v>
      </c>
      <c r="Y19" s="1304">
        <v>485402.06099999999</v>
      </c>
      <c r="Z19" s="1302">
        <v>0</v>
      </c>
      <c r="AA19" s="1304">
        <v>0</v>
      </c>
      <c r="AB19" s="1304">
        <v>0</v>
      </c>
      <c r="AC19" s="1302">
        <v>3533.2829999999999</v>
      </c>
      <c r="AD19" s="1304">
        <v>1251.1123227917121</v>
      </c>
      <c r="AE19" s="1304">
        <v>8122.3630000000003</v>
      </c>
      <c r="AF19" s="1302">
        <v>0</v>
      </c>
      <c r="AG19" s="1304">
        <v>0</v>
      </c>
      <c r="AH19" s="1304">
        <v>0</v>
      </c>
      <c r="AI19" s="1302">
        <v>8472.3739999999998</v>
      </c>
      <c r="AJ19" s="1304">
        <v>4748.0597055616145</v>
      </c>
      <c r="AK19" s="1304">
        <v>25888.258000000002</v>
      </c>
      <c r="AL19" s="1302">
        <v>0</v>
      </c>
      <c r="AM19" s="1304">
        <v>0</v>
      </c>
      <c r="AN19" s="1304">
        <v>0</v>
      </c>
      <c r="AO19" s="1302">
        <v>0</v>
      </c>
      <c r="AP19" s="1304">
        <v>0</v>
      </c>
      <c r="AQ19" s="1304">
        <v>0</v>
      </c>
      <c r="AR19" s="1302">
        <v>0</v>
      </c>
      <c r="AS19" s="1304">
        <v>0</v>
      </c>
      <c r="AT19" s="1304">
        <v>0</v>
      </c>
      <c r="AU19" s="1302">
        <v>0</v>
      </c>
      <c r="AV19" s="1304">
        <v>0</v>
      </c>
      <c r="AW19" s="1304">
        <v>0</v>
      </c>
      <c r="AX19" s="1302">
        <v>0</v>
      </c>
      <c r="AY19" s="1304">
        <v>0</v>
      </c>
      <c r="AZ19" s="1304">
        <v>0</v>
      </c>
      <c r="BA19" s="1302">
        <v>0</v>
      </c>
      <c r="BB19" s="1304">
        <v>0</v>
      </c>
      <c r="BC19" s="1304">
        <v>0</v>
      </c>
      <c r="BD19" s="1302">
        <v>1332115.4879999999</v>
      </c>
      <c r="BE19" s="1304">
        <v>501125.71292257361</v>
      </c>
      <c r="BF19" s="1305">
        <v>3170244.6039999998</v>
      </c>
      <c r="BG19" s="1300"/>
      <c r="BH19" s="1300"/>
    </row>
    <row r="20" spans="1:60" s="1295" customFormat="1" ht="10.199999999999999">
      <c r="A20" s="1301" t="s">
        <v>135</v>
      </c>
      <c r="B20" s="1302">
        <v>3429697.219</v>
      </c>
      <c r="C20" s="1304">
        <v>859966.00627044716</v>
      </c>
      <c r="D20" s="1304">
        <v>6584052.5300000003</v>
      </c>
      <c r="E20" s="1302">
        <v>22844.714</v>
      </c>
      <c r="F20" s="1304">
        <v>6756.7824427480919</v>
      </c>
      <c r="G20" s="1304">
        <v>47628.593000000001</v>
      </c>
      <c r="H20" s="1302">
        <v>3567769.3080000002</v>
      </c>
      <c r="I20" s="1304">
        <v>1412198.60087241</v>
      </c>
      <c r="J20" s="1304">
        <v>8747713.7770000007</v>
      </c>
      <c r="K20" s="1302">
        <v>102142.783</v>
      </c>
      <c r="L20" s="1304">
        <v>25308.763086150491</v>
      </c>
      <c r="M20" s="1304">
        <v>194975.32699999999</v>
      </c>
      <c r="N20" s="1302">
        <v>1090756.645</v>
      </c>
      <c r="O20" s="1304">
        <v>93036.945474372958</v>
      </c>
      <c r="P20" s="1304">
        <v>1432016.1610000001</v>
      </c>
      <c r="Q20" s="1302">
        <v>1018094.203</v>
      </c>
      <c r="R20" s="1304">
        <v>290200.78598691383</v>
      </c>
      <c r="S20" s="1304">
        <v>2082550.6869999999</v>
      </c>
      <c r="T20" s="1302">
        <v>38800</v>
      </c>
      <c r="U20" s="1304">
        <v>16406.09978189749</v>
      </c>
      <c r="V20" s="1304">
        <v>98977.573999999993</v>
      </c>
      <c r="W20" s="1302">
        <v>1419160.2450000001</v>
      </c>
      <c r="X20" s="1304">
        <v>311877.73118865862</v>
      </c>
      <c r="Y20" s="1304">
        <v>2563127.7629999998</v>
      </c>
      <c r="Z20" s="1302">
        <v>0</v>
      </c>
      <c r="AA20" s="1304">
        <v>0</v>
      </c>
      <c r="AB20" s="1304">
        <v>0</v>
      </c>
      <c r="AC20" s="1302">
        <v>141955.51800000001</v>
      </c>
      <c r="AD20" s="1304">
        <v>28871.712377317341</v>
      </c>
      <c r="AE20" s="1304">
        <v>247856.96</v>
      </c>
      <c r="AF20" s="1302">
        <v>0</v>
      </c>
      <c r="AG20" s="1304">
        <v>0</v>
      </c>
      <c r="AH20" s="1304">
        <v>0</v>
      </c>
      <c r="AI20" s="1302">
        <v>357195.88</v>
      </c>
      <c r="AJ20" s="1304">
        <v>169716.72573609595</v>
      </c>
      <c r="AK20" s="1304">
        <v>979716.83100000001</v>
      </c>
      <c r="AL20" s="1302">
        <v>0</v>
      </c>
      <c r="AM20" s="1304">
        <v>0</v>
      </c>
      <c r="AN20" s="1304">
        <v>0</v>
      </c>
      <c r="AO20" s="1302">
        <v>105168.747</v>
      </c>
      <c r="AP20" s="1304">
        <v>0</v>
      </c>
      <c r="AQ20" s="1304">
        <v>105168.747</v>
      </c>
      <c r="AR20" s="1302">
        <v>0</v>
      </c>
      <c r="AS20" s="1304">
        <v>16260.00681570338</v>
      </c>
      <c r="AT20" s="1304">
        <v>59641.705000000002</v>
      </c>
      <c r="AU20" s="1302">
        <v>0</v>
      </c>
      <c r="AV20" s="1304">
        <v>0</v>
      </c>
      <c r="AW20" s="1304">
        <v>0</v>
      </c>
      <c r="AX20" s="1302">
        <v>53853.012000000002</v>
      </c>
      <c r="AY20" s="1304">
        <v>16305.518538713195</v>
      </c>
      <c r="AZ20" s="1304">
        <v>113661.65399999999</v>
      </c>
      <c r="BA20" s="1302">
        <v>0</v>
      </c>
      <c r="BB20" s="1304">
        <v>0</v>
      </c>
      <c r="BC20" s="1304">
        <v>0</v>
      </c>
      <c r="BD20" s="1302">
        <v>11347438.278000001</v>
      </c>
      <c r="BE20" s="1304">
        <v>3246905.6804798255</v>
      </c>
      <c r="BF20" s="1305">
        <v>23257088.315000001</v>
      </c>
      <c r="BG20" s="1300"/>
      <c r="BH20" s="1300"/>
    </row>
    <row r="21" spans="1:60" s="1295" customFormat="1" ht="10.199999999999999">
      <c r="A21" s="1301" t="s">
        <v>718</v>
      </c>
      <c r="B21" s="1302">
        <v>0</v>
      </c>
      <c r="C21" s="1304">
        <v>0</v>
      </c>
      <c r="D21" s="1304">
        <v>0</v>
      </c>
      <c r="E21" s="1302">
        <v>0</v>
      </c>
      <c r="F21" s="1304">
        <v>0</v>
      </c>
      <c r="G21" s="1304">
        <v>0</v>
      </c>
      <c r="H21" s="1306">
        <v>0</v>
      </c>
      <c r="I21" s="1307">
        <v>0</v>
      </c>
      <c r="J21" s="1307">
        <v>0</v>
      </c>
      <c r="K21" s="1302">
        <v>0</v>
      </c>
      <c r="L21" s="1304">
        <v>3.638495092693566</v>
      </c>
      <c r="M21" s="1304">
        <v>13.346</v>
      </c>
      <c r="N21" s="1302">
        <v>14175.781999999999</v>
      </c>
      <c r="O21" s="1304">
        <v>3756.0357142857138</v>
      </c>
      <c r="P21" s="1304">
        <v>27952.921999999999</v>
      </c>
      <c r="Q21" s="1302">
        <v>5942.1260000000002</v>
      </c>
      <c r="R21" s="1304">
        <v>4698.5528898582334</v>
      </c>
      <c r="S21" s="1304">
        <v>23176.419000000002</v>
      </c>
      <c r="T21" s="1302">
        <v>102716.549</v>
      </c>
      <c r="U21" s="1304">
        <v>14848.812977099236</v>
      </c>
      <c r="V21" s="1304">
        <v>157181.99600000001</v>
      </c>
      <c r="W21" s="1302">
        <v>12329.618</v>
      </c>
      <c r="X21" s="1304">
        <v>1226.7200109051255</v>
      </c>
      <c r="Y21" s="1304">
        <v>16829.227999999999</v>
      </c>
      <c r="Z21" s="1302">
        <v>0</v>
      </c>
      <c r="AA21" s="1304">
        <v>0</v>
      </c>
      <c r="AB21" s="1304">
        <v>0</v>
      </c>
      <c r="AC21" s="1302">
        <v>0</v>
      </c>
      <c r="AD21" s="1304">
        <v>0</v>
      </c>
      <c r="AE21" s="1304">
        <v>0</v>
      </c>
      <c r="AF21" s="1302">
        <v>0</v>
      </c>
      <c r="AG21" s="1304">
        <v>0</v>
      </c>
      <c r="AH21" s="1304">
        <v>0</v>
      </c>
      <c r="AI21" s="1302">
        <v>1239.7380000000001</v>
      </c>
      <c r="AJ21" s="1304">
        <v>993.91412213740455</v>
      </c>
      <c r="AK21" s="1304">
        <v>4885.415</v>
      </c>
      <c r="AL21" s="1302">
        <v>0</v>
      </c>
      <c r="AM21" s="1304">
        <v>0</v>
      </c>
      <c r="AN21" s="1304">
        <v>0</v>
      </c>
      <c r="AO21" s="1302">
        <v>0</v>
      </c>
      <c r="AP21" s="1304">
        <v>0</v>
      </c>
      <c r="AQ21" s="1304">
        <v>0</v>
      </c>
      <c r="AR21" s="1302">
        <v>0</v>
      </c>
      <c r="AS21" s="1304">
        <v>0</v>
      </c>
      <c r="AT21" s="1304">
        <v>0</v>
      </c>
      <c r="AU21" s="1302">
        <v>0</v>
      </c>
      <c r="AV21" s="1304">
        <v>0</v>
      </c>
      <c r="AW21" s="1304">
        <v>0</v>
      </c>
      <c r="AX21" s="1302">
        <v>0</v>
      </c>
      <c r="AY21" s="1304">
        <v>0</v>
      </c>
      <c r="AZ21" s="1304">
        <v>0</v>
      </c>
      <c r="BA21" s="1302">
        <v>0</v>
      </c>
      <c r="BB21" s="1304">
        <v>0</v>
      </c>
      <c r="BC21" s="1304">
        <v>0</v>
      </c>
      <c r="BD21" s="1302">
        <v>136403.815</v>
      </c>
      <c r="BE21" s="1304">
        <v>25527.675027262812</v>
      </c>
      <c r="BF21" s="1305">
        <v>230039.32699999999</v>
      </c>
      <c r="BG21" s="1300"/>
      <c r="BH21" s="1300"/>
    </row>
    <row r="22" spans="1:60" s="1295" customFormat="1" ht="10.199999999999999">
      <c r="A22" s="1301" t="s">
        <v>798</v>
      </c>
      <c r="B22" s="1302">
        <v>505962.24699999997</v>
      </c>
      <c r="C22" s="1304">
        <v>240112.31543075244</v>
      </c>
      <c r="D22" s="1304">
        <v>1386694.2209999999</v>
      </c>
      <c r="E22" s="1302">
        <v>2463.5219999999999</v>
      </c>
      <c r="F22" s="1304">
        <v>846.7791712104688</v>
      </c>
      <c r="G22" s="1304">
        <v>5569.509</v>
      </c>
      <c r="H22" s="1302">
        <v>425326.04499999998</v>
      </c>
      <c r="I22" s="1304">
        <v>206172.35278080695</v>
      </c>
      <c r="J22" s="1304">
        <v>1181566.236</v>
      </c>
      <c r="K22" s="1302">
        <v>1224.1189999999999</v>
      </c>
      <c r="L22" s="1304">
        <v>17.568429661941114</v>
      </c>
      <c r="M22" s="1304">
        <v>1288.5609999999999</v>
      </c>
      <c r="N22" s="1302">
        <v>122545.41499999999</v>
      </c>
      <c r="O22" s="1304">
        <v>51466.521537622684</v>
      </c>
      <c r="P22" s="1304">
        <v>311324.61700000003</v>
      </c>
      <c r="Q22" s="1302">
        <v>215507.43599999999</v>
      </c>
      <c r="R22" s="1304">
        <v>76419.003544165767</v>
      </c>
      <c r="S22" s="1304">
        <v>495812.342</v>
      </c>
      <c r="T22" s="1302">
        <v>0</v>
      </c>
      <c r="U22" s="1304">
        <v>0</v>
      </c>
      <c r="V22" s="1304">
        <v>0</v>
      </c>
      <c r="W22" s="1302">
        <v>128749.50199999999</v>
      </c>
      <c r="X22" s="1304">
        <v>41597.526990185383</v>
      </c>
      <c r="Y22" s="1304">
        <v>281329.23100000003</v>
      </c>
      <c r="Z22" s="1302">
        <v>0</v>
      </c>
      <c r="AA22" s="1304">
        <v>0</v>
      </c>
      <c r="AB22" s="1304">
        <v>0</v>
      </c>
      <c r="AC22" s="1302">
        <v>991.63099999999997</v>
      </c>
      <c r="AD22" s="1304">
        <v>2229.0054525627042</v>
      </c>
      <c r="AE22" s="1304">
        <v>9167.6229999999996</v>
      </c>
      <c r="AF22" s="1302">
        <v>0</v>
      </c>
      <c r="AG22" s="1304">
        <v>0</v>
      </c>
      <c r="AH22" s="1304">
        <v>0</v>
      </c>
      <c r="AI22" s="1302">
        <v>80533.251000000004</v>
      </c>
      <c r="AJ22" s="1304">
        <v>32389.567611777533</v>
      </c>
      <c r="AK22" s="1304">
        <v>199338.18599999999</v>
      </c>
      <c r="AL22" s="1302">
        <v>0</v>
      </c>
      <c r="AM22" s="1304">
        <v>0</v>
      </c>
      <c r="AN22" s="1304">
        <v>0</v>
      </c>
      <c r="AO22" s="1302">
        <v>0</v>
      </c>
      <c r="AP22" s="1304">
        <v>0</v>
      </c>
      <c r="AQ22" s="1304">
        <v>0</v>
      </c>
      <c r="AR22" s="1302">
        <v>0</v>
      </c>
      <c r="AS22" s="1304">
        <v>0</v>
      </c>
      <c r="AT22" s="1304">
        <v>0</v>
      </c>
      <c r="AU22" s="1302">
        <v>0</v>
      </c>
      <c r="AV22" s="1304">
        <v>0</v>
      </c>
      <c r="AW22" s="1304">
        <v>0</v>
      </c>
      <c r="AX22" s="1302">
        <v>0</v>
      </c>
      <c r="AY22" s="1304">
        <v>0</v>
      </c>
      <c r="AZ22" s="1304">
        <v>0</v>
      </c>
      <c r="BA22" s="1302">
        <v>0</v>
      </c>
      <c r="BB22" s="1304">
        <v>0</v>
      </c>
      <c r="BC22" s="1304">
        <v>0</v>
      </c>
      <c r="BD22" s="1302">
        <v>1483303.173</v>
      </c>
      <c r="BE22" s="1304">
        <v>651250.64231188665</v>
      </c>
      <c r="BF22" s="1305">
        <v>3872090.5290000001</v>
      </c>
      <c r="BG22" s="1300"/>
      <c r="BH22" s="1300"/>
    </row>
    <row r="23" spans="1:60" s="1295" customFormat="1" ht="10.199999999999999">
      <c r="A23" s="1301" t="s">
        <v>799</v>
      </c>
      <c r="B23" s="1302">
        <v>305620.92099999997</v>
      </c>
      <c r="C23" s="1304">
        <v>464407.13685932389</v>
      </c>
      <c r="D23" s="1304">
        <v>2009066.2990000001</v>
      </c>
      <c r="E23" s="1302">
        <v>2285.9659999999999</v>
      </c>
      <c r="F23" s="1304">
        <v>15016.851417666303</v>
      </c>
      <c r="G23" s="1304">
        <v>57367.777000000002</v>
      </c>
      <c r="H23" s="1302">
        <v>35151.006999999998</v>
      </c>
      <c r="I23" s="1304">
        <v>211766.63767720829</v>
      </c>
      <c r="J23" s="1304">
        <v>811911.03399999999</v>
      </c>
      <c r="K23" s="1302">
        <v>34521.324000000001</v>
      </c>
      <c r="L23" s="1304">
        <v>71814.595692475457</v>
      </c>
      <c r="M23" s="1304">
        <v>297937.26199999999</v>
      </c>
      <c r="N23" s="1302">
        <v>43591.673000000003</v>
      </c>
      <c r="O23" s="1304">
        <v>93205.361777535436</v>
      </c>
      <c r="P23" s="1304">
        <v>385468.94</v>
      </c>
      <c r="Q23" s="1302">
        <v>139393.73199999999</v>
      </c>
      <c r="R23" s="1304">
        <v>200595.5</v>
      </c>
      <c r="S23" s="1304">
        <v>875178.02599999995</v>
      </c>
      <c r="T23" s="1302">
        <v>95630</v>
      </c>
      <c r="U23" s="1304">
        <v>12500</v>
      </c>
      <c r="V23" s="1304">
        <v>141480</v>
      </c>
      <c r="W23" s="1302">
        <v>67429.087</v>
      </c>
      <c r="X23" s="1304">
        <v>110514.25872410032</v>
      </c>
      <c r="Y23" s="1304">
        <v>472795.38799999998</v>
      </c>
      <c r="Z23" s="1302">
        <v>0</v>
      </c>
      <c r="AA23" s="1304">
        <v>0</v>
      </c>
      <c r="AB23" s="1304">
        <v>0</v>
      </c>
      <c r="AC23" s="1302">
        <v>10431.235000000001</v>
      </c>
      <c r="AD23" s="1304">
        <v>27771.218102508177</v>
      </c>
      <c r="AE23" s="1304">
        <v>112296.064</v>
      </c>
      <c r="AF23" s="1302">
        <v>0</v>
      </c>
      <c r="AG23" s="1304">
        <v>0</v>
      </c>
      <c r="AH23" s="1304">
        <v>0</v>
      </c>
      <c r="AI23" s="1302">
        <v>54322.381000000001</v>
      </c>
      <c r="AJ23" s="1304">
        <v>66864.236095965098</v>
      </c>
      <c r="AK23" s="1304">
        <v>299580.39899999998</v>
      </c>
      <c r="AL23" s="1302">
        <v>0</v>
      </c>
      <c r="AM23" s="1304">
        <v>0</v>
      </c>
      <c r="AN23" s="1304">
        <v>0</v>
      </c>
      <c r="AO23" s="1302">
        <v>0</v>
      </c>
      <c r="AP23" s="1304">
        <v>0</v>
      </c>
      <c r="AQ23" s="1304">
        <v>0</v>
      </c>
      <c r="AR23" s="1302">
        <v>2745</v>
      </c>
      <c r="AS23" s="1304">
        <v>5236.810523446019</v>
      </c>
      <c r="AT23" s="1304">
        <v>21953.620999999999</v>
      </c>
      <c r="AU23" s="1302">
        <v>0</v>
      </c>
      <c r="AV23" s="1304">
        <v>0</v>
      </c>
      <c r="AW23" s="1304">
        <v>0</v>
      </c>
      <c r="AX23" s="1302">
        <v>0</v>
      </c>
      <c r="AY23" s="1304">
        <v>89.15430752453652</v>
      </c>
      <c r="AZ23" s="1304">
        <v>327.01799999999997</v>
      </c>
      <c r="BA23" s="1302">
        <v>0</v>
      </c>
      <c r="BB23" s="1304">
        <v>0</v>
      </c>
      <c r="BC23" s="1304">
        <v>0</v>
      </c>
      <c r="BD23" s="1302">
        <v>791122.33</v>
      </c>
      <c r="BE23" s="1304">
        <v>1279781.7622682659</v>
      </c>
      <c r="BF23" s="1305">
        <v>5485361.835</v>
      </c>
      <c r="BG23" s="1300"/>
      <c r="BH23" s="1300"/>
    </row>
    <row r="24" spans="1:60" s="1295" customFormat="1" ht="10.199999999999999">
      <c r="A24" s="1301" t="s">
        <v>1134</v>
      </c>
      <c r="B24" s="1302">
        <v>275746.36300000001</v>
      </c>
      <c r="C24" s="1304">
        <v>113228.07988004362</v>
      </c>
      <c r="D24" s="1304">
        <v>691066.96</v>
      </c>
      <c r="E24" s="1302">
        <v>0</v>
      </c>
      <c r="F24" s="1304">
        <v>0</v>
      </c>
      <c r="G24" s="1304">
        <v>0</v>
      </c>
      <c r="H24" s="1302">
        <v>431144.93800000002</v>
      </c>
      <c r="I24" s="1304">
        <v>42904.51635768811</v>
      </c>
      <c r="J24" s="1304">
        <v>588518.70400000003</v>
      </c>
      <c r="K24" s="1302">
        <v>59471.745999999999</v>
      </c>
      <c r="L24" s="1304">
        <v>18112.8219738277</v>
      </c>
      <c r="M24" s="1304">
        <v>125909.577</v>
      </c>
      <c r="N24" s="1302">
        <v>57129.8</v>
      </c>
      <c r="O24" s="1304">
        <v>0</v>
      </c>
      <c r="P24" s="1304">
        <v>57129.8</v>
      </c>
      <c r="Q24" s="1302">
        <v>302.63200000000001</v>
      </c>
      <c r="R24" s="1304">
        <v>0</v>
      </c>
      <c r="S24" s="1304">
        <v>302.63200000000001</v>
      </c>
      <c r="T24" s="1302">
        <v>0</v>
      </c>
      <c r="U24" s="1304">
        <v>0</v>
      </c>
      <c r="V24" s="1304">
        <v>0</v>
      </c>
      <c r="W24" s="1302">
        <v>177340.29800000001</v>
      </c>
      <c r="X24" s="1304">
        <v>8837.0910577971645</v>
      </c>
      <c r="Y24" s="1304">
        <v>209754.74900000001</v>
      </c>
      <c r="Z24" s="1302">
        <v>0</v>
      </c>
      <c r="AA24" s="1304">
        <v>0</v>
      </c>
      <c r="AB24" s="1304">
        <v>0</v>
      </c>
      <c r="AC24" s="1302">
        <v>0</v>
      </c>
      <c r="AD24" s="1304">
        <v>0</v>
      </c>
      <c r="AE24" s="1304">
        <v>0</v>
      </c>
      <c r="AF24" s="1302">
        <v>0</v>
      </c>
      <c r="AG24" s="1304">
        <v>0</v>
      </c>
      <c r="AH24" s="1304">
        <v>0</v>
      </c>
      <c r="AI24" s="1302">
        <v>22516.552</v>
      </c>
      <c r="AJ24" s="1304">
        <v>2557.1142311886588</v>
      </c>
      <c r="AK24" s="1304">
        <v>31896.047999999999</v>
      </c>
      <c r="AL24" s="1302">
        <v>0</v>
      </c>
      <c r="AM24" s="1304">
        <v>0</v>
      </c>
      <c r="AN24" s="1304">
        <v>0</v>
      </c>
      <c r="AO24" s="1302">
        <v>0</v>
      </c>
      <c r="AP24" s="1304">
        <v>0</v>
      </c>
      <c r="AQ24" s="1304">
        <v>0</v>
      </c>
      <c r="AR24" s="1302">
        <v>0</v>
      </c>
      <c r="AS24" s="1304">
        <v>8857.1425845147223</v>
      </c>
      <c r="AT24" s="1304">
        <v>32487.999</v>
      </c>
      <c r="AU24" s="1302">
        <v>0</v>
      </c>
      <c r="AV24" s="1304">
        <v>0</v>
      </c>
      <c r="AW24" s="1304">
        <v>0</v>
      </c>
      <c r="AX24" s="1302">
        <v>0</v>
      </c>
      <c r="AY24" s="1304">
        <v>19125</v>
      </c>
      <c r="AZ24" s="1304">
        <v>70150.5</v>
      </c>
      <c r="BA24" s="1302">
        <v>0</v>
      </c>
      <c r="BB24" s="1304">
        <v>0</v>
      </c>
      <c r="BC24" s="1304">
        <v>0</v>
      </c>
      <c r="BD24" s="1302">
        <v>1023652.3320000001</v>
      </c>
      <c r="BE24" s="1304">
        <v>213621.76663031624</v>
      </c>
      <c r="BF24" s="1305">
        <v>1807216.9720000001</v>
      </c>
      <c r="BG24" s="1300"/>
      <c r="BH24" s="1300"/>
    </row>
    <row r="25" spans="1:60" s="1295" customFormat="1" ht="10.199999999999999">
      <c r="A25" s="1296" t="s">
        <v>1135</v>
      </c>
      <c r="B25" s="1297">
        <v>4745932.8849999998</v>
      </c>
      <c r="C25" s="1298">
        <v>492022.08260632498</v>
      </c>
      <c r="D25" s="1299">
        <v>6550669.8849999998</v>
      </c>
      <c r="E25" s="1297">
        <v>18896.599999999999</v>
      </c>
      <c r="F25" s="1298">
        <v>7176.2227371864765</v>
      </c>
      <c r="G25" s="1299">
        <v>45218.985999999997</v>
      </c>
      <c r="H25" s="1297">
        <v>3014856.2209999999</v>
      </c>
      <c r="I25" s="1298">
        <v>597562.53462377307</v>
      </c>
      <c r="J25" s="1299">
        <v>5206715.5980000002</v>
      </c>
      <c r="K25" s="1297">
        <v>213069.19899999999</v>
      </c>
      <c r="L25" s="1298">
        <v>41034.160850599779</v>
      </c>
      <c r="M25" s="1299">
        <v>363582.50099999999</v>
      </c>
      <c r="N25" s="1297">
        <v>528090.48600000003</v>
      </c>
      <c r="O25" s="1298">
        <v>104429.10687022899</v>
      </c>
      <c r="P25" s="1299">
        <v>911136.451</v>
      </c>
      <c r="Q25" s="1297">
        <v>1469155.4269999999</v>
      </c>
      <c r="R25" s="1298">
        <v>270076.11232279171</v>
      </c>
      <c r="S25" s="1299">
        <v>2459794.6069999998</v>
      </c>
      <c r="T25" s="1297">
        <v>250746.96900000001</v>
      </c>
      <c r="U25" s="1298">
        <v>547.1210468920392</v>
      </c>
      <c r="V25" s="1299">
        <v>252753.81</v>
      </c>
      <c r="W25" s="1297">
        <v>911014.32299999997</v>
      </c>
      <c r="X25" s="1298">
        <v>244673.00899672843</v>
      </c>
      <c r="Y25" s="1299">
        <v>1808474.92</v>
      </c>
      <c r="Z25" s="1297">
        <v>2995.93</v>
      </c>
      <c r="AA25" s="1298">
        <v>0</v>
      </c>
      <c r="AB25" s="1299">
        <v>2995.93</v>
      </c>
      <c r="AC25" s="1297">
        <v>33677.987000000001</v>
      </c>
      <c r="AD25" s="1298">
        <v>13746.356324972738</v>
      </c>
      <c r="AE25" s="1299">
        <v>84099.622000000003</v>
      </c>
      <c r="AF25" s="1297">
        <v>152.40700000000001</v>
      </c>
      <c r="AG25" s="1298">
        <v>0</v>
      </c>
      <c r="AH25" s="1299">
        <v>152.40700000000001</v>
      </c>
      <c r="AI25" s="1297">
        <v>189817.016</v>
      </c>
      <c r="AJ25" s="1298">
        <v>68757.218375136319</v>
      </c>
      <c r="AK25" s="1299">
        <v>442018.49400000001</v>
      </c>
      <c r="AL25" s="1297">
        <v>0</v>
      </c>
      <c r="AM25" s="1298">
        <v>0</v>
      </c>
      <c r="AN25" s="1299">
        <v>0</v>
      </c>
      <c r="AO25" s="1297">
        <v>25457.246999999999</v>
      </c>
      <c r="AP25" s="1298">
        <v>2763.7862595419842</v>
      </c>
      <c r="AQ25" s="1299">
        <v>35594.815000000002</v>
      </c>
      <c r="AR25" s="1297">
        <v>0</v>
      </c>
      <c r="AS25" s="1298">
        <v>0</v>
      </c>
      <c r="AT25" s="1299">
        <v>0</v>
      </c>
      <c r="AU25" s="1297">
        <v>0</v>
      </c>
      <c r="AV25" s="1298">
        <v>0</v>
      </c>
      <c r="AW25" s="1299">
        <v>0</v>
      </c>
      <c r="AX25" s="1297">
        <v>0</v>
      </c>
      <c r="AY25" s="1298">
        <v>0</v>
      </c>
      <c r="AZ25" s="1299">
        <v>0</v>
      </c>
      <c r="BA25" s="1297">
        <v>0</v>
      </c>
      <c r="BB25" s="1298">
        <v>0</v>
      </c>
      <c r="BC25" s="1299">
        <v>0</v>
      </c>
      <c r="BD25" s="1297">
        <v>11403862.703</v>
      </c>
      <c r="BE25" s="1298">
        <v>1842787.7129225736</v>
      </c>
      <c r="BF25" s="1299">
        <v>18163208.035</v>
      </c>
      <c r="BG25" s="1300"/>
      <c r="BH25" s="1300"/>
    </row>
    <row r="26" spans="1:60" s="1295" customFormat="1" ht="10.199999999999999">
      <c r="A26" s="1301" t="s">
        <v>1131</v>
      </c>
      <c r="B26" s="1302">
        <v>1247.377</v>
      </c>
      <c r="C26" s="1303">
        <v>283.60877862595419</v>
      </c>
      <c r="D26" s="1304">
        <v>2287.6550000000002</v>
      </c>
      <c r="E26" s="1302">
        <v>0</v>
      </c>
      <c r="F26" s="1303">
        <v>0</v>
      </c>
      <c r="G26" s="1304">
        <v>0</v>
      </c>
      <c r="H26" s="1302">
        <v>3592.8150000000001</v>
      </c>
      <c r="I26" s="1303">
        <v>531.52699018538715</v>
      </c>
      <c r="J26" s="1304">
        <v>5542.4560000000001</v>
      </c>
      <c r="K26" s="1302">
        <v>256.262</v>
      </c>
      <c r="L26" s="1303">
        <v>11.232824427480915</v>
      </c>
      <c r="M26" s="1304">
        <v>297.46499999999997</v>
      </c>
      <c r="N26" s="1302">
        <v>6218.616</v>
      </c>
      <c r="O26" s="1303">
        <v>234.02644492911668</v>
      </c>
      <c r="P26" s="1304">
        <v>7077.0249999999996</v>
      </c>
      <c r="Q26" s="1302">
        <v>1566.125</v>
      </c>
      <c r="R26" s="1303">
        <v>14.777535441657578</v>
      </c>
      <c r="S26" s="1304">
        <v>1620.329</v>
      </c>
      <c r="T26" s="1302">
        <v>0</v>
      </c>
      <c r="U26" s="1303">
        <v>0</v>
      </c>
      <c r="V26" s="1304">
        <v>0</v>
      </c>
      <c r="W26" s="1302">
        <v>4095.4290000000001</v>
      </c>
      <c r="X26" s="1303">
        <v>878.75</v>
      </c>
      <c r="Y26" s="1304">
        <v>7318.6850000000004</v>
      </c>
      <c r="Z26" s="1302">
        <v>0</v>
      </c>
      <c r="AA26" s="1303">
        <v>0</v>
      </c>
      <c r="AB26" s="1304">
        <v>0</v>
      </c>
      <c r="AC26" s="1302">
        <v>0</v>
      </c>
      <c r="AD26" s="1303">
        <v>0</v>
      </c>
      <c r="AE26" s="1304">
        <v>0</v>
      </c>
      <c r="AF26" s="1302">
        <v>0</v>
      </c>
      <c r="AG26" s="1303">
        <v>0</v>
      </c>
      <c r="AH26" s="1304">
        <v>0</v>
      </c>
      <c r="AI26" s="1302">
        <v>880.30100000000004</v>
      </c>
      <c r="AJ26" s="1303">
        <v>8.730643402399128</v>
      </c>
      <c r="AK26" s="1304">
        <v>912.32600000000002</v>
      </c>
      <c r="AL26" s="1302">
        <v>0</v>
      </c>
      <c r="AM26" s="1303">
        <v>0</v>
      </c>
      <c r="AN26" s="1304">
        <v>0</v>
      </c>
      <c r="AO26" s="1302">
        <v>0</v>
      </c>
      <c r="AP26" s="1303">
        <v>0</v>
      </c>
      <c r="AQ26" s="1304">
        <v>0</v>
      </c>
      <c r="AR26" s="1302">
        <v>0</v>
      </c>
      <c r="AS26" s="1303">
        <v>0</v>
      </c>
      <c r="AT26" s="1304">
        <v>0</v>
      </c>
      <c r="AU26" s="1302">
        <v>0</v>
      </c>
      <c r="AV26" s="1303">
        <v>0</v>
      </c>
      <c r="AW26" s="1304">
        <v>0</v>
      </c>
      <c r="AX26" s="1302">
        <v>0</v>
      </c>
      <c r="AY26" s="1303">
        <v>0</v>
      </c>
      <c r="AZ26" s="1304">
        <v>0</v>
      </c>
      <c r="BA26" s="1302">
        <v>0</v>
      </c>
      <c r="BB26" s="1303">
        <v>0</v>
      </c>
      <c r="BC26" s="1304">
        <v>0</v>
      </c>
      <c r="BD26" s="1302">
        <v>17856.929</v>
      </c>
      <c r="BE26" s="1303">
        <v>1962.6537622682661</v>
      </c>
      <c r="BF26" s="1305">
        <v>25055.942999999999</v>
      </c>
      <c r="BG26" s="1300"/>
      <c r="BH26" s="1300"/>
    </row>
    <row r="27" spans="1:60" s="1295" customFormat="1" ht="10.199999999999999">
      <c r="A27" s="1301" t="s">
        <v>797</v>
      </c>
      <c r="B27" s="1302">
        <v>48462.798999999999</v>
      </c>
      <c r="C27" s="1304">
        <v>1087.9427480916031</v>
      </c>
      <c r="D27" s="1304">
        <v>52453.374000000003</v>
      </c>
      <c r="E27" s="1302">
        <v>0</v>
      </c>
      <c r="F27" s="1304">
        <v>0</v>
      </c>
      <c r="G27" s="1304">
        <v>0</v>
      </c>
      <c r="H27" s="1302">
        <v>9850.51</v>
      </c>
      <c r="I27" s="1304">
        <v>1259.2202835332605</v>
      </c>
      <c r="J27" s="1304">
        <v>14469.331</v>
      </c>
      <c r="K27" s="1302">
        <v>93.69</v>
      </c>
      <c r="L27" s="1304">
        <v>53.024536532170117</v>
      </c>
      <c r="M27" s="1304">
        <v>288.18400000000003</v>
      </c>
      <c r="N27" s="1302">
        <v>1346.76</v>
      </c>
      <c r="O27" s="1304">
        <v>17.627589967284624</v>
      </c>
      <c r="P27" s="1304">
        <v>1411.4179999999999</v>
      </c>
      <c r="Q27" s="1302">
        <v>403.61599999999999</v>
      </c>
      <c r="R27" s="1304">
        <v>138.63467829880042</v>
      </c>
      <c r="S27" s="1304">
        <v>912.12900000000002</v>
      </c>
      <c r="T27" s="1302">
        <v>6520.1090000000004</v>
      </c>
      <c r="U27" s="1304">
        <v>144.85905125408939</v>
      </c>
      <c r="V27" s="1304">
        <v>7051.4530000000004</v>
      </c>
      <c r="W27" s="1302">
        <v>433.96100000000001</v>
      </c>
      <c r="X27" s="1304">
        <v>72.491821155943285</v>
      </c>
      <c r="Y27" s="1304">
        <v>699.86099999999999</v>
      </c>
      <c r="Z27" s="1302">
        <v>0</v>
      </c>
      <c r="AA27" s="1304">
        <v>0</v>
      </c>
      <c r="AB27" s="1304">
        <v>0</v>
      </c>
      <c r="AC27" s="1302">
        <v>0</v>
      </c>
      <c r="AD27" s="1304">
        <v>0</v>
      </c>
      <c r="AE27" s="1304">
        <v>0</v>
      </c>
      <c r="AF27" s="1302">
        <v>0</v>
      </c>
      <c r="AG27" s="1304">
        <v>0</v>
      </c>
      <c r="AH27" s="1304">
        <v>0</v>
      </c>
      <c r="AI27" s="1302">
        <v>0</v>
      </c>
      <c r="AJ27" s="1304">
        <v>0</v>
      </c>
      <c r="AK27" s="1304">
        <v>0</v>
      </c>
      <c r="AL27" s="1302">
        <v>0</v>
      </c>
      <c r="AM27" s="1304">
        <v>0</v>
      </c>
      <c r="AN27" s="1304">
        <v>0</v>
      </c>
      <c r="AO27" s="1302">
        <v>0</v>
      </c>
      <c r="AP27" s="1304">
        <v>0</v>
      </c>
      <c r="AQ27" s="1304">
        <v>0</v>
      </c>
      <c r="AR27" s="1302">
        <v>0</v>
      </c>
      <c r="AS27" s="1304">
        <v>0</v>
      </c>
      <c r="AT27" s="1304">
        <v>0</v>
      </c>
      <c r="AU27" s="1302">
        <v>0</v>
      </c>
      <c r="AV27" s="1304">
        <v>0</v>
      </c>
      <c r="AW27" s="1304">
        <v>0</v>
      </c>
      <c r="AX27" s="1302">
        <v>0</v>
      </c>
      <c r="AY27" s="1304">
        <v>0</v>
      </c>
      <c r="AZ27" s="1304">
        <v>0</v>
      </c>
      <c r="BA27" s="1302">
        <v>0</v>
      </c>
      <c r="BB27" s="1304">
        <v>0</v>
      </c>
      <c r="BC27" s="1304">
        <v>0</v>
      </c>
      <c r="BD27" s="1302">
        <v>67111.448999999993</v>
      </c>
      <c r="BE27" s="1304">
        <v>2773.8012540894219</v>
      </c>
      <c r="BF27" s="1305">
        <v>77285.752999999997</v>
      </c>
      <c r="BG27" s="1300"/>
      <c r="BH27" s="1300"/>
    </row>
    <row r="28" spans="1:60" s="1295" customFormat="1" ht="10.199999999999999">
      <c r="A28" s="1301" t="s">
        <v>124</v>
      </c>
      <c r="B28" s="1302">
        <v>94408.646999999997</v>
      </c>
      <c r="C28" s="1304">
        <v>23686.542529989092</v>
      </c>
      <c r="D28" s="1304">
        <v>181290.886</v>
      </c>
      <c r="E28" s="1302">
        <v>52.463999999999999</v>
      </c>
      <c r="F28" s="1304">
        <v>181.72709923664124</v>
      </c>
      <c r="G28" s="1304">
        <v>719.04</v>
      </c>
      <c r="H28" s="1302">
        <v>281104.35499999998</v>
      </c>
      <c r="I28" s="1304">
        <v>78950.48582333696</v>
      </c>
      <c r="J28" s="1304">
        <v>570694.73800000001</v>
      </c>
      <c r="K28" s="1302">
        <v>4589.78</v>
      </c>
      <c r="L28" s="1304">
        <v>2996.2140130861503</v>
      </c>
      <c r="M28" s="1304">
        <v>15579.894</v>
      </c>
      <c r="N28" s="1302">
        <v>28612.120999999999</v>
      </c>
      <c r="O28" s="1304">
        <v>5789.7363685932387</v>
      </c>
      <c r="P28" s="1304">
        <v>49848.875</v>
      </c>
      <c r="Q28" s="1302">
        <v>81127.135999999999</v>
      </c>
      <c r="R28" s="1304">
        <v>14802.955016357688</v>
      </c>
      <c r="S28" s="1304">
        <v>135424.37599999999</v>
      </c>
      <c r="T28" s="1302">
        <v>0</v>
      </c>
      <c r="U28" s="1304">
        <v>0</v>
      </c>
      <c r="V28" s="1304">
        <v>0</v>
      </c>
      <c r="W28" s="1302">
        <v>94106.851999999999</v>
      </c>
      <c r="X28" s="1304">
        <v>27523.218102508177</v>
      </c>
      <c r="Y28" s="1304">
        <v>195062.016</v>
      </c>
      <c r="Z28" s="1302">
        <v>0</v>
      </c>
      <c r="AA28" s="1304">
        <v>0</v>
      </c>
      <c r="AB28" s="1304">
        <v>0</v>
      </c>
      <c r="AC28" s="1302">
        <v>0</v>
      </c>
      <c r="AD28" s="1304">
        <v>0</v>
      </c>
      <c r="AE28" s="1304">
        <v>0</v>
      </c>
      <c r="AF28" s="1302">
        <v>0</v>
      </c>
      <c r="AG28" s="1304">
        <v>0</v>
      </c>
      <c r="AH28" s="1304">
        <v>0</v>
      </c>
      <c r="AI28" s="1302">
        <v>2377.7310000000002</v>
      </c>
      <c r="AJ28" s="1304">
        <v>227.54389312977096</v>
      </c>
      <c r="AK28" s="1304">
        <v>3212.3629999999998</v>
      </c>
      <c r="AL28" s="1302">
        <v>0</v>
      </c>
      <c r="AM28" s="1304">
        <v>0</v>
      </c>
      <c r="AN28" s="1304">
        <v>0</v>
      </c>
      <c r="AO28" s="1302">
        <v>0</v>
      </c>
      <c r="AP28" s="1304">
        <v>0</v>
      </c>
      <c r="AQ28" s="1304">
        <v>0</v>
      </c>
      <c r="AR28" s="1302">
        <v>0</v>
      </c>
      <c r="AS28" s="1304">
        <v>0</v>
      </c>
      <c r="AT28" s="1304">
        <v>0</v>
      </c>
      <c r="AU28" s="1302">
        <v>0</v>
      </c>
      <c r="AV28" s="1304">
        <v>0</v>
      </c>
      <c r="AW28" s="1304">
        <v>0</v>
      </c>
      <c r="AX28" s="1302">
        <v>0</v>
      </c>
      <c r="AY28" s="1304">
        <v>0</v>
      </c>
      <c r="AZ28" s="1304">
        <v>0</v>
      </c>
      <c r="BA28" s="1302">
        <v>0</v>
      </c>
      <c r="BB28" s="1304">
        <v>0</v>
      </c>
      <c r="BC28" s="1304">
        <v>0</v>
      </c>
      <c r="BD28" s="1302">
        <v>586379.09</v>
      </c>
      <c r="BE28" s="1304">
        <v>154158.4242093784</v>
      </c>
      <c r="BF28" s="1305">
        <v>1151832.1910000001</v>
      </c>
      <c r="BG28" s="1300"/>
      <c r="BH28" s="1300"/>
    </row>
    <row r="29" spans="1:60" s="1295" customFormat="1" ht="10.199999999999999">
      <c r="A29" s="1301" t="s">
        <v>135</v>
      </c>
      <c r="B29" s="1302">
        <v>4057157.3560000001</v>
      </c>
      <c r="C29" s="1304">
        <v>306186.99754634674</v>
      </c>
      <c r="D29" s="1304">
        <v>5180251.2640000004</v>
      </c>
      <c r="E29" s="1302">
        <v>13712.825000000001</v>
      </c>
      <c r="F29" s="1304">
        <v>2904.6864776444927</v>
      </c>
      <c r="G29" s="1304">
        <v>24367.216</v>
      </c>
      <c r="H29" s="1302">
        <v>1835893.7069999999</v>
      </c>
      <c r="I29" s="1304">
        <v>300105.79089422023</v>
      </c>
      <c r="J29" s="1304">
        <v>2936681.7489999998</v>
      </c>
      <c r="K29" s="1302">
        <v>62974.489000000001</v>
      </c>
      <c r="L29" s="1304">
        <v>17189.414394765539</v>
      </c>
      <c r="M29" s="1304">
        <v>126025.261</v>
      </c>
      <c r="N29" s="1302">
        <v>344899.092</v>
      </c>
      <c r="O29" s="1304">
        <v>41331.305070883318</v>
      </c>
      <c r="P29" s="1304">
        <v>496502.32</v>
      </c>
      <c r="Q29" s="1302">
        <v>1246268.6640000001</v>
      </c>
      <c r="R29" s="1304">
        <v>216362.41684841874</v>
      </c>
      <c r="S29" s="1304">
        <v>2039886.01</v>
      </c>
      <c r="T29" s="1302">
        <v>30000</v>
      </c>
      <c r="U29" s="1304">
        <v>0</v>
      </c>
      <c r="V29" s="1304">
        <v>30000</v>
      </c>
      <c r="W29" s="1302">
        <v>593718.82700000005</v>
      </c>
      <c r="X29" s="1304">
        <v>138729.28598691383</v>
      </c>
      <c r="Y29" s="1304">
        <v>1102577.8489999999</v>
      </c>
      <c r="Z29" s="1302">
        <v>2995.93</v>
      </c>
      <c r="AA29" s="1304">
        <v>0</v>
      </c>
      <c r="AB29" s="1304">
        <v>2995.93</v>
      </c>
      <c r="AC29" s="1302">
        <v>27577.69</v>
      </c>
      <c r="AD29" s="1304">
        <v>7231.1649400218103</v>
      </c>
      <c r="AE29" s="1304">
        <v>54101.603000000003</v>
      </c>
      <c r="AF29" s="1302">
        <v>152.40700000000001</v>
      </c>
      <c r="AG29" s="1304">
        <v>0</v>
      </c>
      <c r="AH29" s="1304">
        <v>152.40700000000001</v>
      </c>
      <c r="AI29" s="1302">
        <v>144922.77100000001</v>
      </c>
      <c r="AJ29" s="1304">
        <v>65727.767993456931</v>
      </c>
      <c r="AK29" s="1304">
        <v>386012.22499999998</v>
      </c>
      <c r="AL29" s="1302">
        <v>0</v>
      </c>
      <c r="AM29" s="1304">
        <v>0</v>
      </c>
      <c r="AN29" s="1304">
        <v>0</v>
      </c>
      <c r="AO29" s="1302">
        <v>25457.246999999999</v>
      </c>
      <c r="AP29" s="1304">
        <v>2763.7862595419842</v>
      </c>
      <c r="AQ29" s="1304">
        <v>35594.815000000002</v>
      </c>
      <c r="AR29" s="1302">
        <v>0</v>
      </c>
      <c r="AS29" s="1304">
        <v>0</v>
      </c>
      <c r="AT29" s="1304">
        <v>0</v>
      </c>
      <c r="AU29" s="1302">
        <v>0</v>
      </c>
      <c r="AV29" s="1304">
        <v>0</v>
      </c>
      <c r="AW29" s="1304">
        <v>0</v>
      </c>
      <c r="AX29" s="1302">
        <v>0</v>
      </c>
      <c r="AY29" s="1304">
        <v>0</v>
      </c>
      <c r="AZ29" s="1304">
        <v>0</v>
      </c>
      <c r="BA29" s="1302">
        <v>0</v>
      </c>
      <c r="BB29" s="1304">
        <v>0</v>
      </c>
      <c r="BC29" s="1304">
        <v>0</v>
      </c>
      <c r="BD29" s="1302">
        <v>8385731.0120000001</v>
      </c>
      <c r="BE29" s="1304">
        <v>1098532.6175027261</v>
      </c>
      <c r="BF29" s="1305">
        <v>12415148.653000001</v>
      </c>
      <c r="BG29" s="1300"/>
      <c r="BH29" s="1300"/>
    </row>
    <row r="30" spans="1:60" s="1295" customFormat="1" ht="10.199999999999999">
      <c r="A30" s="1301" t="s">
        <v>718</v>
      </c>
      <c r="B30" s="1302">
        <v>0</v>
      </c>
      <c r="C30" s="1304">
        <v>0</v>
      </c>
      <c r="D30" s="1304">
        <v>0</v>
      </c>
      <c r="E30" s="1302">
        <v>0</v>
      </c>
      <c r="F30" s="1304">
        <v>0</v>
      </c>
      <c r="G30" s="1304">
        <v>0</v>
      </c>
      <c r="H30" s="1302">
        <v>0</v>
      </c>
      <c r="I30" s="1304">
        <v>0</v>
      </c>
      <c r="J30" s="1304">
        <v>0</v>
      </c>
      <c r="K30" s="1302">
        <v>0</v>
      </c>
      <c r="L30" s="1304">
        <v>0</v>
      </c>
      <c r="M30" s="1304">
        <v>0</v>
      </c>
      <c r="N30" s="1302">
        <v>7010.241</v>
      </c>
      <c r="O30" s="1304">
        <v>2219.7663576881132</v>
      </c>
      <c r="P30" s="1304">
        <v>15152.343999999999</v>
      </c>
      <c r="Q30" s="1302">
        <v>62.692999999999998</v>
      </c>
      <c r="R30" s="1304">
        <v>0</v>
      </c>
      <c r="S30" s="1304">
        <v>62.692999999999998</v>
      </c>
      <c r="T30" s="1302">
        <v>8226.86</v>
      </c>
      <c r="U30" s="1304">
        <v>402.26199563794984</v>
      </c>
      <c r="V30" s="1304">
        <v>9702.357</v>
      </c>
      <c r="W30" s="1302">
        <v>524.94299999999998</v>
      </c>
      <c r="X30" s="1304">
        <v>2680.4631952017448</v>
      </c>
      <c r="Y30" s="1304">
        <v>10356.882</v>
      </c>
      <c r="Z30" s="1302">
        <v>0</v>
      </c>
      <c r="AA30" s="1304">
        <v>0</v>
      </c>
      <c r="AB30" s="1304">
        <v>0</v>
      </c>
      <c r="AC30" s="1302">
        <v>0</v>
      </c>
      <c r="AD30" s="1304">
        <v>0</v>
      </c>
      <c r="AE30" s="1304">
        <v>0</v>
      </c>
      <c r="AF30" s="1302">
        <v>0</v>
      </c>
      <c r="AG30" s="1304">
        <v>0</v>
      </c>
      <c r="AH30" s="1304">
        <v>0</v>
      </c>
      <c r="AI30" s="1302">
        <v>44.716999999999999</v>
      </c>
      <c r="AJ30" s="1304">
        <v>611.57633587786256</v>
      </c>
      <c r="AK30" s="1304">
        <v>2287.98</v>
      </c>
      <c r="AL30" s="1302">
        <v>0</v>
      </c>
      <c r="AM30" s="1304">
        <v>0</v>
      </c>
      <c r="AN30" s="1304">
        <v>0</v>
      </c>
      <c r="AO30" s="1302">
        <v>0</v>
      </c>
      <c r="AP30" s="1304">
        <v>0</v>
      </c>
      <c r="AQ30" s="1304">
        <v>0</v>
      </c>
      <c r="AR30" s="1302">
        <v>0</v>
      </c>
      <c r="AS30" s="1304">
        <v>0</v>
      </c>
      <c r="AT30" s="1304">
        <v>0</v>
      </c>
      <c r="AU30" s="1302">
        <v>0</v>
      </c>
      <c r="AV30" s="1304">
        <v>0</v>
      </c>
      <c r="AW30" s="1304">
        <v>0</v>
      </c>
      <c r="AX30" s="1302">
        <v>0</v>
      </c>
      <c r="AY30" s="1304">
        <v>0</v>
      </c>
      <c r="AZ30" s="1304">
        <v>0</v>
      </c>
      <c r="BA30" s="1302">
        <v>0</v>
      </c>
      <c r="BB30" s="1304">
        <v>0</v>
      </c>
      <c r="BC30" s="1304">
        <v>0</v>
      </c>
      <c r="BD30" s="1302">
        <v>15869.455</v>
      </c>
      <c r="BE30" s="1304">
        <v>5914.0681570338056</v>
      </c>
      <c r="BF30" s="1305">
        <v>37562.258000000002</v>
      </c>
      <c r="BG30" s="1300"/>
      <c r="BH30" s="1300"/>
    </row>
    <row r="31" spans="1:60" s="1295" customFormat="1" ht="10.199999999999999">
      <c r="A31" s="1301" t="s">
        <v>798</v>
      </c>
      <c r="B31" s="1302">
        <v>296582.57</v>
      </c>
      <c r="C31" s="1304">
        <v>65214.300981461289</v>
      </c>
      <c r="D31" s="1304">
        <v>535788.62699999998</v>
      </c>
      <c r="E31" s="1302">
        <v>384.83699999999999</v>
      </c>
      <c r="F31" s="1304">
        <v>1713.9160305343512</v>
      </c>
      <c r="G31" s="1304">
        <v>6671.4809999999998</v>
      </c>
      <c r="H31" s="1302">
        <v>80053.244000000006</v>
      </c>
      <c r="I31" s="1304">
        <v>55840.15239912759</v>
      </c>
      <c r="J31" s="1304">
        <v>284874.924</v>
      </c>
      <c r="K31" s="1302">
        <v>2274.1999999999998</v>
      </c>
      <c r="L31" s="1304">
        <v>28.198200654307524</v>
      </c>
      <c r="M31" s="1304">
        <v>2377.6309999999999</v>
      </c>
      <c r="N31" s="1302">
        <v>30212.107</v>
      </c>
      <c r="O31" s="1304">
        <v>23105.247818974916</v>
      </c>
      <c r="P31" s="1304">
        <v>114962.156</v>
      </c>
      <c r="Q31" s="1302">
        <v>95778.816000000006</v>
      </c>
      <c r="R31" s="1304">
        <v>13495.333696837513</v>
      </c>
      <c r="S31" s="1304">
        <v>145279.70000000001</v>
      </c>
      <c r="T31" s="1302">
        <v>0</v>
      </c>
      <c r="U31" s="1304">
        <v>0</v>
      </c>
      <c r="V31" s="1304">
        <v>0</v>
      </c>
      <c r="W31" s="1302">
        <v>32454.5</v>
      </c>
      <c r="X31" s="1304">
        <v>6133.9223009814605</v>
      </c>
      <c r="Y31" s="1304">
        <v>54953.728000000003</v>
      </c>
      <c r="Z31" s="1302">
        <v>0</v>
      </c>
      <c r="AA31" s="1304">
        <v>0</v>
      </c>
      <c r="AB31" s="1304">
        <v>0</v>
      </c>
      <c r="AC31" s="1302">
        <v>40.073999999999998</v>
      </c>
      <c r="AD31" s="1304">
        <v>2451.2450926935658</v>
      </c>
      <c r="AE31" s="1304">
        <v>9031.2420000000002</v>
      </c>
      <c r="AF31" s="1302">
        <v>0</v>
      </c>
      <c r="AG31" s="1304">
        <v>0</v>
      </c>
      <c r="AH31" s="1304">
        <v>0</v>
      </c>
      <c r="AI31" s="1302">
        <v>5495.8450000000003</v>
      </c>
      <c r="AJ31" s="1304">
        <v>542.21155943293354</v>
      </c>
      <c r="AK31" s="1304">
        <v>7484.6779999999999</v>
      </c>
      <c r="AL31" s="1302">
        <v>0</v>
      </c>
      <c r="AM31" s="1304">
        <v>0</v>
      </c>
      <c r="AN31" s="1304">
        <v>0</v>
      </c>
      <c r="AO31" s="1302">
        <v>0</v>
      </c>
      <c r="AP31" s="1304">
        <v>0</v>
      </c>
      <c r="AQ31" s="1304">
        <v>0</v>
      </c>
      <c r="AR31" s="1302">
        <v>0</v>
      </c>
      <c r="AS31" s="1304">
        <v>0</v>
      </c>
      <c r="AT31" s="1304">
        <v>0</v>
      </c>
      <c r="AU31" s="1302">
        <v>0</v>
      </c>
      <c r="AV31" s="1304">
        <v>0</v>
      </c>
      <c r="AW31" s="1304">
        <v>0</v>
      </c>
      <c r="AX31" s="1302">
        <v>0</v>
      </c>
      <c r="AY31" s="1304">
        <v>0</v>
      </c>
      <c r="AZ31" s="1304">
        <v>0</v>
      </c>
      <c r="BA31" s="1302">
        <v>0</v>
      </c>
      <c r="BB31" s="1304">
        <v>0</v>
      </c>
      <c r="BC31" s="1304">
        <v>0</v>
      </c>
      <c r="BD31" s="1302">
        <v>543276.19700000004</v>
      </c>
      <c r="BE31" s="1304">
        <v>168524.52917121045</v>
      </c>
      <c r="BF31" s="1305">
        <v>1161424.1710000001</v>
      </c>
      <c r="BG31" s="1300"/>
      <c r="BH31" s="1300"/>
    </row>
    <row r="32" spans="1:60" s="1295" customFormat="1" ht="10.199999999999999">
      <c r="A32" s="1301" t="s">
        <v>799</v>
      </c>
      <c r="B32" s="1302">
        <v>36676.940999999999</v>
      </c>
      <c r="C32" s="1304">
        <v>69458.853598691392</v>
      </c>
      <c r="D32" s="1304">
        <v>291452.016</v>
      </c>
      <c r="E32" s="1302">
        <v>2141.9659999999999</v>
      </c>
      <c r="F32" s="1304">
        <v>2375.8925845147219</v>
      </c>
      <c r="G32" s="1304">
        <v>10856.741</v>
      </c>
      <c r="H32" s="1302">
        <v>51742.080000000002</v>
      </c>
      <c r="I32" s="1304">
        <v>71408.675845147212</v>
      </c>
      <c r="J32" s="1304">
        <v>313669.10399999999</v>
      </c>
      <c r="K32" s="1302">
        <v>11639.036</v>
      </c>
      <c r="L32" s="1304">
        <v>14274.69520174482</v>
      </c>
      <c r="M32" s="1304">
        <v>63998.618999999999</v>
      </c>
      <c r="N32" s="1302">
        <v>19673.223999999998</v>
      </c>
      <c r="O32" s="1304">
        <v>31731.39667393675</v>
      </c>
      <c r="P32" s="1304">
        <v>136063.98800000001</v>
      </c>
      <c r="Q32" s="1302">
        <v>36027.158000000003</v>
      </c>
      <c r="R32" s="1304">
        <v>25144.892039258451</v>
      </c>
      <c r="S32" s="1304">
        <v>128258.62300000001</v>
      </c>
      <c r="T32" s="1302">
        <v>206000</v>
      </c>
      <c r="U32" s="1304">
        <v>0</v>
      </c>
      <c r="V32" s="1304">
        <v>206000</v>
      </c>
      <c r="W32" s="1302">
        <v>10813.487999999999</v>
      </c>
      <c r="X32" s="1304">
        <v>45785.638767720826</v>
      </c>
      <c r="Y32" s="1304">
        <v>178755.212</v>
      </c>
      <c r="Z32" s="1302">
        <v>0</v>
      </c>
      <c r="AA32" s="1304">
        <v>0</v>
      </c>
      <c r="AB32" s="1304">
        <v>0</v>
      </c>
      <c r="AC32" s="1302">
        <v>968.61199999999997</v>
      </c>
      <c r="AD32" s="1304">
        <v>491.96483097055614</v>
      </c>
      <c r="AE32" s="1304">
        <v>2773.1390000000001</v>
      </c>
      <c r="AF32" s="1302">
        <v>0</v>
      </c>
      <c r="AG32" s="1304">
        <v>0</v>
      </c>
      <c r="AH32" s="1304">
        <v>0</v>
      </c>
      <c r="AI32" s="1302">
        <v>5036.8</v>
      </c>
      <c r="AJ32" s="1304">
        <v>0</v>
      </c>
      <c r="AK32" s="1304">
        <v>5036.8</v>
      </c>
      <c r="AL32" s="1302">
        <v>0</v>
      </c>
      <c r="AM32" s="1304">
        <v>0</v>
      </c>
      <c r="AN32" s="1304">
        <v>0</v>
      </c>
      <c r="AO32" s="1302">
        <v>0</v>
      </c>
      <c r="AP32" s="1304">
        <v>0</v>
      </c>
      <c r="AQ32" s="1304">
        <v>0</v>
      </c>
      <c r="AR32" s="1302">
        <v>0</v>
      </c>
      <c r="AS32" s="1304">
        <v>0</v>
      </c>
      <c r="AT32" s="1304">
        <v>0</v>
      </c>
      <c r="AU32" s="1302">
        <v>0</v>
      </c>
      <c r="AV32" s="1304">
        <v>0</v>
      </c>
      <c r="AW32" s="1304">
        <v>0</v>
      </c>
      <c r="AX32" s="1302">
        <v>0</v>
      </c>
      <c r="AY32" s="1304">
        <v>0</v>
      </c>
      <c r="AZ32" s="1304">
        <v>0</v>
      </c>
      <c r="BA32" s="1302">
        <v>0</v>
      </c>
      <c r="BB32" s="1304">
        <v>0</v>
      </c>
      <c r="BC32" s="1304">
        <v>0</v>
      </c>
      <c r="BD32" s="1302">
        <v>380719.31</v>
      </c>
      <c r="BE32" s="1304">
        <v>260672.01063249729</v>
      </c>
      <c r="BF32" s="1305">
        <v>1336864.2450000001</v>
      </c>
      <c r="BG32" s="1300"/>
      <c r="BH32" s="1300"/>
    </row>
    <row r="33" spans="1:60" s="1295" customFormat="1" ht="10.199999999999999">
      <c r="A33" s="1301" t="s">
        <v>1136</v>
      </c>
      <c r="B33" s="1302">
        <v>211397.19099999999</v>
      </c>
      <c r="C33" s="1304">
        <v>26103.835605234461</v>
      </c>
      <c r="D33" s="1304">
        <v>307146.06099999999</v>
      </c>
      <c r="E33" s="1302">
        <v>2604.5059999999999</v>
      </c>
      <c r="F33" s="1304">
        <v>0</v>
      </c>
      <c r="G33" s="1304">
        <v>2604.5059999999999</v>
      </c>
      <c r="H33" s="1302">
        <v>752619.505</v>
      </c>
      <c r="I33" s="1304">
        <v>89466.681842966194</v>
      </c>
      <c r="J33" s="1304">
        <v>1080783.294</v>
      </c>
      <c r="K33" s="1302">
        <v>131241.739</v>
      </c>
      <c r="L33" s="1304">
        <v>6481.3808615049074</v>
      </c>
      <c r="M33" s="1304">
        <v>155015.44500000001</v>
      </c>
      <c r="N33" s="1302">
        <v>90118.323000000004</v>
      </c>
      <c r="O33" s="1304">
        <v>0</v>
      </c>
      <c r="P33" s="1304">
        <v>90118.323000000004</v>
      </c>
      <c r="Q33" s="1302">
        <v>7921.2150000000001</v>
      </c>
      <c r="R33" s="1304">
        <v>117.10169029443838</v>
      </c>
      <c r="S33" s="1304">
        <v>8350.7440000000006</v>
      </c>
      <c r="T33" s="1302">
        <v>0</v>
      </c>
      <c r="U33" s="1304">
        <v>0</v>
      </c>
      <c r="V33" s="1304">
        <v>0</v>
      </c>
      <c r="W33" s="1302">
        <v>174866.32</v>
      </c>
      <c r="X33" s="1304">
        <v>22869.238004362051</v>
      </c>
      <c r="Y33" s="1304">
        <v>258750.685</v>
      </c>
      <c r="Z33" s="1302">
        <v>0</v>
      </c>
      <c r="AA33" s="1304">
        <v>0</v>
      </c>
      <c r="AB33" s="1304">
        <v>0</v>
      </c>
      <c r="AC33" s="1302">
        <v>5091.6090000000004</v>
      </c>
      <c r="AD33" s="1304">
        <v>3571.9811886586695</v>
      </c>
      <c r="AE33" s="1304">
        <v>18193.636999999999</v>
      </c>
      <c r="AF33" s="1302">
        <v>0</v>
      </c>
      <c r="AG33" s="1304">
        <v>0</v>
      </c>
      <c r="AH33" s="1304">
        <v>0</v>
      </c>
      <c r="AI33" s="1302">
        <v>31058.847000000002</v>
      </c>
      <c r="AJ33" s="1304">
        <v>1639.3874045801526</v>
      </c>
      <c r="AK33" s="1304">
        <v>37072.120999999999</v>
      </c>
      <c r="AL33" s="1302">
        <v>0</v>
      </c>
      <c r="AM33" s="1304">
        <v>0</v>
      </c>
      <c r="AN33" s="1304">
        <v>0</v>
      </c>
      <c r="AO33" s="1302">
        <v>0</v>
      </c>
      <c r="AP33" s="1304">
        <v>0</v>
      </c>
      <c r="AQ33" s="1304">
        <v>0</v>
      </c>
      <c r="AR33" s="1302">
        <v>0</v>
      </c>
      <c r="AS33" s="1304">
        <v>0</v>
      </c>
      <c r="AT33" s="1304">
        <v>0</v>
      </c>
      <c r="AU33" s="1302">
        <v>0</v>
      </c>
      <c r="AV33" s="1304">
        <v>0</v>
      </c>
      <c r="AW33" s="1304">
        <v>0</v>
      </c>
      <c r="AX33" s="1302">
        <v>0</v>
      </c>
      <c r="AY33" s="1304">
        <v>0</v>
      </c>
      <c r="AZ33" s="1304">
        <v>0</v>
      </c>
      <c r="BA33" s="1302">
        <v>0</v>
      </c>
      <c r="BB33" s="1304">
        <v>0</v>
      </c>
      <c r="BC33" s="1304">
        <v>0</v>
      </c>
      <c r="BD33" s="1302">
        <v>1406919.2579999999</v>
      </c>
      <c r="BE33" s="1304">
        <v>150249.60741548528</v>
      </c>
      <c r="BF33" s="1305">
        <v>1958034.8189999999</v>
      </c>
      <c r="BG33" s="1300"/>
      <c r="BH33" s="1300"/>
    </row>
    <row r="34" spans="1:60" s="1295" customFormat="1" ht="10.199999999999999">
      <c r="A34" s="1296" t="s">
        <v>1137</v>
      </c>
      <c r="B34" s="1297">
        <v>7811785.1569999997</v>
      </c>
      <c r="C34" s="1298">
        <v>163111.70747001091</v>
      </c>
      <c r="D34" s="1299">
        <v>8410078.9010000005</v>
      </c>
      <c r="E34" s="1297">
        <v>20060.899000000001</v>
      </c>
      <c r="F34" s="1298">
        <v>3555.3345147219193</v>
      </c>
      <c r="G34" s="1299">
        <v>33101.866000000002</v>
      </c>
      <c r="H34" s="1297">
        <v>17230759.181000002</v>
      </c>
      <c r="I34" s="1298">
        <v>439018.07742639037</v>
      </c>
      <c r="J34" s="1299">
        <v>18841077.489</v>
      </c>
      <c r="K34" s="1297">
        <v>244643.682</v>
      </c>
      <c r="L34" s="1298">
        <v>24622.208560523446</v>
      </c>
      <c r="M34" s="1299">
        <v>334957.94300000003</v>
      </c>
      <c r="N34" s="1297">
        <v>274130.21299999999</v>
      </c>
      <c r="O34" s="1298">
        <v>83912.465376226828</v>
      </c>
      <c r="P34" s="1299">
        <v>581921.13600000006</v>
      </c>
      <c r="Q34" s="1297">
        <v>4784481.3480000002</v>
      </c>
      <c r="R34" s="1298">
        <v>200724.14721919302</v>
      </c>
      <c r="S34" s="1299">
        <v>5520737.5199999996</v>
      </c>
      <c r="T34" s="1297">
        <v>37121.205000000002</v>
      </c>
      <c r="U34" s="1298">
        <v>91.806161395856051</v>
      </c>
      <c r="V34" s="1299">
        <v>37457.949999999997</v>
      </c>
      <c r="W34" s="1297">
        <v>1820559.2590000001</v>
      </c>
      <c r="X34" s="1298">
        <v>33474.015267175571</v>
      </c>
      <c r="Y34" s="1299">
        <v>1943341.9480000001</v>
      </c>
      <c r="Z34" s="1297">
        <v>8736513.7249999996</v>
      </c>
      <c r="AA34" s="1298">
        <v>1683.0976008724099</v>
      </c>
      <c r="AB34" s="1299">
        <v>8742687.3279999997</v>
      </c>
      <c r="AC34" s="1297">
        <v>4637.3590000000004</v>
      </c>
      <c r="AD34" s="1298">
        <v>82.681025081788434</v>
      </c>
      <c r="AE34" s="1299">
        <v>4940.634</v>
      </c>
      <c r="AF34" s="1297">
        <v>4362.2079999999996</v>
      </c>
      <c r="AG34" s="1298">
        <v>0</v>
      </c>
      <c r="AH34" s="1299">
        <v>4362.2079999999996</v>
      </c>
      <c r="AI34" s="1297">
        <v>0</v>
      </c>
      <c r="AJ34" s="1298">
        <v>13.761723009814613</v>
      </c>
      <c r="AK34" s="1299">
        <v>50.478000000000002</v>
      </c>
      <c r="AL34" s="1297">
        <v>0</v>
      </c>
      <c r="AM34" s="1298">
        <v>0</v>
      </c>
      <c r="AN34" s="1299">
        <v>0</v>
      </c>
      <c r="AO34" s="1297">
        <v>8255.0509999999995</v>
      </c>
      <c r="AP34" s="1298">
        <v>712.4621046892039</v>
      </c>
      <c r="AQ34" s="1299">
        <v>10868.362999999999</v>
      </c>
      <c r="AR34" s="1297">
        <v>0</v>
      </c>
      <c r="AS34" s="1298">
        <v>0</v>
      </c>
      <c r="AT34" s="1299">
        <v>0</v>
      </c>
      <c r="AU34" s="1297">
        <v>0</v>
      </c>
      <c r="AV34" s="1298">
        <v>0</v>
      </c>
      <c r="AW34" s="1299">
        <v>0</v>
      </c>
      <c r="AX34" s="1297">
        <v>0</v>
      </c>
      <c r="AY34" s="1298">
        <v>0</v>
      </c>
      <c r="AZ34" s="1299">
        <v>0</v>
      </c>
      <c r="BA34" s="1297">
        <v>1845141.621</v>
      </c>
      <c r="BB34" s="1298">
        <v>0</v>
      </c>
      <c r="BC34" s="1299">
        <v>1845141.621</v>
      </c>
      <c r="BD34" s="1297">
        <v>42822450.913999997</v>
      </c>
      <c r="BE34" s="1298">
        <v>951001.76581243181</v>
      </c>
      <c r="BF34" s="1299">
        <v>46310725.391999997</v>
      </c>
      <c r="BG34" s="1300"/>
      <c r="BH34" s="1300"/>
    </row>
    <row r="35" spans="1:60" s="1295" customFormat="1" ht="10.199999999999999">
      <c r="A35" s="1301" t="s">
        <v>1131</v>
      </c>
      <c r="B35" s="1302">
        <v>281.24099999999999</v>
      </c>
      <c r="C35" s="1303">
        <v>9.7401853871319499</v>
      </c>
      <c r="D35" s="1304">
        <v>316.96800000000002</v>
      </c>
      <c r="E35" s="1302">
        <v>24.193999999999999</v>
      </c>
      <c r="F35" s="1303">
        <v>0.89149400218102504</v>
      </c>
      <c r="G35" s="1304">
        <v>27.463999999999999</v>
      </c>
      <c r="H35" s="1302">
        <v>28228.777999999998</v>
      </c>
      <c r="I35" s="1303">
        <v>4618.6943838604138</v>
      </c>
      <c r="J35" s="1304">
        <v>45170.15</v>
      </c>
      <c r="K35" s="1302">
        <v>1202.9749999999999</v>
      </c>
      <c r="L35" s="1303">
        <v>51.040894220283526</v>
      </c>
      <c r="M35" s="1304">
        <v>1390.194</v>
      </c>
      <c r="N35" s="1302">
        <v>8609.7379999999994</v>
      </c>
      <c r="O35" s="1303">
        <v>2169.229552889858</v>
      </c>
      <c r="P35" s="1304">
        <v>16566.473000000002</v>
      </c>
      <c r="Q35" s="1302">
        <v>1438.7180000000001</v>
      </c>
      <c r="R35" s="1303">
        <v>81.146673936750275</v>
      </c>
      <c r="S35" s="1304">
        <v>1736.364</v>
      </c>
      <c r="T35" s="1302">
        <v>0</v>
      </c>
      <c r="U35" s="1303">
        <v>0</v>
      </c>
      <c r="V35" s="1304">
        <v>0</v>
      </c>
      <c r="W35" s="1302">
        <v>410.86599999999999</v>
      </c>
      <c r="X35" s="1303">
        <v>61.344056706652118</v>
      </c>
      <c r="Y35" s="1304">
        <v>635.87699999999995</v>
      </c>
      <c r="Z35" s="1302">
        <v>0</v>
      </c>
      <c r="AA35" s="1303">
        <v>0</v>
      </c>
      <c r="AB35" s="1304">
        <v>0</v>
      </c>
      <c r="AC35" s="1302">
        <v>0</v>
      </c>
      <c r="AD35" s="1303">
        <v>0</v>
      </c>
      <c r="AE35" s="1304">
        <v>0</v>
      </c>
      <c r="AF35" s="1302">
        <v>0</v>
      </c>
      <c r="AG35" s="1303">
        <v>0</v>
      </c>
      <c r="AH35" s="1304">
        <v>0</v>
      </c>
      <c r="AI35" s="1302">
        <v>0</v>
      </c>
      <c r="AJ35" s="1303">
        <v>0</v>
      </c>
      <c r="AK35" s="1304">
        <v>0</v>
      </c>
      <c r="AL35" s="1302">
        <v>0</v>
      </c>
      <c r="AM35" s="1303">
        <v>0</v>
      </c>
      <c r="AN35" s="1304">
        <v>0</v>
      </c>
      <c r="AO35" s="1302">
        <v>0</v>
      </c>
      <c r="AP35" s="1303">
        <v>0</v>
      </c>
      <c r="AQ35" s="1304">
        <v>0</v>
      </c>
      <c r="AR35" s="1302">
        <v>0</v>
      </c>
      <c r="AS35" s="1303">
        <v>0</v>
      </c>
      <c r="AT35" s="1304">
        <v>0</v>
      </c>
      <c r="AU35" s="1302">
        <v>0</v>
      </c>
      <c r="AV35" s="1303">
        <v>0</v>
      </c>
      <c r="AW35" s="1304">
        <v>0</v>
      </c>
      <c r="AX35" s="1302">
        <v>0</v>
      </c>
      <c r="AY35" s="1303">
        <v>0</v>
      </c>
      <c r="AZ35" s="1304">
        <v>0</v>
      </c>
      <c r="BA35" s="1302">
        <v>0</v>
      </c>
      <c r="BB35" s="1303">
        <v>0</v>
      </c>
      <c r="BC35" s="1304">
        <v>0</v>
      </c>
      <c r="BD35" s="1302">
        <v>40196.514000000003</v>
      </c>
      <c r="BE35" s="1303">
        <v>6992.0880588876771</v>
      </c>
      <c r="BF35" s="1305">
        <v>65843.493000000002</v>
      </c>
      <c r="BG35" s="1300"/>
      <c r="BH35" s="1300"/>
    </row>
    <row r="36" spans="1:60" s="1295" customFormat="1" ht="10.199999999999999">
      <c r="A36" s="1301" t="s">
        <v>797</v>
      </c>
      <c r="B36" s="1302">
        <v>217931.484</v>
      </c>
      <c r="C36" s="1304">
        <v>2094.2161941112322</v>
      </c>
      <c r="D36" s="1304">
        <v>225613.07</v>
      </c>
      <c r="E36" s="1302">
        <v>0</v>
      </c>
      <c r="F36" s="1304">
        <v>0</v>
      </c>
      <c r="G36" s="1304">
        <v>0</v>
      </c>
      <c r="H36" s="1302">
        <v>192837.43299999999</v>
      </c>
      <c r="I36" s="1304">
        <v>988.52971646673939</v>
      </c>
      <c r="J36" s="1304">
        <v>196463.35999999999</v>
      </c>
      <c r="K36" s="1302">
        <v>250.48699999999999</v>
      </c>
      <c r="L36" s="1304">
        <v>41.313249727371861</v>
      </c>
      <c r="M36" s="1304">
        <v>402.024</v>
      </c>
      <c r="N36" s="1302">
        <v>2562.7959999999998</v>
      </c>
      <c r="O36" s="1304">
        <v>57.035714285714285</v>
      </c>
      <c r="P36" s="1304">
        <v>2772.0039999999999</v>
      </c>
      <c r="Q36" s="1302">
        <v>583.84400000000005</v>
      </c>
      <c r="R36" s="1304">
        <v>127.20065430752453</v>
      </c>
      <c r="S36" s="1304">
        <v>1050.4159999999999</v>
      </c>
      <c r="T36" s="1302">
        <v>121.205</v>
      </c>
      <c r="U36" s="1304">
        <v>91.806161395856051</v>
      </c>
      <c r="V36" s="1304">
        <v>457.95</v>
      </c>
      <c r="W36" s="1302">
        <v>108.40300000000001</v>
      </c>
      <c r="X36" s="1304">
        <v>69.65730643402398</v>
      </c>
      <c r="Y36" s="1304">
        <v>363.90600000000001</v>
      </c>
      <c r="Z36" s="1302">
        <v>0</v>
      </c>
      <c r="AA36" s="1304">
        <v>0</v>
      </c>
      <c r="AB36" s="1304">
        <v>0</v>
      </c>
      <c r="AC36" s="1302">
        <v>0</v>
      </c>
      <c r="AD36" s="1304">
        <v>0</v>
      </c>
      <c r="AE36" s="1304">
        <v>0</v>
      </c>
      <c r="AF36" s="1302">
        <v>0</v>
      </c>
      <c r="AG36" s="1304">
        <v>0</v>
      </c>
      <c r="AH36" s="1304">
        <v>0</v>
      </c>
      <c r="AI36" s="1302">
        <v>0</v>
      </c>
      <c r="AJ36" s="1304">
        <v>0</v>
      </c>
      <c r="AK36" s="1304">
        <v>0</v>
      </c>
      <c r="AL36" s="1302">
        <v>0</v>
      </c>
      <c r="AM36" s="1304">
        <v>0</v>
      </c>
      <c r="AN36" s="1304">
        <v>0</v>
      </c>
      <c r="AO36" s="1302">
        <v>0</v>
      </c>
      <c r="AP36" s="1304">
        <v>0</v>
      </c>
      <c r="AQ36" s="1304">
        <v>0</v>
      </c>
      <c r="AR36" s="1302">
        <v>0</v>
      </c>
      <c r="AS36" s="1304">
        <v>0</v>
      </c>
      <c r="AT36" s="1304">
        <v>0</v>
      </c>
      <c r="AU36" s="1302">
        <v>0</v>
      </c>
      <c r="AV36" s="1304">
        <v>0</v>
      </c>
      <c r="AW36" s="1304">
        <v>0</v>
      </c>
      <c r="AX36" s="1302">
        <v>0</v>
      </c>
      <c r="AY36" s="1304">
        <v>0</v>
      </c>
      <c r="AZ36" s="1304">
        <v>0</v>
      </c>
      <c r="BA36" s="1302">
        <v>0</v>
      </c>
      <c r="BB36" s="1304">
        <v>0</v>
      </c>
      <c r="BC36" s="1304">
        <v>0</v>
      </c>
      <c r="BD36" s="1302">
        <v>414395.65399999998</v>
      </c>
      <c r="BE36" s="1304">
        <v>3469.7595419847326</v>
      </c>
      <c r="BF36" s="1305">
        <v>427122.73300000001</v>
      </c>
      <c r="BG36" s="1300"/>
      <c r="BH36" s="1300"/>
    </row>
    <row r="37" spans="1:60" s="1295" customFormat="1" ht="10.199999999999999">
      <c r="A37" s="1301" t="s">
        <v>124</v>
      </c>
      <c r="B37" s="1302">
        <v>16357.64</v>
      </c>
      <c r="C37" s="1304">
        <v>1593.2630861504906</v>
      </c>
      <c r="D37" s="1304">
        <v>22201.73</v>
      </c>
      <c r="E37" s="1302">
        <v>255.36500000000001</v>
      </c>
      <c r="F37" s="1304">
        <v>165.33615049073063</v>
      </c>
      <c r="G37" s="1304">
        <v>861.81899999999996</v>
      </c>
      <c r="H37" s="1302">
        <v>389765.25799999997</v>
      </c>
      <c r="I37" s="1304">
        <v>69747.960468920384</v>
      </c>
      <c r="J37" s="1304">
        <v>645600.77800000005</v>
      </c>
      <c r="K37" s="1302">
        <v>2838.5459999999998</v>
      </c>
      <c r="L37" s="1304">
        <v>401.69193020719734</v>
      </c>
      <c r="M37" s="1304">
        <v>4311.9520000000002</v>
      </c>
      <c r="N37" s="1302">
        <v>11867.519</v>
      </c>
      <c r="O37" s="1304">
        <v>3068.6365866957467</v>
      </c>
      <c r="P37" s="1304">
        <v>23123.278999999999</v>
      </c>
      <c r="Q37" s="1302">
        <v>25277.965</v>
      </c>
      <c r="R37" s="1304">
        <v>6726.7213740458019</v>
      </c>
      <c r="S37" s="1304">
        <v>49951.578999999998</v>
      </c>
      <c r="T37" s="1302">
        <v>0</v>
      </c>
      <c r="U37" s="1304">
        <v>0</v>
      </c>
      <c r="V37" s="1304">
        <v>0</v>
      </c>
      <c r="W37" s="1302">
        <v>53750.072999999997</v>
      </c>
      <c r="X37" s="1304">
        <v>5026.4841875681568</v>
      </c>
      <c r="Y37" s="1304">
        <v>72187.217000000004</v>
      </c>
      <c r="Z37" s="1302">
        <v>0</v>
      </c>
      <c r="AA37" s="1304">
        <v>0</v>
      </c>
      <c r="AB37" s="1304">
        <v>0</v>
      </c>
      <c r="AC37" s="1302">
        <v>0</v>
      </c>
      <c r="AD37" s="1304">
        <v>0</v>
      </c>
      <c r="AE37" s="1304">
        <v>0</v>
      </c>
      <c r="AF37" s="1302">
        <v>0</v>
      </c>
      <c r="AG37" s="1304">
        <v>0</v>
      </c>
      <c r="AH37" s="1304">
        <v>0</v>
      </c>
      <c r="AI37" s="1302">
        <v>0</v>
      </c>
      <c r="AJ37" s="1304">
        <v>0</v>
      </c>
      <c r="AK37" s="1304">
        <v>0</v>
      </c>
      <c r="AL37" s="1302">
        <v>0</v>
      </c>
      <c r="AM37" s="1304">
        <v>0</v>
      </c>
      <c r="AN37" s="1304">
        <v>0</v>
      </c>
      <c r="AO37" s="1302">
        <v>0</v>
      </c>
      <c r="AP37" s="1304">
        <v>0</v>
      </c>
      <c r="AQ37" s="1304">
        <v>0</v>
      </c>
      <c r="AR37" s="1302">
        <v>0</v>
      </c>
      <c r="AS37" s="1304">
        <v>0</v>
      </c>
      <c r="AT37" s="1304">
        <v>0</v>
      </c>
      <c r="AU37" s="1302">
        <v>0</v>
      </c>
      <c r="AV37" s="1304">
        <v>0</v>
      </c>
      <c r="AW37" s="1304">
        <v>0</v>
      </c>
      <c r="AX37" s="1302">
        <v>0</v>
      </c>
      <c r="AY37" s="1304">
        <v>0</v>
      </c>
      <c r="AZ37" s="1304">
        <v>0</v>
      </c>
      <c r="BA37" s="1302">
        <v>0</v>
      </c>
      <c r="BB37" s="1304">
        <v>0</v>
      </c>
      <c r="BC37" s="1304">
        <v>0</v>
      </c>
      <c r="BD37" s="1302">
        <v>500112.37</v>
      </c>
      <c r="BE37" s="1304">
        <v>86730.094601962919</v>
      </c>
      <c r="BF37" s="1305">
        <v>818238.35699999996</v>
      </c>
      <c r="BG37" s="1300"/>
      <c r="BH37" s="1300"/>
    </row>
    <row r="38" spans="1:60" s="1295" customFormat="1" ht="10.199999999999999">
      <c r="A38" s="1301" t="s">
        <v>135</v>
      </c>
      <c r="B38" s="1302">
        <v>7247551.7980000004</v>
      </c>
      <c r="C38" s="1304">
        <v>116811.01690294438</v>
      </c>
      <c r="D38" s="1304">
        <v>7676014.6090000002</v>
      </c>
      <c r="E38" s="1302">
        <v>18476.993999999999</v>
      </c>
      <c r="F38" s="1304">
        <v>1509.4585605234461</v>
      </c>
      <c r="G38" s="1304">
        <v>24013.687999999998</v>
      </c>
      <c r="H38" s="1302">
        <v>16538645.304</v>
      </c>
      <c r="I38" s="1304">
        <v>284102.14258451469</v>
      </c>
      <c r="J38" s="1304">
        <v>17580731.964000002</v>
      </c>
      <c r="K38" s="1302">
        <v>146815.50399999999</v>
      </c>
      <c r="L38" s="1304">
        <v>12713.902126499455</v>
      </c>
      <c r="M38" s="1304">
        <v>193450.09700000001</v>
      </c>
      <c r="N38" s="1302">
        <v>200162.33600000001</v>
      </c>
      <c r="O38" s="1304">
        <v>51655.781624863688</v>
      </c>
      <c r="P38" s="1304">
        <v>389635.74300000002</v>
      </c>
      <c r="Q38" s="1302">
        <v>4664425.5250000004</v>
      </c>
      <c r="R38" s="1304">
        <v>177725.81952017447</v>
      </c>
      <c r="S38" s="1304">
        <v>5316323.8320000004</v>
      </c>
      <c r="T38" s="1302">
        <v>37000</v>
      </c>
      <c r="U38" s="1304">
        <v>0</v>
      </c>
      <c r="V38" s="1304">
        <v>37000</v>
      </c>
      <c r="W38" s="1302">
        <v>1760390.0249999999</v>
      </c>
      <c r="X38" s="1304">
        <v>26396.241548527807</v>
      </c>
      <c r="Y38" s="1304">
        <v>1857211.439</v>
      </c>
      <c r="Z38" s="1302">
        <v>8736513.7249999996</v>
      </c>
      <c r="AA38" s="1304">
        <v>1683.0976008724099</v>
      </c>
      <c r="AB38" s="1304">
        <v>8742687.3279999997</v>
      </c>
      <c r="AC38" s="1302">
        <v>4637.3590000000004</v>
      </c>
      <c r="AD38" s="1304">
        <v>78.843511450381669</v>
      </c>
      <c r="AE38" s="1304">
        <v>4926.5569999999998</v>
      </c>
      <c r="AF38" s="1302">
        <v>4362.2079999999996</v>
      </c>
      <c r="AG38" s="1304">
        <v>0</v>
      </c>
      <c r="AH38" s="1304">
        <v>4362.2079999999996</v>
      </c>
      <c r="AI38" s="1302">
        <v>0</v>
      </c>
      <c r="AJ38" s="1304">
        <v>0</v>
      </c>
      <c r="AK38" s="1304">
        <v>0</v>
      </c>
      <c r="AL38" s="1302">
        <v>0</v>
      </c>
      <c r="AM38" s="1304">
        <v>0</v>
      </c>
      <c r="AN38" s="1304">
        <v>0</v>
      </c>
      <c r="AO38" s="1302">
        <v>8255.0509999999995</v>
      </c>
      <c r="AP38" s="1304">
        <v>712.4621046892039</v>
      </c>
      <c r="AQ38" s="1304">
        <v>10868.362999999999</v>
      </c>
      <c r="AR38" s="1302">
        <v>0</v>
      </c>
      <c r="AS38" s="1304">
        <v>0</v>
      </c>
      <c r="AT38" s="1304">
        <v>0</v>
      </c>
      <c r="AU38" s="1302">
        <v>0</v>
      </c>
      <c r="AV38" s="1304">
        <v>0</v>
      </c>
      <c r="AW38" s="1304">
        <v>0</v>
      </c>
      <c r="AX38" s="1302">
        <v>0</v>
      </c>
      <c r="AY38" s="1304">
        <v>0</v>
      </c>
      <c r="AZ38" s="1304">
        <v>0</v>
      </c>
      <c r="BA38" s="1302">
        <v>1845141.621</v>
      </c>
      <c r="BB38" s="1304">
        <v>0</v>
      </c>
      <c r="BC38" s="1304">
        <v>1845141.621</v>
      </c>
      <c r="BD38" s="1302">
        <v>41212377.456</v>
      </c>
      <c r="BE38" s="1304">
        <v>673388.76717557258</v>
      </c>
      <c r="BF38" s="1305">
        <v>43682367.454000004</v>
      </c>
      <c r="BG38" s="1300"/>
      <c r="BH38" s="1300"/>
    </row>
    <row r="39" spans="1:60" s="1295" customFormat="1" ht="10.199999999999999">
      <c r="A39" s="1301" t="s">
        <v>718</v>
      </c>
      <c r="B39" s="1302">
        <v>0</v>
      </c>
      <c r="C39" s="1304">
        <v>0</v>
      </c>
      <c r="D39" s="1304">
        <v>0</v>
      </c>
      <c r="E39" s="1302">
        <v>0</v>
      </c>
      <c r="F39" s="1304">
        <v>0</v>
      </c>
      <c r="G39" s="1304">
        <v>0</v>
      </c>
      <c r="H39" s="1302">
        <v>0</v>
      </c>
      <c r="I39" s="1304">
        <v>0</v>
      </c>
      <c r="J39" s="1304">
        <v>0</v>
      </c>
      <c r="K39" s="1302">
        <v>1057.377</v>
      </c>
      <c r="L39" s="1304">
        <v>11.309705561613958</v>
      </c>
      <c r="M39" s="1304">
        <v>1098.8620000000001</v>
      </c>
      <c r="N39" s="1302">
        <v>10793.215</v>
      </c>
      <c r="O39" s="1304">
        <v>1305.8388767720828</v>
      </c>
      <c r="P39" s="1304">
        <v>15583.032999999999</v>
      </c>
      <c r="Q39" s="1302">
        <v>0</v>
      </c>
      <c r="R39" s="1304">
        <v>0</v>
      </c>
      <c r="S39" s="1304">
        <v>0</v>
      </c>
      <c r="T39" s="1302">
        <v>0</v>
      </c>
      <c r="U39" s="1304">
        <v>0</v>
      </c>
      <c r="V39" s="1304">
        <v>0</v>
      </c>
      <c r="W39" s="1302">
        <v>1710.9880000000001</v>
      </c>
      <c r="X39" s="1304">
        <v>0</v>
      </c>
      <c r="Y39" s="1304">
        <v>1710.9880000000001</v>
      </c>
      <c r="Z39" s="1302">
        <v>0</v>
      </c>
      <c r="AA39" s="1304">
        <v>0</v>
      </c>
      <c r="AB39" s="1304">
        <v>0</v>
      </c>
      <c r="AC39" s="1302">
        <v>0</v>
      </c>
      <c r="AD39" s="1304">
        <v>0</v>
      </c>
      <c r="AE39" s="1304">
        <v>0</v>
      </c>
      <c r="AF39" s="1302">
        <v>0</v>
      </c>
      <c r="AG39" s="1304">
        <v>0</v>
      </c>
      <c r="AH39" s="1304">
        <v>0</v>
      </c>
      <c r="AI39" s="1302">
        <v>0</v>
      </c>
      <c r="AJ39" s="1304">
        <v>0</v>
      </c>
      <c r="AK39" s="1304">
        <v>0</v>
      </c>
      <c r="AL39" s="1302">
        <v>0</v>
      </c>
      <c r="AM39" s="1304">
        <v>0</v>
      </c>
      <c r="AN39" s="1304">
        <v>0</v>
      </c>
      <c r="AO39" s="1302">
        <v>0</v>
      </c>
      <c r="AP39" s="1304">
        <v>0</v>
      </c>
      <c r="AQ39" s="1304">
        <v>0</v>
      </c>
      <c r="AR39" s="1302">
        <v>0</v>
      </c>
      <c r="AS39" s="1304">
        <v>0</v>
      </c>
      <c r="AT39" s="1304">
        <v>0</v>
      </c>
      <c r="AU39" s="1302">
        <v>0</v>
      </c>
      <c r="AV39" s="1304">
        <v>0</v>
      </c>
      <c r="AW39" s="1304">
        <v>0</v>
      </c>
      <c r="AX39" s="1302">
        <v>0</v>
      </c>
      <c r="AY39" s="1304">
        <v>0</v>
      </c>
      <c r="AZ39" s="1304">
        <v>0</v>
      </c>
      <c r="BA39" s="1302">
        <v>0</v>
      </c>
      <c r="BB39" s="1304">
        <v>0</v>
      </c>
      <c r="BC39" s="1304">
        <v>0</v>
      </c>
      <c r="BD39" s="1302">
        <v>13561.581</v>
      </c>
      <c r="BE39" s="1304">
        <v>1317.1488549618318</v>
      </c>
      <c r="BF39" s="1305">
        <v>18392.883000000002</v>
      </c>
      <c r="BG39" s="1300"/>
      <c r="BH39" s="1300"/>
    </row>
    <row r="40" spans="1:60" s="1295" customFormat="1" ht="10.199999999999999">
      <c r="A40" s="1301" t="s">
        <v>798</v>
      </c>
      <c r="B40" s="1302">
        <v>198862.18599999999</v>
      </c>
      <c r="C40" s="1304">
        <v>19553.546346782987</v>
      </c>
      <c r="D40" s="1304">
        <v>270584.59399999998</v>
      </c>
      <c r="E40" s="1302">
        <v>581.62699999999995</v>
      </c>
      <c r="F40" s="1304">
        <v>45.895583424209377</v>
      </c>
      <c r="G40" s="1304">
        <v>749.97299999999996</v>
      </c>
      <c r="H40" s="1302">
        <v>49173.292999999998</v>
      </c>
      <c r="I40" s="1304">
        <v>50261.414122137401</v>
      </c>
      <c r="J40" s="1304">
        <v>233532.16</v>
      </c>
      <c r="K40" s="1302">
        <v>8457.7389999999996</v>
      </c>
      <c r="L40" s="1304">
        <v>549.14067611777534</v>
      </c>
      <c r="M40" s="1304">
        <v>10471.986999999999</v>
      </c>
      <c r="N40" s="1302">
        <v>24577.991000000002</v>
      </c>
      <c r="O40" s="1304">
        <v>15935.185387131953</v>
      </c>
      <c r="P40" s="1304">
        <v>83028.251999999993</v>
      </c>
      <c r="Q40" s="1302">
        <v>68631.785999999993</v>
      </c>
      <c r="R40" s="1304">
        <v>7732.2551799345692</v>
      </c>
      <c r="S40" s="1304">
        <v>96993.698000000004</v>
      </c>
      <c r="T40" s="1302">
        <v>0</v>
      </c>
      <c r="U40" s="1304">
        <v>0</v>
      </c>
      <c r="V40" s="1304">
        <v>0</v>
      </c>
      <c r="W40" s="1302">
        <v>4188.9030000000002</v>
      </c>
      <c r="X40" s="1304">
        <v>179.94711014176664</v>
      </c>
      <c r="Y40" s="1304">
        <v>4848.95</v>
      </c>
      <c r="Z40" s="1302">
        <v>0</v>
      </c>
      <c r="AA40" s="1304">
        <v>0</v>
      </c>
      <c r="AB40" s="1304">
        <v>0</v>
      </c>
      <c r="AC40" s="1302">
        <v>0</v>
      </c>
      <c r="AD40" s="1304">
        <v>0</v>
      </c>
      <c r="AE40" s="1304">
        <v>0</v>
      </c>
      <c r="AF40" s="1302">
        <v>0</v>
      </c>
      <c r="AG40" s="1304">
        <v>0</v>
      </c>
      <c r="AH40" s="1304">
        <v>0</v>
      </c>
      <c r="AI40" s="1302">
        <v>0</v>
      </c>
      <c r="AJ40" s="1304">
        <v>13.761723009814613</v>
      </c>
      <c r="AK40" s="1304">
        <v>50.478000000000002</v>
      </c>
      <c r="AL40" s="1302">
        <v>0</v>
      </c>
      <c r="AM40" s="1304">
        <v>0</v>
      </c>
      <c r="AN40" s="1304">
        <v>0</v>
      </c>
      <c r="AO40" s="1302">
        <v>0</v>
      </c>
      <c r="AP40" s="1304">
        <v>0</v>
      </c>
      <c r="AQ40" s="1304">
        <v>0</v>
      </c>
      <c r="AR40" s="1302">
        <v>0</v>
      </c>
      <c r="AS40" s="1304">
        <v>0</v>
      </c>
      <c r="AT40" s="1304">
        <v>0</v>
      </c>
      <c r="AU40" s="1302">
        <v>0</v>
      </c>
      <c r="AV40" s="1304">
        <v>0</v>
      </c>
      <c r="AW40" s="1304">
        <v>0</v>
      </c>
      <c r="AX40" s="1302">
        <v>0</v>
      </c>
      <c r="AY40" s="1304">
        <v>0</v>
      </c>
      <c r="AZ40" s="1304">
        <v>0</v>
      </c>
      <c r="BA40" s="1302">
        <v>0</v>
      </c>
      <c r="BB40" s="1304">
        <v>0</v>
      </c>
      <c r="BC40" s="1304">
        <v>0</v>
      </c>
      <c r="BD40" s="1302">
        <v>354473.52899999998</v>
      </c>
      <c r="BE40" s="1304">
        <v>94271.14694656487</v>
      </c>
      <c r="BF40" s="1305">
        <v>700260.09600000002</v>
      </c>
      <c r="BG40" s="1300"/>
      <c r="BH40" s="1300"/>
    </row>
    <row r="41" spans="1:60" s="1295" customFormat="1" ht="10.199999999999999">
      <c r="A41" s="1301" t="s">
        <v>799</v>
      </c>
      <c r="B41" s="1302">
        <v>3937.36</v>
      </c>
      <c r="C41" s="1304">
        <v>10165.749182115595</v>
      </c>
      <c r="D41" s="1304">
        <v>41225.328999999998</v>
      </c>
      <c r="E41" s="1302">
        <v>116.971</v>
      </c>
      <c r="F41" s="1304">
        <v>1593.7521810250817</v>
      </c>
      <c r="G41" s="1304">
        <v>5962.8540000000003</v>
      </c>
      <c r="H41" s="1302">
        <v>16790.855</v>
      </c>
      <c r="I41" s="1304">
        <v>27697.526444929117</v>
      </c>
      <c r="J41" s="1304">
        <v>118385.383</v>
      </c>
      <c r="K41" s="1302">
        <v>2718.87</v>
      </c>
      <c r="L41" s="1304">
        <v>5358.9315703380589</v>
      </c>
      <c r="M41" s="1304">
        <v>22375.432000000001</v>
      </c>
      <c r="N41" s="1302">
        <v>513.04600000000005</v>
      </c>
      <c r="O41" s="1304">
        <v>9720.7568157033802</v>
      </c>
      <c r="P41" s="1304">
        <v>36168.781999999999</v>
      </c>
      <c r="Q41" s="1302">
        <v>18366.37</v>
      </c>
      <c r="R41" s="1304">
        <v>7053.6341330425294</v>
      </c>
      <c r="S41" s="1304">
        <v>44239.1</v>
      </c>
      <c r="T41" s="1302">
        <v>0</v>
      </c>
      <c r="U41" s="1304">
        <v>0</v>
      </c>
      <c r="V41" s="1304">
        <v>0</v>
      </c>
      <c r="W41" s="1302">
        <v>0</v>
      </c>
      <c r="X41" s="1304">
        <v>1642.6480370774264</v>
      </c>
      <c r="Y41" s="1304">
        <v>6025.2330000000002</v>
      </c>
      <c r="Z41" s="1302">
        <v>0</v>
      </c>
      <c r="AA41" s="1304">
        <v>0</v>
      </c>
      <c r="AB41" s="1304">
        <v>0</v>
      </c>
      <c r="AC41" s="1302">
        <v>0</v>
      </c>
      <c r="AD41" s="1304">
        <v>0</v>
      </c>
      <c r="AE41" s="1304">
        <v>0</v>
      </c>
      <c r="AF41" s="1302">
        <v>0</v>
      </c>
      <c r="AG41" s="1304">
        <v>0</v>
      </c>
      <c r="AH41" s="1304">
        <v>0</v>
      </c>
      <c r="AI41" s="1302">
        <v>0</v>
      </c>
      <c r="AJ41" s="1304">
        <v>0</v>
      </c>
      <c r="AK41" s="1304">
        <v>0</v>
      </c>
      <c r="AL41" s="1302">
        <v>0</v>
      </c>
      <c r="AM41" s="1304">
        <v>0</v>
      </c>
      <c r="AN41" s="1304">
        <v>0</v>
      </c>
      <c r="AO41" s="1302">
        <v>0</v>
      </c>
      <c r="AP41" s="1304">
        <v>0</v>
      </c>
      <c r="AQ41" s="1304">
        <v>0</v>
      </c>
      <c r="AR41" s="1302">
        <v>0</v>
      </c>
      <c r="AS41" s="1304">
        <v>0</v>
      </c>
      <c r="AT41" s="1304">
        <v>0</v>
      </c>
      <c r="AU41" s="1302">
        <v>0</v>
      </c>
      <c r="AV41" s="1304">
        <v>0</v>
      </c>
      <c r="AW41" s="1304">
        <v>0</v>
      </c>
      <c r="AX41" s="1302">
        <v>0</v>
      </c>
      <c r="AY41" s="1304">
        <v>0</v>
      </c>
      <c r="AZ41" s="1304">
        <v>0</v>
      </c>
      <c r="BA41" s="1302">
        <v>0</v>
      </c>
      <c r="BB41" s="1304">
        <v>0</v>
      </c>
      <c r="BC41" s="1304">
        <v>0</v>
      </c>
      <c r="BD41" s="1302">
        <v>42443.474999999999</v>
      </c>
      <c r="BE41" s="1304">
        <v>63232.999182115593</v>
      </c>
      <c r="BF41" s="1305">
        <v>274382.11700000003</v>
      </c>
      <c r="BG41" s="1300"/>
      <c r="BH41" s="1300"/>
    </row>
    <row r="42" spans="1:60" s="1295" customFormat="1" ht="10.199999999999999">
      <c r="A42" s="1301" t="s">
        <v>1138</v>
      </c>
      <c r="B42" s="1302">
        <v>126863.44500000001</v>
      </c>
      <c r="C42" s="1304">
        <v>12884.174754634678</v>
      </c>
      <c r="D42" s="1304">
        <v>174122.598</v>
      </c>
      <c r="E42" s="1302">
        <v>605.745</v>
      </c>
      <c r="F42" s="1304">
        <v>240</v>
      </c>
      <c r="G42" s="1304">
        <v>1486.0650000000001</v>
      </c>
      <c r="H42" s="1302">
        <v>15318.255999999999</v>
      </c>
      <c r="I42" s="1304">
        <v>1601.8088876772083</v>
      </c>
      <c r="J42" s="1304">
        <v>21193.691999999999</v>
      </c>
      <c r="K42" s="1302">
        <v>81302.179999999993</v>
      </c>
      <c r="L42" s="1304">
        <v>5494.8775899672846</v>
      </c>
      <c r="M42" s="1304">
        <v>101457.391</v>
      </c>
      <c r="N42" s="1302">
        <v>15043.567999999999</v>
      </c>
      <c r="O42" s="1304">
        <v>0</v>
      </c>
      <c r="P42" s="1304">
        <v>15043.567999999999</v>
      </c>
      <c r="Q42" s="1302">
        <v>5757.1369999999997</v>
      </c>
      <c r="R42" s="1304">
        <v>1277.3691384950928</v>
      </c>
      <c r="S42" s="1304">
        <v>10442.528</v>
      </c>
      <c r="T42" s="1302">
        <v>0</v>
      </c>
      <c r="U42" s="1304">
        <v>0</v>
      </c>
      <c r="V42" s="1304">
        <v>0</v>
      </c>
      <c r="W42" s="1302">
        <v>0</v>
      </c>
      <c r="X42" s="1304">
        <v>97.692202835332594</v>
      </c>
      <c r="Y42" s="1304">
        <v>358.33499999999998</v>
      </c>
      <c r="Z42" s="1302">
        <v>0</v>
      </c>
      <c r="AA42" s="1304">
        <v>0</v>
      </c>
      <c r="AB42" s="1304">
        <v>0</v>
      </c>
      <c r="AC42" s="1302">
        <v>0</v>
      </c>
      <c r="AD42" s="1304">
        <v>3.837513631406761</v>
      </c>
      <c r="AE42" s="1304">
        <v>14.076000000000001</v>
      </c>
      <c r="AF42" s="1302">
        <v>0</v>
      </c>
      <c r="AG42" s="1304">
        <v>0</v>
      </c>
      <c r="AH42" s="1304">
        <v>0</v>
      </c>
      <c r="AI42" s="1302">
        <v>0</v>
      </c>
      <c r="AJ42" s="1304">
        <v>0</v>
      </c>
      <c r="AK42" s="1304">
        <v>0</v>
      </c>
      <c r="AL42" s="1302">
        <v>0</v>
      </c>
      <c r="AM42" s="1304">
        <v>0</v>
      </c>
      <c r="AN42" s="1304">
        <v>0</v>
      </c>
      <c r="AO42" s="1302">
        <v>0</v>
      </c>
      <c r="AP42" s="1304">
        <v>0</v>
      </c>
      <c r="AQ42" s="1304">
        <v>0</v>
      </c>
      <c r="AR42" s="1302">
        <v>0</v>
      </c>
      <c r="AS42" s="1304">
        <v>0</v>
      </c>
      <c r="AT42" s="1304">
        <v>0</v>
      </c>
      <c r="AU42" s="1302">
        <v>0</v>
      </c>
      <c r="AV42" s="1304">
        <v>0</v>
      </c>
      <c r="AW42" s="1304">
        <v>0</v>
      </c>
      <c r="AX42" s="1302">
        <v>0</v>
      </c>
      <c r="AY42" s="1304">
        <v>0</v>
      </c>
      <c r="AZ42" s="1304">
        <v>0</v>
      </c>
      <c r="BA42" s="1302">
        <v>0</v>
      </c>
      <c r="BB42" s="1304">
        <v>0</v>
      </c>
      <c r="BC42" s="1304">
        <v>0</v>
      </c>
      <c r="BD42" s="1302">
        <v>244890.33300000001</v>
      </c>
      <c r="BE42" s="1304">
        <v>21599.760632497273</v>
      </c>
      <c r="BF42" s="1305">
        <v>324118.255</v>
      </c>
      <c r="BG42" s="1300"/>
      <c r="BH42" s="1300"/>
    </row>
    <row r="43" spans="1:60" s="1295" customFormat="1" ht="10.199999999999999">
      <c r="A43" s="1308" t="s">
        <v>1139</v>
      </c>
      <c r="B43" s="1309">
        <v>46005.141000000003</v>
      </c>
      <c r="C43" s="1310">
        <v>1854.156215921483</v>
      </c>
      <c r="D43" s="1311">
        <v>52806.186999999998</v>
      </c>
      <c r="E43" s="1309">
        <v>12.166</v>
      </c>
      <c r="F43" s="1310">
        <v>0.1425845147219193</v>
      </c>
      <c r="G43" s="1311">
        <v>12.689</v>
      </c>
      <c r="H43" s="1309">
        <v>129038.61900000001</v>
      </c>
      <c r="I43" s="1310">
        <v>2103.2374591057796</v>
      </c>
      <c r="J43" s="1311">
        <v>136753.29500000001</v>
      </c>
      <c r="K43" s="1309">
        <v>4108.6660000000002</v>
      </c>
      <c r="L43" s="1310">
        <v>12.670392584514723</v>
      </c>
      <c r="M43" s="1311">
        <v>4155.1409999999996</v>
      </c>
      <c r="N43" s="1309">
        <v>246.69200000000001</v>
      </c>
      <c r="O43" s="1310">
        <v>35.39231188658669</v>
      </c>
      <c r="P43" s="1311">
        <v>376.512</v>
      </c>
      <c r="Q43" s="1309">
        <v>12412.184999999999</v>
      </c>
      <c r="R43" s="1310">
        <v>1228.5070883315157</v>
      </c>
      <c r="S43" s="1311">
        <v>16918.348999999998</v>
      </c>
      <c r="T43" s="1309">
        <v>20.741</v>
      </c>
      <c r="U43" s="1310">
        <v>4.8151581243184296</v>
      </c>
      <c r="V43" s="1311">
        <v>38.404000000000003</v>
      </c>
      <c r="W43" s="1309">
        <v>13439.24</v>
      </c>
      <c r="X43" s="1310">
        <v>5722.1842966194117</v>
      </c>
      <c r="Y43" s="1311">
        <v>34428.213000000003</v>
      </c>
      <c r="Z43" s="1309">
        <v>2886393.1889999998</v>
      </c>
      <c r="AA43" s="1310">
        <v>3.5577971646673938</v>
      </c>
      <c r="AB43" s="1311">
        <v>2886406.2390000001</v>
      </c>
      <c r="AC43" s="1309">
        <v>0</v>
      </c>
      <c r="AD43" s="1310">
        <v>0</v>
      </c>
      <c r="AE43" s="1311">
        <v>0</v>
      </c>
      <c r="AF43" s="1309">
        <v>423.74900000000002</v>
      </c>
      <c r="AG43" s="1310">
        <v>0</v>
      </c>
      <c r="AH43" s="1311">
        <v>423.74900000000002</v>
      </c>
      <c r="AI43" s="1309">
        <v>0</v>
      </c>
      <c r="AJ43" s="1310">
        <v>0</v>
      </c>
      <c r="AK43" s="1311">
        <v>0</v>
      </c>
      <c r="AL43" s="1309">
        <v>0</v>
      </c>
      <c r="AM43" s="1310">
        <v>0</v>
      </c>
      <c r="AN43" s="1311">
        <v>0</v>
      </c>
      <c r="AO43" s="1309">
        <v>38.771999999999998</v>
      </c>
      <c r="AP43" s="1310">
        <v>0</v>
      </c>
      <c r="AQ43" s="1311">
        <v>38.771999999999998</v>
      </c>
      <c r="AR43" s="1309">
        <v>0</v>
      </c>
      <c r="AS43" s="1310">
        <v>0</v>
      </c>
      <c r="AT43" s="1311">
        <v>0</v>
      </c>
      <c r="AU43" s="1309">
        <v>0</v>
      </c>
      <c r="AV43" s="1310">
        <v>0</v>
      </c>
      <c r="AW43" s="1311">
        <v>0</v>
      </c>
      <c r="AX43" s="1309">
        <v>0</v>
      </c>
      <c r="AY43" s="1310">
        <v>0</v>
      </c>
      <c r="AZ43" s="1311">
        <v>0</v>
      </c>
      <c r="BA43" s="1309">
        <v>1703003.372</v>
      </c>
      <c r="BB43" s="1310">
        <v>0</v>
      </c>
      <c r="BC43" s="1311">
        <v>1703003.372</v>
      </c>
      <c r="BD43" s="1309">
        <v>4795142.5360000003</v>
      </c>
      <c r="BE43" s="1310">
        <v>10964.66494002181</v>
      </c>
      <c r="BF43" s="1311">
        <v>4835360.9270000001</v>
      </c>
      <c r="BG43" s="1300"/>
      <c r="BH43" s="1300"/>
    </row>
    <row r="44" spans="1:60" s="1295" customFormat="1" ht="10.199999999999999">
      <c r="A44" s="1301" t="s">
        <v>1131</v>
      </c>
      <c r="B44" s="1302">
        <v>589.44200000000001</v>
      </c>
      <c r="C44" s="1304">
        <v>52.992911668484183</v>
      </c>
      <c r="D44" s="1304">
        <v>783.82</v>
      </c>
      <c r="E44" s="1302">
        <v>12.164999999999999</v>
      </c>
      <c r="F44" s="1304">
        <v>0.14067611777535441</v>
      </c>
      <c r="G44" s="1304">
        <v>12.680999999999999</v>
      </c>
      <c r="H44" s="1302">
        <v>7195.6670000000004</v>
      </c>
      <c r="I44" s="1304">
        <v>976.03462377317328</v>
      </c>
      <c r="J44" s="1304">
        <v>10775.762000000001</v>
      </c>
      <c r="K44" s="1302">
        <v>96.504999999999995</v>
      </c>
      <c r="L44" s="1304">
        <v>8.8642311886586693</v>
      </c>
      <c r="M44" s="1304">
        <v>129.02000000000001</v>
      </c>
      <c r="N44" s="1302">
        <v>163.078</v>
      </c>
      <c r="O44" s="1304">
        <v>22.260087241003273</v>
      </c>
      <c r="P44" s="1304">
        <v>244.72900000000001</v>
      </c>
      <c r="Q44" s="1302">
        <v>358.233</v>
      </c>
      <c r="R44" s="1304">
        <v>26.208287895310797</v>
      </c>
      <c r="S44" s="1304">
        <v>454.36599999999999</v>
      </c>
      <c r="T44" s="1302">
        <v>0</v>
      </c>
      <c r="U44" s="1304">
        <v>0</v>
      </c>
      <c r="V44" s="1304">
        <v>0</v>
      </c>
      <c r="W44" s="1302">
        <v>104.878</v>
      </c>
      <c r="X44" s="1304">
        <v>8.5861504907306436</v>
      </c>
      <c r="Y44" s="1304">
        <v>136.37200000000001</v>
      </c>
      <c r="Z44" s="1302">
        <v>0</v>
      </c>
      <c r="AA44" s="1304">
        <v>0</v>
      </c>
      <c r="AB44" s="1304">
        <v>0</v>
      </c>
      <c r="AC44" s="1302">
        <v>0</v>
      </c>
      <c r="AD44" s="1304">
        <v>0</v>
      </c>
      <c r="AE44" s="1304">
        <v>0</v>
      </c>
      <c r="AF44" s="1302">
        <v>0</v>
      </c>
      <c r="AG44" s="1304">
        <v>0</v>
      </c>
      <c r="AH44" s="1304">
        <v>0</v>
      </c>
      <c r="AI44" s="1302">
        <v>0</v>
      </c>
      <c r="AJ44" s="1304">
        <v>0</v>
      </c>
      <c r="AK44" s="1304">
        <v>0</v>
      </c>
      <c r="AL44" s="1302">
        <v>0</v>
      </c>
      <c r="AM44" s="1304">
        <v>0</v>
      </c>
      <c r="AN44" s="1304">
        <v>0</v>
      </c>
      <c r="AO44" s="1302">
        <v>0</v>
      </c>
      <c r="AP44" s="1304">
        <v>0</v>
      </c>
      <c r="AQ44" s="1304">
        <v>0</v>
      </c>
      <c r="AR44" s="1302">
        <v>0</v>
      </c>
      <c r="AS44" s="1304">
        <v>0</v>
      </c>
      <c r="AT44" s="1304">
        <v>0</v>
      </c>
      <c r="AU44" s="1302">
        <v>0</v>
      </c>
      <c r="AV44" s="1304">
        <v>0</v>
      </c>
      <c r="AW44" s="1304">
        <v>0</v>
      </c>
      <c r="AX44" s="1302">
        <v>0</v>
      </c>
      <c r="AY44" s="1304">
        <v>0</v>
      </c>
      <c r="AZ44" s="1304">
        <v>0</v>
      </c>
      <c r="BA44" s="1302">
        <v>0</v>
      </c>
      <c r="BB44" s="1304">
        <v>0</v>
      </c>
      <c r="BC44" s="1304">
        <v>0</v>
      </c>
      <c r="BD44" s="1302">
        <v>8519.9709999999995</v>
      </c>
      <c r="BE44" s="1304">
        <v>1095.0880588876771</v>
      </c>
      <c r="BF44" s="1305">
        <v>12536.754000000001</v>
      </c>
      <c r="BG44" s="1300"/>
      <c r="BH44" s="1300"/>
    </row>
    <row r="45" spans="1:60" s="1295" customFormat="1" ht="10.199999999999999">
      <c r="A45" s="1301" t="s">
        <v>797</v>
      </c>
      <c r="B45" s="1302">
        <v>4608.7139999999999</v>
      </c>
      <c r="C45" s="1304">
        <v>300.38740458015263</v>
      </c>
      <c r="D45" s="1304">
        <v>5710.5360000000001</v>
      </c>
      <c r="E45" s="1302">
        <v>0</v>
      </c>
      <c r="F45" s="1304">
        <v>0</v>
      </c>
      <c r="G45" s="1304">
        <v>0</v>
      </c>
      <c r="H45" s="1302">
        <v>4121.0290000000005</v>
      </c>
      <c r="I45" s="1304">
        <v>276.40730643402395</v>
      </c>
      <c r="J45" s="1304">
        <v>5134.8909999999996</v>
      </c>
      <c r="K45" s="1302">
        <v>47.475000000000001</v>
      </c>
      <c r="L45" s="1304">
        <v>3.8058887677208291</v>
      </c>
      <c r="M45" s="1304">
        <v>61.436</v>
      </c>
      <c r="N45" s="1302">
        <v>29.577999999999999</v>
      </c>
      <c r="O45" s="1304">
        <v>5.519356597600872</v>
      </c>
      <c r="P45" s="1304">
        <v>49.823999999999998</v>
      </c>
      <c r="Q45" s="1302">
        <v>114.852</v>
      </c>
      <c r="R45" s="1304">
        <v>30.884678298800434</v>
      </c>
      <c r="S45" s="1304">
        <v>228.13800000000001</v>
      </c>
      <c r="T45" s="1302">
        <v>20.741</v>
      </c>
      <c r="U45" s="1304">
        <v>4.8151581243184296</v>
      </c>
      <c r="V45" s="1304">
        <v>38.404000000000003</v>
      </c>
      <c r="W45" s="1302">
        <v>71.674000000000007</v>
      </c>
      <c r="X45" s="1304">
        <v>15.993729552889857</v>
      </c>
      <c r="Y45" s="1304">
        <v>130.339</v>
      </c>
      <c r="Z45" s="1302">
        <v>0</v>
      </c>
      <c r="AA45" s="1304">
        <v>0</v>
      </c>
      <c r="AB45" s="1304">
        <v>0</v>
      </c>
      <c r="AC45" s="1302">
        <v>0</v>
      </c>
      <c r="AD45" s="1304">
        <v>0</v>
      </c>
      <c r="AE45" s="1304">
        <v>0</v>
      </c>
      <c r="AF45" s="1302">
        <v>0</v>
      </c>
      <c r="AG45" s="1304">
        <v>0</v>
      </c>
      <c r="AH45" s="1304">
        <v>0</v>
      </c>
      <c r="AI45" s="1302">
        <v>0</v>
      </c>
      <c r="AJ45" s="1304">
        <v>0</v>
      </c>
      <c r="AK45" s="1304">
        <v>0</v>
      </c>
      <c r="AL45" s="1302">
        <v>0</v>
      </c>
      <c r="AM45" s="1304">
        <v>0</v>
      </c>
      <c r="AN45" s="1304">
        <v>0</v>
      </c>
      <c r="AO45" s="1302">
        <v>0</v>
      </c>
      <c r="AP45" s="1304">
        <v>0</v>
      </c>
      <c r="AQ45" s="1304">
        <v>0</v>
      </c>
      <c r="AR45" s="1302">
        <v>0</v>
      </c>
      <c r="AS45" s="1304">
        <v>0</v>
      </c>
      <c r="AT45" s="1304">
        <v>0</v>
      </c>
      <c r="AU45" s="1302">
        <v>0</v>
      </c>
      <c r="AV45" s="1304">
        <v>0</v>
      </c>
      <c r="AW45" s="1304">
        <v>0</v>
      </c>
      <c r="AX45" s="1302">
        <v>0</v>
      </c>
      <c r="AY45" s="1304">
        <v>0</v>
      </c>
      <c r="AZ45" s="1304">
        <v>0</v>
      </c>
      <c r="BA45" s="1302">
        <v>0</v>
      </c>
      <c r="BB45" s="1304">
        <v>0</v>
      </c>
      <c r="BC45" s="1304">
        <v>0</v>
      </c>
      <c r="BD45" s="1302">
        <v>9014.0669999999991</v>
      </c>
      <c r="BE45" s="1304">
        <v>637.8146128680479</v>
      </c>
      <c r="BF45" s="1305">
        <v>11353.571</v>
      </c>
      <c r="BG45" s="1300"/>
      <c r="BH45" s="1300"/>
    </row>
    <row r="46" spans="1:60" s="1295" customFormat="1" ht="10.199999999999999">
      <c r="A46" s="1301" t="s">
        <v>124</v>
      </c>
      <c r="B46" s="1302">
        <v>51.850999999999999</v>
      </c>
      <c r="C46" s="1304">
        <v>22.214285714285712</v>
      </c>
      <c r="D46" s="1304">
        <v>133.333</v>
      </c>
      <c r="E46" s="1302">
        <v>0</v>
      </c>
      <c r="F46" s="1304">
        <v>0</v>
      </c>
      <c r="G46" s="1304">
        <v>0</v>
      </c>
      <c r="H46" s="1302">
        <v>3988.328</v>
      </c>
      <c r="I46" s="1304">
        <v>340.28789531079605</v>
      </c>
      <c r="J46" s="1304">
        <v>5236.5050000000001</v>
      </c>
      <c r="K46" s="1302">
        <v>0</v>
      </c>
      <c r="L46" s="1304">
        <v>0</v>
      </c>
      <c r="M46" s="1304">
        <v>0</v>
      </c>
      <c r="N46" s="1302">
        <v>0</v>
      </c>
      <c r="O46" s="1304">
        <v>0</v>
      </c>
      <c r="P46" s="1304">
        <v>0</v>
      </c>
      <c r="Q46" s="1302">
        <v>7.8780000000000001</v>
      </c>
      <c r="R46" s="1304">
        <v>0</v>
      </c>
      <c r="S46" s="1304">
        <v>7.8780000000000001</v>
      </c>
      <c r="T46" s="1302">
        <v>0</v>
      </c>
      <c r="U46" s="1304">
        <v>0</v>
      </c>
      <c r="V46" s="1304">
        <v>0</v>
      </c>
      <c r="W46" s="1302">
        <v>145.46100000000001</v>
      </c>
      <c r="X46" s="1304">
        <v>2.193565976008724</v>
      </c>
      <c r="Y46" s="1304">
        <v>153.50700000000001</v>
      </c>
      <c r="Z46" s="1302">
        <v>0</v>
      </c>
      <c r="AA46" s="1304">
        <v>0</v>
      </c>
      <c r="AB46" s="1304">
        <v>0</v>
      </c>
      <c r="AC46" s="1302">
        <v>0</v>
      </c>
      <c r="AD46" s="1304">
        <v>0</v>
      </c>
      <c r="AE46" s="1304">
        <v>0</v>
      </c>
      <c r="AF46" s="1302">
        <v>0</v>
      </c>
      <c r="AG46" s="1304">
        <v>0</v>
      </c>
      <c r="AH46" s="1304">
        <v>0</v>
      </c>
      <c r="AI46" s="1302">
        <v>0</v>
      </c>
      <c r="AJ46" s="1304">
        <v>0</v>
      </c>
      <c r="AK46" s="1304">
        <v>0</v>
      </c>
      <c r="AL46" s="1302">
        <v>0</v>
      </c>
      <c r="AM46" s="1304">
        <v>0</v>
      </c>
      <c r="AN46" s="1304">
        <v>0</v>
      </c>
      <c r="AO46" s="1302">
        <v>0</v>
      </c>
      <c r="AP46" s="1304">
        <v>0</v>
      </c>
      <c r="AQ46" s="1304">
        <v>0</v>
      </c>
      <c r="AR46" s="1302">
        <v>0</v>
      </c>
      <c r="AS46" s="1304">
        <v>0</v>
      </c>
      <c r="AT46" s="1304">
        <v>0</v>
      </c>
      <c r="AU46" s="1302">
        <v>0</v>
      </c>
      <c r="AV46" s="1304">
        <v>0</v>
      </c>
      <c r="AW46" s="1304">
        <v>0</v>
      </c>
      <c r="AX46" s="1302">
        <v>0</v>
      </c>
      <c r="AY46" s="1304">
        <v>0</v>
      </c>
      <c r="AZ46" s="1304">
        <v>0</v>
      </c>
      <c r="BA46" s="1302">
        <v>0</v>
      </c>
      <c r="BB46" s="1304">
        <v>0</v>
      </c>
      <c r="BC46" s="1304">
        <v>0</v>
      </c>
      <c r="BD46" s="1302">
        <v>4193.5190000000002</v>
      </c>
      <c r="BE46" s="1304">
        <v>364.6960196292257</v>
      </c>
      <c r="BF46" s="1305">
        <v>5531.2250000000004</v>
      </c>
      <c r="BG46" s="1300"/>
      <c r="BH46" s="1300"/>
    </row>
    <row r="47" spans="1:60" s="1295" customFormat="1" ht="10.199999999999999">
      <c r="A47" s="1301" t="s">
        <v>135</v>
      </c>
      <c r="B47" s="1302">
        <v>39555.360000000001</v>
      </c>
      <c r="C47" s="1304">
        <v>123.3484187568157</v>
      </c>
      <c r="D47" s="1304">
        <v>40007.803</v>
      </c>
      <c r="E47" s="1302">
        <v>0</v>
      </c>
      <c r="F47" s="1304">
        <v>0</v>
      </c>
      <c r="G47" s="1304">
        <v>0</v>
      </c>
      <c r="H47" s="1302">
        <v>113583.758</v>
      </c>
      <c r="I47" s="1304">
        <v>307.22573609596509</v>
      </c>
      <c r="J47" s="1304">
        <v>114710.662</v>
      </c>
      <c r="K47" s="1302">
        <v>3964.681</v>
      </c>
      <c r="L47" s="1304">
        <v>0</v>
      </c>
      <c r="M47" s="1304">
        <v>3964.681</v>
      </c>
      <c r="N47" s="1302">
        <v>0</v>
      </c>
      <c r="O47" s="1304">
        <v>0</v>
      </c>
      <c r="P47" s="1304">
        <v>0</v>
      </c>
      <c r="Q47" s="1302">
        <v>11643.436</v>
      </c>
      <c r="R47" s="1304">
        <v>1115.4225736095964</v>
      </c>
      <c r="S47" s="1304">
        <v>15734.806</v>
      </c>
      <c r="T47" s="1302">
        <v>0</v>
      </c>
      <c r="U47" s="1304">
        <v>0</v>
      </c>
      <c r="V47" s="1304">
        <v>0</v>
      </c>
      <c r="W47" s="1302">
        <v>13059.394</v>
      </c>
      <c r="X47" s="1304">
        <v>5695.410305343511</v>
      </c>
      <c r="Y47" s="1304">
        <v>33950.159</v>
      </c>
      <c r="Z47" s="1302">
        <v>2886393.1889999998</v>
      </c>
      <c r="AA47" s="1304">
        <v>3.5577971646673938</v>
      </c>
      <c r="AB47" s="1304">
        <v>2886406.2390000001</v>
      </c>
      <c r="AC47" s="1302">
        <v>0</v>
      </c>
      <c r="AD47" s="1304">
        <v>0</v>
      </c>
      <c r="AE47" s="1304">
        <v>0</v>
      </c>
      <c r="AF47" s="1302">
        <v>423.74900000000002</v>
      </c>
      <c r="AG47" s="1304">
        <v>0</v>
      </c>
      <c r="AH47" s="1304">
        <v>423.74900000000002</v>
      </c>
      <c r="AI47" s="1302">
        <v>0</v>
      </c>
      <c r="AJ47" s="1304">
        <v>0</v>
      </c>
      <c r="AK47" s="1304">
        <v>0</v>
      </c>
      <c r="AL47" s="1302">
        <v>0</v>
      </c>
      <c r="AM47" s="1304">
        <v>0</v>
      </c>
      <c r="AN47" s="1304">
        <v>0</v>
      </c>
      <c r="AO47" s="1302">
        <v>38.771999999999998</v>
      </c>
      <c r="AP47" s="1304">
        <v>0</v>
      </c>
      <c r="AQ47" s="1304">
        <v>38.771999999999998</v>
      </c>
      <c r="AR47" s="1302">
        <v>0</v>
      </c>
      <c r="AS47" s="1304">
        <v>0</v>
      </c>
      <c r="AT47" s="1304">
        <v>0</v>
      </c>
      <c r="AU47" s="1302">
        <v>0</v>
      </c>
      <c r="AV47" s="1304">
        <v>0</v>
      </c>
      <c r="AW47" s="1304">
        <v>0</v>
      </c>
      <c r="AX47" s="1302">
        <v>0</v>
      </c>
      <c r="AY47" s="1304">
        <v>0</v>
      </c>
      <c r="AZ47" s="1304">
        <v>0</v>
      </c>
      <c r="BA47" s="1302">
        <v>1703003.372</v>
      </c>
      <c r="BB47" s="1304">
        <v>0</v>
      </c>
      <c r="BC47" s="1304">
        <v>1703003.372</v>
      </c>
      <c r="BD47" s="1302">
        <v>4771665.7139999997</v>
      </c>
      <c r="BE47" s="1304">
        <v>7244.9653762268263</v>
      </c>
      <c r="BF47" s="1305">
        <v>4798240.2470000004</v>
      </c>
      <c r="BG47" s="1300"/>
      <c r="BH47" s="1300"/>
    </row>
    <row r="48" spans="1:60" s="1295" customFormat="1" ht="10.199999999999999">
      <c r="A48" s="1301" t="s">
        <v>718</v>
      </c>
      <c r="B48" s="1302">
        <v>0</v>
      </c>
      <c r="C48" s="1304">
        <v>0</v>
      </c>
      <c r="D48" s="1304">
        <v>0</v>
      </c>
      <c r="E48" s="1302">
        <v>0</v>
      </c>
      <c r="F48" s="1304">
        <v>0</v>
      </c>
      <c r="G48" s="1304">
        <v>0</v>
      </c>
      <c r="H48" s="1302">
        <v>0</v>
      </c>
      <c r="I48" s="1304">
        <v>0</v>
      </c>
      <c r="J48" s="1304">
        <v>0</v>
      </c>
      <c r="K48" s="1302">
        <v>0</v>
      </c>
      <c r="L48" s="1304">
        <v>0</v>
      </c>
      <c r="M48" s="1304">
        <v>0</v>
      </c>
      <c r="N48" s="1302">
        <v>54.033999999999999</v>
      </c>
      <c r="O48" s="1304">
        <v>7.6125954198473273</v>
      </c>
      <c r="P48" s="1304">
        <v>81.956999999999994</v>
      </c>
      <c r="Q48" s="1302">
        <v>0</v>
      </c>
      <c r="R48" s="1304">
        <v>0</v>
      </c>
      <c r="S48" s="1304">
        <v>0</v>
      </c>
      <c r="T48" s="1302">
        <v>0</v>
      </c>
      <c r="U48" s="1304">
        <v>0</v>
      </c>
      <c r="V48" s="1304">
        <v>0</v>
      </c>
      <c r="W48" s="1302">
        <v>0</v>
      </c>
      <c r="X48" s="1304">
        <v>0</v>
      </c>
      <c r="Y48" s="1304">
        <v>0</v>
      </c>
      <c r="Z48" s="1302">
        <v>0</v>
      </c>
      <c r="AA48" s="1304">
        <v>0</v>
      </c>
      <c r="AB48" s="1304">
        <v>0</v>
      </c>
      <c r="AC48" s="1302">
        <v>0</v>
      </c>
      <c r="AD48" s="1304">
        <v>0</v>
      </c>
      <c r="AE48" s="1304">
        <v>0</v>
      </c>
      <c r="AF48" s="1302">
        <v>0</v>
      </c>
      <c r="AG48" s="1304">
        <v>0</v>
      </c>
      <c r="AH48" s="1304">
        <v>0</v>
      </c>
      <c r="AI48" s="1302">
        <v>0</v>
      </c>
      <c r="AJ48" s="1304">
        <v>0</v>
      </c>
      <c r="AK48" s="1304">
        <v>0</v>
      </c>
      <c r="AL48" s="1302">
        <v>0</v>
      </c>
      <c r="AM48" s="1304">
        <v>0</v>
      </c>
      <c r="AN48" s="1304">
        <v>0</v>
      </c>
      <c r="AO48" s="1302">
        <v>0</v>
      </c>
      <c r="AP48" s="1304">
        <v>0</v>
      </c>
      <c r="AQ48" s="1304">
        <v>0</v>
      </c>
      <c r="AR48" s="1302">
        <v>0</v>
      </c>
      <c r="AS48" s="1304">
        <v>0</v>
      </c>
      <c r="AT48" s="1304">
        <v>0</v>
      </c>
      <c r="AU48" s="1302">
        <v>0</v>
      </c>
      <c r="AV48" s="1304">
        <v>0</v>
      </c>
      <c r="AW48" s="1304">
        <v>0</v>
      </c>
      <c r="AX48" s="1302">
        <v>0</v>
      </c>
      <c r="AY48" s="1304">
        <v>0</v>
      </c>
      <c r="AZ48" s="1304">
        <v>0</v>
      </c>
      <c r="BA48" s="1302">
        <v>0</v>
      </c>
      <c r="BB48" s="1304">
        <v>0</v>
      </c>
      <c r="BC48" s="1304">
        <v>0</v>
      </c>
      <c r="BD48" s="1302">
        <v>54.033999999999999</v>
      </c>
      <c r="BE48" s="1304">
        <v>7.6125954198473273</v>
      </c>
      <c r="BF48" s="1305">
        <v>81.956999999999994</v>
      </c>
      <c r="BG48" s="1300"/>
      <c r="BH48" s="1300"/>
    </row>
    <row r="49" spans="1:60" s="1295" customFormat="1" ht="10.199999999999999">
      <c r="A49" s="1301" t="s">
        <v>798</v>
      </c>
      <c r="B49" s="1302">
        <v>778.10699999999997</v>
      </c>
      <c r="C49" s="1304">
        <v>51.68320610687023</v>
      </c>
      <c r="D49" s="1304">
        <v>967.68200000000002</v>
      </c>
      <c r="E49" s="1302">
        <v>1E-3</v>
      </c>
      <c r="F49" s="1304">
        <v>1.9083969465648854E-3</v>
      </c>
      <c r="G49" s="1304">
        <v>8.0000000000000002E-3</v>
      </c>
      <c r="H49" s="1302">
        <v>149.83500000000001</v>
      </c>
      <c r="I49" s="1304">
        <v>201.14394765539805</v>
      </c>
      <c r="J49" s="1304">
        <v>887.63199999999995</v>
      </c>
      <c r="K49" s="1302">
        <v>2E-3</v>
      </c>
      <c r="L49" s="1304">
        <v>0</v>
      </c>
      <c r="M49" s="1304">
        <v>2E-3</v>
      </c>
      <c r="N49" s="1302">
        <v>0</v>
      </c>
      <c r="O49" s="1304">
        <v>0</v>
      </c>
      <c r="P49" s="1304">
        <v>0</v>
      </c>
      <c r="Q49" s="1302">
        <v>287.78300000000002</v>
      </c>
      <c r="R49" s="1304">
        <v>33.132769901853869</v>
      </c>
      <c r="S49" s="1304">
        <v>409.315</v>
      </c>
      <c r="T49" s="1302">
        <v>0</v>
      </c>
      <c r="U49" s="1304">
        <v>0</v>
      </c>
      <c r="V49" s="1304">
        <v>0</v>
      </c>
      <c r="W49" s="1302">
        <v>57.832999999999998</v>
      </c>
      <c r="X49" s="1304">
        <v>0</v>
      </c>
      <c r="Y49" s="1304">
        <v>57.832999999999998</v>
      </c>
      <c r="Z49" s="1302">
        <v>0</v>
      </c>
      <c r="AA49" s="1304">
        <v>0</v>
      </c>
      <c r="AB49" s="1304">
        <v>0</v>
      </c>
      <c r="AC49" s="1302">
        <v>0</v>
      </c>
      <c r="AD49" s="1304">
        <v>0</v>
      </c>
      <c r="AE49" s="1304">
        <v>0</v>
      </c>
      <c r="AF49" s="1302">
        <v>0</v>
      </c>
      <c r="AG49" s="1304">
        <v>0</v>
      </c>
      <c r="AH49" s="1304">
        <v>0</v>
      </c>
      <c r="AI49" s="1302">
        <v>0</v>
      </c>
      <c r="AJ49" s="1304">
        <v>0</v>
      </c>
      <c r="AK49" s="1304">
        <v>0</v>
      </c>
      <c r="AL49" s="1302">
        <v>0</v>
      </c>
      <c r="AM49" s="1304">
        <v>0</v>
      </c>
      <c r="AN49" s="1304">
        <v>0</v>
      </c>
      <c r="AO49" s="1302">
        <v>0</v>
      </c>
      <c r="AP49" s="1304">
        <v>0</v>
      </c>
      <c r="AQ49" s="1304">
        <v>0</v>
      </c>
      <c r="AR49" s="1302">
        <v>0</v>
      </c>
      <c r="AS49" s="1304">
        <v>0</v>
      </c>
      <c r="AT49" s="1304">
        <v>0</v>
      </c>
      <c r="AU49" s="1302">
        <v>0</v>
      </c>
      <c r="AV49" s="1304">
        <v>0</v>
      </c>
      <c r="AW49" s="1304">
        <v>0</v>
      </c>
      <c r="AX49" s="1302">
        <v>0</v>
      </c>
      <c r="AY49" s="1304">
        <v>0</v>
      </c>
      <c r="AZ49" s="1304">
        <v>0</v>
      </c>
      <c r="BA49" s="1302">
        <v>0</v>
      </c>
      <c r="BB49" s="1304">
        <v>0</v>
      </c>
      <c r="BC49" s="1304">
        <v>0</v>
      </c>
      <c r="BD49" s="1302">
        <v>1273.5640000000001</v>
      </c>
      <c r="BE49" s="1304">
        <v>285.96237731733913</v>
      </c>
      <c r="BF49" s="1305">
        <v>2322.4749999999999</v>
      </c>
      <c r="BG49" s="1300"/>
      <c r="BH49" s="1300"/>
    </row>
    <row r="50" spans="1:60" s="1295" customFormat="1" ht="10.199999999999999">
      <c r="A50" s="1301" t="s">
        <v>799</v>
      </c>
      <c r="B50" s="1302">
        <v>0</v>
      </c>
      <c r="C50" s="1304">
        <v>1299.9999999999998</v>
      </c>
      <c r="D50" s="1304">
        <v>4768.3999999999996</v>
      </c>
      <c r="E50" s="1302">
        <v>0</v>
      </c>
      <c r="F50" s="1304">
        <v>0</v>
      </c>
      <c r="G50" s="1304">
        <v>0</v>
      </c>
      <c r="H50" s="1302">
        <v>0</v>
      </c>
      <c r="I50" s="1304">
        <v>2.1371319520174481</v>
      </c>
      <c r="J50" s="1304">
        <v>7.8390000000000004</v>
      </c>
      <c r="K50" s="1302">
        <v>0</v>
      </c>
      <c r="L50" s="1304">
        <v>0</v>
      </c>
      <c r="M50" s="1304">
        <v>0</v>
      </c>
      <c r="N50" s="1302">
        <v>0</v>
      </c>
      <c r="O50" s="1304">
        <v>0</v>
      </c>
      <c r="P50" s="1304">
        <v>0</v>
      </c>
      <c r="Q50" s="1302">
        <v>0</v>
      </c>
      <c r="R50" s="1304">
        <v>0</v>
      </c>
      <c r="S50" s="1304">
        <v>0</v>
      </c>
      <c r="T50" s="1302">
        <v>0</v>
      </c>
      <c r="U50" s="1304">
        <v>0</v>
      </c>
      <c r="V50" s="1304">
        <v>0</v>
      </c>
      <c r="W50" s="1302">
        <v>0</v>
      </c>
      <c r="X50" s="1304">
        <v>0</v>
      </c>
      <c r="Y50" s="1304">
        <v>0</v>
      </c>
      <c r="Z50" s="1302">
        <v>0</v>
      </c>
      <c r="AA50" s="1304">
        <v>0</v>
      </c>
      <c r="AB50" s="1304">
        <v>0</v>
      </c>
      <c r="AC50" s="1302">
        <v>0</v>
      </c>
      <c r="AD50" s="1304">
        <v>0</v>
      </c>
      <c r="AE50" s="1304">
        <v>0</v>
      </c>
      <c r="AF50" s="1302">
        <v>0</v>
      </c>
      <c r="AG50" s="1304">
        <v>0</v>
      </c>
      <c r="AH50" s="1304">
        <v>0</v>
      </c>
      <c r="AI50" s="1302">
        <v>0</v>
      </c>
      <c r="AJ50" s="1304">
        <v>0</v>
      </c>
      <c r="AK50" s="1304">
        <v>0</v>
      </c>
      <c r="AL50" s="1302">
        <v>0</v>
      </c>
      <c r="AM50" s="1304">
        <v>0</v>
      </c>
      <c r="AN50" s="1304">
        <v>0</v>
      </c>
      <c r="AO50" s="1302">
        <v>0</v>
      </c>
      <c r="AP50" s="1304">
        <v>0</v>
      </c>
      <c r="AQ50" s="1304">
        <v>0</v>
      </c>
      <c r="AR50" s="1302">
        <v>0</v>
      </c>
      <c r="AS50" s="1304">
        <v>0</v>
      </c>
      <c r="AT50" s="1304">
        <v>0</v>
      </c>
      <c r="AU50" s="1302">
        <v>0</v>
      </c>
      <c r="AV50" s="1304">
        <v>0</v>
      </c>
      <c r="AW50" s="1304">
        <v>0</v>
      </c>
      <c r="AX50" s="1302">
        <v>0</v>
      </c>
      <c r="AY50" s="1304">
        <v>0</v>
      </c>
      <c r="AZ50" s="1304">
        <v>0</v>
      </c>
      <c r="BA50" s="1302">
        <v>0</v>
      </c>
      <c r="BB50" s="1304">
        <v>0</v>
      </c>
      <c r="BC50" s="1304">
        <v>0</v>
      </c>
      <c r="BD50" s="1302">
        <v>0</v>
      </c>
      <c r="BE50" s="1304">
        <v>1302.1371319520172</v>
      </c>
      <c r="BF50" s="1305">
        <v>4776.2389999999996</v>
      </c>
      <c r="BG50" s="1300"/>
      <c r="BH50" s="1300"/>
    </row>
    <row r="51" spans="1:60" s="1295" customFormat="1" ht="10.199999999999999">
      <c r="A51" s="1301" t="s">
        <v>1140</v>
      </c>
      <c r="B51" s="1302">
        <v>421.66399999999999</v>
      </c>
      <c r="C51" s="1304">
        <v>3.5294438386041436</v>
      </c>
      <c r="D51" s="1304">
        <v>434.61</v>
      </c>
      <c r="E51" s="1302">
        <v>0</v>
      </c>
      <c r="F51" s="1304">
        <v>0</v>
      </c>
      <c r="G51" s="1304">
        <v>0</v>
      </c>
      <c r="H51" s="1302">
        <v>0</v>
      </c>
      <c r="I51" s="1304">
        <v>0</v>
      </c>
      <c r="J51" s="1304">
        <v>0</v>
      </c>
      <c r="K51" s="1302">
        <v>0</v>
      </c>
      <c r="L51" s="1304">
        <v>0</v>
      </c>
      <c r="M51" s="1304">
        <v>0</v>
      </c>
      <c r="N51" s="1302">
        <v>0</v>
      </c>
      <c r="O51" s="1304">
        <v>0</v>
      </c>
      <c r="P51" s="1304">
        <v>0</v>
      </c>
      <c r="Q51" s="1302">
        <v>0</v>
      </c>
      <c r="R51" s="1304">
        <v>22.858233369683749</v>
      </c>
      <c r="S51" s="1304">
        <v>83.843999999999994</v>
      </c>
      <c r="T51" s="1302">
        <v>0</v>
      </c>
      <c r="U51" s="1304">
        <v>0</v>
      </c>
      <c r="V51" s="1304">
        <v>0</v>
      </c>
      <c r="W51" s="1302">
        <v>0</v>
      </c>
      <c r="X51" s="1304">
        <v>0</v>
      </c>
      <c r="Y51" s="1304">
        <v>0</v>
      </c>
      <c r="Z51" s="1302">
        <v>0</v>
      </c>
      <c r="AA51" s="1304">
        <v>0</v>
      </c>
      <c r="AB51" s="1304">
        <v>0</v>
      </c>
      <c r="AC51" s="1302">
        <v>0</v>
      </c>
      <c r="AD51" s="1304">
        <v>0</v>
      </c>
      <c r="AE51" s="1304">
        <v>0</v>
      </c>
      <c r="AF51" s="1302">
        <v>0</v>
      </c>
      <c r="AG51" s="1304">
        <v>0</v>
      </c>
      <c r="AH51" s="1304">
        <v>0</v>
      </c>
      <c r="AI51" s="1302">
        <v>0</v>
      </c>
      <c r="AJ51" s="1304">
        <v>0</v>
      </c>
      <c r="AK51" s="1304">
        <v>0</v>
      </c>
      <c r="AL51" s="1302">
        <v>0</v>
      </c>
      <c r="AM51" s="1304">
        <v>0</v>
      </c>
      <c r="AN51" s="1304">
        <v>0</v>
      </c>
      <c r="AO51" s="1302">
        <v>0</v>
      </c>
      <c r="AP51" s="1304">
        <v>0</v>
      </c>
      <c r="AQ51" s="1304">
        <v>0</v>
      </c>
      <c r="AR51" s="1302">
        <v>0</v>
      </c>
      <c r="AS51" s="1304">
        <v>0</v>
      </c>
      <c r="AT51" s="1304">
        <v>0</v>
      </c>
      <c r="AU51" s="1302">
        <v>0</v>
      </c>
      <c r="AV51" s="1304">
        <v>0</v>
      </c>
      <c r="AW51" s="1304">
        <v>0</v>
      </c>
      <c r="AX51" s="1302">
        <v>0</v>
      </c>
      <c r="AY51" s="1304">
        <v>0</v>
      </c>
      <c r="AZ51" s="1304">
        <v>0</v>
      </c>
      <c r="BA51" s="1302">
        <v>0</v>
      </c>
      <c r="BB51" s="1304">
        <v>0</v>
      </c>
      <c r="BC51" s="1304">
        <v>0</v>
      </c>
      <c r="BD51" s="1302">
        <v>421.66399999999999</v>
      </c>
      <c r="BE51" s="1304">
        <v>26.387677208287897</v>
      </c>
      <c r="BF51" s="1305">
        <v>518.45500000000004</v>
      </c>
      <c r="BG51" s="1300"/>
      <c r="BH51" s="1300"/>
    </row>
    <row r="52" spans="1:60" s="1295" customFormat="1" ht="10.199999999999999">
      <c r="A52" s="1308" t="s">
        <v>1141</v>
      </c>
      <c r="B52" s="1309">
        <v>12708699.596999999</v>
      </c>
      <c r="C52" s="1310">
        <v>245591.83287895311</v>
      </c>
      <c r="D52" s="1311">
        <v>13609530.441</v>
      </c>
      <c r="E52" s="1309">
        <v>1388613.422</v>
      </c>
      <c r="F52" s="1310">
        <v>120.87077426390402</v>
      </c>
      <c r="G52" s="1311">
        <v>1389056.7760000001</v>
      </c>
      <c r="H52" s="1309">
        <v>16121312.537</v>
      </c>
      <c r="I52" s="1310">
        <v>771642.4100327153</v>
      </c>
      <c r="J52" s="1311">
        <v>18951696.897</v>
      </c>
      <c r="K52" s="1309">
        <v>3650993.926</v>
      </c>
      <c r="L52" s="1310">
        <v>33727.13249727372</v>
      </c>
      <c r="M52" s="1311">
        <v>3774705.048</v>
      </c>
      <c r="N52" s="1309">
        <v>2030640.54</v>
      </c>
      <c r="O52" s="1310">
        <v>24098.866412213742</v>
      </c>
      <c r="P52" s="1311">
        <v>2119035.182</v>
      </c>
      <c r="Q52" s="1309">
        <v>9752963.3990000002</v>
      </c>
      <c r="R52" s="1310">
        <v>133486.6518538713</v>
      </c>
      <c r="S52" s="1311">
        <v>10242592.438999999</v>
      </c>
      <c r="T52" s="1309">
        <v>0</v>
      </c>
      <c r="U52" s="1310">
        <v>0</v>
      </c>
      <c r="V52" s="1311">
        <v>0</v>
      </c>
      <c r="W52" s="1309">
        <v>14466333.896</v>
      </c>
      <c r="X52" s="1310">
        <v>129708.16303162486</v>
      </c>
      <c r="Y52" s="1311">
        <v>14942103.437999999</v>
      </c>
      <c r="Z52" s="1309">
        <v>380939.42700000003</v>
      </c>
      <c r="AA52" s="1310">
        <v>0</v>
      </c>
      <c r="AB52" s="1311">
        <v>380939.42700000003</v>
      </c>
      <c r="AC52" s="1309">
        <v>1547869.872</v>
      </c>
      <c r="AD52" s="1310">
        <v>405.09732824427476</v>
      </c>
      <c r="AE52" s="1311">
        <v>1549355.77</v>
      </c>
      <c r="AF52" s="1309">
        <v>3421205.1430000002</v>
      </c>
      <c r="AG52" s="1310">
        <v>24.538167938931295</v>
      </c>
      <c r="AH52" s="1311">
        <v>3421295.15</v>
      </c>
      <c r="AI52" s="1309">
        <v>56238.364000000001</v>
      </c>
      <c r="AJ52" s="1310">
        <v>32.68157033805889</v>
      </c>
      <c r="AK52" s="1311">
        <v>56358.241000000002</v>
      </c>
      <c r="AL52" s="1309">
        <v>1353425.8389999999</v>
      </c>
      <c r="AM52" s="1310">
        <v>0</v>
      </c>
      <c r="AN52" s="1311">
        <v>1353425.8389999999</v>
      </c>
      <c r="AO52" s="1309">
        <v>552103.63300000003</v>
      </c>
      <c r="AP52" s="1310">
        <v>0</v>
      </c>
      <c r="AQ52" s="1311">
        <v>552103.63300000003</v>
      </c>
      <c r="AR52" s="1309">
        <v>0</v>
      </c>
      <c r="AS52" s="1310">
        <v>0</v>
      </c>
      <c r="AT52" s="1311">
        <v>0</v>
      </c>
      <c r="AU52" s="1309">
        <v>0</v>
      </c>
      <c r="AV52" s="1310">
        <v>0</v>
      </c>
      <c r="AW52" s="1311">
        <v>0</v>
      </c>
      <c r="AX52" s="1309">
        <v>0</v>
      </c>
      <c r="AY52" s="1310">
        <v>0</v>
      </c>
      <c r="AZ52" s="1311">
        <v>0</v>
      </c>
      <c r="BA52" s="1309">
        <v>641072.14199999999</v>
      </c>
      <c r="BB52" s="1310">
        <v>0</v>
      </c>
      <c r="BC52" s="1311">
        <v>641072.14199999999</v>
      </c>
      <c r="BD52" s="1309">
        <v>68072411.741999999</v>
      </c>
      <c r="BE52" s="1310">
        <v>1338838.2459105779</v>
      </c>
      <c r="BF52" s="1311">
        <v>72983270.429000005</v>
      </c>
      <c r="BG52" s="1300"/>
      <c r="BH52" s="1300"/>
    </row>
    <row r="53" spans="1:60" s="1295" customFormat="1" ht="10.199999999999999">
      <c r="A53" s="1301" t="s">
        <v>1131</v>
      </c>
      <c r="B53" s="1302">
        <v>198.99100000000001</v>
      </c>
      <c r="C53" s="1304">
        <v>0.67557251908396954</v>
      </c>
      <c r="D53" s="1304">
        <v>201.46899999999999</v>
      </c>
      <c r="E53" s="1302">
        <v>0</v>
      </c>
      <c r="F53" s="1304">
        <v>0</v>
      </c>
      <c r="G53" s="1304">
        <v>0</v>
      </c>
      <c r="H53" s="1302">
        <v>1745.145</v>
      </c>
      <c r="I53" s="1304">
        <v>1150.395038167939</v>
      </c>
      <c r="J53" s="1304">
        <v>5964.7950000000001</v>
      </c>
      <c r="K53" s="1302">
        <v>3902.694</v>
      </c>
      <c r="L53" s="1304">
        <v>23.509814612868045</v>
      </c>
      <c r="M53" s="1304">
        <v>3988.9290000000001</v>
      </c>
      <c r="N53" s="1302">
        <v>15.59</v>
      </c>
      <c r="O53" s="1304">
        <v>7.5065430752453643</v>
      </c>
      <c r="P53" s="1304">
        <v>43.124000000000002</v>
      </c>
      <c r="Q53" s="1302">
        <v>487.15800000000002</v>
      </c>
      <c r="R53" s="1304">
        <v>71.766357688113402</v>
      </c>
      <c r="S53" s="1304">
        <v>750.39700000000005</v>
      </c>
      <c r="T53" s="1302">
        <v>0</v>
      </c>
      <c r="U53" s="1304">
        <v>0</v>
      </c>
      <c r="V53" s="1304">
        <v>0</v>
      </c>
      <c r="W53" s="1302">
        <v>451.33699999999999</v>
      </c>
      <c r="X53" s="1304">
        <v>13.464285714285714</v>
      </c>
      <c r="Y53" s="1304">
        <v>500.72500000000002</v>
      </c>
      <c r="Z53" s="1302">
        <v>0</v>
      </c>
      <c r="AA53" s="1304">
        <v>0</v>
      </c>
      <c r="AB53" s="1304">
        <v>0</v>
      </c>
      <c r="AC53" s="1302">
        <v>0</v>
      </c>
      <c r="AD53" s="1304">
        <v>0</v>
      </c>
      <c r="AE53" s="1304">
        <v>0</v>
      </c>
      <c r="AF53" s="1302">
        <v>0</v>
      </c>
      <c r="AG53" s="1304">
        <v>0</v>
      </c>
      <c r="AH53" s="1304">
        <v>0</v>
      </c>
      <c r="AI53" s="1302">
        <v>0</v>
      </c>
      <c r="AJ53" s="1304">
        <v>0</v>
      </c>
      <c r="AK53" s="1304">
        <v>0</v>
      </c>
      <c r="AL53" s="1302">
        <v>0</v>
      </c>
      <c r="AM53" s="1304">
        <v>0</v>
      </c>
      <c r="AN53" s="1304">
        <v>0</v>
      </c>
      <c r="AO53" s="1302">
        <v>0</v>
      </c>
      <c r="AP53" s="1304">
        <v>0</v>
      </c>
      <c r="AQ53" s="1304">
        <v>0</v>
      </c>
      <c r="AR53" s="1302">
        <v>0</v>
      </c>
      <c r="AS53" s="1304">
        <v>0</v>
      </c>
      <c r="AT53" s="1304">
        <v>0</v>
      </c>
      <c r="AU53" s="1302">
        <v>0</v>
      </c>
      <c r="AV53" s="1304">
        <v>0</v>
      </c>
      <c r="AW53" s="1304">
        <v>0</v>
      </c>
      <c r="AX53" s="1302">
        <v>0</v>
      </c>
      <c r="AY53" s="1304">
        <v>0</v>
      </c>
      <c r="AZ53" s="1304">
        <v>0</v>
      </c>
      <c r="BA53" s="1302">
        <v>0</v>
      </c>
      <c r="BB53" s="1304">
        <v>0</v>
      </c>
      <c r="BC53" s="1304">
        <v>0</v>
      </c>
      <c r="BD53" s="1302">
        <v>6800.9170000000004</v>
      </c>
      <c r="BE53" s="1304">
        <v>1267.3184296619411</v>
      </c>
      <c r="BF53" s="1305">
        <v>11449.441000000001</v>
      </c>
      <c r="BG53" s="1300"/>
      <c r="BH53" s="1300"/>
    </row>
    <row r="54" spans="1:60" s="1295" customFormat="1" ht="10.199999999999999">
      <c r="A54" s="1301" t="s">
        <v>797</v>
      </c>
      <c r="B54" s="1302">
        <v>2908268.3650000002</v>
      </c>
      <c r="C54" s="1304">
        <v>108601.11832061068</v>
      </c>
      <c r="D54" s="1304">
        <v>3306617.267</v>
      </c>
      <c r="E54" s="1302">
        <v>2809.424</v>
      </c>
      <c r="F54" s="1304">
        <v>91.37568157033806</v>
      </c>
      <c r="G54" s="1304">
        <v>3144.59</v>
      </c>
      <c r="H54" s="1302">
        <v>4932033.0029999996</v>
      </c>
      <c r="I54" s="1304">
        <v>273888.8522355507</v>
      </c>
      <c r="J54" s="1304">
        <v>5936657.3130000001</v>
      </c>
      <c r="K54" s="1302">
        <v>726478.36499999999</v>
      </c>
      <c r="L54" s="1304">
        <v>33600.791984732823</v>
      </c>
      <c r="M54" s="1304">
        <v>849726.07</v>
      </c>
      <c r="N54" s="1302">
        <v>221836.49299999999</v>
      </c>
      <c r="O54" s="1304">
        <v>9307.3435114503827</v>
      </c>
      <c r="P54" s="1304">
        <v>255975.83</v>
      </c>
      <c r="Q54" s="1302">
        <v>1866587.557</v>
      </c>
      <c r="R54" s="1304">
        <v>83957.003544165753</v>
      </c>
      <c r="S54" s="1304">
        <v>2174541.8470000001</v>
      </c>
      <c r="T54" s="1302">
        <v>0</v>
      </c>
      <c r="U54" s="1304">
        <v>0</v>
      </c>
      <c r="V54" s="1304">
        <v>0</v>
      </c>
      <c r="W54" s="1302">
        <v>2479270.202</v>
      </c>
      <c r="X54" s="1304">
        <v>110292.89094874592</v>
      </c>
      <c r="Y54" s="1304">
        <v>2883824.5260000001</v>
      </c>
      <c r="Z54" s="1302">
        <v>0</v>
      </c>
      <c r="AA54" s="1304">
        <v>0</v>
      </c>
      <c r="AB54" s="1304">
        <v>0</v>
      </c>
      <c r="AC54" s="1302">
        <v>10472.387000000001</v>
      </c>
      <c r="AD54" s="1304">
        <v>296.91221374045801</v>
      </c>
      <c r="AE54" s="1304">
        <v>11561.462</v>
      </c>
      <c r="AF54" s="1302">
        <v>1682034.818</v>
      </c>
      <c r="AG54" s="1304">
        <v>0</v>
      </c>
      <c r="AH54" s="1304">
        <v>1682034.818</v>
      </c>
      <c r="AI54" s="1302">
        <v>0</v>
      </c>
      <c r="AJ54" s="1304">
        <v>0</v>
      </c>
      <c r="AK54" s="1304">
        <v>0</v>
      </c>
      <c r="AL54" s="1302">
        <v>529363.31499999994</v>
      </c>
      <c r="AM54" s="1304">
        <v>0</v>
      </c>
      <c r="AN54" s="1304">
        <v>529363.31499999994</v>
      </c>
      <c r="AO54" s="1302">
        <v>0</v>
      </c>
      <c r="AP54" s="1304">
        <v>0</v>
      </c>
      <c r="AQ54" s="1304">
        <v>0</v>
      </c>
      <c r="AR54" s="1302">
        <v>0</v>
      </c>
      <c r="AS54" s="1304">
        <v>0</v>
      </c>
      <c r="AT54" s="1304">
        <v>0</v>
      </c>
      <c r="AU54" s="1302">
        <v>0</v>
      </c>
      <c r="AV54" s="1304">
        <v>0</v>
      </c>
      <c r="AW54" s="1304">
        <v>0</v>
      </c>
      <c r="AX54" s="1302">
        <v>0</v>
      </c>
      <c r="AY54" s="1304">
        <v>0</v>
      </c>
      <c r="AZ54" s="1304">
        <v>0</v>
      </c>
      <c r="BA54" s="1302">
        <v>0</v>
      </c>
      <c r="BB54" s="1304">
        <v>0</v>
      </c>
      <c r="BC54" s="1304">
        <v>0</v>
      </c>
      <c r="BD54" s="1302">
        <v>15359153.933</v>
      </c>
      <c r="BE54" s="1304">
        <v>620036.28953107959</v>
      </c>
      <c r="BF54" s="1305">
        <v>17633447.043000001</v>
      </c>
      <c r="BG54" s="1300"/>
      <c r="BH54" s="1300"/>
    </row>
    <row r="55" spans="1:60" s="1295" customFormat="1" ht="10.199999999999999">
      <c r="A55" s="1301" t="s">
        <v>135</v>
      </c>
      <c r="B55" s="1302">
        <v>9800232.2410000004</v>
      </c>
      <c r="C55" s="1304">
        <v>136990.03871319519</v>
      </c>
      <c r="D55" s="1304">
        <v>10302711.703</v>
      </c>
      <c r="E55" s="1302">
        <v>1020255.704</v>
      </c>
      <c r="F55" s="1304">
        <v>29.494820065430751</v>
      </c>
      <c r="G55" s="1304">
        <v>1020363.892</v>
      </c>
      <c r="H55" s="1302">
        <v>11187534.387</v>
      </c>
      <c r="I55" s="1304">
        <v>496603.16275899671</v>
      </c>
      <c r="J55" s="1304">
        <v>13009074.788000001</v>
      </c>
      <c r="K55" s="1302">
        <v>2792484.8319999999</v>
      </c>
      <c r="L55" s="1304">
        <v>102.83042529989095</v>
      </c>
      <c r="M55" s="1304">
        <v>2792862.0150000001</v>
      </c>
      <c r="N55" s="1302">
        <v>1808788.456</v>
      </c>
      <c r="O55" s="1304">
        <v>14784.015812431842</v>
      </c>
      <c r="P55" s="1304">
        <v>1863016.227</v>
      </c>
      <c r="Q55" s="1302">
        <v>7268070.852</v>
      </c>
      <c r="R55" s="1304">
        <v>31371.689203925846</v>
      </c>
      <c r="S55" s="1304">
        <v>7383142.2089999998</v>
      </c>
      <c r="T55" s="1302">
        <v>0</v>
      </c>
      <c r="U55" s="1304">
        <v>0</v>
      </c>
      <c r="V55" s="1304">
        <v>0</v>
      </c>
      <c r="W55" s="1302">
        <v>11986606.653000001</v>
      </c>
      <c r="X55" s="1304">
        <v>19383.897219193019</v>
      </c>
      <c r="Y55" s="1304">
        <v>12057706.788000001</v>
      </c>
      <c r="Z55" s="1302">
        <v>380939.42700000003</v>
      </c>
      <c r="AA55" s="1304">
        <v>0</v>
      </c>
      <c r="AB55" s="1304">
        <v>380939.42700000003</v>
      </c>
      <c r="AC55" s="1302">
        <v>1537380.21</v>
      </c>
      <c r="AD55" s="1304">
        <v>107.88495092693564</v>
      </c>
      <c r="AE55" s="1304">
        <v>1537775.933</v>
      </c>
      <c r="AF55" s="1302">
        <v>1739170.325</v>
      </c>
      <c r="AG55" s="1304">
        <v>24.538167938931295</v>
      </c>
      <c r="AH55" s="1304">
        <v>1739260.3319999999</v>
      </c>
      <c r="AI55" s="1302">
        <v>52418.805</v>
      </c>
      <c r="AJ55" s="1304">
        <v>0</v>
      </c>
      <c r="AK55" s="1304">
        <v>52418.805</v>
      </c>
      <c r="AL55" s="1302">
        <v>824062.52300000004</v>
      </c>
      <c r="AM55" s="1304">
        <v>0</v>
      </c>
      <c r="AN55" s="1304">
        <v>824062.52300000004</v>
      </c>
      <c r="AO55" s="1302">
        <v>552103.63300000003</v>
      </c>
      <c r="AP55" s="1304">
        <v>0</v>
      </c>
      <c r="AQ55" s="1304">
        <v>552103.63300000003</v>
      </c>
      <c r="AR55" s="1302">
        <v>0</v>
      </c>
      <c r="AS55" s="1304">
        <v>0</v>
      </c>
      <c r="AT55" s="1304">
        <v>0</v>
      </c>
      <c r="AU55" s="1302">
        <v>0</v>
      </c>
      <c r="AV55" s="1304">
        <v>0</v>
      </c>
      <c r="AW55" s="1304">
        <v>0</v>
      </c>
      <c r="AX55" s="1302">
        <v>0</v>
      </c>
      <c r="AY55" s="1304">
        <v>0</v>
      </c>
      <c r="AZ55" s="1304">
        <v>0</v>
      </c>
      <c r="BA55" s="1302">
        <v>641072.14199999999</v>
      </c>
      <c r="BB55" s="1304">
        <v>0</v>
      </c>
      <c r="BC55" s="1304">
        <v>641072.14199999999</v>
      </c>
      <c r="BD55" s="1302">
        <v>51591120.196999997</v>
      </c>
      <c r="BE55" s="1304">
        <v>699397.55316248641</v>
      </c>
      <c r="BF55" s="1305">
        <v>54156510.423</v>
      </c>
      <c r="BG55" s="1300"/>
      <c r="BH55" s="1300"/>
    </row>
    <row r="56" spans="1:60" s="1295" customFormat="1" ht="10.199999999999999">
      <c r="A56" s="1301" t="s">
        <v>1142</v>
      </c>
      <c r="B56" s="1302">
        <v>0</v>
      </c>
      <c r="C56" s="1304">
        <v>0</v>
      </c>
      <c r="D56" s="1304">
        <v>0</v>
      </c>
      <c r="E56" s="1302">
        <v>0</v>
      </c>
      <c r="F56" s="1304">
        <v>0</v>
      </c>
      <c r="G56" s="1304">
        <v>0</v>
      </c>
      <c r="H56" s="1302">
        <v>0</v>
      </c>
      <c r="I56" s="1304">
        <v>0</v>
      </c>
      <c r="J56" s="1304">
        <v>0</v>
      </c>
      <c r="K56" s="1302">
        <v>0</v>
      </c>
      <c r="L56" s="1304">
        <v>0</v>
      </c>
      <c r="M56" s="1304">
        <v>0</v>
      </c>
      <c r="N56" s="1302">
        <v>200.37799999999999</v>
      </c>
      <c r="O56" s="1304">
        <v>0</v>
      </c>
      <c r="P56" s="1304">
        <v>200.37799999999999</v>
      </c>
      <c r="Q56" s="1302">
        <v>283.15899999999999</v>
      </c>
      <c r="R56" s="1304">
        <v>61.38304252998909</v>
      </c>
      <c r="S56" s="1304">
        <v>508.31299999999999</v>
      </c>
      <c r="T56" s="1302">
        <v>0</v>
      </c>
      <c r="U56" s="1304">
        <v>0</v>
      </c>
      <c r="V56" s="1304">
        <v>0</v>
      </c>
      <c r="W56" s="1302">
        <v>11047.776</v>
      </c>
      <c r="X56" s="1304">
        <v>0</v>
      </c>
      <c r="Y56" s="1304">
        <v>11047.776</v>
      </c>
      <c r="Z56" s="1302">
        <v>31753.044999999998</v>
      </c>
      <c r="AA56" s="1304">
        <v>0</v>
      </c>
      <c r="AB56" s="1304">
        <v>31753.044999999998</v>
      </c>
      <c r="AC56" s="1302">
        <v>0</v>
      </c>
      <c r="AD56" s="1304">
        <v>0</v>
      </c>
      <c r="AE56" s="1304">
        <v>0</v>
      </c>
      <c r="AF56" s="1302">
        <v>0</v>
      </c>
      <c r="AG56" s="1304">
        <v>0</v>
      </c>
      <c r="AH56" s="1304">
        <v>0</v>
      </c>
      <c r="AI56" s="1302">
        <v>0</v>
      </c>
      <c r="AJ56" s="1304">
        <v>0</v>
      </c>
      <c r="AK56" s="1304">
        <v>0</v>
      </c>
      <c r="AL56" s="1302">
        <v>0</v>
      </c>
      <c r="AM56" s="1304">
        <v>0</v>
      </c>
      <c r="AN56" s="1304">
        <v>0</v>
      </c>
      <c r="AO56" s="1302">
        <v>0</v>
      </c>
      <c r="AP56" s="1304">
        <v>0</v>
      </c>
      <c r="AQ56" s="1304">
        <v>0</v>
      </c>
      <c r="AR56" s="1302">
        <v>0</v>
      </c>
      <c r="AS56" s="1304">
        <v>0</v>
      </c>
      <c r="AT56" s="1304">
        <v>0</v>
      </c>
      <c r="AU56" s="1302">
        <v>0</v>
      </c>
      <c r="AV56" s="1304">
        <v>0</v>
      </c>
      <c r="AW56" s="1304">
        <v>0</v>
      </c>
      <c r="AX56" s="1302">
        <v>0</v>
      </c>
      <c r="AY56" s="1304">
        <v>0</v>
      </c>
      <c r="AZ56" s="1304">
        <v>0</v>
      </c>
      <c r="BA56" s="1302">
        <v>4.9279999999999999</v>
      </c>
      <c r="BB56" s="1304">
        <v>0</v>
      </c>
      <c r="BC56" s="1304">
        <v>4.9279999999999999</v>
      </c>
      <c r="BD56" s="1302">
        <v>43289.286999999997</v>
      </c>
      <c r="BE56" s="1304">
        <v>61.38304252998909</v>
      </c>
      <c r="BF56" s="1305">
        <v>43514.440999999999</v>
      </c>
      <c r="BG56" s="1300"/>
      <c r="BH56" s="1300"/>
    </row>
    <row r="57" spans="1:60" s="1295" customFormat="1" ht="10.199999999999999">
      <c r="A57" s="1301" t="s">
        <v>1143</v>
      </c>
      <c r="B57" s="1302">
        <v>9800232.2410000004</v>
      </c>
      <c r="C57" s="1304">
        <v>136990.03871319519</v>
      </c>
      <c r="D57" s="1304">
        <v>10302711.703</v>
      </c>
      <c r="E57" s="1302">
        <v>1020255.704</v>
      </c>
      <c r="F57" s="1304">
        <v>29.494820065430751</v>
      </c>
      <c r="G57" s="1304">
        <v>1020363.892</v>
      </c>
      <c r="H57" s="1302">
        <v>11187534.387</v>
      </c>
      <c r="I57" s="1304">
        <v>496603.16275899671</v>
      </c>
      <c r="J57" s="1304">
        <v>13009074.788000001</v>
      </c>
      <c r="K57" s="1302">
        <v>2792484.8319999999</v>
      </c>
      <c r="L57" s="1304">
        <v>102.83042529989095</v>
      </c>
      <c r="M57" s="1304">
        <v>2792862.0150000001</v>
      </c>
      <c r="N57" s="1302">
        <v>1808588.077</v>
      </c>
      <c r="O57" s="1304">
        <v>14784.015812431842</v>
      </c>
      <c r="P57" s="1304">
        <v>1862815.848</v>
      </c>
      <c r="Q57" s="1302">
        <v>7267787.693</v>
      </c>
      <c r="R57" s="1304">
        <v>31310.305888767722</v>
      </c>
      <c r="S57" s="1304">
        <v>7382633.8949999996</v>
      </c>
      <c r="T57" s="1302">
        <v>0</v>
      </c>
      <c r="U57" s="1304">
        <v>0</v>
      </c>
      <c r="V57" s="1304">
        <v>0</v>
      </c>
      <c r="W57" s="1302">
        <v>11975558.876</v>
      </c>
      <c r="X57" s="1304">
        <v>19383.897219193019</v>
      </c>
      <c r="Y57" s="1304">
        <v>12046659.011</v>
      </c>
      <c r="Z57" s="1302">
        <v>349186.38199999998</v>
      </c>
      <c r="AA57" s="1304">
        <v>0</v>
      </c>
      <c r="AB57" s="1304">
        <v>349186.38199999998</v>
      </c>
      <c r="AC57" s="1302">
        <v>1537380.21</v>
      </c>
      <c r="AD57" s="1304">
        <v>107.88495092693564</v>
      </c>
      <c r="AE57" s="1304">
        <v>1537775.933</v>
      </c>
      <c r="AF57" s="1302">
        <v>1739170.325</v>
      </c>
      <c r="AG57" s="1304">
        <v>24.538167938931295</v>
      </c>
      <c r="AH57" s="1304">
        <v>1739260.3319999999</v>
      </c>
      <c r="AI57" s="1302">
        <v>52418.805</v>
      </c>
      <c r="AJ57" s="1304">
        <v>0</v>
      </c>
      <c r="AK57" s="1304">
        <v>52418.805</v>
      </c>
      <c r="AL57" s="1302">
        <v>824062.52300000004</v>
      </c>
      <c r="AM57" s="1304">
        <v>0</v>
      </c>
      <c r="AN57" s="1304">
        <v>824062.52300000004</v>
      </c>
      <c r="AO57" s="1302">
        <v>552103.63300000003</v>
      </c>
      <c r="AP57" s="1304">
        <v>0</v>
      </c>
      <c r="AQ57" s="1304">
        <v>552103.63300000003</v>
      </c>
      <c r="AR57" s="1302">
        <v>0</v>
      </c>
      <c r="AS57" s="1304">
        <v>0</v>
      </c>
      <c r="AT57" s="1304">
        <v>0</v>
      </c>
      <c r="AU57" s="1302">
        <v>0</v>
      </c>
      <c r="AV57" s="1304">
        <v>0</v>
      </c>
      <c r="AW57" s="1304">
        <v>0</v>
      </c>
      <c r="AX57" s="1302">
        <v>0</v>
      </c>
      <c r="AY57" s="1304">
        <v>0</v>
      </c>
      <c r="AZ57" s="1304">
        <v>0</v>
      </c>
      <c r="BA57" s="1302">
        <v>641067.21400000004</v>
      </c>
      <c r="BB57" s="1304">
        <v>0</v>
      </c>
      <c r="BC57" s="1304">
        <v>641067.21400000004</v>
      </c>
      <c r="BD57" s="1302">
        <v>51547830.909000002</v>
      </c>
      <c r="BE57" s="1304">
        <v>699336.16984732822</v>
      </c>
      <c r="BF57" s="1305">
        <v>54112995.980999999</v>
      </c>
      <c r="BG57" s="1300"/>
      <c r="BH57" s="1300"/>
    </row>
    <row r="58" spans="1:60" s="1295" customFormat="1" ht="10.199999999999999">
      <c r="A58" s="1301" t="s">
        <v>1144</v>
      </c>
      <c r="B58" s="1302">
        <v>928203.87800000003</v>
      </c>
      <c r="C58" s="1304">
        <v>8970.0558887677198</v>
      </c>
      <c r="D58" s="1304">
        <v>961106.04299999995</v>
      </c>
      <c r="E58" s="1302">
        <v>0</v>
      </c>
      <c r="F58" s="1304">
        <v>0</v>
      </c>
      <c r="G58" s="1304">
        <v>0</v>
      </c>
      <c r="H58" s="1302">
        <v>794392.21499999997</v>
      </c>
      <c r="I58" s="1304">
        <v>26558.994820065429</v>
      </c>
      <c r="J58" s="1304">
        <v>891810.60900000005</v>
      </c>
      <c r="K58" s="1302">
        <v>258.59300000000002</v>
      </c>
      <c r="L58" s="1304">
        <v>0</v>
      </c>
      <c r="M58" s="1304">
        <v>258.59300000000002</v>
      </c>
      <c r="N58" s="1302">
        <v>191436.834</v>
      </c>
      <c r="O58" s="1304">
        <v>615.85059978189747</v>
      </c>
      <c r="P58" s="1304">
        <v>193695.774</v>
      </c>
      <c r="Q58" s="1302">
        <v>65952.987999999998</v>
      </c>
      <c r="R58" s="1304">
        <v>489.78162486368592</v>
      </c>
      <c r="S58" s="1304">
        <v>67749.508000000002</v>
      </c>
      <c r="T58" s="1302">
        <v>0</v>
      </c>
      <c r="U58" s="1304">
        <v>0</v>
      </c>
      <c r="V58" s="1304">
        <v>0</v>
      </c>
      <c r="W58" s="1302">
        <v>19637.094000000001</v>
      </c>
      <c r="X58" s="1304">
        <v>1361.3593238822248</v>
      </c>
      <c r="Y58" s="1304">
        <v>24630.560000000001</v>
      </c>
      <c r="Z58" s="1302">
        <v>0</v>
      </c>
      <c r="AA58" s="1304">
        <v>0</v>
      </c>
      <c r="AB58" s="1304">
        <v>0</v>
      </c>
      <c r="AC58" s="1302">
        <v>0</v>
      </c>
      <c r="AD58" s="1304">
        <v>0</v>
      </c>
      <c r="AE58" s="1304">
        <v>0</v>
      </c>
      <c r="AF58" s="1302">
        <v>754.86099999999999</v>
      </c>
      <c r="AG58" s="1304">
        <v>24.538167938931295</v>
      </c>
      <c r="AH58" s="1304">
        <v>844.86800000000005</v>
      </c>
      <c r="AI58" s="1302">
        <v>52418.805</v>
      </c>
      <c r="AJ58" s="1304">
        <v>0</v>
      </c>
      <c r="AK58" s="1304">
        <v>52418.805</v>
      </c>
      <c r="AL58" s="1302">
        <v>0</v>
      </c>
      <c r="AM58" s="1304">
        <v>0</v>
      </c>
      <c r="AN58" s="1304">
        <v>0</v>
      </c>
      <c r="AO58" s="1302">
        <v>1583.097</v>
      </c>
      <c r="AP58" s="1304">
        <v>0</v>
      </c>
      <c r="AQ58" s="1304">
        <v>1583.097</v>
      </c>
      <c r="AR58" s="1302">
        <v>0</v>
      </c>
      <c r="AS58" s="1304">
        <v>0</v>
      </c>
      <c r="AT58" s="1304">
        <v>0</v>
      </c>
      <c r="AU58" s="1302">
        <v>0</v>
      </c>
      <c r="AV58" s="1304">
        <v>0</v>
      </c>
      <c r="AW58" s="1304">
        <v>0</v>
      </c>
      <c r="AX58" s="1302">
        <v>0</v>
      </c>
      <c r="AY58" s="1304">
        <v>0</v>
      </c>
      <c r="AZ58" s="1304">
        <v>0</v>
      </c>
      <c r="BA58" s="1302">
        <v>0</v>
      </c>
      <c r="BB58" s="1304">
        <v>0</v>
      </c>
      <c r="BC58" s="1304">
        <v>0</v>
      </c>
      <c r="BD58" s="1302">
        <v>2054638.3689999999</v>
      </c>
      <c r="BE58" s="1304">
        <v>38020.580970556162</v>
      </c>
      <c r="BF58" s="1305">
        <v>2194097.86</v>
      </c>
      <c r="BG58" s="1300"/>
      <c r="BH58" s="1300"/>
    </row>
    <row r="59" spans="1:60" s="1295" customFormat="1" ht="10.199999999999999">
      <c r="A59" s="1301" t="s">
        <v>798</v>
      </c>
      <c r="B59" s="1302">
        <v>0</v>
      </c>
      <c r="C59" s="1304">
        <v>0</v>
      </c>
      <c r="D59" s="1304">
        <v>0</v>
      </c>
      <c r="E59" s="1302">
        <v>0</v>
      </c>
      <c r="F59" s="1304">
        <v>0</v>
      </c>
      <c r="G59" s="1304">
        <v>0</v>
      </c>
      <c r="H59" s="1302">
        <v>0</v>
      </c>
      <c r="I59" s="1304">
        <v>0</v>
      </c>
      <c r="J59" s="1304">
        <v>0</v>
      </c>
      <c r="K59" s="1302">
        <v>0</v>
      </c>
      <c r="L59" s="1304">
        <v>0</v>
      </c>
      <c r="M59" s="1304">
        <v>0</v>
      </c>
      <c r="N59" s="1302">
        <v>0</v>
      </c>
      <c r="O59" s="1304">
        <v>0</v>
      </c>
      <c r="P59" s="1304">
        <v>0</v>
      </c>
      <c r="Q59" s="1302">
        <v>0</v>
      </c>
      <c r="R59" s="1304">
        <v>0</v>
      </c>
      <c r="S59" s="1304">
        <v>0</v>
      </c>
      <c r="T59" s="1302">
        <v>0</v>
      </c>
      <c r="U59" s="1304">
        <v>0</v>
      </c>
      <c r="V59" s="1304">
        <v>0</v>
      </c>
      <c r="W59" s="1302">
        <v>0</v>
      </c>
      <c r="X59" s="1304">
        <v>0</v>
      </c>
      <c r="Y59" s="1304">
        <v>0</v>
      </c>
      <c r="Z59" s="1302">
        <v>0</v>
      </c>
      <c r="AA59" s="1304">
        <v>0</v>
      </c>
      <c r="AB59" s="1304">
        <v>0</v>
      </c>
      <c r="AC59" s="1302">
        <v>0</v>
      </c>
      <c r="AD59" s="1304">
        <v>0</v>
      </c>
      <c r="AE59" s="1304">
        <v>0</v>
      </c>
      <c r="AF59" s="1302">
        <v>0</v>
      </c>
      <c r="AG59" s="1304">
        <v>0</v>
      </c>
      <c r="AH59" s="1304">
        <v>0</v>
      </c>
      <c r="AI59" s="1302">
        <v>0</v>
      </c>
      <c r="AJ59" s="1304">
        <v>0</v>
      </c>
      <c r="AK59" s="1304">
        <v>0</v>
      </c>
      <c r="AL59" s="1302">
        <v>0</v>
      </c>
      <c r="AM59" s="1304">
        <v>0</v>
      </c>
      <c r="AN59" s="1304">
        <v>0</v>
      </c>
      <c r="AO59" s="1302">
        <v>0</v>
      </c>
      <c r="AP59" s="1304">
        <v>0</v>
      </c>
      <c r="AQ59" s="1304">
        <v>0</v>
      </c>
      <c r="AR59" s="1302">
        <v>0</v>
      </c>
      <c r="AS59" s="1304">
        <v>0</v>
      </c>
      <c r="AT59" s="1304">
        <v>0</v>
      </c>
      <c r="AU59" s="1302">
        <v>0</v>
      </c>
      <c r="AV59" s="1304">
        <v>0</v>
      </c>
      <c r="AW59" s="1304">
        <v>0</v>
      </c>
      <c r="AX59" s="1302">
        <v>0</v>
      </c>
      <c r="AY59" s="1304">
        <v>0</v>
      </c>
      <c r="AZ59" s="1304">
        <v>0</v>
      </c>
      <c r="BA59" s="1302">
        <v>0</v>
      </c>
      <c r="BB59" s="1304">
        <v>0</v>
      </c>
      <c r="BC59" s="1304">
        <v>0</v>
      </c>
      <c r="BD59" s="1302">
        <v>0</v>
      </c>
      <c r="BE59" s="1304">
        <v>0</v>
      </c>
      <c r="BF59" s="1305">
        <v>0</v>
      </c>
      <c r="BG59" s="1300"/>
      <c r="BH59" s="1300"/>
    </row>
    <row r="60" spans="1:60" s="1295" customFormat="1" ht="10.199999999999999">
      <c r="A60" s="1301" t="s">
        <v>1145</v>
      </c>
      <c r="B60" s="1302">
        <v>0</v>
      </c>
      <c r="C60" s="1304">
        <v>0</v>
      </c>
      <c r="D60" s="1304">
        <v>0</v>
      </c>
      <c r="E60" s="1302">
        <v>37033.625999999997</v>
      </c>
      <c r="F60" s="1304">
        <v>0</v>
      </c>
      <c r="G60" s="1304">
        <v>37033.625999999997</v>
      </c>
      <c r="H60" s="1302">
        <v>0</v>
      </c>
      <c r="I60" s="1304">
        <v>0</v>
      </c>
      <c r="J60" s="1304">
        <v>0</v>
      </c>
      <c r="K60" s="1302">
        <v>0</v>
      </c>
      <c r="L60" s="1304">
        <v>0</v>
      </c>
      <c r="M60" s="1304">
        <v>0</v>
      </c>
      <c r="N60" s="1302">
        <v>0</v>
      </c>
      <c r="O60" s="1304">
        <v>0</v>
      </c>
      <c r="P60" s="1304">
        <v>0</v>
      </c>
      <c r="Q60" s="1302">
        <v>0</v>
      </c>
      <c r="R60" s="1304">
        <v>0</v>
      </c>
      <c r="S60" s="1304">
        <v>0</v>
      </c>
      <c r="T60" s="1302">
        <v>0</v>
      </c>
      <c r="U60" s="1304">
        <v>0</v>
      </c>
      <c r="V60" s="1304">
        <v>0</v>
      </c>
      <c r="W60" s="1302">
        <v>0</v>
      </c>
      <c r="X60" s="1304">
        <v>0</v>
      </c>
      <c r="Y60" s="1304">
        <v>0</v>
      </c>
      <c r="Z60" s="1302">
        <v>0</v>
      </c>
      <c r="AA60" s="1304">
        <v>0</v>
      </c>
      <c r="AB60" s="1304">
        <v>0</v>
      </c>
      <c r="AC60" s="1302">
        <v>0</v>
      </c>
      <c r="AD60" s="1304">
        <v>0</v>
      </c>
      <c r="AE60" s="1304">
        <v>0</v>
      </c>
      <c r="AF60" s="1302">
        <v>0</v>
      </c>
      <c r="AG60" s="1304">
        <v>0</v>
      </c>
      <c r="AH60" s="1304">
        <v>0</v>
      </c>
      <c r="AI60" s="1302">
        <v>0</v>
      </c>
      <c r="AJ60" s="1304">
        <v>0</v>
      </c>
      <c r="AK60" s="1304">
        <v>0</v>
      </c>
      <c r="AL60" s="1302">
        <v>0</v>
      </c>
      <c r="AM60" s="1304">
        <v>0</v>
      </c>
      <c r="AN60" s="1304">
        <v>0</v>
      </c>
      <c r="AO60" s="1302">
        <v>0</v>
      </c>
      <c r="AP60" s="1304">
        <v>0</v>
      </c>
      <c r="AQ60" s="1304">
        <v>0</v>
      </c>
      <c r="AR60" s="1302">
        <v>0</v>
      </c>
      <c r="AS60" s="1304">
        <v>0</v>
      </c>
      <c r="AT60" s="1304">
        <v>0</v>
      </c>
      <c r="AU60" s="1302">
        <v>0</v>
      </c>
      <c r="AV60" s="1304">
        <v>0</v>
      </c>
      <c r="AW60" s="1304">
        <v>0</v>
      </c>
      <c r="AX60" s="1302">
        <v>0</v>
      </c>
      <c r="AY60" s="1304">
        <v>0</v>
      </c>
      <c r="AZ60" s="1304">
        <v>0</v>
      </c>
      <c r="BA60" s="1302">
        <v>0</v>
      </c>
      <c r="BB60" s="1304">
        <v>0</v>
      </c>
      <c r="BC60" s="1304">
        <v>0</v>
      </c>
      <c r="BD60" s="1302">
        <v>37033.625999999997</v>
      </c>
      <c r="BE60" s="1304">
        <v>0</v>
      </c>
      <c r="BF60" s="1305">
        <v>37033.625999999997</v>
      </c>
      <c r="BG60" s="1300"/>
      <c r="BH60" s="1300"/>
    </row>
    <row r="61" spans="1:60" s="1295" customFormat="1" ht="10.199999999999999">
      <c r="A61" s="1301" t="s">
        <v>1146</v>
      </c>
      <c r="B61" s="1302">
        <v>0</v>
      </c>
      <c r="C61" s="1304">
        <v>0</v>
      </c>
      <c r="D61" s="1304">
        <v>0</v>
      </c>
      <c r="E61" s="1302">
        <v>328514.66700000002</v>
      </c>
      <c r="F61" s="1304">
        <v>0</v>
      </c>
      <c r="G61" s="1304">
        <v>328514.66700000002</v>
      </c>
      <c r="H61" s="1302">
        <v>0</v>
      </c>
      <c r="I61" s="1304">
        <v>0</v>
      </c>
      <c r="J61" s="1304">
        <v>0</v>
      </c>
      <c r="K61" s="1302">
        <v>128128.033</v>
      </c>
      <c r="L61" s="1304">
        <v>0</v>
      </c>
      <c r="M61" s="1304">
        <v>128128.033</v>
      </c>
      <c r="N61" s="1302">
        <v>0</v>
      </c>
      <c r="O61" s="1304">
        <v>0</v>
      </c>
      <c r="P61" s="1304">
        <v>0</v>
      </c>
      <c r="Q61" s="1302">
        <v>617817.83100000001</v>
      </c>
      <c r="R61" s="1304">
        <v>18086.192475463467</v>
      </c>
      <c r="S61" s="1304">
        <v>684157.98499999999</v>
      </c>
      <c r="T61" s="1302">
        <v>0</v>
      </c>
      <c r="U61" s="1304">
        <v>0</v>
      </c>
      <c r="V61" s="1304">
        <v>0</v>
      </c>
      <c r="W61" s="1302">
        <v>5.7030000000000003</v>
      </c>
      <c r="X61" s="1304">
        <v>17.910032715376225</v>
      </c>
      <c r="Y61" s="1304">
        <v>71.397999999999996</v>
      </c>
      <c r="Z61" s="1302">
        <v>0</v>
      </c>
      <c r="AA61" s="1304">
        <v>0</v>
      </c>
      <c r="AB61" s="1304">
        <v>0</v>
      </c>
      <c r="AC61" s="1302">
        <v>17.273</v>
      </c>
      <c r="AD61" s="1304">
        <v>0.2998909487459106</v>
      </c>
      <c r="AE61" s="1304">
        <v>18.373999999999999</v>
      </c>
      <c r="AF61" s="1302">
        <v>0</v>
      </c>
      <c r="AG61" s="1304">
        <v>0</v>
      </c>
      <c r="AH61" s="1304">
        <v>0</v>
      </c>
      <c r="AI61" s="1302">
        <v>3819.558</v>
      </c>
      <c r="AJ61" s="1304">
        <v>32.68157033805889</v>
      </c>
      <c r="AK61" s="1304">
        <v>3939.4349999999999</v>
      </c>
      <c r="AL61" s="1302">
        <v>0</v>
      </c>
      <c r="AM61" s="1304">
        <v>0</v>
      </c>
      <c r="AN61" s="1304">
        <v>0</v>
      </c>
      <c r="AO61" s="1302">
        <v>0</v>
      </c>
      <c r="AP61" s="1304">
        <v>0</v>
      </c>
      <c r="AQ61" s="1304">
        <v>0</v>
      </c>
      <c r="AR61" s="1302">
        <v>0</v>
      </c>
      <c r="AS61" s="1304">
        <v>0</v>
      </c>
      <c r="AT61" s="1304">
        <v>0</v>
      </c>
      <c r="AU61" s="1302">
        <v>0</v>
      </c>
      <c r="AV61" s="1304">
        <v>0</v>
      </c>
      <c r="AW61" s="1304">
        <v>0</v>
      </c>
      <c r="AX61" s="1302">
        <v>0</v>
      </c>
      <c r="AY61" s="1304">
        <v>0</v>
      </c>
      <c r="AZ61" s="1304">
        <v>0</v>
      </c>
      <c r="BA61" s="1302">
        <v>0</v>
      </c>
      <c r="BB61" s="1304">
        <v>0</v>
      </c>
      <c r="BC61" s="1304">
        <v>0</v>
      </c>
      <c r="BD61" s="1302">
        <v>1078303.068</v>
      </c>
      <c r="BE61" s="1304">
        <v>18137.084514721919</v>
      </c>
      <c r="BF61" s="1305">
        <v>1144829.8940000001</v>
      </c>
      <c r="BG61" s="1300"/>
      <c r="BH61" s="1300"/>
    </row>
    <row r="62" spans="1:60" s="1295" customFormat="1" ht="10.199999999999999">
      <c r="A62" s="1308" t="s">
        <v>1147</v>
      </c>
      <c r="B62" s="1309">
        <v>16236265.907</v>
      </c>
      <c r="C62" s="1310">
        <v>402597.52562704467</v>
      </c>
      <c r="D62" s="1311">
        <v>17712993.631999999</v>
      </c>
      <c r="E62" s="1309">
        <v>105517.33500000001</v>
      </c>
      <c r="F62" s="1310">
        <v>58.410032715376225</v>
      </c>
      <c r="G62" s="1311">
        <v>105731.583</v>
      </c>
      <c r="H62" s="1309">
        <v>20327171.870999999</v>
      </c>
      <c r="I62" s="1310">
        <v>488816.04089422023</v>
      </c>
      <c r="J62" s="1311">
        <v>22120149.109000001</v>
      </c>
      <c r="K62" s="1309">
        <v>1589322.5970000001</v>
      </c>
      <c r="L62" s="1310">
        <v>2141.559978189749</v>
      </c>
      <c r="M62" s="1311">
        <v>1597177.8389999999</v>
      </c>
      <c r="N62" s="1309">
        <v>3372246.9580000001</v>
      </c>
      <c r="O62" s="1310">
        <v>15867.605234460194</v>
      </c>
      <c r="P62" s="1311">
        <v>3430449.3339999998</v>
      </c>
      <c r="Q62" s="1309">
        <v>10365664.573000001</v>
      </c>
      <c r="R62" s="1310">
        <v>186407.68838604141</v>
      </c>
      <c r="S62" s="1311">
        <v>11049407.973999999</v>
      </c>
      <c r="T62" s="1309">
        <v>0</v>
      </c>
      <c r="U62" s="1310">
        <v>0</v>
      </c>
      <c r="V62" s="1311">
        <v>0</v>
      </c>
      <c r="W62" s="1309">
        <v>10180319.514</v>
      </c>
      <c r="X62" s="1310">
        <v>146266.57797164665</v>
      </c>
      <c r="Y62" s="1311">
        <v>10716825.322000001</v>
      </c>
      <c r="Z62" s="1309">
        <v>393633.54</v>
      </c>
      <c r="AA62" s="1310">
        <v>1159.7401853871318</v>
      </c>
      <c r="AB62" s="1311">
        <v>397887.46799999999</v>
      </c>
      <c r="AC62" s="1309">
        <v>568161.39</v>
      </c>
      <c r="AD62" s="1310">
        <v>5209.0207197382761</v>
      </c>
      <c r="AE62" s="1311">
        <v>587268.07799999998</v>
      </c>
      <c r="AF62" s="1309">
        <v>0</v>
      </c>
      <c r="AG62" s="1310">
        <v>0</v>
      </c>
      <c r="AH62" s="1311">
        <v>0</v>
      </c>
      <c r="AI62" s="1309">
        <v>0</v>
      </c>
      <c r="AJ62" s="1310">
        <v>0</v>
      </c>
      <c r="AK62" s="1311">
        <v>0</v>
      </c>
      <c r="AL62" s="1309">
        <v>0</v>
      </c>
      <c r="AM62" s="1310">
        <v>0</v>
      </c>
      <c r="AN62" s="1311">
        <v>0</v>
      </c>
      <c r="AO62" s="1309">
        <v>0</v>
      </c>
      <c r="AP62" s="1310">
        <v>0</v>
      </c>
      <c r="AQ62" s="1311">
        <v>0</v>
      </c>
      <c r="AR62" s="1309">
        <v>0</v>
      </c>
      <c r="AS62" s="1310">
        <v>0</v>
      </c>
      <c r="AT62" s="1311">
        <v>0</v>
      </c>
      <c r="AU62" s="1309">
        <v>0</v>
      </c>
      <c r="AV62" s="1310">
        <v>0</v>
      </c>
      <c r="AW62" s="1311">
        <v>0</v>
      </c>
      <c r="AX62" s="1309">
        <v>0</v>
      </c>
      <c r="AY62" s="1310">
        <v>0</v>
      </c>
      <c r="AZ62" s="1311">
        <v>0</v>
      </c>
      <c r="BA62" s="1309">
        <v>0</v>
      </c>
      <c r="BB62" s="1310">
        <v>0</v>
      </c>
      <c r="BC62" s="1311">
        <v>0</v>
      </c>
      <c r="BD62" s="1309">
        <v>63138303.688000001</v>
      </c>
      <c r="BE62" s="1310">
        <v>1248524.1698473282</v>
      </c>
      <c r="BF62" s="1311">
        <v>67717890.342999995</v>
      </c>
      <c r="BG62" s="1300"/>
      <c r="BH62" s="1300"/>
    </row>
    <row r="63" spans="1:60" s="1295" customFormat="1" ht="10.199999999999999">
      <c r="A63" s="1301" t="s">
        <v>135</v>
      </c>
      <c r="B63" s="1312">
        <v>15078532.841</v>
      </c>
      <c r="C63" s="1304">
        <v>402070.6559432933</v>
      </c>
      <c r="D63" s="1303">
        <v>16553328.006999999</v>
      </c>
      <c r="E63" s="1312">
        <v>93.015000000000001</v>
      </c>
      <c r="F63" s="1304">
        <v>53.451199563794979</v>
      </c>
      <c r="G63" s="1303">
        <v>289.07499999999999</v>
      </c>
      <c r="H63" s="1312">
        <v>15571186.960999999</v>
      </c>
      <c r="I63" s="1304">
        <v>488169.08206106868</v>
      </c>
      <c r="J63" s="1303">
        <v>17361791.155000001</v>
      </c>
      <c r="K63" s="1312">
        <v>640407.70499999996</v>
      </c>
      <c r="L63" s="1304">
        <v>1903.8012540894219</v>
      </c>
      <c r="M63" s="1303">
        <v>647390.848</v>
      </c>
      <c r="N63" s="1312">
        <v>2552073.8220000002</v>
      </c>
      <c r="O63" s="1304">
        <v>15835.534078516903</v>
      </c>
      <c r="P63" s="1303">
        <v>2610158.5610000002</v>
      </c>
      <c r="Q63" s="1312">
        <v>9567896.1309999991</v>
      </c>
      <c r="R63" s="1304">
        <v>184167.29525627044</v>
      </c>
      <c r="S63" s="1303">
        <v>10243421.77</v>
      </c>
      <c r="T63" s="1312">
        <v>0</v>
      </c>
      <c r="U63" s="1304">
        <v>0</v>
      </c>
      <c r="V63" s="1303">
        <v>0</v>
      </c>
      <c r="W63" s="1312">
        <v>8128019.75</v>
      </c>
      <c r="X63" s="1304">
        <v>144801.27126499455</v>
      </c>
      <c r="Y63" s="1303">
        <v>8659150.8139999993</v>
      </c>
      <c r="Z63" s="1312">
        <v>393486.92499999999</v>
      </c>
      <c r="AA63" s="1304">
        <v>1159.7401853871318</v>
      </c>
      <c r="AB63" s="1303">
        <v>397740.85200000001</v>
      </c>
      <c r="AC63" s="1312">
        <v>357640.79</v>
      </c>
      <c r="AD63" s="1304">
        <v>5209.0207197382761</v>
      </c>
      <c r="AE63" s="1303">
        <v>376747.478</v>
      </c>
      <c r="AF63" s="1312">
        <v>0</v>
      </c>
      <c r="AG63" s="1304">
        <v>0</v>
      </c>
      <c r="AH63" s="1303">
        <v>0</v>
      </c>
      <c r="AI63" s="1312">
        <v>0</v>
      </c>
      <c r="AJ63" s="1304">
        <v>0</v>
      </c>
      <c r="AK63" s="1303">
        <v>0</v>
      </c>
      <c r="AL63" s="1312">
        <v>0</v>
      </c>
      <c r="AM63" s="1304">
        <v>0</v>
      </c>
      <c r="AN63" s="1303">
        <v>0</v>
      </c>
      <c r="AO63" s="1312">
        <v>0</v>
      </c>
      <c r="AP63" s="1304">
        <v>0</v>
      </c>
      <c r="AQ63" s="1303">
        <v>0</v>
      </c>
      <c r="AR63" s="1312">
        <v>0</v>
      </c>
      <c r="AS63" s="1304">
        <v>0</v>
      </c>
      <c r="AT63" s="1303">
        <v>0</v>
      </c>
      <c r="AU63" s="1312">
        <v>0</v>
      </c>
      <c r="AV63" s="1304">
        <v>0</v>
      </c>
      <c r="AW63" s="1303">
        <v>0</v>
      </c>
      <c r="AX63" s="1312">
        <v>0</v>
      </c>
      <c r="AY63" s="1304">
        <v>0</v>
      </c>
      <c r="AZ63" s="1303">
        <v>0</v>
      </c>
      <c r="BA63" s="1312">
        <v>0</v>
      </c>
      <c r="BB63" s="1304">
        <v>0</v>
      </c>
      <c r="BC63" s="1303">
        <v>0</v>
      </c>
      <c r="BD63" s="1312">
        <v>52289337.943999998</v>
      </c>
      <c r="BE63" s="1304">
        <v>1243369.8525081787</v>
      </c>
      <c r="BF63" s="1313">
        <v>56850018.563000001</v>
      </c>
      <c r="BG63" s="1300"/>
      <c r="BH63" s="1300"/>
    </row>
    <row r="64" spans="1:60" s="1295" customFormat="1" ht="10.199999999999999">
      <c r="A64" s="1301" t="s">
        <v>811</v>
      </c>
      <c r="B64" s="1302">
        <v>1157733.0649999999</v>
      </c>
      <c r="C64" s="1304">
        <v>526.86968375136314</v>
      </c>
      <c r="D64" s="1304">
        <v>1159665.6240000001</v>
      </c>
      <c r="E64" s="1302">
        <v>105424.319</v>
      </c>
      <c r="F64" s="1304">
        <v>4.9585605234460193</v>
      </c>
      <c r="G64" s="1304">
        <v>105442.508</v>
      </c>
      <c r="H64" s="1302">
        <v>4755984.909</v>
      </c>
      <c r="I64" s="1304">
        <v>646.95883315158119</v>
      </c>
      <c r="J64" s="1304">
        <v>4758357.9539999999</v>
      </c>
      <c r="K64" s="1302">
        <v>944438.63500000001</v>
      </c>
      <c r="L64" s="1304">
        <v>237.75872410032716</v>
      </c>
      <c r="M64" s="1304">
        <v>945310.73400000005</v>
      </c>
      <c r="N64" s="1302">
        <v>796437.78399999999</v>
      </c>
      <c r="O64" s="1304">
        <v>32.071155943293348</v>
      </c>
      <c r="P64" s="1304">
        <v>796555.42099999997</v>
      </c>
      <c r="Q64" s="1302">
        <v>797768.44099999999</v>
      </c>
      <c r="R64" s="1304">
        <v>2240.3931297709923</v>
      </c>
      <c r="S64" s="1304">
        <v>805986.20400000003</v>
      </c>
      <c r="T64" s="1302">
        <v>0</v>
      </c>
      <c r="U64" s="1304">
        <v>0</v>
      </c>
      <c r="V64" s="1304">
        <v>0</v>
      </c>
      <c r="W64" s="1302">
        <v>2052299.764</v>
      </c>
      <c r="X64" s="1304">
        <v>1465.3064340239912</v>
      </c>
      <c r="Y64" s="1304">
        <v>2057674.5079999999</v>
      </c>
      <c r="Z64" s="1302">
        <v>146.61500000000001</v>
      </c>
      <c r="AA64" s="1304">
        <v>0</v>
      </c>
      <c r="AB64" s="1304">
        <v>146.61500000000001</v>
      </c>
      <c r="AC64" s="1302">
        <v>210520.59899999999</v>
      </c>
      <c r="AD64" s="1304">
        <v>0</v>
      </c>
      <c r="AE64" s="1304">
        <v>210520.59899999999</v>
      </c>
      <c r="AF64" s="1302">
        <v>0</v>
      </c>
      <c r="AG64" s="1304">
        <v>0</v>
      </c>
      <c r="AH64" s="1304">
        <v>0</v>
      </c>
      <c r="AI64" s="1302">
        <v>0</v>
      </c>
      <c r="AJ64" s="1304">
        <v>0</v>
      </c>
      <c r="AK64" s="1304">
        <v>0</v>
      </c>
      <c r="AL64" s="1302">
        <v>0</v>
      </c>
      <c r="AM64" s="1304">
        <v>0</v>
      </c>
      <c r="AN64" s="1304">
        <v>0</v>
      </c>
      <c r="AO64" s="1302">
        <v>0</v>
      </c>
      <c r="AP64" s="1304">
        <v>0</v>
      </c>
      <c r="AQ64" s="1304">
        <v>0</v>
      </c>
      <c r="AR64" s="1302">
        <v>0</v>
      </c>
      <c r="AS64" s="1304">
        <v>0</v>
      </c>
      <c r="AT64" s="1304">
        <v>0</v>
      </c>
      <c r="AU64" s="1302">
        <v>0</v>
      </c>
      <c r="AV64" s="1304">
        <v>0</v>
      </c>
      <c r="AW64" s="1304">
        <v>0</v>
      </c>
      <c r="AX64" s="1302">
        <v>0</v>
      </c>
      <c r="AY64" s="1304">
        <v>0</v>
      </c>
      <c r="AZ64" s="1304">
        <v>0</v>
      </c>
      <c r="BA64" s="1302">
        <v>0</v>
      </c>
      <c r="BB64" s="1304">
        <v>0</v>
      </c>
      <c r="BC64" s="1304">
        <v>0</v>
      </c>
      <c r="BD64" s="1302">
        <v>10820754.135</v>
      </c>
      <c r="BE64" s="1304">
        <v>5154.3173391494001</v>
      </c>
      <c r="BF64" s="1305">
        <v>10839660.171</v>
      </c>
      <c r="BG64" s="1300"/>
      <c r="BH64" s="1300"/>
    </row>
    <row r="65" spans="1:60" s="1295" customFormat="1" ht="10.199999999999999">
      <c r="A65" s="1314" t="s">
        <v>1148</v>
      </c>
      <c r="B65" s="1315">
        <v>0</v>
      </c>
      <c r="C65" s="1304">
        <v>0</v>
      </c>
      <c r="D65" s="1316">
        <v>0</v>
      </c>
      <c r="E65" s="1315">
        <v>0</v>
      </c>
      <c r="F65" s="1304">
        <v>0</v>
      </c>
      <c r="G65" s="1316">
        <v>0</v>
      </c>
      <c r="H65" s="1315">
        <v>0</v>
      </c>
      <c r="I65" s="1304">
        <v>0</v>
      </c>
      <c r="J65" s="1316">
        <v>0</v>
      </c>
      <c r="K65" s="1315">
        <v>4476.2560000000003</v>
      </c>
      <c r="L65" s="1304">
        <v>0</v>
      </c>
      <c r="M65" s="1316">
        <v>4476.2560000000003</v>
      </c>
      <c r="N65" s="1315">
        <v>23735.350999999999</v>
      </c>
      <c r="O65" s="1304">
        <v>0</v>
      </c>
      <c r="P65" s="1316">
        <v>23735.350999999999</v>
      </c>
      <c r="Q65" s="1315">
        <v>0</v>
      </c>
      <c r="R65" s="1304">
        <v>0</v>
      </c>
      <c r="S65" s="1316">
        <v>0</v>
      </c>
      <c r="T65" s="1315">
        <v>0</v>
      </c>
      <c r="U65" s="1304">
        <v>0</v>
      </c>
      <c r="V65" s="1316">
        <v>0</v>
      </c>
      <c r="W65" s="1315">
        <v>0</v>
      </c>
      <c r="X65" s="1304">
        <v>0</v>
      </c>
      <c r="Y65" s="1316">
        <v>0</v>
      </c>
      <c r="Z65" s="1315">
        <v>0</v>
      </c>
      <c r="AA65" s="1304">
        <v>0</v>
      </c>
      <c r="AB65" s="1316">
        <v>0</v>
      </c>
      <c r="AC65" s="1315">
        <v>0</v>
      </c>
      <c r="AD65" s="1304">
        <v>0</v>
      </c>
      <c r="AE65" s="1316">
        <v>0</v>
      </c>
      <c r="AF65" s="1315">
        <v>0</v>
      </c>
      <c r="AG65" s="1304">
        <v>0</v>
      </c>
      <c r="AH65" s="1316">
        <v>0</v>
      </c>
      <c r="AI65" s="1315">
        <v>0</v>
      </c>
      <c r="AJ65" s="1304">
        <v>0</v>
      </c>
      <c r="AK65" s="1316">
        <v>0</v>
      </c>
      <c r="AL65" s="1315">
        <v>0</v>
      </c>
      <c r="AM65" s="1304">
        <v>0</v>
      </c>
      <c r="AN65" s="1316">
        <v>0</v>
      </c>
      <c r="AO65" s="1315">
        <v>0</v>
      </c>
      <c r="AP65" s="1304">
        <v>0</v>
      </c>
      <c r="AQ65" s="1316">
        <v>0</v>
      </c>
      <c r="AR65" s="1315">
        <v>0</v>
      </c>
      <c r="AS65" s="1304">
        <v>0</v>
      </c>
      <c r="AT65" s="1316">
        <v>0</v>
      </c>
      <c r="AU65" s="1315">
        <v>0</v>
      </c>
      <c r="AV65" s="1304">
        <v>0</v>
      </c>
      <c r="AW65" s="1316">
        <v>0</v>
      </c>
      <c r="AX65" s="1315">
        <v>0</v>
      </c>
      <c r="AY65" s="1304">
        <v>0</v>
      </c>
      <c r="AZ65" s="1316">
        <v>0</v>
      </c>
      <c r="BA65" s="1315">
        <v>0</v>
      </c>
      <c r="BB65" s="1304">
        <v>0</v>
      </c>
      <c r="BC65" s="1316">
        <v>0</v>
      </c>
      <c r="BD65" s="1315">
        <v>28211.608</v>
      </c>
      <c r="BE65" s="1304">
        <v>0</v>
      </c>
      <c r="BF65" s="1317">
        <v>28211.608</v>
      </c>
      <c r="BG65" s="1300"/>
      <c r="BH65" s="1300"/>
    </row>
    <row r="66" spans="1:60" s="1295" customFormat="1" ht="10.199999999999999">
      <c r="A66" s="1296" t="s">
        <v>1149</v>
      </c>
      <c r="B66" s="1309">
        <v>57554245.186999999</v>
      </c>
      <c r="C66" s="1310">
        <v>5359892.2033805894</v>
      </c>
      <c r="D66" s="1311">
        <v>77214329.790000007</v>
      </c>
      <c r="E66" s="1309">
        <v>1616668.808</v>
      </c>
      <c r="F66" s="1310">
        <v>41504.186205016362</v>
      </c>
      <c r="G66" s="1311">
        <v>1768906.1640000001</v>
      </c>
      <c r="H66" s="1309">
        <v>79119606.553000003</v>
      </c>
      <c r="I66" s="1310">
        <v>10716602.062159214</v>
      </c>
      <c r="J66" s="1311">
        <v>118428102.918</v>
      </c>
      <c r="K66" s="1309">
        <v>6414578.534</v>
      </c>
      <c r="L66" s="1310">
        <v>431742.62350054522</v>
      </c>
      <c r="M66" s="1311">
        <v>7998210.477</v>
      </c>
      <c r="N66" s="1309">
        <v>9666800.8540000003</v>
      </c>
      <c r="O66" s="1310">
        <v>1282238.2636314067</v>
      </c>
      <c r="P66" s="1311">
        <v>14370050.806</v>
      </c>
      <c r="Q66" s="1309">
        <v>39214182.022</v>
      </c>
      <c r="R66" s="1310">
        <v>2874561.2134678294</v>
      </c>
      <c r="S66" s="1311">
        <v>49758072.553999998</v>
      </c>
      <c r="T66" s="1309">
        <v>959435.16599999997</v>
      </c>
      <c r="U66" s="1310">
        <v>161559.99045801527</v>
      </c>
      <c r="V66" s="1311">
        <v>1552037.2120000001</v>
      </c>
      <c r="W66" s="1309">
        <v>36467912.272</v>
      </c>
      <c r="X66" s="1310">
        <v>3398273.1202290072</v>
      </c>
      <c r="Y66" s="1311">
        <v>48932778.077</v>
      </c>
      <c r="Z66" s="1309">
        <v>12400475.813999999</v>
      </c>
      <c r="AA66" s="1310">
        <v>2846.3958560523442</v>
      </c>
      <c r="AB66" s="1311">
        <v>12410916.393999999</v>
      </c>
      <c r="AC66" s="1309">
        <v>3129031.6120000002</v>
      </c>
      <c r="AD66" s="1310">
        <v>223272.28135223553</v>
      </c>
      <c r="AE66" s="1311">
        <v>3947994.34</v>
      </c>
      <c r="AF66" s="1309">
        <v>3426143.5079999999</v>
      </c>
      <c r="AG66" s="1310">
        <v>24.538167938931295</v>
      </c>
      <c r="AH66" s="1311">
        <v>3426233.5150000001</v>
      </c>
      <c r="AI66" s="1309">
        <v>1826361.885</v>
      </c>
      <c r="AJ66" s="1310">
        <v>968667.17584514711</v>
      </c>
      <c r="AK66" s="1311">
        <v>5379433.0860000001</v>
      </c>
      <c r="AL66" s="1309">
        <v>1353425.8389999999</v>
      </c>
      <c r="AM66" s="1310">
        <v>0</v>
      </c>
      <c r="AN66" s="1311">
        <v>1353425.8389999999</v>
      </c>
      <c r="AO66" s="1309">
        <v>713023.45200000005</v>
      </c>
      <c r="AP66" s="1310">
        <v>12976.248636859322</v>
      </c>
      <c r="AQ66" s="1311">
        <v>760620.33299999998</v>
      </c>
      <c r="AR66" s="1309">
        <v>320643.83899999998</v>
      </c>
      <c r="AS66" s="1310">
        <v>189927.69002181024</v>
      </c>
      <c r="AT66" s="1311">
        <v>1017298.606</v>
      </c>
      <c r="AU66" s="1309">
        <v>78000</v>
      </c>
      <c r="AV66" s="1310">
        <v>23000</v>
      </c>
      <c r="AW66" s="1311">
        <v>162364</v>
      </c>
      <c r="AX66" s="1309">
        <v>722862.58900000004</v>
      </c>
      <c r="AY66" s="1310">
        <v>232714.88740458016</v>
      </c>
      <c r="AZ66" s="1311">
        <v>1576460.7960000001</v>
      </c>
      <c r="BA66" s="1309">
        <v>4189217.1370000001</v>
      </c>
      <c r="BB66" s="1310">
        <v>0</v>
      </c>
      <c r="BC66" s="1311">
        <v>4189217.1370000001</v>
      </c>
      <c r="BD66" s="1309">
        <v>259172615.07800001</v>
      </c>
      <c r="BE66" s="1310">
        <v>25919802.882497273</v>
      </c>
      <c r="BF66" s="1311">
        <v>354246452.05199999</v>
      </c>
      <c r="BG66" s="1300"/>
      <c r="BH66" s="1300"/>
    </row>
    <row r="67" spans="1:60">
      <c r="A67" s="1318" t="s">
        <v>1150</v>
      </c>
      <c r="B67" s="1319">
        <v>3.6680000000000001</v>
      </c>
      <c r="C67" s="1320"/>
      <c r="D67" s="1321"/>
      <c r="E67" s="1321"/>
      <c r="F67" s="1320"/>
      <c r="G67" s="1321"/>
      <c r="H67" s="1321"/>
      <c r="I67" s="1320"/>
      <c r="J67" s="1321"/>
      <c r="K67" s="1321"/>
      <c r="L67" s="1320"/>
      <c r="M67" s="1321"/>
      <c r="N67" s="1321"/>
      <c r="O67" s="1320"/>
      <c r="P67" s="1321"/>
      <c r="Q67" s="1321"/>
      <c r="R67" s="1320"/>
      <c r="S67" s="1321"/>
      <c r="T67" s="1321"/>
      <c r="U67" s="1320"/>
      <c r="V67" s="1321"/>
      <c r="W67" s="1321"/>
      <c r="X67" s="1320"/>
      <c r="Y67" s="1321"/>
      <c r="Z67" s="1321"/>
      <c r="AA67" s="1320"/>
      <c r="AB67" s="1321"/>
      <c r="AC67" s="1321"/>
      <c r="AD67" s="1320"/>
      <c r="AE67" s="1321"/>
      <c r="AF67" s="1321"/>
      <c r="AG67" s="1320"/>
      <c r="AH67" s="1321"/>
      <c r="AI67" s="1321"/>
      <c r="AJ67" s="1320"/>
      <c r="AK67" s="1321"/>
      <c r="AL67" s="1321"/>
      <c r="AM67" s="1320"/>
      <c r="AN67" s="1321"/>
      <c r="AO67" s="1321"/>
      <c r="AP67" s="1320"/>
      <c r="AQ67" s="1321"/>
      <c r="AR67" s="1321"/>
      <c r="AS67" s="1320"/>
      <c r="AT67" s="1321"/>
      <c r="AU67" s="1321"/>
      <c r="AV67" s="1321"/>
      <c r="AW67" s="1321"/>
      <c r="AX67" s="1321"/>
      <c r="AY67" s="1321"/>
      <c r="AZ67" s="1321"/>
      <c r="BA67" s="1321"/>
      <c r="BB67" s="1321"/>
      <c r="BC67" s="1321"/>
      <c r="BD67" s="1321"/>
      <c r="BE67" s="1320"/>
      <c r="BF67" s="1321"/>
    </row>
    <row r="68" spans="1:60">
      <c r="A68" s="1320" t="s">
        <v>682</v>
      </c>
      <c r="B68" s="1320"/>
      <c r="C68" s="1320"/>
      <c r="D68" s="1321"/>
      <c r="E68" s="1320"/>
      <c r="F68" s="1320"/>
      <c r="G68" s="1321"/>
      <c r="H68" s="1320"/>
      <c r="I68" s="1320"/>
      <c r="J68" s="1321"/>
      <c r="K68" s="1320"/>
      <c r="L68" s="1320"/>
      <c r="M68" s="1321"/>
      <c r="N68" s="1320"/>
      <c r="O68" s="1320"/>
      <c r="P68" s="1321"/>
      <c r="Q68" s="1320"/>
      <c r="R68" s="1320"/>
      <c r="S68" s="1321"/>
      <c r="T68" s="1320"/>
      <c r="U68" s="1320"/>
      <c r="V68" s="1321"/>
      <c r="W68" s="1320"/>
      <c r="X68" s="1320"/>
      <c r="Y68" s="1321"/>
      <c r="Z68" s="1320"/>
      <c r="AA68" s="1320"/>
      <c r="AB68" s="1321"/>
      <c r="AC68" s="1320"/>
      <c r="AD68" s="1320"/>
      <c r="AE68" s="1321"/>
      <c r="AF68" s="1320"/>
      <c r="AG68" s="1320"/>
      <c r="AH68" s="1321"/>
      <c r="AI68" s="1320"/>
      <c r="AJ68" s="1320"/>
      <c r="AK68" s="1321"/>
      <c r="AL68" s="1320"/>
      <c r="AM68" s="1320"/>
      <c r="AN68" s="1321"/>
      <c r="AO68" s="1320"/>
      <c r="AP68" s="1320"/>
      <c r="AQ68" s="1321"/>
      <c r="AR68" s="1320"/>
      <c r="AS68" s="1320"/>
      <c r="AT68" s="1321"/>
      <c r="AU68" s="1321"/>
      <c r="AV68" s="1321"/>
      <c r="AW68" s="1321"/>
      <c r="AX68" s="1321"/>
      <c r="AY68" s="1321"/>
      <c r="AZ68" s="1321"/>
      <c r="BA68" s="1321"/>
      <c r="BB68" s="1321"/>
      <c r="BC68" s="1321"/>
      <c r="BD68" s="1320"/>
      <c r="BE68" s="1320"/>
      <c r="BF68" s="1321"/>
    </row>
    <row r="69" spans="1:60">
      <c r="A69" s="715" t="s">
        <v>1151</v>
      </c>
      <c r="B69" s="611"/>
      <c r="C69" s="611"/>
      <c r="D69" s="611"/>
      <c r="E69" s="611"/>
      <c r="F69" s="611"/>
      <c r="G69" s="611"/>
      <c r="H69" s="611"/>
      <c r="I69" s="611"/>
    </row>
    <row r="70" spans="1:60" ht="12.75" customHeight="1">
      <c r="A70" s="735"/>
      <c r="B70" s="719"/>
      <c r="C70" s="719"/>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row>
    <row r="71" spans="1:60">
      <c r="A71" s="719"/>
      <c r="B71" s="719"/>
      <c r="C71" s="719"/>
      <c r="D71" s="719"/>
      <c r="E71" s="719"/>
      <c r="F71" s="719"/>
      <c r="G71" s="719"/>
      <c r="H71" s="719"/>
      <c r="I71" s="719"/>
      <c r="J71" s="719"/>
      <c r="K71" s="719"/>
      <c r="L71" s="719"/>
      <c r="M71" s="719"/>
      <c r="N71" s="719"/>
      <c r="O71" s="719"/>
      <c r="P71" s="719"/>
      <c r="Q71" s="719"/>
      <c r="R71" s="719"/>
      <c r="S71" s="719"/>
      <c r="T71" s="719"/>
      <c r="U71" s="719"/>
      <c r="V71" s="719"/>
      <c r="W71" s="719"/>
      <c r="X71" s="719"/>
      <c r="Y71" s="719"/>
      <c r="Z71" s="719"/>
      <c r="AA71" s="719"/>
      <c r="AB71" s="719"/>
      <c r="AC71" s="719"/>
      <c r="AD71" s="719"/>
      <c r="AE71" s="719"/>
      <c r="AF71" s="719"/>
      <c r="AG71" s="719"/>
      <c r="AH71" s="719"/>
      <c r="AI71" s="719"/>
      <c r="AJ71" s="719"/>
      <c r="AK71" s="719"/>
      <c r="AL71" s="719"/>
      <c r="AM71" s="719"/>
      <c r="AN71" s="719"/>
      <c r="AO71" s="719"/>
      <c r="AP71" s="719"/>
    </row>
  </sheetData>
  <mergeCells count="21">
    <mergeCell ref="AO5:AQ5"/>
    <mergeCell ref="AR5:AT5"/>
    <mergeCell ref="AU5:AW5"/>
    <mergeCell ref="AX5:AZ5"/>
    <mergeCell ref="BA5:BC5"/>
    <mergeCell ref="BD5:BF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8CCB424E-13CC-46FE-AB90-DF40D3513FAC}"/>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D78D-C065-4F99-81EC-D8B18A2DA188}">
  <dimension ref="A1:U72"/>
  <sheetViews>
    <sheetView showGridLines="0" zoomScale="85" zoomScaleNormal="85" zoomScaleSheetLayoutView="70" workbookViewId="0"/>
  </sheetViews>
  <sheetFormatPr baseColWidth="10" defaultColWidth="11.44140625" defaultRowHeight="13.2"/>
  <cols>
    <col min="1" max="1" width="31" style="7" customWidth="1"/>
    <col min="2" max="2" width="9" style="7" bestFit="1" customWidth="1"/>
    <col min="3" max="3" width="7.44140625" style="7" bestFit="1" customWidth="1"/>
    <col min="4" max="4" width="10.44140625" style="7" bestFit="1" customWidth="1"/>
    <col min="5" max="8" width="7.44140625" style="7" bestFit="1" customWidth="1"/>
    <col min="9" max="9" width="6.88671875" style="7" bestFit="1" customWidth="1"/>
    <col min="10" max="10" width="9" style="7" bestFit="1" customWidth="1"/>
    <col min="11" max="12" width="7.44140625" style="7" bestFit="1" customWidth="1"/>
    <col min="13" max="14" width="9" style="7" bestFit="1" customWidth="1"/>
    <col min="15" max="15" width="9" style="7" customWidth="1"/>
    <col min="16" max="16" width="7.44140625" style="7" bestFit="1" customWidth="1"/>
    <col min="17" max="19" width="7.44140625" style="7" customWidth="1"/>
    <col min="20" max="20" width="9" style="7" bestFit="1" customWidth="1"/>
    <col min="21" max="21" width="17.109375" style="7" customWidth="1"/>
    <col min="22"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9"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31" style="7" customWidth="1"/>
    <col min="258" max="258" width="9" style="7" bestFit="1" customWidth="1"/>
    <col min="259" max="259" width="7.44140625" style="7" bestFit="1" customWidth="1"/>
    <col min="260" max="260" width="10.44140625" style="7" bestFit="1" customWidth="1"/>
    <col min="261" max="264" width="7.44140625" style="7" bestFit="1" customWidth="1"/>
    <col min="265" max="265" width="6.88671875" style="7" bestFit="1" customWidth="1"/>
    <col min="266" max="266" width="9" style="7" bestFit="1" customWidth="1"/>
    <col min="267" max="268" width="7.44140625" style="7" bestFit="1" customWidth="1"/>
    <col min="269" max="270" width="9" style="7" bestFit="1" customWidth="1"/>
    <col min="271" max="271" width="9" style="7" customWidth="1"/>
    <col min="272" max="272" width="7.44140625" style="7" bestFit="1" customWidth="1"/>
    <col min="273" max="275" width="7.44140625" style="7" customWidth="1"/>
    <col min="276" max="276" width="9" style="7" bestFit="1" customWidth="1"/>
    <col min="277" max="277" width="17.109375" style="7" customWidth="1"/>
    <col min="278"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9"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31" style="7" customWidth="1"/>
    <col min="514" max="514" width="9" style="7" bestFit="1" customWidth="1"/>
    <col min="515" max="515" width="7.44140625" style="7" bestFit="1" customWidth="1"/>
    <col min="516" max="516" width="10.44140625" style="7" bestFit="1" customWidth="1"/>
    <col min="517" max="520" width="7.44140625" style="7" bestFit="1" customWidth="1"/>
    <col min="521" max="521" width="6.88671875" style="7" bestFit="1" customWidth="1"/>
    <col min="522" max="522" width="9" style="7" bestFit="1" customWidth="1"/>
    <col min="523" max="524" width="7.44140625" style="7" bestFit="1" customWidth="1"/>
    <col min="525" max="526" width="9" style="7" bestFit="1" customWidth="1"/>
    <col min="527" max="527" width="9" style="7" customWidth="1"/>
    <col min="528" max="528" width="7.44140625" style="7" bestFit="1" customWidth="1"/>
    <col min="529" max="531" width="7.44140625" style="7" customWidth="1"/>
    <col min="532" max="532" width="9" style="7" bestFit="1" customWidth="1"/>
    <col min="533" max="533" width="17.109375" style="7" customWidth="1"/>
    <col min="534"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9"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31" style="7" customWidth="1"/>
    <col min="770" max="770" width="9" style="7" bestFit="1" customWidth="1"/>
    <col min="771" max="771" width="7.44140625" style="7" bestFit="1" customWidth="1"/>
    <col min="772" max="772" width="10.44140625" style="7" bestFit="1" customWidth="1"/>
    <col min="773" max="776" width="7.44140625" style="7" bestFit="1" customWidth="1"/>
    <col min="777" max="777" width="6.88671875" style="7" bestFit="1" customWidth="1"/>
    <col min="778" max="778" width="9" style="7" bestFit="1" customWidth="1"/>
    <col min="779" max="780" width="7.44140625" style="7" bestFit="1" customWidth="1"/>
    <col min="781" max="782" width="9" style="7" bestFit="1" customWidth="1"/>
    <col min="783" max="783" width="9" style="7" customWidth="1"/>
    <col min="784" max="784" width="7.44140625" style="7" bestFit="1" customWidth="1"/>
    <col min="785" max="787" width="7.44140625" style="7" customWidth="1"/>
    <col min="788" max="788" width="9" style="7" bestFit="1" customWidth="1"/>
    <col min="789" max="789" width="17.109375" style="7" customWidth="1"/>
    <col min="790"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9"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31" style="7" customWidth="1"/>
    <col min="1026" max="1026" width="9" style="7" bestFit="1" customWidth="1"/>
    <col min="1027" max="1027" width="7.44140625" style="7" bestFit="1" customWidth="1"/>
    <col min="1028" max="1028" width="10.44140625" style="7" bestFit="1" customWidth="1"/>
    <col min="1029" max="1032" width="7.44140625" style="7" bestFit="1" customWidth="1"/>
    <col min="1033" max="1033" width="6.88671875" style="7" bestFit="1" customWidth="1"/>
    <col min="1034" max="1034" width="9" style="7" bestFit="1" customWidth="1"/>
    <col min="1035" max="1036" width="7.44140625" style="7" bestFit="1" customWidth="1"/>
    <col min="1037" max="1038" width="9" style="7" bestFit="1" customWidth="1"/>
    <col min="1039" max="1039" width="9" style="7" customWidth="1"/>
    <col min="1040" max="1040" width="7.44140625" style="7" bestFit="1" customWidth="1"/>
    <col min="1041" max="1043" width="7.44140625" style="7" customWidth="1"/>
    <col min="1044" max="1044" width="9" style="7" bestFit="1" customWidth="1"/>
    <col min="1045" max="1045" width="17.109375" style="7" customWidth="1"/>
    <col min="1046"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9"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31" style="7" customWidth="1"/>
    <col min="1282" max="1282" width="9" style="7" bestFit="1" customWidth="1"/>
    <col min="1283" max="1283" width="7.44140625" style="7" bestFit="1" customWidth="1"/>
    <col min="1284" max="1284" width="10.44140625" style="7" bestFit="1" customWidth="1"/>
    <col min="1285" max="1288" width="7.44140625" style="7" bestFit="1" customWidth="1"/>
    <col min="1289" max="1289" width="6.88671875" style="7" bestFit="1" customWidth="1"/>
    <col min="1290" max="1290" width="9" style="7" bestFit="1" customWidth="1"/>
    <col min="1291" max="1292" width="7.44140625" style="7" bestFit="1" customWidth="1"/>
    <col min="1293" max="1294" width="9" style="7" bestFit="1" customWidth="1"/>
    <col min="1295" max="1295" width="9" style="7" customWidth="1"/>
    <col min="1296" max="1296" width="7.44140625" style="7" bestFit="1" customWidth="1"/>
    <col min="1297" max="1299" width="7.44140625" style="7" customWidth="1"/>
    <col min="1300" max="1300" width="9" style="7" bestFit="1" customWidth="1"/>
    <col min="1301" max="1301" width="17.109375" style="7" customWidth="1"/>
    <col min="1302"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9"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31" style="7" customWidth="1"/>
    <col min="1538" max="1538" width="9" style="7" bestFit="1" customWidth="1"/>
    <col min="1539" max="1539" width="7.44140625" style="7" bestFit="1" customWidth="1"/>
    <col min="1540" max="1540" width="10.44140625" style="7" bestFit="1" customWidth="1"/>
    <col min="1541" max="1544" width="7.44140625" style="7" bestFit="1" customWidth="1"/>
    <col min="1545" max="1545" width="6.88671875" style="7" bestFit="1" customWidth="1"/>
    <col min="1546" max="1546" width="9" style="7" bestFit="1" customWidth="1"/>
    <col min="1547" max="1548" width="7.44140625" style="7" bestFit="1" customWidth="1"/>
    <col min="1549" max="1550" width="9" style="7" bestFit="1" customWidth="1"/>
    <col min="1551" max="1551" width="9" style="7" customWidth="1"/>
    <col min="1552" max="1552" width="7.44140625" style="7" bestFit="1" customWidth="1"/>
    <col min="1553" max="1555" width="7.44140625" style="7" customWidth="1"/>
    <col min="1556" max="1556" width="9" style="7" bestFit="1" customWidth="1"/>
    <col min="1557" max="1557" width="17.109375" style="7" customWidth="1"/>
    <col min="1558"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9"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31" style="7" customWidth="1"/>
    <col min="1794" max="1794" width="9" style="7" bestFit="1" customWidth="1"/>
    <col min="1795" max="1795" width="7.44140625" style="7" bestFit="1" customWidth="1"/>
    <col min="1796" max="1796" width="10.44140625" style="7" bestFit="1" customWidth="1"/>
    <col min="1797" max="1800" width="7.44140625" style="7" bestFit="1" customWidth="1"/>
    <col min="1801" max="1801" width="6.88671875" style="7" bestFit="1" customWidth="1"/>
    <col min="1802" max="1802" width="9" style="7" bestFit="1" customWidth="1"/>
    <col min="1803" max="1804" width="7.44140625" style="7" bestFit="1" customWidth="1"/>
    <col min="1805" max="1806" width="9" style="7" bestFit="1" customWidth="1"/>
    <col min="1807" max="1807" width="9" style="7" customWidth="1"/>
    <col min="1808" max="1808" width="7.44140625" style="7" bestFit="1" customWidth="1"/>
    <col min="1809" max="1811" width="7.44140625" style="7" customWidth="1"/>
    <col min="1812" max="1812" width="9" style="7" bestFit="1" customWidth="1"/>
    <col min="1813" max="1813" width="17.109375" style="7" customWidth="1"/>
    <col min="1814"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9"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31" style="7" customWidth="1"/>
    <col min="2050" max="2050" width="9" style="7" bestFit="1" customWidth="1"/>
    <col min="2051" max="2051" width="7.44140625" style="7" bestFit="1" customWidth="1"/>
    <col min="2052" max="2052" width="10.44140625" style="7" bestFit="1" customWidth="1"/>
    <col min="2053" max="2056" width="7.44140625" style="7" bestFit="1" customWidth="1"/>
    <col min="2057" max="2057" width="6.88671875" style="7" bestFit="1" customWidth="1"/>
    <col min="2058" max="2058" width="9" style="7" bestFit="1" customWidth="1"/>
    <col min="2059" max="2060" width="7.44140625" style="7" bestFit="1" customWidth="1"/>
    <col min="2061" max="2062" width="9" style="7" bestFit="1" customWidth="1"/>
    <col min="2063" max="2063" width="9" style="7" customWidth="1"/>
    <col min="2064" max="2064" width="7.44140625" style="7" bestFit="1" customWidth="1"/>
    <col min="2065" max="2067" width="7.44140625" style="7" customWidth="1"/>
    <col min="2068" max="2068" width="9" style="7" bestFit="1" customWidth="1"/>
    <col min="2069" max="2069" width="17.109375" style="7" customWidth="1"/>
    <col min="2070"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9"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31" style="7" customWidth="1"/>
    <col min="2306" max="2306" width="9" style="7" bestFit="1" customWidth="1"/>
    <col min="2307" max="2307" width="7.44140625" style="7" bestFit="1" customWidth="1"/>
    <col min="2308" max="2308" width="10.44140625" style="7" bestFit="1" customWidth="1"/>
    <col min="2309" max="2312" width="7.44140625" style="7" bestFit="1" customWidth="1"/>
    <col min="2313" max="2313" width="6.88671875" style="7" bestFit="1" customWidth="1"/>
    <col min="2314" max="2314" width="9" style="7" bestFit="1" customWidth="1"/>
    <col min="2315" max="2316" width="7.44140625" style="7" bestFit="1" customWidth="1"/>
    <col min="2317" max="2318" width="9" style="7" bestFit="1" customWidth="1"/>
    <col min="2319" max="2319" width="9" style="7" customWidth="1"/>
    <col min="2320" max="2320" width="7.44140625" style="7" bestFit="1" customWidth="1"/>
    <col min="2321" max="2323" width="7.44140625" style="7" customWidth="1"/>
    <col min="2324" max="2324" width="9" style="7" bestFit="1" customWidth="1"/>
    <col min="2325" max="2325" width="17.109375" style="7" customWidth="1"/>
    <col min="2326"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9"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31" style="7" customWidth="1"/>
    <col min="2562" max="2562" width="9" style="7" bestFit="1" customWidth="1"/>
    <col min="2563" max="2563" width="7.44140625" style="7" bestFit="1" customWidth="1"/>
    <col min="2564" max="2564" width="10.44140625" style="7" bestFit="1" customWidth="1"/>
    <col min="2565" max="2568" width="7.44140625" style="7" bestFit="1" customWidth="1"/>
    <col min="2569" max="2569" width="6.88671875" style="7" bestFit="1" customWidth="1"/>
    <col min="2570" max="2570" width="9" style="7" bestFit="1" customWidth="1"/>
    <col min="2571" max="2572" width="7.44140625" style="7" bestFit="1" customWidth="1"/>
    <col min="2573" max="2574" width="9" style="7" bestFit="1" customWidth="1"/>
    <col min="2575" max="2575" width="9" style="7" customWidth="1"/>
    <col min="2576" max="2576" width="7.44140625" style="7" bestFit="1" customWidth="1"/>
    <col min="2577" max="2579" width="7.44140625" style="7" customWidth="1"/>
    <col min="2580" max="2580" width="9" style="7" bestFit="1" customWidth="1"/>
    <col min="2581" max="2581" width="17.109375" style="7" customWidth="1"/>
    <col min="2582"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9"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31" style="7" customWidth="1"/>
    <col min="2818" max="2818" width="9" style="7" bestFit="1" customWidth="1"/>
    <col min="2819" max="2819" width="7.44140625" style="7" bestFit="1" customWidth="1"/>
    <col min="2820" max="2820" width="10.44140625" style="7" bestFit="1" customWidth="1"/>
    <col min="2821" max="2824" width="7.44140625" style="7" bestFit="1" customWidth="1"/>
    <col min="2825" max="2825" width="6.88671875" style="7" bestFit="1" customWidth="1"/>
    <col min="2826" max="2826" width="9" style="7" bestFit="1" customWidth="1"/>
    <col min="2827" max="2828" width="7.44140625" style="7" bestFit="1" customWidth="1"/>
    <col min="2829" max="2830" width="9" style="7" bestFit="1" customWidth="1"/>
    <col min="2831" max="2831" width="9" style="7" customWidth="1"/>
    <col min="2832" max="2832" width="7.44140625" style="7" bestFit="1" customWidth="1"/>
    <col min="2833" max="2835" width="7.44140625" style="7" customWidth="1"/>
    <col min="2836" max="2836" width="9" style="7" bestFit="1" customWidth="1"/>
    <col min="2837" max="2837" width="17.109375" style="7" customWidth="1"/>
    <col min="2838"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9"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31" style="7" customWidth="1"/>
    <col min="3074" max="3074" width="9" style="7" bestFit="1" customWidth="1"/>
    <col min="3075" max="3075" width="7.44140625" style="7" bestFit="1" customWidth="1"/>
    <col min="3076" max="3076" width="10.44140625" style="7" bestFit="1" customWidth="1"/>
    <col min="3077" max="3080" width="7.44140625" style="7" bestFit="1" customWidth="1"/>
    <col min="3081" max="3081" width="6.88671875" style="7" bestFit="1" customWidth="1"/>
    <col min="3082" max="3082" width="9" style="7" bestFit="1" customWidth="1"/>
    <col min="3083" max="3084" width="7.44140625" style="7" bestFit="1" customWidth="1"/>
    <col min="3085" max="3086" width="9" style="7" bestFit="1" customWidth="1"/>
    <col min="3087" max="3087" width="9" style="7" customWidth="1"/>
    <col min="3088" max="3088" width="7.44140625" style="7" bestFit="1" customWidth="1"/>
    <col min="3089" max="3091" width="7.44140625" style="7" customWidth="1"/>
    <col min="3092" max="3092" width="9" style="7" bestFit="1" customWidth="1"/>
    <col min="3093" max="3093" width="17.109375" style="7" customWidth="1"/>
    <col min="3094"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9"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31" style="7" customWidth="1"/>
    <col min="3330" max="3330" width="9" style="7" bestFit="1" customWidth="1"/>
    <col min="3331" max="3331" width="7.44140625" style="7" bestFit="1" customWidth="1"/>
    <col min="3332" max="3332" width="10.44140625" style="7" bestFit="1" customWidth="1"/>
    <col min="3333" max="3336" width="7.44140625" style="7" bestFit="1" customWidth="1"/>
    <col min="3337" max="3337" width="6.88671875" style="7" bestFit="1" customWidth="1"/>
    <col min="3338" max="3338" width="9" style="7" bestFit="1" customWidth="1"/>
    <col min="3339" max="3340" width="7.44140625" style="7" bestFit="1" customWidth="1"/>
    <col min="3341" max="3342" width="9" style="7" bestFit="1" customWidth="1"/>
    <col min="3343" max="3343" width="9" style="7" customWidth="1"/>
    <col min="3344" max="3344" width="7.44140625" style="7" bestFit="1" customWidth="1"/>
    <col min="3345" max="3347" width="7.44140625" style="7" customWidth="1"/>
    <col min="3348" max="3348" width="9" style="7" bestFit="1" customWidth="1"/>
    <col min="3349" max="3349" width="17.109375" style="7" customWidth="1"/>
    <col min="3350"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9"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31" style="7" customWidth="1"/>
    <col min="3586" max="3586" width="9" style="7" bestFit="1" customWidth="1"/>
    <col min="3587" max="3587" width="7.44140625" style="7" bestFit="1" customWidth="1"/>
    <col min="3588" max="3588" width="10.44140625" style="7" bestFit="1" customWidth="1"/>
    <col min="3589" max="3592" width="7.44140625" style="7" bestFit="1" customWidth="1"/>
    <col min="3593" max="3593" width="6.88671875" style="7" bestFit="1" customWidth="1"/>
    <col min="3594" max="3594" width="9" style="7" bestFit="1" customWidth="1"/>
    <col min="3595" max="3596" width="7.44140625" style="7" bestFit="1" customWidth="1"/>
    <col min="3597" max="3598" width="9" style="7" bestFit="1" customWidth="1"/>
    <col min="3599" max="3599" width="9" style="7" customWidth="1"/>
    <col min="3600" max="3600" width="7.44140625" style="7" bestFit="1" customWidth="1"/>
    <col min="3601" max="3603" width="7.44140625" style="7" customWidth="1"/>
    <col min="3604" max="3604" width="9" style="7" bestFit="1" customWidth="1"/>
    <col min="3605" max="3605" width="17.109375" style="7" customWidth="1"/>
    <col min="3606"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9"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31" style="7" customWidth="1"/>
    <col min="3842" max="3842" width="9" style="7" bestFit="1" customWidth="1"/>
    <col min="3843" max="3843" width="7.44140625" style="7" bestFit="1" customWidth="1"/>
    <col min="3844" max="3844" width="10.44140625" style="7" bestFit="1" customWidth="1"/>
    <col min="3845" max="3848" width="7.44140625" style="7" bestFit="1" customWidth="1"/>
    <col min="3849" max="3849" width="6.88671875" style="7" bestFit="1" customWidth="1"/>
    <col min="3850" max="3850" width="9" style="7" bestFit="1" customWidth="1"/>
    <col min="3851" max="3852" width="7.44140625" style="7" bestFit="1" customWidth="1"/>
    <col min="3853" max="3854" width="9" style="7" bestFit="1" customWidth="1"/>
    <col min="3855" max="3855" width="9" style="7" customWidth="1"/>
    <col min="3856" max="3856" width="7.44140625" style="7" bestFit="1" customWidth="1"/>
    <col min="3857" max="3859" width="7.44140625" style="7" customWidth="1"/>
    <col min="3860" max="3860" width="9" style="7" bestFit="1" customWidth="1"/>
    <col min="3861" max="3861" width="17.109375" style="7" customWidth="1"/>
    <col min="3862"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9"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31" style="7" customWidth="1"/>
    <col min="4098" max="4098" width="9" style="7" bestFit="1" customWidth="1"/>
    <col min="4099" max="4099" width="7.44140625" style="7" bestFit="1" customWidth="1"/>
    <col min="4100" max="4100" width="10.44140625" style="7" bestFit="1" customWidth="1"/>
    <col min="4101" max="4104" width="7.44140625" style="7" bestFit="1" customWidth="1"/>
    <col min="4105" max="4105" width="6.88671875" style="7" bestFit="1" customWidth="1"/>
    <col min="4106" max="4106" width="9" style="7" bestFit="1" customWidth="1"/>
    <col min="4107" max="4108" width="7.44140625" style="7" bestFit="1" customWidth="1"/>
    <col min="4109" max="4110" width="9" style="7" bestFit="1" customWidth="1"/>
    <col min="4111" max="4111" width="9" style="7" customWidth="1"/>
    <col min="4112" max="4112" width="7.44140625" style="7" bestFit="1" customWidth="1"/>
    <col min="4113" max="4115" width="7.44140625" style="7" customWidth="1"/>
    <col min="4116" max="4116" width="9" style="7" bestFit="1" customWidth="1"/>
    <col min="4117" max="4117" width="17.109375" style="7" customWidth="1"/>
    <col min="4118"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9"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31" style="7" customWidth="1"/>
    <col min="4354" max="4354" width="9" style="7" bestFit="1" customWidth="1"/>
    <col min="4355" max="4355" width="7.44140625" style="7" bestFit="1" customWidth="1"/>
    <col min="4356" max="4356" width="10.44140625" style="7" bestFit="1" customWidth="1"/>
    <col min="4357" max="4360" width="7.44140625" style="7" bestFit="1" customWidth="1"/>
    <col min="4361" max="4361" width="6.88671875" style="7" bestFit="1" customWidth="1"/>
    <col min="4362" max="4362" width="9" style="7" bestFit="1" customWidth="1"/>
    <col min="4363" max="4364" width="7.44140625" style="7" bestFit="1" customWidth="1"/>
    <col min="4365" max="4366" width="9" style="7" bestFit="1" customWidth="1"/>
    <col min="4367" max="4367" width="9" style="7" customWidth="1"/>
    <col min="4368" max="4368" width="7.44140625" style="7" bestFit="1" customWidth="1"/>
    <col min="4369" max="4371" width="7.44140625" style="7" customWidth="1"/>
    <col min="4372" max="4372" width="9" style="7" bestFit="1" customWidth="1"/>
    <col min="4373" max="4373" width="17.109375" style="7" customWidth="1"/>
    <col min="4374"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9"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31" style="7" customWidth="1"/>
    <col min="4610" max="4610" width="9" style="7" bestFit="1" customWidth="1"/>
    <col min="4611" max="4611" width="7.44140625" style="7" bestFit="1" customWidth="1"/>
    <col min="4612" max="4612" width="10.44140625" style="7" bestFit="1" customWidth="1"/>
    <col min="4613" max="4616" width="7.44140625" style="7" bestFit="1" customWidth="1"/>
    <col min="4617" max="4617" width="6.88671875" style="7" bestFit="1" customWidth="1"/>
    <col min="4618" max="4618" width="9" style="7" bestFit="1" customWidth="1"/>
    <col min="4619" max="4620" width="7.44140625" style="7" bestFit="1" customWidth="1"/>
    <col min="4621" max="4622" width="9" style="7" bestFit="1" customWidth="1"/>
    <col min="4623" max="4623" width="9" style="7" customWidth="1"/>
    <col min="4624" max="4624" width="7.44140625" style="7" bestFit="1" customWidth="1"/>
    <col min="4625" max="4627" width="7.44140625" style="7" customWidth="1"/>
    <col min="4628" max="4628" width="9" style="7" bestFit="1" customWidth="1"/>
    <col min="4629" max="4629" width="17.109375" style="7" customWidth="1"/>
    <col min="4630"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9"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31" style="7" customWidth="1"/>
    <col min="4866" max="4866" width="9" style="7" bestFit="1" customWidth="1"/>
    <col min="4867" max="4867" width="7.44140625" style="7" bestFit="1" customWidth="1"/>
    <col min="4868" max="4868" width="10.44140625" style="7" bestFit="1" customWidth="1"/>
    <col min="4869" max="4872" width="7.44140625" style="7" bestFit="1" customWidth="1"/>
    <col min="4873" max="4873" width="6.88671875" style="7" bestFit="1" customWidth="1"/>
    <col min="4874" max="4874" width="9" style="7" bestFit="1" customWidth="1"/>
    <col min="4875" max="4876" width="7.44140625" style="7" bestFit="1" customWidth="1"/>
    <col min="4877" max="4878" width="9" style="7" bestFit="1" customWidth="1"/>
    <col min="4879" max="4879" width="9" style="7" customWidth="1"/>
    <col min="4880" max="4880" width="7.44140625" style="7" bestFit="1" customWidth="1"/>
    <col min="4881" max="4883" width="7.44140625" style="7" customWidth="1"/>
    <col min="4884" max="4884" width="9" style="7" bestFit="1" customWidth="1"/>
    <col min="4885" max="4885" width="17.109375" style="7" customWidth="1"/>
    <col min="4886"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9"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31" style="7" customWidth="1"/>
    <col min="5122" max="5122" width="9" style="7" bestFit="1" customWidth="1"/>
    <col min="5123" max="5123" width="7.44140625" style="7" bestFit="1" customWidth="1"/>
    <col min="5124" max="5124" width="10.44140625" style="7" bestFit="1" customWidth="1"/>
    <col min="5125" max="5128" width="7.44140625" style="7" bestFit="1" customWidth="1"/>
    <col min="5129" max="5129" width="6.88671875" style="7" bestFit="1" customWidth="1"/>
    <col min="5130" max="5130" width="9" style="7" bestFit="1" customWidth="1"/>
    <col min="5131" max="5132" width="7.44140625" style="7" bestFit="1" customWidth="1"/>
    <col min="5133" max="5134" width="9" style="7" bestFit="1" customWidth="1"/>
    <col min="5135" max="5135" width="9" style="7" customWidth="1"/>
    <col min="5136" max="5136" width="7.44140625" style="7" bestFit="1" customWidth="1"/>
    <col min="5137" max="5139" width="7.44140625" style="7" customWidth="1"/>
    <col min="5140" max="5140" width="9" style="7" bestFit="1" customWidth="1"/>
    <col min="5141" max="5141" width="17.109375" style="7" customWidth="1"/>
    <col min="5142"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9"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31" style="7" customWidth="1"/>
    <col min="5378" max="5378" width="9" style="7" bestFit="1" customWidth="1"/>
    <col min="5379" max="5379" width="7.44140625" style="7" bestFit="1" customWidth="1"/>
    <col min="5380" max="5380" width="10.44140625" style="7" bestFit="1" customWidth="1"/>
    <col min="5381" max="5384" width="7.44140625" style="7" bestFit="1" customWidth="1"/>
    <col min="5385" max="5385" width="6.88671875" style="7" bestFit="1" customWidth="1"/>
    <col min="5386" max="5386" width="9" style="7" bestFit="1" customWidth="1"/>
    <col min="5387" max="5388" width="7.44140625" style="7" bestFit="1" customWidth="1"/>
    <col min="5389" max="5390" width="9" style="7" bestFit="1" customWidth="1"/>
    <col min="5391" max="5391" width="9" style="7" customWidth="1"/>
    <col min="5392" max="5392" width="7.44140625" style="7" bestFit="1" customWidth="1"/>
    <col min="5393" max="5395" width="7.44140625" style="7" customWidth="1"/>
    <col min="5396" max="5396" width="9" style="7" bestFit="1" customWidth="1"/>
    <col min="5397" max="5397" width="17.109375" style="7" customWidth="1"/>
    <col min="5398"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9"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31" style="7" customWidth="1"/>
    <col min="5634" max="5634" width="9" style="7" bestFit="1" customWidth="1"/>
    <col min="5635" max="5635" width="7.44140625" style="7" bestFit="1" customWidth="1"/>
    <col min="5636" max="5636" width="10.44140625" style="7" bestFit="1" customWidth="1"/>
    <col min="5637" max="5640" width="7.44140625" style="7" bestFit="1" customWidth="1"/>
    <col min="5641" max="5641" width="6.88671875" style="7" bestFit="1" customWidth="1"/>
    <col min="5642" max="5642" width="9" style="7" bestFit="1" customWidth="1"/>
    <col min="5643" max="5644" width="7.44140625" style="7" bestFit="1" customWidth="1"/>
    <col min="5645" max="5646" width="9" style="7" bestFit="1" customWidth="1"/>
    <col min="5647" max="5647" width="9" style="7" customWidth="1"/>
    <col min="5648" max="5648" width="7.44140625" style="7" bestFit="1" customWidth="1"/>
    <col min="5649" max="5651" width="7.44140625" style="7" customWidth="1"/>
    <col min="5652" max="5652" width="9" style="7" bestFit="1" customWidth="1"/>
    <col min="5653" max="5653" width="17.109375" style="7" customWidth="1"/>
    <col min="5654"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9"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31" style="7" customWidth="1"/>
    <col min="5890" max="5890" width="9" style="7" bestFit="1" customWidth="1"/>
    <col min="5891" max="5891" width="7.44140625" style="7" bestFit="1" customWidth="1"/>
    <col min="5892" max="5892" width="10.44140625" style="7" bestFit="1" customWidth="1"/>
    <col min="5893" max="5896" width="7.44140625" style="7" bestFit="1" customWidth="1"/>
    <col min="5897" max="5897" width="6.88671875" style="7" bestFit="1" customWidth="1"/>
    <col min="5898" max="5898" width="9" style="7" bestFit="1" customWidth="1"/>
    <col min="5899" max="5900" width="7.44140625" style="7" bestFit="1" customWidth="1"/>
    <col min="5901" max="5902" width="9" style="7" bestFit="1" customWidth="1"/>
    <col min="5903" max="5903" width="9" style="7" customWidth="1"/>
    <col min="5904" max="5904" width="7.44140625" style="7" bestFit="1" customWidth="1"/>
    <col min="5905" max="5907" width="7.44140625" style="7" customWidth="1"/>
    <col min="5908" max="5908" width="9" style="7" bestFit="1" customWidth="1"/>
    <col min="5909" max="5909" width="17.109375" style="7" customWidth="1"/>
    <col min="5910"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9"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31" style="7" customWidth="1"/>
    <col min="6146" max="6146" width="9" style="7" bestFit="1" customWidth="1"/>
    <col min="6147" max="6147" width="7.44140625" style="7" bestFit="1" customWidth="1"/>
    <col min="6148" max="6148" width="10.44140625" style="7" bestFit="1" customWidth="1"/>
    <col min="6149" max="6152" width="7.44140625" style="7" bestFit="1" customWidth="1"/>
    <col min="6153" max="6153" width="6.88671875" style="7" bestFit="1" customWidth="1"/>
    <col min="6154" max="6154" width="9" style="7" bestFit="1" customWidth="1"/>
    <col min="6155" max="6156" width="7.44140625" style="7" bestFit="1" customWidth="1"/>
    <col min="6157" max="6158" width="9" style="7" bestFit="1" customWidth="1"/>
    <col min="6159" max="6159" width="9" style="7" customWidth="1"/>
    <col min="6160" max="6160" width="7.44140625" style="7" bestFit="1" customWidth="1"/>
    <col min="6161" max="6163" width="7.44140625" style="7" customWidth="1"/>
    <col min="6164" max="6164" width="9" style="7" bestFit="1" customWidth="1"/>
    <col min="6165" max="6165" width="17.109375" style="7" customWidth="1"/>
    <col min="6166"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9"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31" style="7" customWidth="1"/>
    <col min="6402" max="6402" width="9" style="7" bestFit="1" customWidth="1"/>
    <col min="6403" max="6403" width="7.44140625" style="7" bestFit="1" customWidth="1"/>
    <col min="6404" max="6404" width="10.44140625" style="7" bestFit="1" customWidth="1"/>
    <col min="6405" max="6408" width="7.44140625" style="7" bestFit="1" customWidth="1"/>
    <col min="6409" max="6409" width="6.88671875" style="7" bestFit="1" customWidth="1"/>
    <col min="6410" max="6410" width="9" style="7" bestFit="1" customWidth="1"/>
    <col min="6411" max="6412" width="7.44140625" style="7" bestFit="1" customWidth="1"/>
    <col min="6413" max="6414" width="9" style="7" bestFit="1" customWidth="1"/>
    <col min="6415" max="6415" width="9" style="7" customWidth="1"/>
    <col min="6416" max="6416" width="7.44140625" style="7" bestFit="1" customWidth="1"/>
    <col min="6417" max="6419" width="7.44140625" style="7" customWidth="1"/>
    <col min="6420" max="6420" width="9" style="7" bestFit="1" customWidth="1"/>
    <col min="6421" max="6421" width="17.109375" style="7" customWidth="1"/>
    <col min="6422"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9"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31" style="7" customWidth="1"/>
    <col min="6658" max="6658" width="9" style="7" bestFit="1" customWidth="1"/>
    <col min="6659" max="6659" width="7.44140625" style="7" bestFit="1" customWidth="1"/>
    <col min="6660" max="6660" width="10.44140625" style="7" bestFit="1" customWidth="1"/>
    <col min="6661" max="6664" width="7.44140625" style="7" bestFit="1" customWidth="1"/>
    <col min="6665" max="6665" width="6.88671875" style="7" bestFit="1" customWidth="1"/>
    <col min="6666" max="6666" width="9" style="7" bestFit="1" customWidth="1"/>
    <col min="6667" max="6668" width="7.44140625" style="7" bestFit="1" customWidth="1"/>
    <col min="6669" max="6670" width="9" style="7" bestFit="1" customWidth="1"/>
    <col min="6671" max="6671" width="9" style="7" customWidth="1"/>
    <col min="6672" max="6672" width="7.44140625" style="7" bestFit="1" customWidth="1"/>
    <col min="6673" max="6675" width="7.44140625" style="7" customWidth="1"/>
    <col min="6676" max="6676" width="9" style="7" bestFit="1" customWidth="1"/>
    <col min="6677" max="6677" width="17.109375" style="7" customWidth="1"/>
    <col min="6678"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9"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31" style="7" customWidth="1"/>
    <col min="6914" max="6914" width="9" style="7" bestFit="1" customWidth="1"/>
    <col min="6915" max="6915" width="7.44140625" style="7" bestFit="1" customWidth="1"/>
    <col min="6916" max="6916" width="10.44140625" style="7" bestFit="1" customWidth="1"/>
    <col min="6917" max="6920" width="7.44140625" style="7" bestFit="1" customWidth="1"/>
    <col min="6921" max="6921" width="6.88671875" style="7" bestFit="1" customWidth="1"/>
    <col min="6922" max="6922" width="9" style="7" bestFit="1" customWidth="1"/>
    <col min="6923" max="6924" width="7.44140625" style="7" bestFit="1" customWidth="1"/>
    <col min="6925" max="6926" width="9" style="7" bestFit="1" customWidth="1"/>
    <col min="6927" max="6927" width="9" style="7" customWidth="1"/>
    <col min="6928" max="6928" width="7.44140625" style="7" bestFit="1" customWidth="1"/>
    <col min="6929" max="6931" width="7.44140625" style="7" customWidth="1"/>
    <col min="6932" max="6932" width="9" style="7" bestFit="1" customWidth="1"/>
    <col min="6933" max="6933" width="17.109375" style="7" customWidth="1"/>
    <col min="6934"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9"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31" style="7" customWidth="1"/>
    <col min="7170" max="7170" width="9" style="7" bestFit="1" customWidth="1"/>
    <col min="7171" max="7171" width="7.44140625" style="7" bestFit="1" customWidth="1"/>
    <col min="7172" max="7172" width="10.44140625" style="7" bestFit="1" customWidth="1"/>
    <col min="7173" max="7176" width="7.44140625" style="7" bestFit="1" customWidth="1"/>
    <col min="7177" max="7177" width="6.88671875" style="7" bestFit="1" customWidth="1"/>
    <col min="7178" max="7178" width="9" style="7" bestFit="1" customWidth="1"/>
    <col min="7179" max="7180" width="7.44140625" style="7" bestFit="1" customWidth="1"/>
    <col min="7181" max="7182" width="9" style="7" bestFit="1" customWidth="1"/>
    <col min="7183" max="7183" width="9" style="7" customWidth="1"/>
    <col min="7184" max="7184" width="7.44140625" style="7" bestFit="1" customWidth="1"/>
    <col min="7185" max="7187" width="7.44140625" style="7" customWidth="1"/>
    <col min="7188" max="7188" width="9" style="7" bestFit="1" customWidth="1"/>
    <col min="7189" max="7189" width="17.109375" style="7" customWidth="1"/>
    <col min="7190"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9"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31" style="7" customWidth="1"/>
    <col min="7426" max="7426" width="9" style="7" bestFit="1" customWidth="1"/>
    <col min="7427" max="7427" width="7.44140625" style="7" bestFit="1" customWidth="1"/>
    <col min="7428" max="7428" width="10.44140625" style="7" bestFit="1" customWidth="1"/>
    <col min="7429" max="7432" width="7.44140625" style="7" bestFit="1" customWidth="1"/>
    <col min="7433" max="7433" width="6.88671875" style="7" bestFit="1" customWidth="1"/>
    <col min="7434" max="7434" width="9" style="7" bestFit="1" customWidth="1"/>
    <col min="7435" max="7436" width="7.44140625" style="7" bestFit="1" customWidth="1"/>
    <col min="7437" max="7438" width="9" style="7" bestFit="1" customWidth="1"/>
    <col min="7439" max="7439" width="9" style="7" customWidth="1"/>
    <col min="7440" max="7440" width="7.44140625" style="7" bestFit="1" customWidth="1"/>
    <col min="7441" max="7443" width="7.44140625" style="7" customWidth="1"/>
    <col min="7444" max="7444" width="9" style="7" bestFit="1" customWidth="1"/>
    <col min="7445" max="7445" width="17.109375" style="7" customWidth="1"/>
    <col min="7446"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9"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31" style="7" customWidth="1"/>
    <col min="7682" max="7682" width="9" style="7" bestFit="1" customWidth="1"/>
    <col min="7683" max="7683" width="7.44140625" style="7" bestFit="1" customWidth="1"/>
    <col min="7684" max="7684" width="10.44140625" style="7" bestFit="1" customWidth="1"/>
    <col min="7685" max="7688" width="7.44140625" style="7" bestFit="1" customWidth="1"/>
    <col min="7689" max="7689" width="6.88671875" style="7" bestFit="1" customWidth="1"/>
    <col min="7690" max="7690" width="9" style="7" bestFit="1" customWidth="1"/>
    <col min="7691" max="7692" width="7.44140625" style="7" bestFit="1" customWidth="1"/>
    <col min="7693" max="7694" width="9" style="7" bestFit="1" customWidth="1"/>
    <col min="7695" max="7695" width="9" style="7" customWidth="1"/>
    <col min="7696" max="7696" width="7.44140625" style="7" bestFit="1" customWidth="1"/>
    <col min="7697" max="7699" width="7.44140625" style="7" customWidth="1"/>
    <col min="7700" max="7700" width="9" style="7" bestFit="1" customWidth="1"/>
    <col min="7701" max="7701" width="17.109375" style="7" customWidth="1"/>
    <col min="7702"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9"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31" style="7" customWidth="1"/>
    <col min="7938" max="7938" width="9" style="7" bestFit="1" customWidth="1"/>
    <col min="7939" max="7939" width="7.44140625" style="7" bestFit="1" customWidth="1"/>
    <col min="7940" max="7940" width="10.44140625" style="7" bestFit="1" customWidth="1"/>
    <col min="7941" max="7944" width="7.44140625" style="7" bestFit="1" customWidth="1"/>
    <col min="7945" max="7945" width="6.88671875" style="7" bestFit="1" customWidth="1"/>
    <col min="7946" max="7946" width="9" style="7" bestFit="1" customWidth="1"/>
    <col min="7947" max="7948" width="7.44140625" style="7" bestFit="1" customWidth="1"/>
    <col min="7949" max="7950" width="9" style="7" bestFit="1" customWidth="1"/>
    <col min="7951" max="7951" width="9" style="7" customWidth="1"/>
    <col min="7952" max="7952" width="7.44140625" style="7" bestFit="1" customWidth="1"/>
    <col min="7953" max="7955" width="7.44140625" style="7" customWidth="1"/>
    <col min="7956" max="7956" width="9" style="7" bestFit="1" customWidth="1"/>
    <col min="7957" max="7957" width="17.109375" style="7" customWidth="1"/>
    <col min="7958"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9"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31" style="7" customWidth="1"/>
    <col min="8194" max="8194" width="9" style="7" bestFit="1" customWidth="1"/>
    <col min="8195" max="8195" width="7.44140625" style="7" bestFit="1" customWidth="1"/>
    <col min="8196" max="8196" width="10.44140625" style="7" bestFit="1" customWidth="1"/>
    <col min="8197" max="8200" width="7.44140625" style="7" bestFit="1" customWidth="1"/>
    <col min="8201" max="8201" width="6.88671875" style="7" bestFit="1" customWidth="1"/>
    <col min="8202" max="8202" width="9" style="7" bestFit="1" customWidth="1"/>
    <col min="8203" max="8204" width="7.44140625" style="7" bestFit="1" customWidth="1"/>
    <col min="8205" max="8206" width="9" style="7" bestFit="1" customWidth="1"/>
    <col min="8207" max="8207" width="9" style="7" customWidth="1"/>
    <col min="8208" max="8208" width="7.44140625" style="7" bestFit="1" customWidth="1"/>
    <col min="8209" max="8211" width="7.44140625" style="7" customWidth="1"/>
    <col min="8212" max="8212" width="9" style="7" bestFit="1" customWidth="1"/>
    <col min="8213" max="8213" width="17.109375" style="7" customWidth="1"/>
    <col min="8214"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9"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31" style="7" customWidth="1"/>
    <col min="8450" max="8450" width="9" style="7" bestFit="1" customWidth="1"/>
    <col min="8451" max="8451" width="7.44140625" style="7" bestFit="1" customWidth="1"/>
    <col min="8452" max="8452" width="10.44140625" style="7" bestFit="1" customWidth="1"/>
    <col min="8453" max="8456" width="7.44140625" style="7" bestFit="1" customWidth="1"/>
    <col min="8457" max="8457" width="6.88671875" style="7" bestFit="1" customWidth="1"/>
    <col min="8458" max="8458" width="9" style="7" bestFit="1" customWidth="1"/>
    <col min="8459" max="8460" width="7.44140625" style="7" bestFit="1" customWidth="1"/>
    <col min="8461" max="8462" width="9" style="7" bestFit="1" customWidth="1"/>
    <col min="8463" max="8463" width="9" style="7" customWidth="1"/>
    <col min="8464" max="8464" width="7.44140625" style="7" bestFit="1" customWidth="1"/>
    <col min="8465" max="8467" width="7.44140625" style="7" customWidth="1"/>
    <col min="8468" max="8468" width="9" style="7" bestFit="1" customWidth="1"/>
    <col min="8469" max="8469" width="17.109375" style="7" customWidth="1"/>
    <col min="8470"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9"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31" style="7" customWidth="1"/>
    <col min="8706" max="8706" width="9" style="7" bestFit="1" customWidth="1"/>
    <col min="8707" max="8707" width="7.44140625" style="7" bestFit="1" customWidth="1"/>
    <col min="8708" max="8708" width="10.44140625" style="7" bestFit="1" customWidth="1"/>
    <col min="8709" max="8712" width="7.44140625" style="7" bestFit="1" customWidth="1"/>
    <col min="8713" max="8713" width="6.88671875" style="7" bestFit="1" customWidth="1"/>
    <col min="8714" max="8714" width="9" style="7" bestFit="1" customWidth="1"/>
    <col min="8715" max="8716" width="7.44140625" style="7" bestFit="1" customWidth="1"/>
    <col min="8717" max="8718" width="9" style="7" bestFit="1" customWidth="1"/>
    <col min="8719" max="8719" width="9" style="7" customWidth="1"/>
    <col min="8720" max="8720" width="7.44140625" style="7" bestFit="1" customWidth="1"/>
    <col min="8721" max="8723" width="7.44140625" style="7" customWidth="1"/>
    <col min="8724" max="8724" width="9" style="7" bestFit="1" customWidth="1"/>
    <col min="8725" max="8725" width="17.109375" style="7" customWidth="1"/>
    <col min="8726"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9"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31" style="7" customWidth="1"/>
    <col min="8962" max="8962" width="9" style="7" bestFit="1" customWidth="1"/>
    <col min="8963" max="8963" width="7.44140625" style="7" bestFit="1" customWidth="1"/>
    <col min="8964" max="8964" width="10.44140625" style="7" bestFit="1" customWidth="1"/>
    <col min="8965" max="8968" width="7.44140625" style="7" bestFit="1" customWidth="1"/>
    <col min="8969" max="8969" width="6.88671875" style="7" bestFit="1" customWidth="1"/>
    <col min="8970" max="8970" width="9" style="7" bestFit="1" customWidth="1"/>
    <col min="8971" max="8972" width="7.44140625" style="7" bestFit="1" customWidth="1"/>
    <col min="8973" max="8974" width="9" style="7" bestFit="1" customWidth="1"/>
    <col min="8975" max="8975" width="9" style="7" customWidth="1"/>
    <col min="8976" max="8976" width="7.44140625" style="7" bestFit="1" customWidth="1"/>
    <col min="8977" max="8979" width="7.44140625" style="7" customWidth="1"/>
    <col min="8980" max="8980" width="9" style="7" bestFit="1" customWidth="1"/>
    <col min="8981" max="8981" width="17.109375" style="7" customWidth="1"/>
    <col min="8982"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9"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31" style="7" customWidth="1"/>
    <col min="9218" max="9218" width="9" style="7" bestFit="1" customWidth="1"/>
    <col min="9219" max="9219" width="7.44140625" style="7" bestFit="1" customWidth="1"/>
    <col min="9220" max="9220" width="10.44140625" style="7" bestFit="1" customWidth="1"/>
    <col min="9221" max="9224" width="7.44140625" style="7" bestFit="1" customWidth="1"/>
    <col min="9225" max="9225" width="6.88671875" style="7" bestFit="1" customWidth="1"/>
    <col min="9226" max="9226" width="9" style="7" bestFit="1" customWidth="1"/>
    <col min="9227" max="9228" width="7.44140625" style="7" bestFit="1" customWidth="1"/>
    <col min="9229" max="9230" width="9" style="7" bestFit="1" customWidth="1"/>
    <col min="9231" max="9231" width="9" style="7" customWidth="1"/>
    <col min="9232" max="9232" width="7.44140625" style="7" bestFit="1" customWidth="1"/>
    <col min="9233" max="9235" width="7.44140625" style="7" customWidth="1"/>
    <col min="9236" max="9236" width="9" style="7" bestFit="1" customWidth="1"/>
    <col min="9237" max="9237" width="17.109375" style="7" customWidth="1"/>
    <col min="9238"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9"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31" style="7" customWidth="1"/>
    <col min="9474" max="9474" width="9" style="7" bestFit="1" customWidth="1"/>
    <col min="9475" max="9475" width="7.44140625" style="7" bestFit="1" customWidth="1"/>
    <col min="9476" max="9476" width="10.44140625" style="7" bestFit="1" customWidth="1"/>
    <col min="9477" max="9480" width="7.44140625" style="7" bestFit="1" customWidth="1"/>
    <col min="9481" max="9481" width="6.88671875" style="7" bestFit="1" customWidth="1"/>
    <col min="9482" max="9482" width="9" style="7" bestFit="1" customWidth="1"/>
    <col min="9483" max="9484" width="7.44140625" style="7" bestFit="1" customWidth="1"/>
    <col min="9485" max="9486" width="9" style="7" bestFit="1" customWidth="1"/>
    <col min="9487" max="9487" width="9" style="7" customWidth="1"/>
    <col min="9488" max="9488" width="7.44140625" style="7" bestFit="1" customWidth="1"/>
    <col min="9489" max="9491" width="7.44140625" style="7" customWidth="1"/>
    <col min="9492" max="9492" width="9" style="7" bestFit="1" customWidth="1"/>
    <col min="9493" max="9493" width="17.109375" style="7" customWidth="1"/>
    <col min="9494"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9"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31" style="7" customWidth="1"/>
    <col min="9730" max="9730" width="9" style="7" bestFit="1" customWidth="1"/>
    <col min="9731" max="9731" width="7.44140625" style="7" bestFit="1" customWidth="1"/>
    <col min="9732" max="9732" width="10.44140625" style="7" bestFit="1" customWidth="1"/>
    <col min="9733" max="9736" width="7.44140625" style="7" bestFit="1" customWidth="1"/>
    <col min="9737" max="9737" width="6.88671875" style="7" bestFit="1" customWidth="1"/>
    <col min="9738" max="9738" width="9" style="7" bestFit="1" customWidth="1"/>
    <col min="9739" max="9740" width="7.44140625" style="7" bestFit="1" customWidth="1"/>
    <col min="9741" max="9742" width="9" style="7" bestFit="1" customWidth="1"/>
    <col min="9743" max="9743" width="9" style="7" customWidth="1"/>
    <col min="9744" max="9744" width="7.44140625" style="7" bestFit="1" customWidth="1"/>
    <col min="9745" max="9747" width="7.44140625" style="7" customWidth="1"/>
    <col min="9748" max="9748" width="9" style="7" bestFit="1" customWidth="1"/>
    <col min="9749" max="9749" width="17.109375" style="7" customWidth="1"/>
    <col min="9750"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9"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31" style="7" customWidth="1"/>
    <col min="9986" max="9986" width="9" style="7" bestFit="1" customWidth="1"/>
    <col min="9987" max="9987" width="7.44140625" style="7" bestFit="1" customWidth="1"/>
    <col min="9988" max="9988" width="10.44140625" style="7" bestFit="1" customWidth="1"/>
    <col min="9989" max="9992" width="7.44140625" style="7" bestFit="1" customWidth="1"/>
    <col min="9993" max="9993" width="6.88671875" style="7" bestFit="1" customWidth="1"/>
    <col min="9994" max="9994" width="9" style="7" bestFit="1" customWidth="1"/>
    <col min="9995" max="9996" width="7.44140625" style="7" bestFit="1" customWidth="1"/>
    <col min="9997" max="9998" width="9" style="7" bestFit="1" customWidth="1"/>
    <col min="9999" max="9999" width="9" style="7" customWidth="1"/>
    <col min="10000" max="10000" width="7.44140625" style="7" bestFit="1" customWidth="1"/>
    <col min="10001" max="10003" width="7.44140625" style="7" customWidth="1"/>
    <col min="10004" max="10004" width="9" style="7" bestFit="1" customWidth="1"/>
    <col min="10005" max="10005" width="17.109375" style="7" customWidth="1"/>
    <col min="10006"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9"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31" style="7" customWidth="1"/>
    <col min="10242" max="10242" width="9" style="7" bestFit="1" customWidth="1"/>
    <col min="10243" max="10243" width="7.44140625" style="7" bestFit="1" customWidth="1"/>
    <col min="10244" max="10244" width="10.44140625" style="7" bestFit="1" customWidth="1"/>
    <col min="10245" max="10248" width="7.44140625" style="7" bestFit="1" customWidth="1"/>
    <col min="10249" max="10249" width="6.88671875" style="7" bestFit="1" customWidth="1"/>
    <col min="10250" max="10250" width="9" style="7" bestFit="1" customWidth="1"/>
    <col min="10251" max="10252" width="7.44140625" style="7" bestFit="1" customWidth="1"/>
    <col min="10253" max="10254" width="9" style="7" bestFit="1" customWidth="1"/>
    <col min="10255" max="10255" width="9" style="7" customWidth="1"/>
    <col min="10256" max="10256" width="7.44140625" style="7" bestFit="1" customWidth="1"/>
    <col min="10257" max="10259" width="7.44140625" style="7" customWidth="1"/>
    <col min="10260" max="10260" width="9" style="7" bestFit="1" customWidth="1"/>
    <col min="10261" max="10261" width="17.109375" style="7" customWidth="1"/>
    <col min="10262"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9"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31" style="7" customWidth="1"/>
    <col min="10498" max="10498" width="9" style="7" bestFit="1" customWidth="1"/>
    <col min="10499" max="10499" width="7.44140625" style="7" bestFit="1" customWidth="1"/>
    <col min="10500" max="10500" width="10.44140625" style="7" bestFit="1" customWidth="1"/>
    <col min="10501" max="10504" width="7.44140625" style="7" bestFit="1" customWidth="1"/>
    <col min="10505" max="10505" width="6.88671875" style="7" bestFit="1" customWidth="1"/>
    <col min="10506" max="10506" width="9" style="7" bestFit="1" customWidth="1"/>
    <col min="10507" max="10508" width="7.44140625" style="7" bestFit="1" customWidth="1"/>
    <col min="10509" max="10510" width="9" style="7" bestFit="1" customWidth="1"/>
    <col min="10511" max="10511" width="9" style="7" customWidth="1"/>
    <col min="10512" max="10512" width="7.44140625" style="7" bestFit="1" customWidth="1"/>
    <col min="10513" max="10515" width="7.44140625" style="7" customWidth="1"/>
    <col min="10516" max="10516" width="9" style="7" bestFit="1" customWidth="1"/>
    <col min="10517" max="10517" width="17.109375" style="7" customWidth="1"/>
    <col min="10518"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9"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31" style="7" customWidth="1"/>
    <col min="10754" max="10754" width="9" style="7" bestFit="1" customWidth="1"/>
    <col min="10755" max="10755" width="7.44140625" style="7" bestFit="1" customWidth="1"/>
    <col min="10756" max="10756" width="10.44140625" style="7" bestFit="1" customWidth="1"/>
    <col min="10757" max="10760" width="7.44140625" style="7" bestFit="1" customWidth="1"/>
    <col min="10761" max="10761" width="6.88671875" style="7" bestFit="1" customWidth="1"/>
    <col min="10762" max="10762" width="9" style="7" bestFit="1" customWidth="1"/>
    <col min="10763" max="10764" width="7.44140625" style="7" bestFit="1" customWidth="1"/>
    <col min="10765" max="10766" width="9" style="7" bestFit="1" customWidth="1"/>
    <col min="10767" max="10767" width="9" style="7" customWidth="1"/>
    <col min="10768" max="10768" width="7.44140625" style="7" bestFit="1" customWidth="1"/>
    <col min="10769" max="10771" width="7.44140625" style="7" customWidth="1"/>
    <col min="10772" max="10772" width="9" style="7" bestFit="1" customWidth="1"/>
    <col min="10773" max="10773" width="17.109375" style="7" customWidth="1"/>
    <col min="10774"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9"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31" style="7" customWidth="1"/>
    <col min="11010" max="11010" width="9" style="7" bestFit="1" customWidth="1"/>
    <col min="11011" max="11011" width="7.44140625" style="7" bestFit="1" customWidth="1"/>
    <col min="11012" max="11012" width="10.44140625" style="7" bestFit="1" customWidth="1"/>
    <col min="11013" max="11016" width="7.44140625" style="7" bestFit="1" customWidth="1"/>
    <col min="11017" max="11017" width="6.88671875" style="7" bestFit="1" customWidth="1"/>
    <col min="11018" max="11018" width="9" style="7" bestFit="1" customWidth="1"/>
    <col min="11019" max="11020" width="7.44140625" style="7" bestFit="1" customWidth="1"/>
    <col min="11021" max="11022" width="9" style="7" bestFit="1" customWidth="1"/>
    <col min="11023" max="11023" width="9" style="7" customWidth="1"/>
    <col min="11024" max="11024" width="7.44140625" style="7" bestFit="1" customWidth="1"/>
    <col min="11025" max="11027" width="7.44140625" style="7" customWidth="1"/>
    <col min="11028" max="11028" width="9" style="7" bestFit="1" customWidth="1"/>
    <col min="11029" max="11029" width="17.109375" style="7" customWidth="1"/>
    <col min="11030"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9"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31" style="7" customWidth="1"/>
    <col min="11266" max="11266" width="9" style="7" bestFit="1" customWidth="1"/>
    <col min="11267" max="11267" width="7.44140625" style="7" bestFit="1" customWidth="1"/>
    <col min="11268" max="11268" width="10.44140625" style="7" bestFit="1" customWidth="1"/>
    <col min="11269" max="11272" width="7.44140625" style="7" bestFit="1" customWidth="1"/>
    <col min="11273" max="11273" width="6.88671875" style="7" bestFit="1" customWidth="1"/>
    <col min="11274" max="11274" width="9" style="7" bestFit="1" customWidth="1"/>
    <col min="11275" max="11276" width="7.44140625" style="7" bestFit="1" customWidth="1"/>
    <col min="11277" max="11278" width="9" style="7" bestFit="1" customWidth="1"/>
    <col min="11279" max="11279" width="9" style="7" customWidth="1"/>
    <col min="11280" max="11280" width="7.44140625" style="7" bestFit="1" customWidth="1"/>
    <col min="11281" max="11283" width="7.44140625" style="7" customWidth="1"/>
    <col min="11284" max="11284" width="9" style="7" bestFit="1" customWidth="1"/>
    <col min="11285" max="11285" width="17.109375" style="7" customWidth="1"/>
    <col min="11286"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9"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31" style="7" customWidth="1"/>
    <col min="11522" max="11522" width="9" style="7" bestFit="1" customWidth="1"/>
    <col min="11523" max="11523" width="7.44140625" style="7" bestFit="1" customWidth="1"/>
    <col min="11524" max="11524" width="10.44140625" style="7" bestFit="1" customWidth="1"/>
    <col min="11525" max="11528" width="7.44140625" style="7" bestFit="1" customWidth="1"/>
    <col min="11529" max="11529" width="6.88671875" style="7" bestFit="1" customWidth="1"/>
    <col min="11530" max="11530" width="9" style="7" bestFit="1" customWidth="1"/>
    <col min="11531" max="11532" width="7.44140625" style="7" bestFit="1" customWidth="1"/>
    <col min="11533" max="11534" width="9" style="7" bestFit="1" customWidth="1"/>
    <col min="11535" max="11535" width="9" style="7" customWidth="1"/>
    <col min="11536" max="11536" width="7.44140625" style="7" bestFit="1" customWidth="1"/>
    <col min="11537" max="11539" width="7.44140625" style="7" customWidth="1"/>
    <col min="11540" max="11540" width="9" style="7" bestFit="1" customWidth="1"/>
    <col min="11541" max="11541" width="17.109375" style="7" customWidth="1"/>
    <col min="11542"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9"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31" style="7" customWidth="1"/>
    <col min="11778" max="11778" width="9" style="7" bestFit="1" customWidth="1"/>
    <col min="11779" max="11779" width="7.44140625" style="7" bestFit="1" customWidth="1"/>
    <col min="11780" max="11780" width="10.44140625" style="7" bestFit="1" customWidth="1"/>
    <col min="11781" max="11784" width="7.44140625" style="7" bestFit="1" customWidth="1"/>
    <col min="11785" max="11785" width="6.88671875" style="7" bestFit="1" customWidth="1"/>
    <col min="11786" max="11786" width="9" style="7" bestFit="1" customWidth="1"/>
    <col min="11787" max="11788" width="7.44140625" style="7" bestFit="1" customWidth="1"/>
    <col min="11789" max="11790" width="9" style="7" bestFit="1" customWidth="1"/>
    <col min="11791" max="11791" width="9" style="7" customWidth="1"/>
    <col min="11792" max="11792" width="7.44140625" style="7" bestFit="1" customWidth="1"/>
    <col min="11793" max="11795" width="7.44140625" style="7" customWidth="1"/>
    <col min="11796" max="11796" width="9" style="7" bestFit="1" customWidth="1"/>
    <col min="11797" max="11797" width="17.109375" style="7" customWidth="1"/>
    <col min="11798"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9"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31" style="7" customWidth="1"/>
    <col min="12034" max="12034" width="9" style="7" bestFit="1" customWidth="1"/>
    <col min="12035" max="12035" width="7.44140625" style="7" bestFit="1" customWidth="1"/>
    <col min="12036" max="12036" width="10.44140625" style="7" bestFit="1" customWidth="1"/>
    <col min="12037" max="12040" width="7.44140625" style="7" bestFit="1" customWidth="1"/>
    <col min="12041" max="12041" width="6.88671875" style="7" bestFit="1" customWidth="1"/>
    <col min="12042" max="12042" width="9" style="7" bestFit="1" customWidth="1"/>
    <col min="12043" max="12044" width="7.44140625" style="7" bestFit="1" customWidth="1"/>
    <col min="12045" max="12046" width="9" style="7" bestFit="1" customWidth="1"/>
    <col min="12047" max="12047" width="9" style="7" customWidth="1"/>
    <col min="12048" max="12048" width="7.44140625" style="7" bestFit="1" customWidth="1"/>
    <col min="12049" max="12051" width="7.44140625" style="7" customWidth="1"/>
    <col min="12052" max="12052" width="9" style="7" bestFit="1" customWidth="1"/>
    <col min="12053" max="12053" width="17.109375" style="7" customWidth="1"/>
    <col min="12054"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9"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31" style="7" customWidth="1"/>
    <col min="12290" max="12290" width="9" style="7" bestFit="1" customWidth="1"/>
    <col min="12291" max="12291" width="7.44140625" style="7" bestFit="1" customWidth="1"/>
    <col min="12292" max="12292" width="10.44140625" style="7" bestFit="1" customWidth="1"/>
    <col min="12293" max="12296" width="7.44140625" style="7" bestFit="1" customWidth="1"/>
    <col min="12297" max="12297" width="6.88671875" style="7" bestFit="1" customWidth="1"/>
    <col min="12298" max="12298" width="9" style="7" bestFit="1" customWidth="1"/>
    <col min="12299" max="12300" width="7.44140625" style="7" bestFit="1" customWidth="1"/>
    <col min="12301" max="12302" width="9" style="7" bestFit="1" customWidth="1"/>
    <col min="12303" max="12303" width="9" style="7" customWidth="1"/>
    <col min="12304" max="12304" width="7.44140625" style="7" bestFit="1" customWidth="1"/>
    <col min="12305" max="12307" width="7.44140625" style="7" customWidth="1"/>
    <col min="12308" max="12308" width="9" style="7" bestFit="1" customWidth="1"/>
    <col min="12309" max="12309" width="17.109375" style="7" customWidth="1"/>
    <col min="12310"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9"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31" style="7" customWidth="1"/>
    <col min="12546" max="12546" width="9" style="7" bestFit="1" customWidth="1"/>
    <col min="12547" max="12547" width="7.44140625" style="7" bestFit="1" customWidth="1"/>
    <col min="12548" max="12548" width="10.44140625" style="7" bestFit="1" customWidth="1"/>
    <col min="12549" max="12552" width="7.44140625" style="7" bestFit="1" customWidth="1"/>
    <col min="12553" max="12553" width="6.88671875" style="7" bestFit="1" customWidth="1"/>
    <col min="12554" max="12554" width="9" style="7" bestFit="1" customWidth="1"/>
    <col min="12555" max="12556" width="7.44140625" style="7" bestFit="1" customWidth="1"/>
    <col min="12557" max="12558" width="9" style="7" bestFit="1" customWidth="1"/>
    <col min="12559" max="12559" width="9" style="7" customWidth="1"/>
    <col min="12560" max="12560" width="7.44140625" style="7" bestFit="1" customWidth="1"/>
    <col min="12561" max="12563" width="7.44140625" style="7" customWidth="1"/>
    <col min="12564" max="12564" width="9" style="7" bestFit="1" customWidth="1"/>
    <col min="12565" max="12565" width="17.109375" style="7" customWidth="1"/>
    <col min="12566"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9"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31" style="7" customWidth="1"/>
    <col min="12802" max="12802" width="9" style="7" bestFit="1" customWidth="1"/>
    <col min="12803" max="12803" width="7.44140625" style="7" bestFit="1" customWidth="1"/>
    <col min="12804" max="12804" width="10.44140625" style="7" bestFit="1" customWidth="1"/>
    <col min="12805" max="12808" width="7.44140625" style="7" bestFit="1" customWidth="1"/>
    <col min="12809" max="12809" width="6.88671875" style="7" bestFit="1" customWidth="1"/>
    <col min="12810" max="12810" width="9" style="7" bestFit="1" customWidth="1"/>
    <col min="12811" max="12812" width="7.44140625" style="7" bestFit="1" customWidth="1"/>
    <col min="12813" max="12814" width="9" style="7" bestFit="1" customWidth="1"/>
    <col min="12815" max="12815" width="9" style="7" customWidth="1"/>
    <col min="12816" max="12816" width="7.44140625" style="7" bestFit="1" customWidth="1"/>
    <col min="12817" max="12819" width="7.44140625" style="7" customWidth="1"/>
    <col min="12820" max="12820" width="9" style="7" bestFit="1" customWidth="1"/>
    <col min="12821" max="12821" width="17.109375" style="7" customWidth="1"/>
    <col min="12822"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9"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31" style="7" customWidth="1"/>
    <col min="13058" max="13058" width="9" style="7" bestFit="1" customWidth="1"/>
    <col min="13059" max="13059" width="7.44140625" style="7" bestFit="1" customWidth="1"/>
    <col min="13060" max="13060" width="10.44140625" style="7" bestFit="1" customWidth="1"/>
    <col min="13061" max="13064" width="7.44140625" style="7" bestFit="1" customWidth="1"/>
    <col min="13065" max="13065" width="6.88671875" style="7" bestFit="1" customWidth="1"/>
    <col min="13066" max="13066" width="9" style="7" bestFit="1" customWidth="1"/>
    <col min="13067" max="13068" width="7.44140625" style="7" bestFit="1" customWidth="1"/>
    <col min="13069" max="13070" width="9" style="7" bestFit="1" customWidth="1"/>
    <col min="13071" max="13071" width="9" style="7" customWidth="1"/>
    <col min="13072" max="13072" width="7.44140625" style="7" bestFit="1" customWidth="1"/>
    <col min="13073" max="13075" width="7.44140625" style="7" customWidth="1"/>
    <col min="13076" max="13076" width="9" style="7" bestFit="1" customWidth="1"/>
    <col min="13077" max="13077" width="17.109375" style="7" customWidth="1"/>
    <col min="13078"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9"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31" style="7" customWidth="1"/>
    <col min="13314" max="13314" width="9" style="7" bestFit="1" customWidth="1"/>
    <col min="13315" max="13315" width="7.44140625" style="7" bestFit="1" customWidth="1"/>
    <col min="13316" max="13316" width="10.44140625" style="7" bestFit="1" customWidth="1"/>
    <col min="13317" max="13320" width="7.44140625" style="7" bestFit="1" customWidth="1"/>
    <col min="13321" max="13321" width="6.88671875" style="7" bestFit="1" customWidth="1"/>
    <col min="13322" max="13322" width="9" style="7" bestFit="1" customWidth="1"/>
    <col min="13323" max="13324" width="7.44140625" style="7" bestFit="1" customWidth="1"/>
    <col min="13325" max="13326" width="9" style="7" bestFit="1" customWidth="1"/>
    <col min="13327" max="13327" width="9" style="7" customWidth="1"/>
    <col min="13328" max="13328" width="7.44140625" style="7" bestFit="1" customWidth="1"/>
    <col min="13329" max="13331" width="7.44140625" style="7" customWidth="1"/>
    <col min="13332" max="13332" width="9" style="7" bestFit="1" customWidth="1"/>
    <col min="13333" max="13333" width="17.109375" style="7" customWidth="1"/>
    <col min="13334"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9"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31" style="7" customWidth="1"/>
    <col min="13570" max="13570" width="9" style="7" bestFit="1" customWidth="1"/>
    <col min="13571" max="13571" width="7.44140625" style="7" bestFit="1" customWidth="1"/>
    <col min="13572" max="13572" width="10.44140625" style="7" bestFit="1" customWidth="1"/>
    <col min="13573" max="13576" width="7.44140625" style="7" bestFit="1" customWidth="1"/>
    <col min="13577" max="13577" width="6.88671875" style="7" bestFit="1" customWidth="1"/>
    <col min="13578" max="13578" width="9" style="7" bestFit="1" customWidth="1"/>
    <col min="13579" max="13580" width="7.44140625" style="7" bestFit="1" customWidth="1"/>
    <col min="13581" max="13582" width="9" style="7" bestFit="1" customWidth="1"/>
    <col min="13583" max="13583" width="9" style="7" customWidth="1"/>
    <col min="13584" max="13584" width="7.44140625" style="7" bestFit="1" customWidth="1"/>
    <col min="13585" max="13587" width="7.44140625" style="7" customWidth="1"/>
    <col min="13588" max="13588" width="9" style="7" bestFit="1" customWidth="1"/>
    <col min="13589" max="13589" width="17.109375" style="7" customWidth="1"/>
    <col min="13590"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9"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31" style="7" customWidth="1"/>
    <col min="13826" max="13826" width="9" style="7" bestFit="1" customWidth="1"/>
    <col min="13827" max="13827" width="7.44140625" style="7" bestFit="1" customWidth="1"/>
    <col min="13828" max="13828" width="10.44140625" style="7" bestFit="1" customWidth="1"/>
    <col min="13829" max="13832" width="7.44140625" style="7" bestFit="1" customWidth="1"/>
    <col min="13833" max="13833" width="6.88671875" style="7" bestFit="1" customWidth="1"/>
    <col min="13834" max="13834" width="9" style="7" bestFit="1" customWidth="1"/>
    <col min="13835" max="13836" width="7.44140625" style="7" bestFit="1" customWidth="1"/>
    <col min="13837" max="13838" width="9" style="7" bestFit="1" customWidth="1"/>
    <col min="13839" max="13839" width="9" style="7" customWidth="1"/>
    <col min="13840" max="13840" width="7.44140625" style="7" bestFit="1" customWidth="1"/>
    <col min="13841" max="13843" width="7.44140625" style="7" customWidth="1"/>
    <col min="13844" max="13844" width="9" style="7" bestFit="1" customWidth="1"/>
    <col min="13845" max="13845" width="17.109375" style="7" customWidth="1"/>
    <col min="13846"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9"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31" style="7" customWidth="1"/>
    <col min="14082" max="14082" width="9" style="7" bestFit="1" customWidth="1"/>
    <col min="14083" max="14083" width="7.44140625" style="7" bestFit="1" customWidth="1"/>
    <col min="14084" max="14084" width="10.44140625" style="7" bestFit="1" customWidth="1"/>
    <col min="14085" max="14088" width="7.44140625" style="7" bestFit="1" customWidth="1"/>
    <col min="14089" max="14089" width="6.88671875" style="7" bestFit="1" customWidth="1"/>
    <col min="14090" max="14090" width="9" style="7" bestFit="1" customWidth="1"/>
    <col min="14091" max="14092" width="7.44140625" style="7" bestFit="1" customWidth="1"/>
    <col min="14093" max="14094" width="9" style="7" bestFit="1" customWidth="1"/>
    <col min="14095" max="14095" width="9" style="7" customWidth="1"/>
    <col min="14096" max="14096" width="7.44140625" style="7" bestFit="1" customWidth="1"/>
    <col min="14097" max="14099" width="7.44140625" style="7" customWidth="1"/>
    <col min="14100" max="14100" width="9" style="7" bestFit="1" customWidth="1"/>
    <col min="14101" max="14101" width="17.109375" style="7" customWidth="1"/>
    <col min="14102"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9"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31" style="7" customWidth="1"/>
    <col min="14338" max="14338" width="9" style="7" bestFit="1" customWidth="1"/>
    <col min="14339" max="14339" width="7.44140625" style="7" bestFit="1" customWidth="1"/>
    <col min="14340" max="14340" width="10.44140625" style="7" bestFit="1" customWidth="1"/>
    <col min="14341" max="14344" width="7.44140625" style="7" bestFit="1" customWidth="1"/>
    <col min="14345" max="14345" width="6.88671875" style="7" bestFit="1" customWidth="1"/>
    <col min="14346" max="14346" width="9" style="7" bestFit="1" customWidth="1"/>
    <col min="14347" max="14348" width="7.44140625" style="7" bestFit="1" customWidth="1"/>
    <col min="14349" max="14350" width="9" style="7" bestFit="1" customWidth="1"/>
    <col min="14351" max="14351" width="9" style="7" customWidth="1"/>
    <col min="14352" max="14352" width="7.44140625" style="7" bestFit="1" customWidth="1"/>
    <col min="14353" max="14355" width="7.44140625" style="7" customWidth="1"/>
    <col min="14356" max="14356" width="9" style="7" bestFit="1" customWidth="1"/>
    <col min="14357" max="14357" width="17.109375" style="7" customWidth="1"/>
    <col min="14358"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9"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31" style="7" customWidth="1"/>
    <col min="14594" max="14594" width="9" style="7" bestFit="1" customWidth="1"/>
    <col min="14595" max="14595" width="7.44140625" style="7" bestFit="1" customWidth="1"/>
    <col min="14596" max="14596" width="10.44140625" style="7" bestFit="1" customWidth="1"/>
    <col min="14597" max="14600" width="7.44140625" style="7" bestFit="1" customWidth="1"/>
    <col min="14601" max="14601" width="6.88671875" style="7" bestFit="1" customWidth="1"/>
    <col min="14602" max="14602" width="9" style="7" bestFit="1" customWidth="1"/>
    <col min="14603" max="14604" width="7.44140625" style="7" bestFit="1" customWidth="1"/>
    <col min="14605" max="14606" width="9" style="7" bestFit="1" customWidth="1"/>
    <col min="14607" max="14607" width="9" style="7" customWidth="1"/>
    <col min="14608" max="14608" width="7.44140625" style="7" bestFit="1" customWidth="1"/>
    <col min="14609" max="14611" width="7.44140625" style="7" customWidth="1"/>
    <col min="14612" max="14612" width="9" style="7" bestFit="1" customWidth="1"/>
    <col min="14613" max="14613" width="17.109375" style="7" customWidth="1"/>
    <col min="14614"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9"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31" style="7" customWidth="1"/>
    <col min="14850" max="14850" width="9" style="7" bestFit="1" customWidth="1"/>
    <col min="14851" max="14851" width="7.44140625" style="7" bestFit="1" customWidth="1"/>
    <col min="14852" max="14852" width="10.44140625" style="7" bestFit="1" customWidth="1"/>
    <col min="14853" max="14856" width="7.44140625" style="7" bestFit="1" customWidth="1"/>
    <col min="14857" max="14857" width="6.88671875" style="7" bestFit="1" customWidth="1"/>
    <col min="14858" max="14858" width="9" style="7" bestFit="1" customWidth="1"/>
    <col min="14859" max="14860" width="7.44140625" style="7" bestFit="1" customWidth="1"/>
    <col min="14861" max="14862" width="9" style="7" bestFit="1" customWidth="1"/>
    <col min="14863" max="14863" width="9" style="7" customWidth="1"/>
    <col min="14864" max="14864" width="7.44140625" style="7" bestFit="1" customWidth="1"/>
    <col min="14865" max="14867" width="7.44140625" style="7" customWidth="1"/>
    <col min="14868" max="14868" width="9" style="7" bestFit="1" customWidth="1"/>
    <col min="14869" max="14869" width="17.109375" style="7" customWidth="1"/>
    <col min="14870"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9"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31" style="7" customWidth="1"/>
    <col min="15106" max="15106" width="9" style="7" bestFit="1" customWidth="1"/>
    <col min="15107" max="15107" width="7.44140625" style="7" bestFit="1" customWidth="1"/>
    <col min="15108" max="15108" width="10.44140625" style="7" bestFit="1" customWidth="1"/>
    <col min="15109" max="15112" width="7.44140625" style="7" bestFit="1" customWidth="1"/>
    <col min="15113" max="15113" width="6.88671875" style="7" bestFit="1" customWidth="1"/>
    <col min="15114" max="15114" width="9" style="7" bestFit="1" customWidth="1"/>
    <col min="15115" max="15116" width="7.44140625" style="7" bestFit="1" customWidth="1"/>
    <col min="15117" max="15118" width="9" style="7" bestFit="1" customWidth="1"/>
    <col min="15119" max="15119" width="9" style="7" customWidth="1"/>
    <col min="15120" max="15120" width="7.44140625" style="7" bestFit="1" customWidth="1"/>
    <col min="15121" max="15123" width="7.44140625" style="7" customWidth="1"/>
    <col min="15124" max="15124" width="9" style="7" bestFit="1" customWidth="1"/>
    <col min="15125" max="15125" width="17.109375" style="7" customWidth="1"/>
    <col min="15126"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9"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31" style="7" customWidth="1"/>
    <col min="15362" max="15362" width="9" style="7" bestFit="1" customWidth="1"/>
    <col min="15363" max="15363" width="7.44140625" style="7" bestFit="1" customWidth="1"/>
    <col min="15364" max="15364" width="10.44140625" style="7" bestFit="1" customWidth="1"/>
    <col min="15365" max="15368" width="7.44140625" style="7" bestFit="1" customWidth="1"/>
    <col min="15369" max="15369" width="6.88671875" style="7" bestFit="1" customWidth="1"/>
    <col min="15370" max="15370" width="9" style="7" bestFit="1" customWidth="1"/>
    <col min="15371" max="15372" width="7.44140625" style="7" bestFit="1" customWidth="1"/>
    <col min="15373" max="15374" width="9" style="7" bestFit="1" customWidth="1"/>
    <col min="15375" max="15375" width="9" style="7" customWidth="1"/>
    <col min="15376" max="15376" width="7.44140625" style="7" bestFit="1" customWidth="1"/>
    <col min="15377" max="15379" width="7.44140625" style="7" customWidth="1"/>
    <col min="15380" max="15380" width="9" style="7" bestFit="1" customWidth="1"/>
    <col min="15381" max="15381" width="17.109375" style="7" customWidth="1"/>
    <col min="15382"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9"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31" style="7" customWidth="1"/>
    <col min="15618" max="15618" width="9" style="7" bestFit="1" customWidth="1"/>
    <col min="15619" max="15619" width="7.44140625" style="7" bestFit="1" customWidth="1"/>
    <col min="15620" max="15620" width="10.44140625" style="7" bestFit="1" customWidth="1"/>
    <col min="15621" max="15624" width="7.44140625" style="7" bestFit="1" customWidth="1"/>
    <col min="15625" max="15625" width="6.88671875" style="7" bestFit="1" customWidth="1"/>
    <col min="15626" max="15626" width="9" style="7" bestFit="1" customWidth="1"/>
    <col min="15627" max="15628" width="7.44140625" style="7" bestFit="1" customWidth="1"/>
    <col min="15629" max="15630" width="9" style="7" bestFit="1" customWidth="1"/>
    <col min="15631" max="15631" width="9" style="7" customWidth="1"/>
    <col min="15632" max="15632" width="7.44140625" style="7" bestFit="1" customWidth="1"/>
    <col min="15633" max="15635" width="7.44140625" style="7" customWidth="1"/>
    <col min="15636" max="15636" width="9" style="7" bestFit="1" customWidth="1"/>
    <col min="15637" max="15637" width="17.109375" style="7" customWidth="1"/>
    <col min="15638"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9"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31" style="7" customWidth="1"/>
    <col min="15874" max="15874" width="9" style="7" bestFit="1" customWidth="1"/>
    <col min="15875" max="15875" width="7.44140625" style="7" bestFit="1" customWidth="1"/>
    <col min="15876" max="15876" width="10.44140625" style="7" bestFit="1" customWidth="1"/>
    <col min="15877" max="15880" width="7.44140625" style="7" bestFit="1" customWidth="1"/>
    <col min="15881" max="15881" width="6.88671875" style="7" bestFit="1" customWidth="1"/>
    <col min="15882" max="15882" width="9" style="7" bestFit="1" customWidth="1"/>
    <col min="15883" max="15884" width="7.44140625" style="7" bestFit="1" customWidth="1"/>
    <col min="15885" max="15886" width="9" style="7" bestFit="1" customWidth="1"/>
    <col min="15887" max="15887" width="9" style="7" customWidth="1"/>
    <col min="15888" max="15888" width="7.44140625" style="7" bestFit="1" customWidth="1"/>
    <col min="15889" max="15891" width="7.44140625" style="7" customWidth="1"/>
    <col min="15892" max="15892" width="9" style="7" bestFit="1" customWidth="1"/>
    <col min="15893" max="15893" width="17.109375" style="7" customWidth="1"/>
    <col min="15894"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9"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31" style="7" customWidth="1"/>
    <col min="16130" max="16130" width="9" style="7" bestFit="1" customWidth="1"/>
    <col min="16131" max="16131" width="7.44140625" style="7" bestFit="1" customWidth="1"/>
    <col min="16132" max="16132" width="10.44140625" style="7" bestFit="1" customWidth="1"/>
    <col min="16133" max="16136" width="7.44140625" style="7" bestFit="1" customWidth="1"/>
    <col min="16137" max="16137" width="6.88671875" style="7" bestFit="1" customWidth="1"/>
    <col min="16138" max="16138" width="9" style="7" bestFit="1" customWidth="1"/>
    <col min="16139" max="16140" width="7.44140625" style="7" bestFit="1" customWidth="1"/>
    <col min="16141" max="16142" width="9" style="7" bestFit="1" customWidth="1"/>
    <col min="16143" max="16143" width="9" style="7" customWidth="1"/>
    <col min="16144" max="16144" width="7.44140625" style="7" bestFit="1" customWidth="1"/>
    <col min="16145" max="16147" width="7.44140625" style="7" customWidth="1"/>
    <col min="16148" max="16148" width="9" style="7" bestFit="1" customWidth="1"/>
    <col min="16149" max="16149" width="17.109375" style="7" customWidth="1"/>
    <col min="16150"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9"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525" t="s">
        <v>1244</v>
      </c>
    </row>
    <row r="2" spans="1:21" ht="42" customHeight="1">
      <c r="A2" s="350" t="s">
        <v>1152</v>
      </c>
      <c r="B2" s="350"/>
      <c r="C2" s="350"/>
      <c r="D2" s="350"/>
      <c r="E2" s="350"/>
      <c r="F2" s="350"/>
      <c r="G2" s="350"/>
      <c r="H2" s="350"/>
      <c r="I2" s="350"/>
      <c r="J2" s="350"/>
      <c r="K2" s="350"/>
      <c r="L2" s="350"/>
      <c r="M2" s="350"/>
      <c r="N2" s="350"/>
      <c r="O2" s="350"/>
      <c r="P2" s="350"/>
      <c r="Q2" s="350"/>
      <c r="R2" s="350"/>
      <c r="S2" s="350"/>
      <c r="T2" s="350"/>
    </row>
    <row r="3" spans="1:21" ht="17.399999999999999">
      <c r="A3" s="855">
        <v>45747</v>
      </c>
      <c r="B3" s="855"/>
      <c r="C3" s="855"/>
      <c r="D3" s="855"/>
      <c r="E3" s="855"/>
      <c r="F3" s="855"/>
      <c r="G3" s="855"/>
      <c r="H3" s="855"/>
      <c r="I3" s="855"/>
      <c r="J3" s="855"/>
      <c r="K3" s="855"/>
      <c r="L3" s="855"/>
      <c r="M3" s="855"/>
      <c r="N3" s="855"/>
      <c r="O3" s="855"/>
      <c r="P3" s="855"/>
      <c r="Q3" s="855"/>
      <c r="R3" s="855"/>
      <c r="S3" s="855"/>
      <c r="T3" s="855"/>
    </row>
    <row r="4" spans="1:21" ht="16.8">
      <c r="A4" s="856" t="s">
        <v>174</v>
      </c>
      <c r="B4" s="856"/>
      <c r="C4" s="856"/>
      <c r="D4" s="856"/>
      <c r="E4" s="856"/>
      <c r="F4" s="856"/>
      <c r="G4" s="856"/>
      <c r="H4" s="856"/>
      <c r="I4" s="856"/>
      <c r="J4" s="856"/>
      <c r="K4" s="856"/>
      <c r="L4" s="856"/>
      <c r="M4" s="856"/>
      <c r="N4" s="856"/>
      <c r="O4" s="856"/>
      <c r="P4" s="856"/>
      <c r="Q4" s="856"/>
      <c r="R4" s="856"/>
      <c r="S4" s="856"/>
      <c r="T4" s="856"/>
    </row>
    <row r="5" spans="1:21" ht="15.75" customHeight="1" thickBot="1">
      <c r="A5" s="1322"/>
      <c r="B5" s="858"/>
      <c r="C5" s="858"/>
      <c r="D5" s="858"/>
      <c r="E5" s="858"/>
      <c r="F5" s="858"/>
      <c r="G5" s="858"/>
      <c r="H5" s="858"/>
      <c r="I5" s="858"/>
      <c r="J5" s="858"/>
      <c r="K5" s="858"/>
      <c r="L5" s="858"/>
      <c r="M5" s="858"/>
      <c r="N5" s="858"/>
      <c r="O5" s="858"/>
      <c r="P5" s="858"/>
      <c r="Q5" s="858"/>
      <c r="R5" s="858"/>
      <c r="S5" s="858"/>
      <c r="T5" s="859"/>
    </row>
    <row r="6" spans="1:21" ht="96.75" customHeight="1">
      <c r="A6" s="354" t="s">
        <v>794</v>
      </c>
      <c r="B6" s="860" t="s">
        <v>29</v>
      </c>
      <c r="C6" s="861" t="s">
        <v>30</v>
      </c>
      <c r="D6" s="861" t="s">
        <v>31</v>
      </c>
      <c r="E6" s="861" t="s">
        <v>32</v>
      </c>
      <c r="F6" s="861" t="s">
        <v>33</v>
      </c>
      <c r="G6" s="861" t="s">
        <v>115</v>
      </c>
      <c r="H6" s="861" t="s">
        <v>35</v>
      </c>
      <c r="I6" s="861" t="s">
        <v>795</v>
      </c>
      <c r="J6" s="861" t="s">
        <v>37</v>
      </c>
      <c r="K6" s="861" t="s">
        <v>38</v>
      </c>
      <c r="L6" s="861" t="s">
        <v>39</v>
      </c>
      <c r="M6" s="861" t="s">
        <v>116</v>
      </c>
      <c r="N6" s="861" t="s">
        <v>152</v>
      </c>
      <c r="O6" s="861" t="s">
        <v>42</v>
      </c>
      <c r="P6" s="861" t="s">
        <v>43</v>
      </c>
      <c r="Q6" s="861" t="s">
        <v>44</v>
      </c>
      <c r="R6" s="861" t="s">
        <v>777</v>
      </c>
      <c r="S6" s="861" t="s">
        <v>134</v>
      </c>
      <c r="T6" s="862" t="s">
        <v>47</v>
      </c>
      <c r="U6" s="13"/>
    </row>
    <row r="7" spans="1:21" ht="13.8">
      <c r="A7" s="863" t="s">
        <v>796</v>
      </c>
      <c r="B7" s="1323">
        <v>0.15207894279066531</v>
      </c>
      <c r="C7" s="1323">
        <v>8.9064116909650065E-5</v>
      </c>
      <c r="D7" s="1323">
        <v>4.9450082184527885E-2</v>
      </c>
      <c r="E7" s="1323">
        <v>6.1921193565511318E-3</v>
      </c>
      <c r="F7" s="1323">
        <v>0.74538707932099146</v>
      </c>
      <c r="G7" s="1323">
        <v>0.17805263854631892</v>
      </c>
      <c r="H7" s="1323">
        <v>0</v>
      </c>
      <c r="I7" s="1323">
        <v>0</v>
      </c>
      <c r="J7" s="1323" t="s">
        <v>132</v>
      </c>
      <c r="K7" s="1323">
        <v>0.54547324628449056</v>
      </c>
      <c r="L7" s="1323" t="s">
        <v>132</v>
      </c>
      <c r="M7" s="1323">
        <v>0</v>
      </c>
      <c r="N7" s="1323" t="s">
        <v>132</v>
      </c>
      <c r="O7" s="1323">
        <v>0</v>
      </c>
      <c r="P7" s="1323">
        <v>1.2183141986357144</v>
      </c>
      <c r="Q7" s="1323">
        <v>0</v>
      </c>
      <c r="R7" s="1323">
        <v>1.2275082359331573</v>
      </c>
      <c r="S7" s="1323" t="s">
        <v>132</v>
      </c>
      <c r="T7" s="864">
        <v>0.14313727671151899</v>
      </c>
      <c r="U7" s="1324"/>
    </row>
    <row r="8" spans="1:21" ht="13.8">
      <c r="A8" s="866" t="s">
        <v>797</v>
      </c>
      <c r="B8" s="1325">
        <v>3.8426419774184803E-2</v>
      </c>
      <c r="C8" s="1325" t="s">
        <v>132</v>
      </c>
      <c r="D8" s="1325">
        <v>2.7775853393728102E-3</v>
      </c>
      <c r="E8" s="1325">
        <v>0</v>
      </c>
      <c r="F8" s="1325">
        <v>0</v>
      </c>
      <c r="G8" s="1325">
        <v>0</v>
      </c>
      <c r="H8" s="1325">
        <v>0</v>
      </c>
      <c r="I8" s="1325">
        <v>0</v>
      </c>
      <c r="J8" s="1325" t="s">
        <v>132</v>
      </c>
      <c r="K8" s="1325" t="s">
        <v>132</v>
      </c>
      <c r="L8" s="1325" t="s">
        <v>132</v>
      </c>
      <c r="M8" s="1325" t="s">
        <v>132</v>
      </c>
      <c r="N8" s="1325" t="s">
        <v>132</v>
      </c>
      <c r="O8" s="1325" t="s">
        <v>132</v>
      </c>
      <c r="P8" s="1325" t="s">
        <v>132</v>
      </c>
      <c r="Q8" s="1325" t="s">
        <v>132</v>
      </c>
      <c r="R8" s="1325" t="s">
        <v>132</v>
      </c>
      <c r="S8" s="1325" t="s">
        <v>132</v>
      </c>
      <c r="T8" s="864">
        <v>6.3468226309026108E-3</v>
      </c>
      <c r="U8" s="13"/>
    </row>
    <row r="9" spans="1:21" ht="13.8">
      <c r="A9" s="866" t="s">
        <v>124</v>
      </c>
      <c r="B9" s="1325">
        <v>0</v>
      </c>
      <c r="C9" s="1325" t="s">
        <v>132</v>
      </c>
      <c r="D9" s="1325">
        <v>0</v>
      </c>
      <c r="E9" s="1325">
        <v>0</v>
      </c>
      <c r="F9" s="1325">
        <v>0</v>
      </c>
      <c r="G9" s="1325">
        <v>0</v>
      </c>
      <c r="H9" s="1325" t="s">
        <v>132</v>
      </c>
      <c r="I9" s="1325">
        <v>0</v>
      </c>
      <c r="J9" s="1325" t="s">
        <v>132</v>
      </c>
      <c r="K9" s="1325">
        <v>0</v>
      </c>
      <c r="L9" s="1325" t="s">
        <v>132</v>
      </c>
      <c r="M9" s="1325">
        <v>0</v>
      </c>
      <c r="N9" s="1325" t="s">
        <v>132</v>
      </c>
      <c r="O9" s="1325" t="s">
        <v>132</v>
      </c>
      <c r="P9" s="1325">
        <v>0</v>
      </c>
      <c r="Q9" s="1325" t="s">
        <v>132</v>
      </c>
      <c r="R9" s="1325" t="s">
        <v>132</v>
      </c>
      <c r="S9" s="1325" t="s">
        <v>132</v>
      </c>
      <c r="T9" s="864">
        <v>0</v>
      </c>
      <c r="U9" s="13"/>
    </row>
    <row r="10" spans="1:21" ht="13.8">
      <c r="A10" s="866" t="s">
        <v>135</v>
      </c>
      <c r="B10" s="1325">
        <v>0.12623937416052317</v>
      </c>
      <c r="C10" s="1325">
        <v>1.4236781602968855E-6</v>
      </c>
      <c r="D10" s="1325">
        <v>6.9181550778332365E-2</v>
      </c>
      <c r="E10" s="1325">
        <v>0</v>
      </c>
      <c r="F10" s="1325">
        <v>0.53567748101872392</v>
      </c>
      <c r="G10" s="1325">
        <v>0.24589257190216576</v>
      </c>
      <c r="H10" s="1325">
        <v>0</v>
      </c>
      <c r="I10" s="1325">
        <v>0</v>
      </c>
      <c r="J10" s="1325" t="s">
        <v>132</v>
      </c>
      <c r="K10" s="1325">
        <v>0.75385099895010665</v>
      </c>
      <c r="L10" s="1325" t="s">
        <v>132</v>
      </c>
      <c r="M10" s="1325">
        <v>0</v>
      </c>
      <c r="N10" s="1325" t="s">
        <v>132</v>
      </c>
      <c r="O10" s="1325">
        <v>0</v>
      </c>
      <c r="P10" s="1325">
        <v>1.662521229708674</v>
      </c>
      <c r="Q10" s="1325">
        <v>0</v>
      </c>
      <c r="R10" s="1325">
        <v>1.6062623799579356</v>
      </c>
      <c r="S10" s="1325" t="s">
        <v>132</v>
      </c>
      <c r="T10" s="864">
        <v>0.16243232687463263</v>
      </c>
      <c r="U10" s="13"/>
    </row>
    <row r="11" spans="1:21" ht="13.8">
      <c r="A11" s="866" t="s">
        <v>718</v>
      </c>
      <c r="B11" s="1325">
        <v>0</v>
      </c>
      <c r="C11" s="1325" t="s">
        <v>132</v>
      </c>
      <c r="D11" s="1325">
        <v>0</v>
      </c>
      <c r="E11" s="1325" t="s">
        <v>132</v>
      </c>
      <c r="F11" s="1325">
        <v>0</v>
      </c>
      <c r="G11" s="1325">
        <v>0</v>
      </c>
      <c r="H11" s="1325">
        <v>0</v>
      </c>
      <c r="I11" s="1325">
        <v>0</v>
      </c>
      <c r="J11" s="1325" t="s">
        <v>132</v>
      </c>
      <c r="K11" s="1325" t="s">
        <v>132</v>
      </c>
      <c r="L11" s="1325" t="s">
        <v>132</v>
      </c>
      <c r="M11" s="1325">
        <v>0</v>
      </c>
      <c r="N11" s="1325" t="s">
        <v>132</v>
      </c>
      <c r="O11" s="1325" t="s">
        <v>132</v>
      </c>
      <c r="P11" s="1325" t="s">
        <v>132</v>
      </c>
      <c r="Q11" s="1325" t="s">
        <v>132</v>
      </c>
      <c r="R11" s="1325" t="s">
        <v>132</v>
      </c>
      <c r="S11" s="1325" t="s">
        <v>132</v>
      </c>
      <c r="T11" s="864">
        <v>0</v>
      </c>
      <c r="U11" s="13"/>
    </row>
    <row r="12" spans="1:21" ht="13.8">
      <c r="A12" s="866" t="s">
        <v>798</v>
      </c>
      <c r="B12" s="1325">
        <v>0.55407296017740382</v>
      </c>
      <c r="C12" s="1325" t="s">
        <v>132</v>
      </c>
      <c r="D12" s="1325">
        <v>0</v>
      </c>
      <c r="E12" s="1325">
        <v>0</v>
      </c>
      <c r="F12" s="1325">
        <v>0</v>
      </c>
      <c r="G12" s="1325">
        <v>0</v>
      </c>
      <c r="H12" s="1325" t="s">
        <v>132</v>
      </c>
      <c r="I12" s="1325">
        <v>0</v>
      </c>
      <c r="J12" s="1325" t="s">
        <v>132</v>
      </c>
      <c r="K12" s="1325">
        <v>0</v>
      </c>
      <c r="L12" s="1325" t="s">
        <v>132</v>
      </c>
      <c r="M12" s="1325">
        <v>0</v>
      </c>
      <c r="N12" s="1325" t="s">
        <v>132</v>
      </c>
      <c r="O12" s="1325" t="s">
        <v>132</v>
      </c>
      <c r="P12" s="1325">
        <v>0</v>
      </c>
      <c r="Q12" s="1325" t="s">
        <v>132</v>
      </c>
      <c r="R12" s="1325" t="s">
        <v>132</v>
      </c>
      <c r="S12" s="1325" t="s">
        <v>132</v>
      </c>
      <c r="T12" s="864">
        <v>6.8462471257537919E-2</v>
      </c>
      <c r="U12" s="13"/>
    </row>
    <row r="13" spans="1:21" ht="13.8">
      <c r="A13" s="866" t="s">
        <v>799</v>
      </c>
      <c r="B13" s="1325">
        <v>0</v>
      </c>
      <c r="C13" s="1325">
        <v>0</v>
      </c>
      <c r="D13" s="1325">
        <v>0</v>
      </c>
      <c r="E13" s="1325">
        <v>0</v>
      </c>
      <c r="F13" s="1325">
        <v>1.7028105814805203</v>
      </c>
      <c r="G13" s="1325">
        <v>0</v>
      </c>
      <c r="H13" s="1325">
        <v>0</v>
      </c>
      <c r="I13" s="1325">
        <v>0</v>
      </c>
      <c r="J13" s="1325" t="s">
        <v>132</v>
      </c>
      <c r="K13" s="1325">
        <v>0</v>
      </c>
      <c r="L13" s="1325" t="s">
        <v>132</v>
      </c>
      <c r="M13" s="1325">
        <v>0</v>
      </c>
      <c r="N13" s="1325" t="s">
        <v>132</v>
      </c>
      <c r="O13" s="1325" t="s">
        <v>132</v>
      </c>
      <c r="P13" s="1325">
        <v>0</v>
      </c>
      <c r="Q13" s="1325" t="s">
        <v>132</v>
      </c>
      <c r="R13" s="1325">
        <v>0</v>
      </c>
      <c r="S13" s="1325" t="s">
        <v>132</v>
      </c>
      <c r="T13" s="864">
        <v>0.17912682892384643</v>
      </c>
      <c r="U13" s="13"/>
    </row>
    <row r="14" spans="1:21" ht="13.8" hidden="1">
      <c r="A14" s="866" t="s">
        <v>800</v>
      </c>
      <c r="B14" s="1325">
        <v>0.28076423008333706</v>
      </c>
      <c r="C14" s="1325">
        <v>100</v>
      </c>
      <c r="D14" s="1325">
        <v>5.2749319704907304E-3</v>
      </c>
      <c r="E14" s="1325">
        <v>2.7657402243536976E-2</v>
      </c>
      <c r="F14" s="1325">
        <v>1.5686840316173262E-2</v>
      </c>
      <c r="G14" s="1325">
        <v>6.7471592253650209E-2</v>
      </c>
      <c r="H14" s="1325">
        <v>0</v>
      </c>
      <c r="I14" s="1325">
        <v>0</v>
      </c>
      <c r="J14" s="1325" t="s">
        <v>132</v>
      </c>
      <c r="K14" s="1325" t="s">
        <v>132</v>
      </c>
      <c r="L14" s="1325" t="s">
        <v>132</v>
      </c>
      <c r="M14" s="1325">
        <v>0</v>
      </c>
      <c r="N14" s="1325" t="s">
        <v>132</v>
      </c>
      <c r="O14" s="1325" t="s">
        <v>132</v>
      </c>
      <c r="P14" s="1325">
        <v>0</v>
      </c>
      <c r="Q14" s="1325" t="s">
        <v>132</v>
      </c>
      <c r="R14" s="1325">
        <v>0</v>
      </c>
      <c r="S14" s="1325" t="s">
        <v>132</v>
      </c>
      <c r="T14" s="864">
        <v>9.240541786407068E-2</v>
      </c>
      <c r="U14" s="13"/>
    </row>
    <row r="15" spans="1:21" ht="3.45" customHeight="1">
      <c r="A15" s="866"/>
      <c r="B15" s="1326"/>
      <c r="C15" s="1327"/>
      <c r="D15" s="1327"/>
      <c r="E15" s="1327"/>
      <c r="F15" s="1327"/>
      <c r="G15" s="1327"/>
      <c r="H15" s="1327"/>
      <c r="I15" s="1327"/>
      <c r="J15" s="1327"/>
      <c r="K15" s="1327"/>
      <c r="L15" s="1327"/>
      <c r="M15" s="1327"/>
      <c r="N15" s="1327"/>
      <c r="O15" s="1327"/>
      <c r="P15" s="1327"/>
      <c r="Q15" s="1327"/>
      <c r="R15" s="1327"/>
      <c r="S15" s="1327"/>
      <c r="T15" s="872"/>
      <c r="U15" s="13"/>
    </row>
    <row r="16" spans="1:21" ht="13.8">
      <c r="A16" s="863" t="s">
        <v>801</v>
      </c>
      <c r="B16" s="1323">
        <v>2.4904436941646102</v>
      </c>
      <c r="C16" s="1323">
        <v>2.5262400400443576</v>
      </c>
      <c r="D16" s="1323">
        <v>1.129040456464292</v>
      </c>
      <c r="E16" s="1323">
        <v>1.8267627500744881</v>
      </c>
      <c r="F16" s="1323">
        <v>1.1599072222617568</v>
      </c>
      <c r="G16" s="1323">
        <v>3.378955917587974</v>
      </c>
      <c r="H16" s="1323">
        <v>0</v>
      </c>
      <c r="I16" s="1323">
        <v>3.6781397942534446</v>
      </c>
      <c r="J16" s="1323" t="s">
        <v>132</v>
      </c>
      <c r="K16" s="1323">
        <v>0.26238663068470353</v>
      </c>
      <c r="L16" s="1323" t="s">
        <v>132</v>
      </c>
      <c r="M16" s="1323">
        <v>5.9057020565823244</v>
      </c>
      <c r="N16" s="1323" t="s">
        <v>132</v>
      </c>
      <c r="O16" s="1323">
        <v>0</v>
      </c>
      <c r="P16" s="1323">
        <v>1.9211006840456906</v>
      </c>
      <c r="Q16" s="1323" t="s">
        <v>132</v>
      </c>
      <c r="R16" s="1323">
        <v>0.17759324870391385</v>
      </c>
      <c r="S16" s="1323" t="s">
        <v>132</v>
      </c>
      <c r="T16" s="864">
        <v>2.2216791672363949</v>
      </c>
      <c r="U16" s="13"/>
    </row>
    <row r="17" spans="1:21" ht="13.8">
      <c r="A17" s="866" t="s">
        <v>797</v>
      </c>
      <c r="B17" s="1325">
        <v>1.9034554922432882</v>
      </c>
      <c r="C17" s="1325" t="s">
        <v>132</v>
      </c>
      <c r="D17" s="1325">
        <v>0.80999592394984021</v>
      </c>
      <c r="E17" s="1325">
        <v>0</v>
      </c>
      <c r="F17" s="1325">
        <v>0</v>
      </c>
      <c r="G17" s="1325">
        <v>0</v>
      </c>
      <c r="H17" s="1325">
        <v>0</v>
      </c>
      <c r="I17" s="1325">
        <v>0</v>
      </c>
      <c r="J17" s="1325" t="s">
        <v>132</v>
      </c>
      <c r="K17" s="1325" t="s">
        <v>132</v>
      </c>
      <c r="L17" s="1325" t="s">
        <v>132</v>
      </c>
      <c r="M17" s="1325" t="s">
        <v>132</v>
      </c>
      <c r="N17" s="1325" t="s">
        <v>132</v>
      </c>
      <c r="O17" s="1325" t="s">
        <v>132</v>
      </c>
      <c r="P17" s="1325" t="s">
        <v>132</v>
      </c>
      <c r="Q17" s="1325" t="s">
        <v>132</v>
      </c>
      <c r="R17" s="1325" t="s">
        <v>132</v>
      </c>
      <c r="S17" s="1325" t="s">
        <v>132</v>
      </c>
      <c r="T17" s="864">
        <v>0.87674700910954606</v>
      </c>
      <c r="U17" s="13"/>
    </row>
    <row r="18" spans="1:21" ht="13.8">
      <c r="A18" s="866" t="s">
        <v>124</v>
      </c>
      <c r="B18" s="1325">
        <v>2.3702405820785684</v>
      </c>
      <c r="C18" s="1325">
        <v>0</v>
      </c>
      <c r="D18" s="1325">
        <v>2.6308760128853949E-2</v>
      </c>
      <c r="E18" s="1325">
        <v>3.3346173157492403</v>
      </c>
      <c r="F18" s="1325">
        <v>1.0689806072477441</v>
      </c>
      <c r="G18" s="1325">
        <v>0.86307570075733075</v>
      </c>
      <c r="H18" s="1325" t="s">
        <v>132</v>
      </c>
      <c r="I18" s="1325">
        <v>0.93329368206921426</v>
      </c>
      <c r="J18" s="1325" t="s">
        <v>132</v>
      </c>
      <c r="K18" s="1325">
        <v>0</v>
      </c>
      <c r="L18" s="1325" t="s">
        <v>132</v>
      </c>
      <c r="M18" s="1325">
        <v>5.2224447821488065</v>
      </c>
      <c r="N18" s="1325" t="s">
        <v>132</v>
      </c>
      <c r="O18" s="1325" t="s">
        <v>132</v>
      </c>
      <c r="P18" s="1325" t="s">
        <v>132</v>
      </c>
      <c r="Q18" s="1325" t="s">
        <v>132</v>
      </c>
      <c r="R18" s="1325" t="s">
        <v>132</v>
      </c>
      <c r="S18" s="1325" t="s">
        <v>132</v>
      </c>
      <c r="T18" s="864">
        <v>0.85245636837663874</v>
      </c>
      <c r="U18" s="13"/>
    </row>
    <row r="19" spans="1:21" ht="13.8">
      <c r="A19" s="866" t="s">
        <v>135</v>
      </c>
      <c r="B19" s="1325">
        <v>3.0427459333232405</v>
      </c>
      <c r="C19" s="1325">
        <v>3.5607361858391564</v>
      </c>
      <c r="D19" s="1325">
        <v>0.5452666504129926</v>
      </c>
      <c r="E19" s="1325">
        <v>1.6452731315869145</v>
      </c>
      <c r="F19" s="1325">
        <v>0.72988470190570176</v>
      </c>
      <c r="G19" s="1325">
        <v>5.2093031120699722</v>
      </c>
      <c r="H19" s="1325">
        <v>0</v>
      </c>
      <c r="I19" s="1325">
        <v>4.0346358044635524</v>
      </c>
      <c r="J19" s="1325" t="s">
        <v>132</v>
      </c>
      <c r="K19" s="1325">
        <v>0.29597716350721731</v>
      </c>
      <c r="L19" s="1325" t="s">
        <v>132</v>
      </c>
      <c r="M19" s="1325">
        <v>7.1288378303458853</v>
      </c>
      <c r="N19" s="1325" t="s">
        <v>132</v>
      </c>
      <c r="O19" s="1325">
        <v>0</v>
      </c>
      <c r="P19" s="1325">
        <v>3.6747030438754096</v>
      </c>
      <c r="Q19" s="1325" t="s">
        <v>132</v>
      </c>
      <c r="R19" s="1325">
        <v>0</v>
      </c>
      <c r="S19" s="1325" t="s">
        <v>132</v>
      </c>
      <c r="T19" s="864">
        <v>2.3565166419110986</v>
      </c>
      <c r="U19" s="13"/>
    </row>
    <row r="20" spans="1:21" ht="13.8">
      <c r="A20" s="866" t="s">
        <v>718</v>
      </c>
      <c r="B20" s="1325" t="s">
        <v>132</v>
      </c>
      <c r="C20" s="1325" t="s">
        <v>132</v>
      </c>
      <c r="D20" s="1325" t="s">
        <v>132</v>
      </c>
      <c r="E20" s="1325">
        <v>100</v>
      </c>
      <c r="F20" s="1325">
        <v>0</v>
      </c>
      <c r="G20" s="1325">
        <v>0</v>
      </c>
      <c r="H20" s="1325">
        <v>0</v>
      </c>
      <c r="I20" s="1325">
        <v>0</v>
      </c>
      <c r="J20" s="1325" t="s">
        <v>132</v>
      </c>
      <c r="K20" s="1325" t="s">
        <v>132</v>
      </c>
      <c r="L20" s="1325" t="s">
        <v>132</v>
      </c>
      <c r="M20" s="1325">
        <v>0</v>
      </c>
      <c r="N20" s="1325" t="s">
        <v>132</v>
      </c>
      <c r="O20" s="1325" t="s">
        <v>132</v>
      </c>
      <c r="P20" s="1325" t="s">
        <v>132</v>
      </c>
      <c r="Q20" s="1325" t="s">
        <v>132</v>
      </c>
      <c r="R20" s="1325" t="s">
        <v>132</v>
      </c>
      <c r="S20" s="1325" t="s">
        <v>132</v>
      </c>
      <c r="T20" s="864">
        <v>5.8017340441640719E-3</v>
      </c>
      <c r="U20" s="13"/>
    </row>
    <row r="21" spans="1:21" ht="13.8">
      <c r="A21" s="866" t="s">
        <v>798</v>
      </c>
      <c r="B21" s="1325">
        <v>0.50408093246079344</v>
      </c>
      <c r="C21" s="1325">
        <v>0</v>
      </c>
      <c r="D21" s="1325">
        <v>0.36143641536132309</v>
      </c>
      <c r="E21" s="1325">
        <v>0.41683299553807912</v>
      </c>
      <c r="F21" s="1325">
        <v>0.30599738236703949</v>
      </c>
      <c r="G21" s="1325">
        <v>1.9036698344433139E-2</v>
      </c>
      <c r="H21" s="1325" t="s">
        <v>132</v>
      </c>
      <c r="I21" s="1325">
        <v>0.67056985413821846</v>
      </c>
      <c r="J21" s="1325" t="s">
        <v>132</v>
      </c>
      <c r="K21" s="1325">
        <v>0</v>
      </c>
      <c r="L21" s="1325" t="s">
        <v>132</v>
      </c>
      <c r="M21" s="1325">
        <v>6.5249856993143025</v>
      </c>
      <c r="N21" s="1325" t="s">
        <v>132</v>
      </c>
      <c r="O21" s="1325" t="s">
        <v>132</v>
      </c>
      <c r="P21" s="1325" t="s">
        <v>132</v>
      </c>
      <c r="Q21" s="1325" t="s">
        <v>132</v>
      </c>
      <c r="R21" s="1325" t="s">
        <v>132</v>
      </c>
      <c r="S21" s="1325" t="s">
        <v>132</v>
      </c>
      <c r="T21" s="864">
        <v>0.70262746705333445</v>
      </c>
      <c r="U21" s="13"/>
    </row>
    <row r="22" spans="1:21" ht="13.8">
      <c r="A22" s="866" t="s">
        <v>799</v>
      </c>
      <c r="B22" s="1325">
        <v>0.13692927904077026</v>
      </c>
      <c r="C22" s="1325">
        <v>1.9664691128752094</v>
      </c>
      <c r="D22" s="1325">
        <v>0</v>
      </c>
      <c r="E22" s="1325">
        <v>0.71405636909418269</v>
      </c>
      <c r="F22" s="1325">
        <v>2.1597620548836596</v>
      </c>
      <c r="G22" s="1325">
        <v>2.1694227006044442</v>
      </c>
      <c r="H22" s="1325">
        <v>0</v>
      </c>
      <c r="I22" s="1325">
        <v>1.9395282221987344</v>
      </c>
      <c r="J22" s="1325" t="s">
        <v>132</v>
      </c>
      <c r="K22" s="1325">
        <v>0.22864559146581068</v>
      </c>
      <c r="L22" s="1325" t="s">
        <v>132</v>
      </c>
      <c r="M22" s="1325">
        <v>1.2243791657277587</v>
      </c>
      <c r="N22" s="1325" t="s">
        <v>132</v>
      </c>
      <c r="O22" s="1325" t="s">
        <v>132</v>
      </c>
      <c r="P22" s="1325">
        <v>0</v>
      </c>
      <c r="Q22" s="1325" t="s">
        <v>132</v>
      </c>
      <c r="R22" s="1325">
        <v>100</v>
      </c>
      <c r="S22" s="1325" t="s">
        <v>132</v>
      </c>
      <c r="T22" s="864">
        <v>0.8520834626019671</v>
      </c>
      <c r="U22" s="13"/>
    </row>
    <row r="23" spans="1:21" ht="13.8" hidden="1">
      <c r="A23" s="866" t="s">
        <v>800</v>
      </c>
      <c r="B23" s="1325">
        <v>8.1619263969967886</v>
      </c>
      <c r="C23" s="1325" t="s">
        <v>132</v>
      </c>
      <c r="D23" s="1325">
        <v>13.501265384013605</v>
      </c>
      <c r="E23" s="1325">
        <v>4.3476988943355703</v>
      </c>
      <c r="F23" s="1325">
        <v>9.7682538110096591</v>
      </c>
      <c r="G23" s="1325">
        <v>0.30950237827907651</v>
      </c>
      <c r="H23" s="1325">
        <v>0</v>
      </c>
      <c r="I23" s="1325">
        <v>13.026625214646629</v>
      </c>
      <c r="J23" s="1325" t="s">
        <v>132</v>
      </c>
      <c r="K23" s="1325" t="s">
        <v>132</v>
      </c>
      <c r="L23" s="1325" t="s">
        <v>132</v>
      </c>
      <c r="M23" s="1325">
        <v>9.8864043904340058</v>
      </c>
      <c r="N23" s="1325" t="s">
        <v>132</v>
      </c>
      <c r="O23" s="1325" t="s">
        <v>132</v>
      </c>
      <c r="P23" s="1325">
        <v>0</v>
      </c>
      <c r="Q23" s="1325" t="s">
        <v>132</v>
      </c>
      <c r="R23" s="1325">
        <v>0</v>
      </c>
      <c r="S23" s="1325" t="s">
        <v>132</v>
      </c>
      <c r="T23" s="864">
        <v>10.013060153378552</v>
      </c>
      <c r="U23" s="13"/>
    </row>
    <row r="24" spans="1:21" ht="2.25" customHeight="1">
      <c r="A24" s="866"/>
      <c r="B24" s="1326"/>
      <c r="C24" s="1327"/>
      <c r="D24" s="1327"/>
      <c r="E24" s="1327"/>
      <c r="F24" s="1327"/>
      <c r="G24" s="1327"/>
      <c r="H24" s="1327"/>
      <c r="I24" s="1327"/>
      <c r="J24" s="1327"/>
      <c r="K24" s="1327"/>
      <c r="L24" s="1327"/>
      <c r="M24" s="1327"/>
      <c r="N24" s="1327"/>
      <c r="O24" s="1327"/>
      <c r="P24" s="1327"/>
      <c r="Q24" s="1327"/>
      <c r="R24" s="1327"/>
      <c r="S24" s="1327"/>
      <c r="T24" s="872"/>
      <c r="U24" s="13"/>
    </row>
    <row r="25" spans="1:21" ht="13.8">
      <c r="A25" s="863" t="s">
        <v>803</v>
      </c>
      <c r="B25" s="1323">
        <v>18.789800748059672</v>
      </c>
      <c r="C25" s="1323">
        <v>16.70933814090559</v>
      </c>
      <c r="D25" s="1323">
        <v>3.8726126699480288</v>
      </c>
      <c r="E25" s="1323">
        <v>23.241983061912531</v>
      </c>
      <c r="F25" s="1323">
        <v>7.9828065388322118</v>
      </c>
      <c r="G25" s="1323">
        <v>20.470795090558326</v>
      </c>
      <c r="H25" s="1323">
        <v>0</v>
      </c>
      <c r="I25" s="1323">
        <v>11.181401019280516</v>
      </c>
      <c r="J25" s="1323">
        <v>3.337860997135304E-7</v>
      </c>
      <c r="K25" s="1323">
        <v>52.530629739116094</v>
      </c>
      <c r="L25" s="1323">
        <v>0</v>
      </c>
      <c r="M25" s="1323">
        <v>42.061165543193248</v>
      </c>
      <c r="N25" s="1323" t="s">
        <v>132</v>
      </c>
      <c r="O25" s="1323">
        <v>5.4868839528007367</v>
      </c>
      <c r="P25" s="1323" t="s">
        <v>132</v>
      </c>
      <c r="Q25" s="1323" t="s">
        <v>132</v>
      </c>
      <c r="R25" s="1323" t="s">
        <v>132</v>
      </c>
      <c r="S25" s="1323" t="s">
        <v>132</v>
      </c>
      <c r="T25" s="864">
        <v>13.957276516494787</v>
      </c>
      <c r="U25" s="13"/>
    </row>
    <row r="26" spans="1:21" ht="13.8">
      <c r="A26" s="866" t="s">
        <v>797</v>
      </c>
      <c r="B26" s="1325">
        <v>46.357526261740738</v>
      </c>
      <c r="C26" s="1325" t="s">
        <v>132</v>
      </c>
      <c r="D26" s="1325">
        <v>4.0422790462756373</v>
      </c>
      <c r="E26" s="1325">
        <v>0</v>
      </c>
      <c r="F26" s="1325">
        <v>14.834404482570813</v>
      </c>
      <c r="G26" s="1325">
        <v>6.2104063224441379</v>
      </c>
      <c r="H26" s="1325">
        <v>0</v>
      </c>
      <c r="I26" s="1325">
        <v>30.294770360003241</v>
      </c>
      <c r="J26" s="1325" t="s">
        <v>132</v>
      </c>
      <c r="K26" s="1325" t="s">
        <v>132</v>
      </c>
      <c r="L26" s="1325" t="s">
        <v>132</v>
      </c>
      <c r="M26" s="1325" t="s">
        <v>132</v>
      </c>
      <c r="N26" s="1325" t="s">
        <v>132</v>
      </c>
      <c r="O26" s="1325" t="s">
        <v>132</v>
      </c>
      <c r="P26" s="1325" t="s">
        <v>132</v>
      </c>
      <c r="Q26" s="1325" t="s">
        <v>132</v>
      </c>
      <c r="R26" s="1325" t="s">
        <v>132</v>
      </c>
      <c r="S26" s="1325" t="s">
        <v>132</v>
      </c>
      <c r="T26" s="864">
        <v>32.837904252983932</v>
      </c>
      <c r="U26" s="13"/>
    </row>
    <row r="27" spans="1:21" ht="13.8">
      <c r="A27" s="866" t="s">
        <v>124</v>
      </c>
      <c r="B27" s="1325">
        <v>5.5031196703333016</v>
      </c>
      <c r="C27" s="1325">
        <v>68.450869935281915</v>
      </c>
      <c r="D27" s="1325">
        <v>0.32878674759469223</v>
      </c>
      <c r="E27" s="1325">
        <v>28.251194837217845</v>
      </c>
      <c r="F27" s="1325">
        <v>6.0211032424024387</v>
      </c>
      <c r="G27" s="1325">
        <v>12.093000462589982</v>
      </c>
      <c r="H27" s="1325" t="s">
        <v>132</v>
      </c>
      <c r="I27" s="1325">
        <v>1.8884942078870952</v>
      </c>
      <c r="J27" s="1325" t="s">
        <v>132</v>
      </c>
      <c r="K27" s="1325" t="s">
        <v>132</v>
      </c>
      <c r="L27" s="1325" t="s">
        <v>132</v>
      </c>
      <c r="M27" s="1325">
        <v>22.773103361486168</v>
      </c>
      <c r="N27" s="1325" t="s">
        <v>132</v>
      </c>
      <c r="O27" s="1325" t="s">
        <v>132</v>
      </c>
      <c r="P27" s="1325" t="s">
        <v>132</v>
      </c>
      <c r="Q27" s="1325" t="s">
        <v>132</v>
      </c>
      <c r="R27" s="1325" t="s">
        <v>132</v>
      </c>
      <c r="S27" s="1325" t="s">
        <v>132</v>
      </c>
      <c r="T27" s="864">
        <v>3.519638655859767</v>
      </c>
      <c r="U27" s="13"/>
    </row>
    <row r="28" spans="1:21" ht="13.8">
      <c r="A28" s="866" t="s">
        <v>135</v>
      </c>
      <c r="B28" s="1325">
        <v>18.968076596633821</v>
      </c>
      <c r="C28" s="1325">
        <v>15.606762899385238</v>
      </c>
      <c r="D28" s="1325">
        <v>3.226756591583066</v>
      </c>
      <c r="E28" s="1325">
        <v>21.389477758524826</v>
      </c>
      <c r="F28" s="1325">
        <v>9.848033860372853</v>
      </c>
      <c r="G28" s="1325">
        <v>21.835037492215701</v>
      </c>
      <c r="H28" s="1325">
        <v>0</v>
      </c>
      <c r="I28" s="1325">
        <v>15.51111356386853</v>
      </c>
      <c r="J28" s="1325">
        <v>3.337860997135304E-7</v>
      </c>
      <c r="K28" s="1325">
        <v>52.924817957951142</v>
      </c>
      <c r="L28" s="1325">
        <v>0</v>
      </c>
      <c r="M28" s="1325">
        <v>46.547071875681709</v>
      </c>
      <c r="N28" s="1325" t="s">
        <v>132</v>
      </c>
      <c r="O28" s="1325">
        <v>5.4868839528007367</v>
      </c>
      <c r="P28" s="1325" t="s">
        <v>132</v>
      </c>
      <c r="Q28" s="1325" t="s">
        <v>132</v>
      </c>
      <c r="R28" s="1325" t="s">
        <v>132</v>
      </c>
      <c r="S28" s="1325" t="s">
        <v>132</v>
      </c>
      <c r="T28" s="864">
        <v>15.978092871839774</v>
      </c>
      <c r="U28" s="13"/>
    </row>
    <row r="29" spans="1:21" ht="13.8">
      <c r="A29" s="866" t="s">
        <v>718</v>
      </c>
      <c r="B29" s="1325" t="s">
        <v>132</v>
      </c>
      <c r="C29" s="1325" t="s">
        <v>132</v>
      </c>
      <c r="D29" s="1325" t="s">
        <v>132</v>
      </c>
      <c r="E29" s="1325" t="s">
        <v>132</v>
      </c>
      <c r="F29" s="1325">
        <v>0</v>
      </c>
      <c r="G29" s="1325">
        <v>0</v>
      </c>
      <c r="H29" s="1325">
        <v>0</v>
      </c>
      <c r="I29" s="1325">
        <v>0</v>
      </c>
      <c r="J29" s="1325" t="s">
        <v>132</v>
      </c>
      <c r="K29" s="1325" t="s">
        <v>132</v>
      </c>
      <c r="L29" s="1325" t="s">
        <v>132</v>
      </c>
      <c r="M29" s="1325">
        <v>0</v>
      </c>
      <c r="N29" s="1325" t="s">
        <v>132</v>
      </c>
      <c r="O29" s="1325" t="s">
        <v>132</v>
      </c>
      <c r="P29" s="1325" t="s">
        <v>132</v>
      </c>
      <c r="Q29" s="1325" t="s">
        <v>132</v>
      </c>
      <c r="R29" s="1325" t="s">
        <v>132</v>
      </c>
      <c r="S29" s="1325" t="s">
        <v>132</v>
      </c>
      <c r="T29" s="864">
        <v>0</v>
      </c>
      <c r="U29" s="13"/>
    </row>
    <row r="30" spans="1:21" ht="13.8">
      <c r="A30" s="866" t="s">
        <v>798</v>
      </c>
      <c r="B30" s="1325">
        <v>19.806217392385662</v>
      </c>
      <c r="C30" s="1325">
        <v>5.1902150621578613</v>
      </c>
      <c r="D30" s="1325">
        <v>20.333297428909567</v>
      </c>
      <c r="E30" s="1325">
        <v>32.627320645050844</v>
      </c>
      <c r="F30" s="1325">
        <v>1.3643629199185472</v>
      </c>
      <c r="G30" s="1325">
        <v>9.9688424378604115</v>
      </c>
      <c r="H30" s="1325" t="s">
        <v>132</v>
      </c>
      <c r="I30" s="1325">
        <v>24.23421319722361</v>
      </c>
      <c r="J30" s="1325" t="s">
        <v>132</v>
      </c>
      <c r="K30" s="1325">
        <v>14.284217703075372</v>
      </c>
      <c r="L30" s="1325" t="s">
        <v>132</v>
      </c>
      <c r="M30" s="1325">
        <v>3.9762107448672515</v>
      </c>
      <c r="N30" s="1325" t="s">
        <v>132</v>
      </c>
      <c r="O30" s="1325" t="s">
        <v>132</v>
      </c>
      <c r="P30" s="1325" t="s">
        <v>132</v>
      </c>
      <c r="Q30" s="1325" t="s">
        <v>132</v>
      </c>
      <c r="R30" s="1325" t="s">
        <v>132</v>
      </c>
      <c r="S30" s="1325" t="s">
        <v>132</v>
      </c>
      <c r="T30" s="864">
        <v>16.886371969440241</v>
      </c>
      <c r="U30" s="13"/>
    </row>
    <row r="31" spans="1:21" ht="13.8">
      <c r="A31" s="866" t="s">
        <v>799</v>
      </c>
      <c r="B31" s="1325">
        <v>0.63840965807113226</v>
      </c>
      <c r="C31" s="1325">
        <v>2.8544438574482007</v>
      </c>
      <c r="D31" s="1325">
        <v>0.31019950230854765</v>
      </c>
      <c r="E31" s="1325">
        <v>23.13643934416892</v>
      </c>
      <c r="F31" s="1325">
        <v>1.0829876955029585</v>
      </c>
      <c r="G31" s="1325">
        <v>14.831980297277985</v>
      </c>
      <c r="H31" s="1325">
        <v>0</v>
      </c>
      <c r="I31" s="1325">
        <v>1.0563731123621551</v>
      </c>
      <c r="J31" s="1325" t="s">
        <v>132</v>
      </c>
      <c r="K31" s="1325">
        <v>65.071639099930749</v>
      </c>
      <c r="L31" s="1325" t="s">
        <v>132</v>
      </c>
      <c r="M31" s="1325">
        <v>0</v>
      </c>
      <c r="N31" s="1325" t="s">
        <v>132</v>
      </c>
      <c r="O31" s="1325" t="s">
        <v>132</v>
      </c>
      <c r="P31" s="1325" t="s">
        <v>132</v>
      </c>
      <c r="Q31" s="1325" t="s">
        <v>132</v>
      </c>
      <c r="R31" s="1325" t="s">
        <v>132</v>
      </c>
      <c r="S31" s="1325" t="s">
        <v>132</v>
      </c>
      <c r="T31" s="864">
        <v>3.1521718742499152</v>
      </c>
      <c r="U31" s="13"/>
    </row>
    <row r="32" spans="1:21" ht="13.8" hidden="1">
      <c r="A32" s="866" t="s">
        <v>800</v>
      </c>
      <c r="B32" s="1325">
        <v>34.253194229787468</v>
      </c>
      <c r="C32" s="1325">
        <v>100</v>
      </c>
      <c r="D32" s="1325">
        <v>4.1900535766713851</v>
      </c>
      <c r="E32" s="1325">
        <v>24.185608635572724</v>
      </c>
      <c r="F32" s="1325">
        <v>18.093107206955818</v>
      </c>
      <c r="G32" s="1325">
        <v>82.138823761726101</v>
      </c>
      <c r="H32" s="1325" t="s">
        <v>132</v>
      </c>
      <c r="I32" s="1325">
        <v>4.543570303937253</v>
      </c>
      <c r="J32" s="1325" t="s">
        <v>132</v>
      </c>
      <c r="K32" s="1325">
        <v>68.432255799310866</v>
      </c>
      <c r="L32" s="1325" t="s">
        <v>132</v>
      </c>
      <c r="M32" s="1325">
        <v>13.720303282208517</v>
      </c>
      <c r="N32" s="1325" t="s">
        <v>132</v>
      </c>
      <c r="O32" s="1325" t="s">
        <v>132</v>
      </c>
      <c r="P32" s="1325" t="s">
        <v>132</v>
      </c>
      <c r="Q32" s="1325" t="s">
        <v>132</v>
      </c>
      <c r="R32" s="1325" t="s">
        <v>132</v>
      </c>
      <c r="S32" s="1325" t="s">
        <v>132</v>
      </c>
      <c r="T32" s="864">
        <v>12.46554999863527</v>
      </c>
      <c r="U32" s="13"/>
    </row>
    <row r="33" spans="1:21" ht="3.75" customHeight="1">
      <c r="A33" s="866"/>
      <c r="B33" s="1326"/>
      <c r="C33" s="1327"/>
      <c r="D33" s="1327"/>
      <c r="E33" s="1327"/>
      <c r="F33" s="1327"/>
      <c r="G33" s="1327"/>
      <c r="H33" s="1327"/>
      <c r="I33" s="1327"/>
      <c r="J33" s="1327"/>
      <c r="K33" s="1327"/>
      <c r="L33" s="1327"/>
      <c r="M33" s="1327"/>
      <c r="N33" s="1327"/>
      <c r="O33" s="1327"/>
      <c r="P33" s="1327"/>
      <c r="Q33" s="1327"/>
      <c r="R33" s="1327"/>
      <c r="S33" s="1327"/>
      <c r="T33" s="872"/>
      <c r="U33" s="13"/>
    </row>
    <row r="34" spans="1:21" ht="13.8">
      <c r="A34" s="863" t="s">
        <v>804</v>
      </c>
      <c r="B34" s="1323">
        <v>5.9232811169987709</v>
      </c>
      <c r="C34" s="1323">
        <v>43.630515203785563</v>
      </c>
      <c r="D34" s="1323">
        <v>13.585832679461159</v>
      </c>
      <c r="E34" s="1323">
        <v>73.146030520385708</v>
      </c>
      <c r="F34" s="1323">
        <v>41.869462749660741</v>
      </c>
      <c r="G34" s="1323">
        <v>14.523513572991412</v>
      </c>
      <c r="H34" s="1323">
        <v>0</v>
      </c>
      <c r="I34" s="1323">
        <v>7.264367933293066</v>
      </c>
      <c r="J34" s="1323">
        <v>6.8018129219972048</v>
      </c>
      <c r="K34" s="1323">
        <v>13.637251431857694</v>
      </c>
      <c r="L34" s="1323">
        <v>17.717465175986824</v>
      </c>
      <c r="M34" s="1323">
        <v>100</v>
      </c>
      <c r="N34" s="1323" t="s">
        <v>132</v>
      </c>
      <c r="O34" s="1323">
        <v>3.7284164902153147</v>
      </c>
      <c r="P34" s="1323" t="s">
        <v>132</v>
      </c>
      <c r="Q34" s="1323" t="s">
        <v>132</v>
      </c>
      <c r="R34" s="1323" t="s">
        <v>132</v>
      </c>
      <c r="S34" s="1323">
        <v>7.9209929256815723</v>
      </c>
      <c r="T34" s="864">
        <v>11.329258448426041</v>
      </c>
      <c r="U34" s="13"/>
    </row>
    <row r="35" spans="1:21" ht="13.8">
      <c r="A35" s="866" t="s">
        <v>797</v>
      </c>
      <c r="B35" s="1325">
        <v>13.958949024105975</v>
      </c>
      <c r="C35" s="1325" t="s">
        <v>132</v>
      </c>
      <c r="D35" s="1325">
        <v>44.90416276184316</v>
      </c>
      <c r="E35" s="1325">
        <v>22.095609581275273</v>
      </c>
      <c r="F35" s="1325">
        <v>35.712049606732045</v>
      </c>
      <c r="G35" s="1325">
        <v>11.199835813693973</v>
      </c>
      <c r="H35" s="1325">
        <v>0</v>
      </c>
      <c r="I35" s="1325">
        <v>0</v>
      </c>
      <c r="J35" s="1325" t="s">
        <v>132</v>
      </c>
      <c r="K35" s="1325" t="s">
        <v>132</v>
      </c>
      <c r="L35" s="1325" t="s">
        <v>132</v>
      </c>
      <c r="M35" s="1325" t="s">
        <v>132</v>
      </c>
      <c r="N35" s="1325" t="s">
        <v>132</v>
      </c>
      <c r="O35" s="1325" t="s">
        <v>132</v>
      </c>
      <c r="P35" s="1325" t="s">
        <v>132</v>
      </c>
      <c r="Q35" s="1325" t="s">
        <v>132</v>
      </c>
      <c r="R35" s="1325" t="s">
        <v>132</v>
      </c>
      <c r="S35" s="1325" t="s">
        <v>132</v>
      </c>
      <c r="T35" s="864">
        <v>28.307988719536219</v>
      </c>
      <c r="U35" s="13"/>
    </row>
    <row r="36" spans="1:21" ht="13.8">
      <c r="A36" s="866" t="s">
        <v>124</v>
      </c>
      <c r="B36" s="1325">
        <v>3.1423817055238827</v>
      </c>
      <c r="C36" s="1325">
        <v>64.150836557789617</v>
      </c>
      <c r="D36" s="1325">
        <v>4.9333866804334248</v>
      </c>
      <c r="E36" s="1325">
        <v>100</v>
      </c>
      <c r="F36" s="1325">
        <v>15.82112090719326</v>
      </c>
      <c r="G36" s="1325">
        <v>8.0074585790147133</v>
      </c>
      <c r="H36" s="1325" t="s">
        <v>132</v>
      </c>
      <c r="I36" s="1325">
        <v>0.41535130394698666</v>
      </c>
      <c r="J36" s="1325" t="s">
        <v>132</v>
      </c>
      <c r="K36" s="1325" t="s">
        <v>132</v>
      </c>
      <c r="L36" s="1325" t="s">
        <v>132</v>
      </c>
      <c r="M36" s="1325" t="s">
        <v>132</v>
      </c>
      <c r="N36" s="1325" t="s">
        <v>132</v>
      </c>
      <c r="O36" s="1325" t="s">
        <v>132</v>
      </c>
      <c r="P36" s="1325" t="s">
        <v>132</v>
      </c>
      <c r="Q36" s="1325" t="s">
        <v>132</v>
      </c>
      <c r="R36" s="1325" t="s">
        <v>132</v>
      </c>
      <c r="S36" s="1325" t="s">
        <v>132</v>
      </c>
      <c r="T36" s="864">
        <v>5.5449011380102489</v>
      </c>
      <c r="U36" s="13"/>
    </row>
    <row r="37" spans="1:21" ht="13.8">
      <c r="A37" s="866" t="s">
        <v>135</v>
      </c>
      <c r="B37" s="1325">
        <v>5.5377502460060093</v>
      </c>
      <c r="C37" s="1325">
        <v>45.728212566187146</v>
      </c>
      <c r="D37" s="1325">
        <v>13.035771643451779</v>
      </c>
      <c r="E37" s="1325">
        <v>72.429326127789679</v>
      </c>
      <c r="F37" s="1325">
        <v>42.202361320546856</v>
      </c>
      <c r="G37" s="1325">
        <v>13.759310485134835</v>
      </c>
      <c r="H37" s="1325">
        <v>0</v>
      </c>
      <c r="I37" s="1325">
        <v>7.4955782767917842</v>
      </c>
      <c r="J37" s="1325">
        <v>6.8018129219972048</v>
      </c>
      <c r="K37" s="1325">
        <v>13.676216920773749</v>
      </c>
      <c r="L37" s="1325">
        <v>17.717465175986824</v>
      </c>
      <c r="M37" s="1325" t="s">
        <v>132</v>
      </c>
      <c r="N37" s="1325" t="s">
        <v>132</v>
      </c>
      <c r="O37" s="1325">
        <v>3.7284164902153147</v>
      </c>
      <c r="P37" s="1325" t="s">
        <v>132</v>
      </c>
      <c r="Q37" s="1325" t="s">
        <v>132</v>
      </c>
      <c r="R37" s="1325" t="s">
        <v>132</v>
      </c>
      <c r="S37" s="1325">
        <v>7.9209929256815723</v>
      </c>
      <c r="T37" s="864">
        <v>10.635317745731927</v>
      </c>
      <c r="U37" s="13"/>
    </row>
    <row r="38" spans="1:21" ht="13.8">
      <c r="A38" s="866" t="s">
        <v>718</v>
      </c>
      <c r="B38" s="1325" t="s">
        <v>132</v>
      </c>
      <c r="C38" s="1325" t="s">
        <v>132</v>
      </c>
      <c r="D38" s="1325" t="s">
        <v>132</v>
      </c>
      <c r="E38" s="1325">
        <v>100</v>
      </c>
      <c r="F38" s="1325">
        <v>0</v>
      </c>
      <c r="G38" s="1325" t="s">
        <v>132</v>
      </c>
      <c r="H38" s="1325" t="s">
        <v>132</v>
      </c>
      <c r="I38" s="1325">
        <v>0</v>
      </c>
      <c r="J38" s="1325" t="s">
        <v>132</v>
      </c>
      <c r="K38" s="1325" t="s">
        <v>132</v>
      </c>
      <c r="L38" s="1325" t="s">
        <v>132</v>
      </c>
      <c r="M38" s="1325" t="s">
        <v>132</v>
      </c>
      <c r="N38" s="1325" t="s">
        <v>132</v>
      </c>
      <c r="O38" s="1325" t="s">
        <v>132</v>
      </c>
      <c r="P38" s="1325" t="s">
        <v>132</v>
      </c>
      <c r="Q38" s="1325" t="s">
        <v>132</v>
      </c>
      <c r="R38" s="1325" t="s">
        <v>132</v>
      </c>
      <c r="S38" s="1325" t="s">
        <v>132</v>
      </c>
      <c r="T38" s="864">
        <v>5.9743888752487688</v>
      </c>
      <c r="U38" s="13"/>
    </row>
    <row r="39" spans="1:21" ht="13.8">
      <c r="A39" s="866" t="s">
        <v>798</v>
      </c>
      <c r="B39" s="1325">
        <v>12.067598098556482</v>
      </c>
      <c r="C39" s="1325">
        <v>18.369329268352036</v>
      </c>
      <c r="D39" s="1325">
        <v>28.523461706659919</v>
      </c>
      <c r="E39" s="1325">
        <v>73.942613425345044</v>
      </c>
      <c r="F39" s="1325">
        <v>42.793493901046126</v>
      </c>
      <c r="G39" s="1325">
        <v>50.563856114024354</v>
      </c>
      <c r="H39" s="1325" t="s">
        <v>132</v>
      </c>
      <c r="I39" s="1325">
        <v>10.895949354449046</v>
      </c>
      <c r="J39" s="1325" t="s">
        <v>132</v>
      </c>
      <c r="K39" s="1325" t="s">
        <v>132</v>
      </c>
      <c r="L39" s="1325" t="s">
        <v>132</v>
      </c>
      <c r="M39" s="1325">
        <v>100</v>
      </c>
      <c r="N39" s="1325" t="s">
        <v>132</v>
      </c>
      <c r="O39" s="1325" t="s">
        <v>132</v>
      </c>
      <c r="P39" s="1325" t="s">
        <v>132</v>
      </c>
      <c r="Q39" s="1325" t="s">
        <v>132</v>
      </c>
      <c r="R39" s="1325" t="s">
        <v>132</v>
      </c>
      <c r="S39" s="1325" t="s">
        <v>132</v>
      </c>
      <c r="T39" s="864">
        <v>27.461054499961413</v>
      </c>
      <c r="U39" s="13"/>
    </row>
    <row r="40" spans="1:21" ht="13.8">
      <c r="A40" s="866" t="s">
        <v>799</v>
      </c>
      <c r="B40" s="1325">
        <v>0</v>
      </c>
      <c r="C40" s="1325">
        <v>21.085947463950884</v>
      </c>
      <c r="D40" s="1325">
        <v>17.785478036375402</v>
      </c>
      <c r="E40" s="1325">
        <v>62.270130273433978</v>
      </c>
      <c r="F40" s="1325">
        <v>23.857079392270915</v>
      </c>
      <c r="G40" s="1325">
        <v>13.451687015061303</v>
      </c>
      <c r="H40" s="1325" t="s">
        <v>132</v>
      </c>
      <c r="I40" s="1325">
        <v>3.8138525127238561</v>
      </c>
      <c r="J40" s="1325" t="s">
        <v>132</v>
      </c>
      <c r="K40" s="1325" t="s">
        <v>132</v>
      </c>
      <c r="L40" s="1325" t="s">
        <v>132</v>
      </c>
      <c r="M40" s="1325" t="s">
        <v>132</v>
      </c>
      <c r="N40" s="1325" t="s">
        <v>132</v>
      </c>
      <c r="O40" s="1325" t="s">
        <v>132</v>
      </c>
      <c r="P40" s="1325" t="s">
        <v>132</v>
      </c>
      <c r="Q40" s="1325" t="s">
        <v>132</v>
      </c>
      <c r="R40" s="1325" t="s">
        <v>132</v>
      </c>
      <c r="S40" s="1325" t="s">
        <v>132</v>
      </c>
      <c r="T40" s="864">
        <v>18.607428302048483</v>
      </c>
      <c r="U40" s="13"/>
    </row>
    <row r="41" spans="1:21" ht="13.8" hidden="1">
      <c r="A41" s="866" t="s">
        <v>800</v>
      </c>
      <c r="B41" s="1325">
        <v>4.7180577888277906</v>
      </c>
      <c r="C41" s="1325">
        <v>100</v>
      </c>
      <c r="D41" s="1325">
        <v>90.706197244363423</v>
      </c>
      <c r="E41" s="1325">
        <v>75.565915916064441</v>
      </c>
      <c r="F41" s="1325">
        <v>96.184506558203822</v>
      </c>
      <c r="G41" s="1325">
        <v>91.99033277315489</v>
      </c>
      <c r="H41" s="1325" t="s">
        <v>132</v>
      </c>
      <c r="I41" s="1325">
        <v>91.007575049157751</v>
      </c>
      <c r="J41" s="1325" t="s">
        <v>132</v>
      </c>
      <c r="K41" s="1325">
        <v>0</v>
      </c>
      <c r="L41" s="1325" t="s">
        <v>132</v>
      </c>
      <c r="M41" s="1325" t="s">
        <v>132</v>
      </c>
      <c r="N41" s="1325" t="s">
        <v>132</v>
      </c>
      <c r="O41" s="1325" t="s">
        <v>132</v>
      </c>
      <c r="P41" s="1325" t="s">
        <v>132</v>
      </c>
      <c r="Q41" s="1325" t="s">
        <v>132</v>
      </c>
      <c r="R41" s="1325" t="s">
        <v>132</v>
      </c>
      <c r="S41" s="1325" t="s">
        <v>132</v>
      </c>
      <c r="T41" s="864">
        <v>48.76624532550268</v>
      </c>
      <c r="U41" s="13"/>
    </row>
    <row r="42" spans="1:21" ht="3.45" customHeight="1">
      <c r="A42" s="866"/>
      <c r="B42" s="1326"/>
      <c r="C42" s="1327"/>
      <c r="D42" s="1327"/>
      <c r="E42" s="1327"/>
      <c r="F42" s="1327"/>
      <c r="G42" s="1327"/>
      <c r="H42" s="1327"/>
      <c r="I42" s="1327"/>
      <c r="J42" s="1327"/>
      <c r="K42" s="1327"/>
      <c r="L42" s="1327"/>
      <c r="M42" s="1327"/>
      <c r="N42" s="1327"/>
      <c r="O42" s="1327"/>
      <c r="P42" s="1327"/>
      <c r="Q42" s="1327"/>
      <c r="R42" s="1327"/>
      <c r="S42" s="1327"/>
      <c r="T42" s="872"/>
      <c r="U42" s="13"/>
    </row>
    <row r="43" spans="1:21" ht="13.8">
      <c r="A43" s="863" t="s">
        <v>805</v>
      </c>
      <c r="B43" s="1323">
        <v>6.9458278816023942</v>
      </c>
      <c r="C43" s="1323">
        <v>100</v>
      </c>
      <c r="D43" s="1323">
        <v>11.973011537020293</v>
      </c>
      <c r="E43" s="1323">
        <v>37.023782043510558</v>
      </c>
      <c r="F43" s="1323">
        <v>58.671362645281469</v>
      </c>
      <c r="G43" s="1323">
        <v>14.665655884081147</v>
      </c>
      <c r="H43" s="1323">
        <v>0</v>
      </c>
      <c r="I43" s="1323">
        <v>4.2171633673940887</v>
      </c>
      <c r="J43" s="1323">
        <v>2.3034688302570503</v>
      </c>
      <c r="K43" s="1323" t="s">
        <v>132</v>
      </c>
      <c r="L43" s="1323">
        <v>39.212510838076881</v>
      </c>
      <c r="M43" s="1323" t="s">
        <v>132</v>
      </c>
      <c r="N43" s="1323" t="s">
        <v>132</v>
      </c>
      <c r="O43" s="1323">
        <v>0</v>
      </c>
      <c r="P43" s="1323" t="s">
        <v>132</v>
      </c>
      <c r="Q43" s="1323" t="s">
        <v>132</v>
      </c>
      <c r="R43" s="1323" t="s">
        <v>132</v>
      </c>
      <c r="S43" s="1323">
        <v>4.8872262251393188</v>
      </c>
      <c r="T43" s="864">
        <v>3.6321929529840666</v>
      </c>
      <c r="U43" s="13"/>
    </row>
    <row r="44" spans="1:21" ht="13.65" customHeight="1">
      <c r="A44" s="866" t="s">
        <v>797</v>
      </c>
      <c r="B44" s="1325">
        <v>11.094741330945419</v>
      </c>
      <c r="C44" s="1325" t="s">
        <v>132</v>
      </c>
      <c r="D44" s="1325">
        <v>8.8708058686936457</v>
      </c>
      <c r="E44" s="1325">
        <v>23.498672290239924</v>
      </c>
      <c r="F44" s="1325">
        <v>4.8846949943211024</v>
      </c>
      <c r="G44" s="1325">
        <v>7.1957038349755749</v>
      </c>
      <c r="H44" s="1325">
        <v>0</v>
      </c>
      <c r="I44" s="1325">
        <v>13.433340586165954</v>
      </c>
      <c r="J44" s="1325" t="s">
        <v>132</v>
      </c>
      <c r="K44" s="1325" t="s">
        <v>132</v>
      </c>
      <c r="L44" s="1325" t="s">
        <v>132</v>
      </c>
      <c r="M44" s="1325" t="s">
        <v>132</v>
      </c>
      <c r="N44" s="1325" t="s">
        <v>132</v>
      </c>
      <c r="O44" s="1325" t="s">
        <v>132</v>
      </c>
      <c r="P44" s="1325" t="s">
        <v>132</v>
      </c>
      <c r="Q44" s="1325" t="s">
        <v>132</v>
      </c>
      <c r="R44" s="1325" t="s">
        <v>132</v>
      </c>
      <c r="S44" s="1325" t="s">
        <v>132</v>
      </c>
      <c r="T44" s="864">
        <v>10.039758976434056</v>
      </c>
      <c r="U44" s="13"/>
    </row>
    <row r="45" spans="1:21" ht="13.8">
      <c r="A45" s="866" t="s">
        <v>124</v>
      </c>
      <c r="B45" s="1325">
        <v>0</v>
      </c>
      <c r="C45" s="1325" t="s">
        <v>132</v>
      </c>
      <c r="D45" s="1325">
        <v>1.061943786342763</v>
      </c>
      <c r="E45" s="1325" t="s">
        <v>132</v>
      </c>
      <c r="F45" s="1325" t="s">
        <v>132</v>
      </c>
      <c r="G45" s="1325">
        <v>100</v>
      </c>
      <c r="H45" s="1325" t="s">
        <v>132</v>
      </c>
      <c r="I45" s="1325">
        <v>0</v>
      </c>
      <c r="J45" s="1325" t="s">
        <v>132</v>
      </c>
      <c r="K45" s="1325" t="s">
        <v>132</v>
      </c>
      <c r="L45" s="1325" t="s">
        <v>132</v>
      </c>
      <c r="M45" s="1325" t="s">
        <v>132</v>
      </c>
      <c r="N45" s="1325" t="s">
        <v>132</v>
      </c>
      <c r="O45" s="1325" t="s">
        <v>132</v>
      </c>
      <c r="P45" s="1325" t="s">
        <v>132</v>
      </c>
      <c r="Q45" s="1325" t="s">
        <v>132</v>
      </c>
      <c r="R45" s="1325" t="s">
        <v>132</v>
      </c>
      <c r="S45" s="1325" t="s">
        <v>132</v>
      </c>
      <c r="T45" s="864">
        <v>1.1478026604304594</v>
      </c>
      <c r="U45" s="13"/>
    </row>
    <row r="46" spans="1:21" ht="12.75" customHeight="1">
      <c r="A46" s="866" t="s">
        <v>135</v>
      </c>
      <c r="B46" s="1325">
        <v>3.3172181737614443</v>
      </c>
      <c r="C46" s="1325" t="s">
        <v>132</v>
      </c>
      <c r="D46" s="1325">
        <v>4.7086373580281133</v>
      </c>
      <c r="E46" s="1325">
        <v>35.280378154995162</v>
      </c>
      <c r="F46" s="1325">
        <v>0</v>
      </c>
      <c r="G46" s="1325">
        <v>9.7072138788942155</v>
      </c>
      <c r="H46" s="1325" t="s">
        <v>132</v>
      </c>
      <c r="I46" s="1325">
        <v>3.7532832411685977</v>
      </c>
      <c r="J46" s="1325">
        <v>2.3034688302570503</v>
      </c>
      <c r="K46" s="1325" t="s">
        <v>132</v>
      </c>
      <c r="L46" s="1325">
        <v>39.212510838076881</v>
      </c>
      <c r="M46" s="1325" t="s">
        <v>132</v>
      </c>
      <c r="N46" s="1325" t="s">
        <v>132</v>
      </c>
      <c r="O46" s="1325">
        <v>0</v>
      </c>
      <c r="P46" s="1325" t="s">
        <v>132</v>
      </c>
      <c r="Q46" s="1325" t="s">
        <v>132</v>
      </c>
      <c r="R46" s="1325" t="s">
        <v>132</v>
      </c>
      <c r="S46" s="1325">
        <v>4.8872262251393188</v>
      </c>
      <c r="T46" s="864">
        <v>3.3514813049805787</v>
      </c>
      <c r="U46" s="13"/>
    </row>
    <row r="47" spans="1:21" ht="13.8">
      <c r="A47" s="866" t="s">
        <v>718</v>
      </c>
      <c r="B47" s="1325" t="s">
        <v>132</v>
      </c>
      <c r="C47" s="1325" t="s">
        <v>132</v>
      </c>
      <c r="D47" s="1325" t="s">
        <v>132</v>
      </c>
      <c r="E47" s="1325" t="s">
        <v>132</v>
      </c>
      <c r="F47" s="1325">
        <v>0</v>
      </c>
      <c r="G47" s="1325" t="s">
        <v>132</v>
      </c>
      <c r="H47" s="1325" t="s">
        <v>132</v>
      </c>
      <c r="I47" s="1325" t="s">
        <v>132</v>
      </c>
      <c r="J47" s="1325" t="s">
        <v>132</v>
      </c>
      <c r="K47" s="1325" t="s">
        <v>132</v>
      </c>
      <c r="L47" s="1325" t="s">
        <v>132</v>
      </c>
      <c r="M47" s="1325" t="s">
        <v>132</v>
      </c>
      <c r="N47" s="1325" t="s">
        <v>132</v>
      </c>
      <c r="O47" s="1325" t="s">
        <v>132</v>
      </c>
      <c r="P47" s="1325" t="s">
        <v>132</v>
      </c>
      <c r="Q47" s="1325" t="s">
        <v>132</v>
      </c>
      <c r="R47" s="1325" t="s">
        <v>132</v>
      </c>
      <c r="S47" s="1325" t="s">
        <v>132</v>
      </c>
      <c r="T47" s="864">
        <v>0</v>
      </c>
      <c r="U47" s="13"/>
    </row>
    <row r="48" spans="1:21" ht="13.8">
      <c r="A48" s="866" t="s">
        <v>798</v>
      </c>
      <c r="B48" s="1325">
        <v>62.010293890862087</v>
      </c>
      <c r="C48" s="1325">
        <v>100</v>
      </c>
      <c r="D48" s="1325">
        <v>97.266151263641248</v>
      </c>
      <c r="E48" s="1325">
        <v>100</v>
      </c>
      <c r="F48" s="1325">
        <v>100</v>
      </c>
      <c r="G48" s="1325">
        <v>100</v>
      </c>
      <c r="H48" s="1325" t="s">
        <v>132</v>
      </c>
      <c r="I48" s="1325">
        <v>100</v>
      </c>
      <c r="J48" s="1325" t="s">
        <v>132</v>
      </c>
      <c r="K48" s="1325" t="s">
        <v>132</v>
      </c>
      <c r="L48" s="1325" t="s">
        <v>132</v>
      </c>
      <c r="M48" s="1325" t="s">
        <v>132</v>
      </c>
      <c r="N48" s="1325" t="s">
        <v>132</v>
      </c>
      <c r="O48" s="1325" t="s">
        <v>132</v>
      </c>
      <c r="P48" s="1325" t="s">
        <v>132</v>
      </c>
      <c r="Q48" s="1325" t="s">
        <v>132</v>
      </c>
      <c r="R48" s="1325" t="s">
        <v>132</v>
      </c>
      <c r="S48" s="1325" t="s">
        <v>132</v>
      </c>
      <c r="T48" s="864">
        <v>83.126352401177655</v>
      </c>
      <c r="U48" s="13"/>
    </row>
    <row r="49" spans="1:21" ht="13.8">
      <c r="A49" s="866" t="s">
        <v>799</v>
      </c>
      <c r="B49" s="1325">
        <v>0</v>
      </c>
      <c r="C49" s="1325" t="s">
        <v>132</v>
      </c>
      <c r="D49" s="1325">
        <v>0</v>
      </c>
      <c r="E49" s="1325" t="s">
        <v>132</v>
      </c>
      <c r="F49" s="1325" t="s">
        <v>132</v>
      </c>
      <c r="G49" s="1325" t="s">
        <v>132</v>
      </c>
      <c r="H49" s="1325" t="s">
        <v>132</v>
      </c>
      <c r="I49" s="1325" t="s">
        <v>132</v>
      </c>
      <c r="J49" s="1325" t="s">
        <v>132</v>
      </c>
      <c r="K49" s="1325" t="s">
        <v>132</v>
      </c>
      <c r="L49" s="1325" t="s">
        <v>132</v>
      </c>
      <c r="M49" s="1325" t="s">
        <v>132</v>
      </c>
      <c r="N49" s="1325" t="s">
        <v>132</v>
      </c>
      <c r="O49" s="1325" t="s">
        <v>132</v>
      </c>
      <c r="P49" s="1325" t="s">
        <v>132</v>
      </c>
      <c r="Q49" s="1325" t="s">
        <v>132</v>
      </c>
      <c r="R49" s="1325" t="s">
        <v>132</v>
      </c>
      <c r="S49" s="1325" t="s">
        <v>132</v>
      </c>
      <c r="T49" s="864">
        <v>0</v>
      </c>
      <c r="U49" s="13"/>
    </row>
    <row r="50" spans="1:21" ht="13.8" hidden="1">
      <c r="A50" s="866" t="s">
        <v>800</v>
      </c>
      <c r="B50" s="1325">
        <v>90.858493525533547</v>
      </c>
      <c r="C50" s="1325">
        <v>100</v>
      </c>
      <c r="D50" s="1325">
        <v>89.067450631205475</v>
      </c>
      <c r="E50" s="1325">
        <v>97.0358967069334</v>
      </c>
      <c r="F50" s="1325">
        <v>89.270367904762168</v>
      </c>
      <c r="G50" s="1325">
        <v>96.647106305461065</v>
      </c>
      <c r="H50" s="1325" t="s">
        <v>132</v>
      </c>
      <c r="I50" s="1325">
        <v>75.019336689230286</v>
      </c>
      <c r="J50" s="1325" t="s">
        <v>132</v>
      </c>
      <c r="K50" s="1325" t="s">
        <v>132</v>
      </c>
      <c r="L50" s="1325" t="s">
        <v>132</v>
      </c>
      <c r="M50" s="1325" t="s">
        <v>132</v>
      </c>
      <c r="N50" s="1325" t="s">
        <v>132</v>
      </c>
      <c r="O50" s="1325" t="s">
        <v>132</v>
      </c>
      <c r="P50" s="1325" t="s">
        <v>132</v>
      </c>
      <c r="Q50" s="1325" t="s">
        <v>132</v>
      </c>
      <c r="R50" s="1325" t="s">
        <v>132</v>
      </c>
      <c r="S50" s="1325" t="s">
        <v>132</v>
      </c>
      <c r="T50" s="864">
        <v>89.493512563909817</v>
      </c>
      <c r="U50" s="13"/>
    </row>
    <row r="51" spans="1:21" ht="3.45" customHeight="1">
      <c r="A51" s="866"/>
      <c r="B51" s="1326"/>
      <c r="C51" s="1327"/>
      <c r="D51" s="1327"/>
      <c r="E51" s="1327"/>
      <c r="F51" s="1327"/>
      <c r="G51" s="1327"/>
      <c r="H51" s="1327"/>
      <c r="I51" s="1327"/>
      <c r="J51" s="1327"/>
      <c r="K51" s="1327"/>
      <c r="L51" s="1327"/>
      <c r="M51" s="1327"/>
      <c r="N51" s="1327"/>
      <c r="O51" s="1327"/>
      <c r="P51" s="1327"/>
      <c r="Q51" s="1327"/>
      <c r="R51" s="1327"/>
      <c r="S51" s="1327"/>
      <c r="T51" s="872"/>
      <c r="U51" s="13"/>
    </row>
    <row r="52" spans="1:21" ht="13.8">
      <c r="A52" s="863" t="s">
        <v>806</v>
      </c>
      <c r="B52" s="1323">
        <v>2.7026417497746555</v>
      </c>
      <c r="C52" s="1323">
        <v>3.3410567921186836</v>
      </c>
      <c r="D52" s="1323">
        <v>3.380732168982739</v>
      </c>
      <c r="E52" s="1323">
        <v>4.091146832554962</v>
      </c>
      <c r="F52" s="1323">
        <v>3.0532809832715726</v>
      </c>
      <c r="G52" s="1323">
        <v>2.810625053629852</v>
      </c>
      <c r="H52" s="1323" t="s">
        <v>132</v>
      </c>
      <c r="I52" s="1323">
        <v>3.3847423272148749</v>
      </c>
      <c r="J52" s="1323">
        <v>2.4306579877324701</v>
      </c>
      <c r="K52" s="1323">
        <v>1.088497699854976</v>
      </c>
      <c r="L52" s="1323">
        <v>3.4605055810283281</v>
      </c>
      <c r="M52" s="1323">
        <v>0.99156584572686401</v>
      </c>
      <c r="N52" s="1323">
        <v>3.473894936517921</v>
      </c>
      <c r="O52" s="1323">
        <v>4.4254497160888837</v>
      </c>
      <c r="P52" s="1323" t="s">
        <v>132</v>
      </c>
      <c r="Q52" s="1323" t="s">
        <v>132</v>
      </c>
      <c r="R52" s="1323" t="s">
        <v>132</v>
      </c>
      <c r="S52" s="1323">
        <v>3.0376373844381144</v>
      </c>
      <c r="T52" s="864">
        <v>3.1564680554171742</v>
      </c>
      <c r="U52" s="13"/>
    </row>
    <row r="53" spans="1:21" ht="13.8">
      <c r="A53" s="866" t="s">
        <v>797</v>
      </c>
      <c r="B53" s="1325">
        <v>3.1430701375558074</v>
      </c>
      <c r="C53" s="1325">
        <v>8.8380209167884836</v>
      </c>
      <c r="D53" s="1325">
        <v>4.8964984887199048</v>
      </c>
      <c r="E53" s="1325">
        <v>6.6406480041323004</v>
      </c>
      <c r="F53" s="1325">
        <v>5.4308966469102691</v>
      </c>
      <c r="G53" s="1325">
        <v>4.6792943214358349</v>
      </c>
      <c r="H53" s="1325" t="s">
        <v>132</v>
      </c>
      <c r="I53" s="1325">
        <v>6.9310523284700594</v>
      </c>
      <c r="J53" s="1325" t="s">
        <v>132</v>
      </c>
      <c r="K53" s="1325">
        <v>3.3101497879562021</v>
      </c>
      <c r="L53" s="1325">
        <v>3.7159477815091746</v>
      </c>
      <c r="M53" s="1325" t="s">
        <v>132</v>
      </c>
      <c r="N53" s="1325">
        <v>4.2183061704549276</v>
      </c>
      <c r="O53" s="1325" t="s">
        <v>132</v>
      </c>
      <c r="P53" s="1325" t="s">
        <v>132</v>
      </c>
      <c r="Q53" s="1325" t="s">
        <v>132</v>
      </c>
      <c r="R53" s="1325" t="s">
        <v>132</v>
      </c>
      <c r="S53" s="1325" t="s">
        <v>132</v>
      </c>
      <c r="T53" s="864">
        <v>4.8321445942455545</v>
      </c>
      <c r="U53" s="13"/>
    </row>
    <row r="54" spans="1:21" ht="13.8">
      <c r="A54" s="866" t="s">
        <v>135</v>
      </c>
      <c r="B54" s="1325">
        <v>2.5594007880362568</v>
      </c>
      <c r="C54" s="1325">
        <v>3.4848329641378406</v>
      </c>
      <c r="D54" s="1325">
        <v>2.6773303494206342</v>
      </c>
      <c r="E54" s="1325">
        <v>3.0945993972074435</v>
      </c>
      <c r="F54" s="1325">
        <v>2.7243876336646853</v>
      </c>
      <c r="G54" s="1325">
        <v>2.3498653020332205</v>
      </c>
      <c r="H54" s="1325" t="s">
        <v>132</v>
      </c>
      <c r="I54" s="1325">
        <v>2.5330335579739889</v>
      </c>
      <c r="J54" s="1325">
        <v>2.4306579877324701</v>
      </c>
      <c r="K54" s="1325">
        <v>1.0706128068362422</v>
      </c>
      <c r="L54" s="1325">
        <v>3.2134679943280071</v>
      </c>
      <c r="M54" s="1325">
        <v>1.0660850956854049</v>
      </c>
      <c r="N54" s="1325">
        <v>2.9956982124676843</v>
      </c>
      <c r="O54" s="1325">
        <v>4.4254497160888837</v>
      </c>
      <c r="P54" s="1325" t="s">
        <v>132</v>
      </c>
      <c r="Q54" s="1325" t="s">
        <v>132</v>
      </c>
      <c r="R54" s="1325" t="s">
        <v>132</v>
      </c>
      <c r="S54" s="1325">
        <v>3.0376373844381144</v>
      </c>
      <c r="T54" s="864">
        <v>2.6117085374036497</v>
      </c>
      <c r="U54" s="13"/>
    </row>
    <row r="55" spans="1:21" ht="13.8">
      <c r="A55" s="874" t="s">
        <v>1153</v>
      </c>
      <c r="B55" s="1325" t="s">
        <v>132</v>
      </c>
      <c r="C55" s="1325" t="s">
        <v>132</v>
      </c>
      <c r="D55" s="1325" t="s">
        <v>132</v>
      </c>
      <c r="E55" s="1325" t="s">
        <v>132</v>
      </c>
      <c r="F55" s="1325">
        <v>24.928189733511136</v>
      </c>
      <c r="G55" s="1325">
        <v>1.5622260546806268E-2</v>
      </c>
      <c r="H55" s="1325" t="s">
        <v>132</v>
      </c>
      <c r="I55" s="1325">
        <v>22.269184663538404</v>
      </c>
      <c r="J55" s="1325">
        <v>8.1980798516288686E-3</v>
      </c>
      <c r="K55" s="1325" t="s">
        <v>132</v>
      </c>
      <c r="L55" s="1325" t="s">
        <v>132</v>
      </c>
      <c r="M55" s="1325" t="s">
        <v>132</v>
      </c>
      <c r="N55" s="1325" t="s">
        <v>132</v>
      </c>
      <c r="O55" s="1325" t="s">
        <v>132</v>
      </c>
      <c r="P55" s="1325" t="s">
        <v>132</v>
      </c>
      <c r="Q55" s="1325" t="s">
        <v>132</v>
      </c>
      <c r="R55" s="1325" t="s">
        <v>132</v>
      </c>
      <c r="S55" s="1325">
        <v>0</v>
      </c>
      <c r="T55" s="864">
        <v>5.7748255161291135</v>
      </c>
      <c r="U55" s="13"/>
    </row>
    <row r="56" spans="1:21" ht="13.8">
      <c r="A56" s="874" t="s">
        <v>1154</v>
      </c>
      <c r="B56" s="1325">
        <v>2.5594007880362568</v>
      </c>
      <c r="C56" s="1325">
        <v>3.4848329641378406</v>
      </c>
      <c r="D56" s="1325">
        <v>2.6773303494206342</v>
      </c>
      <c r="E56" s="1325">
        <v>3.0945993972074435</v>
      </c>
      <c r="F56" s="1325">
        <v>2.7219992227708598</v>
      </c>
      <c r="G56" s="1325">
        <v>2.3500260206033117</v>
      </c>
      <c r="H56" s="1325" t="s">
        <v>132</v>
      </c>
      <c r="I56" s="1325">
        <v>2.5149338851791714</v>
      </c>
      <c r="J56" s="1325">
        <v>2.6509428635433849</v>
      </c>
      <c r="K56" s="1325">
        <v>1.0706128068362422</v>
      </c>
      <c r="L56" s="1325">
        <v>3.2134679943280071</v>
      </c>
      <c r="M56" s="1325">
        <v>1.0660850956854049</v>
      </c>
      <c r="N56" s="1325">
        <v>2.9956982124676843</v>
      </c>
      <c r="O56" s="1325">
        <v>4.4254497160888837</v>
      </c>
      <c r="P56" s="1325" t="s">
        <v>132</v>
      </c>
      <c r="Q56" s="1325" t="s">
        <v>132</v>
      </c>
      <c r="R56" s="1325" t="s">
        <v>132</v>
      </c>
      <c r="S56" s="1325">
        <v>3.0376607366820085</v>
      </c>
      <c r="T56" s="864">
        <v>2.6091649475085363</v>
      </c>
      <c r="U56" s="13"/>
    </row>
    <row r="57" spans="1:21" ht="13.8">
      <c r="A57" s="875" t="s">
        <v>1155</v>
      </c>
      <c r="B57" s="1325">
        <v>5.0374883478283135</v>
      </c>
      <c r="C57" s="1325" t="s">
        <v>132</v>
      </c>
      <c r="D57" s="1325">
        <v>2.3782559806672849</v>
      </c>
      <c r="E57" s="1325">
        <v>78.30642407868514</v>
      </c>
      <c r="F57" s="1325">
        <v>3.5021079078787896</v>
      </c>
      <c r="G57" s="1325">
        <v>9.6463401468323156</v>
      </c>
      <c r="H57" s="1325" t="s">
        <v>132</v>
      </c>
      <c r="I57" s="1325">
        <v>69.340987541620876</v>
      </c>
      <c r="J57" s="1325" t="s">
        <v>132</v>
      </c>
      <c r="K57" s="1325" t="s">
        <v>132</v>
      </c>
      <c r="L57" s="1325">
        <v>100</v>
      </c>
      <c r="M57" s="1325">
        <v>1.0660850956854049</v>
      </c>
      <c r="N57" s="1325" t="s">
        <v>132</v>
      </c>
      <c r="O57" s="1325">
        <v>0.63342831272242583</v>
      </c>
      <c r="P57" s="1325" t="s">
        <v>132</v>
      </c>
      <c r="Q57" s="1325" t="s">
        <v>132</v>
      </c>
      <c r="R57" s="1325" t="s">
        <v>132</v>
      </c>
      <c r="S57" s="1325" t="s">
        <v>132</v>
      </c>
      <c r="T57" s="864">
        <v>4.6323923427569875</v>
      </c>
      <c r="U57" s="13"/>
    </row>
    <row r="58" spans="1:21" ht="13.8">
      <c r="A58" s="866" t="s">
        <v>798</v>
      </c>
      <c r="B58" s="1325" t="s">
        <v>132</v>
      </c>
      <c r="C58" s="1325" t="s">
        <v>132</v>
      </c>
      <c r="D58" s="1325" t="s">
        <v>132</v>
      </c>
      <c r="E58" s="1325" t="s">
        <v>132</v>
      </c>
      <c r="F58" s="1325" t="s">
        <v>132</v>
      </c>
      <c r="G58" s="1325" t="s">
        <v>132</v>
      </c>
      <c r="H58" s="1325" t="s">
        <v>132</v>
      </c>
      <c r="I58" s="1325" t="s">
        <v>132</v>
      </c>
      <c r="J58" s="1325" t="s">
        <v>132</v>
      </c>
      <c r="K58" s="1325" t="s">
        <v>132</v>
      </c>
      <c r="L58" s="1325" t="s">
        <v>132</v>
      </c>
      <c r="M58" s="1325" t="s">
        <v>132</v>
      </c>
      <c r="N58" s="1325" t="s">
        <v>132</v>
      </c>
      <c r="O58" s="1325" t="s">
        <v>132</v>
      </c>
      <c r="P58" s="1325" t="s">
        <v>132</v>
      </c>
      <c r="Q58" s="1325" t="s">
        <v>132</v>
      </c>
      <c r="R58" s="1325" t="s">
        <v>132</v>
      </c>
      <c r="S58" s="1325" t="s">
        <v>132</v>
      </c>
      <c r="T58" s="864" t="s">
        <v>132</v>
      </c>
      <c r="U58" s="13"/>
    </row>
    <row r="59" spans="1:21" ht="12.75" hidden="1" customHeight="1">
      <c r="A59" s="866" t="s">
        <v>800</v>
      </c>
      <c r="B59" s="1325">
        <v>99.204796919669491</v>
      </c>
      <c r="C59" s="1325">
        <v>2.8924437906335232</v>
      </c>
      <c r="D59" s="1325">
        <v>28.86721762270702</v>
      </c>
      <c r="E59" s="1325">
        <v>8.7600542387369149</v>
      </c>
      <c r="F59" s="1325">
        <v>98.624485680682383</v>
      </c>
      <c r="G59" s="1325">
        <v>1.8445911036755354</v>
      </c>
      <c r="H59" s="1325" t="s">
        <v>132</v>
      </c>
      <c r="I59" s="1325">
        <v>78.051981232078688</v>
      </c>
      <c r="J59" s="1325" t="s">
        <v>132</v>
      </c>
      <c r="K59" s="1325">
        <v>100</v>
      </c>
      <c r="L59" s="1325" t="s">
        <v>132</v>
      </c>
      <c r="M59" s="1325">
        <v>0</v>
      </c>
      <c r="N59" s="1325" t="s">
        <v>132</v>
      </c>
      <c r="O59" s="1325" t="s">
        <v>132</v>
      </c>
      <c r="P59" s="1325" t="s">
        <v>132</v>
      </c>
      <c r="Q59" s="1325" t="s">
        <v>132</v>
      </c>
      <c r="R59" s="1325" t="s">
        <v>132</v>
      </c>
      <c r="S59" s="1325" t="s">
        <v>132</v>
      </c>
      <c r="T59" s="864">
        <v>3.1181889147812494</v>
      </c>
      <c r="U59" s="13"/>
    </row>
    <row r="60" spans="1:21" ht="3.45" customHeight="1">
      <c r="A60" s="866"/>
      <c r="B60" s="1326"/>
      <c r="C60" s="1327"/>
      <c r="D60" s="1327"/>
      <c r="E60" s="1327"/>
      <c r="F60" s="1327"/>
      <c r="G60" s="1327"/>
      <c r="H60" s="1327"/>
      <c r="I60" s="1327"/>
      <c r="J60" s="1327"/>
      <c r="K60" s="1327"/>
      <c r="L60" s="1327"/>
      <c r="M60" s="1327"/>
      <c r="N60" s="1327"/>
      <c r="O60" s="1327"/>
      <c r="P60" s="1327"/>
      <c r="Q60" s="1327"/>
      <c r="R60" s="1327"/>
      <c r="S60" s="1327"/>
      <c r="T60" s="872"/>
      <c r="U60" s="13"/>
    </row>
    <row r="61" spans="1:21" ht="13.8">
      <c r="A61" s="863" t="s">
        <v>810</v>
      </c>
      <c r="B61" s="1323">
        <v>2.0138520365917323</v>
      </c>
      <c r="C61" s="1323">
        <v>5.818554051639298</v>
      </c>
      <c r="D61" s="1323">
        <v>2.7933145178740975</v>
      </c>
      <c r="E61" s="1323">
        <v>4.8703335268599792</v>
      </c>
      <c r="F61" s="1323">
        <v>3.4344288678509991</v>
      </c>
      <c r="G61" s="1323">
        <v>2.9042071867597623</v>
      </c>
      <c r="H61" s="1323" t="s">
        <v>132</v>
      </c>
      <c r="I61" s="1323">
        <v>3.128379967816572</v>
      </c>
      <c r="J61" s="1323">
        <v>7.6936728774934098</v>
      </c>
      <c r="K61" s="1323">
        <v>6.579893567631391</v>
      </c>
      <c r="L61" s="1323" t="s">
        <v>132</v>
      </c>
      <c r="M61" s="1323" t="s">
        <v>132</v>
      </c>
      <c r="N61" s="1323" t="s">
        <v>132</v>
      </c>
      <c r="O61" s="1323" t="s">
        <v>132</v>
      </c>
      <c r="P61" s="1323" t="s">
        <v>132</v>
      </c>
      <c r="Q61" s="1323" t="s">
        <v>132</v>
      </c>
      <c r="R61" s="1323" t="s">
        <v>132</v>
      </c>
      <c r="S61" s="1323" t="s">
        <v>132</v>
      </c>
      <c r="T61" s="864">
        <v>2.8083709947226509</v>
      </c>
      <c r="U61" s="13"/>
    </row>
    <row r="62" spans="1:21" ht="13.8">
      <c r="A62" s="866" t="s">
        <v>135</v>
      </c>
      <c r="B62" s="1325">
        <v>2.0080586045982018</v>
      </c>
      <c r="C62" s="1325">
        <v>0</v>
      </c>
      <c r="D62" s="1325">
        <v>2.4513452556244029</v>
      </c>
      <c r="E62" s="1325">
        <v>5.9271079167305141</v>
      </c>
      <c r="F62" s="1325">
        <v>3.3802467169398489</v>
      </c>
      <c r="G62" s="1325">
        <v>2.8222137729572587</v>
      </c>
      <c r="H62" s="1325" t="s">
        <v>132</v>
      </c>
      <c r="I62" s="1325">
        <v>3.1463021436790113</v>
      </c>
      <c r="J62" s="1325">
        <v>7.6917344692421299</v>
      </c>
      <c r="K62" s="1325">
        <v>7.9731777039830849</v>
      </c>
      <c r="L62" s="1325" t="s">
        <v>132</v>
      </c>
      <c r="M62" s="1325" t="s">
        <v>132</v>
      </c>
      <c r="N62" s="1325" t="s">
        <v>132</v>
      </c>
      <c r="O62" s="1325" t="s">
        <v>132</v>
      </c>
      <c r="P62" s="1325" t="s">
        <v>132</v>
      </c>
      <c r="Q62" s="1325" t="s">
        <v>132</v>
      </c>
      <c r="R62" s="1325" t="s">
        <v>132</v>
      </c>
      <c r="S62" s="1325" t="s">
        <v>132</v>
      </c>
      <c r="T62" s="864">
        <v>2.6504222628248866</v>
      </c>
      <c r="U62" s="13"/>
    </row>
    <row r="63" spans="1:21" ht="13.8">
      <c r="A63" s="866" t="s">
        <v>811</v>
      </c>
      <c r="B63" s="1325">
        <v>2.0965487882112548</v>
      </c>
      <c r="C63" s="1325">
        <v>5.8345058583956444</v>
      </c>
      <c r="D63" s="1325">
        <v>4.041055643912399</v>
      </c>
      <c r="E63" s="1325">
        <v>4.1696695213318691</v>
      </c>
      <c r="F63" s="1325">
        <v>3.7143106894468416</v>
      </c>
      <c r="G63" s="1325">
        <v>3.9462760403988146</v>
      </c>
      <c r="H63" s="1325" t="s">
        <v>132</v>
      </c>
      <c r="I63" s="1325">
        <v>3.0529594758754932</v>
      </c>
      <c r="J63" s="1325">
        <v>12.952216791237381</v>
      </c>
      <c r="K63" s="1325">
        <v>4.086473510661361</v>
      </c>
      <c r="L63" s="1325" t="s">
        <v>132</v>
      </c>
      <c r="M63" s="1325" t="s">
        <v>132</v>
      </c>
      <c r="N63" s="1325" t="s">
        <v>132</v>
      </c>
      <c r="O63" s="1325" t="s">
        <v>132</v>
      </c>
      <c r="P63" s="1325" t="s">
        <v>132</v>
      </c>
      <c r="Q63" s="1325" t="s">
        <v>132</v>
      </c>
      <c r="R63" s="1325" t="s">
        <v>132</v>
      </c>
      <c r="S63" s="1325" t="s">
        <v>132</v>
      </c>
      <c r="T63" s="864">
        <v>3.6440629684381385</v>
      </c>
      <c r="U63" s="13"/>
    </row>
    <row r="64" spans="1:21" ht="13.8" hidden="1">
      <c r="A64" s="866" t="s">
        <v>800</v>
      </c>
      <c r="B64" s="1325" t="s">
        <v>132</v>
      </c>
      <c r="C64" s="1325" t="s">
        <v>132</v>
      </c>
      <c r="D64" s="1325" t="s">
        <v>132</v>
      </c>
      <c r="E64" s="1325">
        <v>0</v>
      </c>
      <c r="F64" s="1325">
        <v>0</v>
      </c>
      <c r="G64" s="1325" t="s">
        <v>132</v>
      </c>
      <c r="H64" s="1325" t="s">
        <v>132</v>
      </c>
      <c r="I64" s="1325" t="s">
        <v>132</v>
      </c>
      <c r="J64" s="1325" t="s">
        <v>132</v>
      </c>
      <c r="K64" s="1325" t="s">
        <v>132</v>
      </c>
      <c r="L64" s="1325" t="s">
        <v>132</v>
      </c>
      <c r="M64" s="1325" t="s">
        <v>132</v>
      </c>
      <c r="N64" s="1325" t="s">
        <v>132</v>
      </c>
      <c r="O64" s="1325" t="s">
        <v>132</v>
      </c>
      <c r="P64" s="1325" t="s">
        <v>132</v>
      </c>
      <c r="Q64" s="1325" t="s">
        <v>132</v>
      </c>
      <c r="R64" s="1325" t="s">
        <v>132</v>
      </c>
      <c r="S64" s="1325" t="s">
        <v>132</v>
      </c>
      <c r="T64" s="864">
        <v>0</v>
      </c>
      <c r="U64" s="13"/>
    </row>
    <row r="65" spans="1:21" ht="4.6500000000000004" customHeight="1">
      <c r="A65" s="876"/>
      <c r="B65" s="1326"/>
      <c r="C65" s="1327"/>
      <c r="D65" s="1327"/>
      <c r="E65" s="1327"/>
      <c r="F65" s="1327"/>
      <c r="G65" s="1327"/>
      <c r="H65" s="1327"/>
      <c r="I65" s="1327"/>
      <c r="J65" s="1327"/>
      <c r="K65" s="1327"/>
      <c r="L65" s="1327"/>
      <c r="M65" s="1327"/>
      <c r="N65" s="1327"/>
      <c r="O65" s="1327"/>
      <c r="P65" s="1327"/>
      <c r="Q65" s="1327"/>
      <c r="R65" s="1327"/>
      <c r="S65" s="1327"/>
      <c r="T65" s="879"/>
      <c r="U65" s="13"/>
    </row>
    <row r="66" spans="1:21" s="62" customFormat="1" ht="27" customHeight="1">
      <c r="A66" s="880" t="s">
        <v>1156</v>
      </c>
      <c r="B66" s="1328">
        <v>3.5861809717272388</v>
      </c>
      <c r="C66" s="1328">
        <v>4.3753788582111151</v>
      </c>
      <c r="D66" s="1328">
        <v>3.5484000830599585</v>
      </c>
      <c r="E66" s="1328">
        <v>7.1927279551602998</v>
      </c>
      <c r="F66" s="1328">
        <v>3.9200957119782625</v>
      </c>
      <c r="G66" s="1328">
        <v>4.1744544018526266</v>
      </c>
      <c r="H66" s="1328">
        <v>0</v>
      </c>
      <c r="I66" s="1328">
        <v>2.7279279808252994</v>
      </c>
      <c r="J66" s="1328">
        <v>5.6484160962484067</v>
      </c>
      <c r="K66" s="1328">
        <v>2.7529042628429075</v>
      </c>
      <c r="L66" s="1328">
        <v>3.482925039742323</v>
      </c>
      <c r="M66" s="1328">
        <v>5.1595724478279292</v>
      </c>
      <c r="N66" s="1328">
        <v>3.473894936517921</v>
      </c>
      <c r="O66" s="1328">
        <v>3.5223003655885701</v>
      </c>
      <c r="P66" s="1328">
        <v>1.2971270660700716</v>
      </c>
      <c r="Q66" s="1328">
        <v>0</v>
      </c>
      <c r="R66" s="1328">
        <v>1.1048724696854186</v>
      </c>
      <c r="S66" s="1328">
        <v>5.9404085224385108</v>
      </c>
      <c r="T66" s="1329">
        <v>3.7147033387929143</v>
      </c>
      <c r="U66" s="173"/>
    </row>
    <row r="67" spans="1:21" ht="4.6500000000000004" customHeight="1" thickBot="1">
      <c r="A67" s="883"/>
      <c r="B67" s="28"/>
      <c r="C67" s="28"/>
      <c r="D67" s="28"/>
      <c r="E67" s="28"/>
      <c r="F67" s="28"/>
      <c r="G67" s="28"/>
      <c r="H67" s="28"/>
      <c r="I67" s="28"/>
      <c r="J67" s="28"/>
      <c r="K67" s="28"/>
      <c r="L67" s="28"/>
      <c r="M67" s="28"/>
      <c r="N67" s="28"/>
      <c r="O67" s="28"/>
      <c r="P67" s="28"/>
      <c r="Q67" s="28"/>
      <c r="R67" s="28"/>
      <c r="S67" s="28"/>
      <c r="T67" s="28"/>
      <c r="U67" s="13"/>
    </row>
    <row r="68" spans="1:21" ht="13.8">
      <c r="A68" s="18" t="s">
        <v>1157</v>
      </c>
      <c r="B68" s="18"/>
      <c r="C68" s="18"/>
      <c r="D68" s="18"/>
      <c r="E68" s="18"/>
      <c r="F68" s="18"/>
      <c r="G68" s="18"/>
      <c r="H68" s="18"/>
      <c r="I68" s="18"/>
      <c r="J68" s="18"/>
      <c r="K68" s="18"/>
      <c r="L68" s="18"/>
      <c r="M68" s="18"/>
      <c r="N68" s="18"/>
      <c r="O68" s="18"/>
      <c r="P68" s="18"/>
      <c r="Q68" s="18"/>
      <c r="R68" s="18"/>
      <c r="S68" s="18"/>
      <c r="T68" s="18"/>
      <c r="U68" s="13"/>
    </row>
    <row r="69" spans="1:21" ht="13.8">
      <c r="A69" s="18" t="s">
        <v>1158</v>
      </c>
      <c r="B69" s="18"/>
      <c r="C69" s="18"/>
      <c r="D69" s="18"/>
      <c r="E69" s="18"/>
      <c r="F69" s="18"/>
      <c r="G69" s="18"/>
      <c r="H69" s="18"/>
      <c r="I69" s="18"/>
      <c r="J69" s="18"/>
      <c r="K69" s="18"/>
      <c r="L69" s="18"/>
      <c r="M69" s="18"/>
      <c r="N69" s="18"/>
      <c r="O69" s="18"/>
      <c r="P69" s="18"/>
      <c r="Q69" s="18"/>
      <c r="R69" s="18"/>
      <c r="S69" s="18"/>
      <c r="T69" s="18"/>
      <c r="U69" s="13"/>
    </row>
    <row r="70" spans="1:21" ht="13.65" customHeight="1">
      <c r="A70" s="735"/>
      <c r="B70" s="693"/>
      <c r="C70" s="693"/>
      <c r="D70" s="693"/>
      <c r="E70" s="693"/>
      <c r="F70" s="693"/>
      <c r="G70" s="693"/>
      <c r="H70" s="693"/>
      <c r="I70" s="693"/>
      <c r="J70" s="693"/>
      <c r="K70" s="693"/>
      <c r="L70" s="693"/>
      <c r="M70" s="693"/>
      <c r="N70" s="693"/>
      <c r="O70" s="693"/>
      <c r="P70" s="693"/>
      <c r="Q70" s="693"/>
      <c r="R70" s="693"/>
      <c r="S70" s="693"/>
      <c r="T70" s="693"/>
      <c r="U70" s="13"/>
    </row>
    <row r="71" spans="1:21" ht="13.65" customHeight="1">
      <c r="A71" s="693"/>
      <c r="B71" s="693"/>
      <c r="C71" s="693"/>
      <c r="D71" s="693"/>
      <c r="E71" s="693"/>
      <c r="F71" s="693"/>
      <c r="G71" s="693"/>
      <c r="H71" s="693"/>
      <c r="I71" s="693"/>
      <c r="J71" s="693"/>
      <c r="K71" s="693"/>
      <c r="L71" s="693"/>
      <c r="M71" s="693"/>
      <c r="N71" s="693"/>
      <c r="O71" s="693"/>
      <c r="P71" s="693"/>
      <c r="Q71" s="693"/>
      <c r="R71" s="693"/>
      <c r="S71" s="693"/>
      <c r="T71" s="693"/>
    </row>
    <row r="72" spans="1:21" ht="13.65" customHeight="1">
      <c r="A72" s="693"/>
      <c r="B72" s="693"/>
      <c r="C72" s="693"/>
      <c r="D72" s="693"/>
      <c r="E72" s="693"/>
      <c r="F72" s="693"/>
      <c r="G72" s="693"/>
      <c r="H72" s="693"/>
      <c r="I72" s="693"/>
      <c r="J72" s="693"/>
      <c r="K72" s="693"/>
      <c r="L72" s="693"/>
      <c r="M72" s="693"/>
      <c r="N72" s="693"/>
      <c r="O72" s="693"/>
      <c r="P72" s="693"/>
      <c r="Q72" s="693"/>
      <c r="R72" s="693"/>
      <c r="S72" s="693"/>
      <c r="T72" s="693"/>
    </row>
  </sheetData>
  <mergeCells count="3">
    <mergeCell ref="A2:T2"/>
    <mergeCell ref="A3:T3"/>
    <mergeCell ref="A4:T4"/>
  </mergeCells>
  <hyperlinks>
    <hyperlink ref="A1" location="Índice!A1" display="Volver al Índice" xr:uid="{2DCC48FE-E1F6-4D43-ABF6-8451A531A0DD}"/>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4DE6-2133-4359-9C6E-0A7BB5F4B250}">
  <sheetPr>
    <pageSetUpPr fitToPage="1"/>
  </sheetPr>
  <dimension ref="A1:I73"/>
  <sheetViews>
    <sheetView showGridLines="0" topLeftCell="A6" zoomScale="85" zoomScaleNormal="85" workbookViewId="0"/>
  </sheetViews>
  <sheetFormatPr baseColWidth="10" defaultColWidth="11.44140625" defaultRowHeight="13.2"/>
  <cols>
    <col min="1" max="1" width="47.88671875" style="1134" customWidth="1"/>
    <col min="2" max="6" width="22.109375" style="1134" customWidth="1"/>
    <col min="7" max="256" width="11.44140625" style="1134"/>
    <col min="257" max="257" width="47.88671875" style="1134" customWidth="1"/>
    <col min="258" max="262" width="22.109375" style="1134" customWidth="1"/>
    <col min="263" max="512" width="11.44140625" style="1134"/>
    <col min="513" max="513" width="47.88671875" style="1134" customWidth="1"/>
    <col min="514" max="518" width="22.109375" style="1134" customWidth="1"/>
    <col min="519" max="768" width="11.44140625" style="1134"/>
    <col min="769" max="769" width="47.88671875" style="1134" customWidth="1"/>
    <col min="770" max="774" width="22.109375" style="1134" customWidth="1"/>
    <col min="775" max="1024" width="11.44140625" style="1134"/>
    <col min="1025" max="1025" width="47.88671875" style="1134" customWidth="1"/>
    <col min="1026" max="1030" width="22.109375" style="1134" customWidth="1"/>
    <col min="1031" max="1280" width="11.44140625" style="1134"/>
    <col min="1281" max="1281" width="47.88671875" style="1134" customWidth="1"/>
    <col min="1282" max="1286" width="22.109375" style="1134" customWidth="1"/>
    <col min="1287" max="1536" width="11.44140625" style="1134"/>
    <col min="1537" max="1537" width="47.88671875" style="1134" customWidth="1"/>
    <col min="1538" max="1542" width="22.109375" style="1134" customWidth="1"/>
    <col min="1543" max="1792" width="11.44140625" style="1134"/>
    <col min="1793" max="1793" width="47.88671875" style="1134" customWidth="1"/>
    <col min="1794" max="1798" width="22.109375" style="1134" customWidth="1"/>
    <col min="1799" max="2048" width="11.44140625" style="1134"/>
    <col min="2049" max="2049" width="47.88671875" style="1134" customWidth="1"/>
    <col min="2050" max="2054" width="22.109375" style="1134" customWidth="1"/>
    <col min="2055" max="2304" width="11.44140625" style="1134"/>
    <col min="2305" max="2305" width="47.88671875" style="1134" customWidth="1"/>
    <col min="2306" max="2310" width="22.109375" style="1134" customWidth="1"/>
    <col min="2311" max="2560" width="11.44140625" style="1134"/>
    <col min="2561" max="2561" width="47.88671875" style="1134" customWidth="1"/>
    <col min="2562" max="2566" width="22.109375" style="1134" customWidth="1"/>
    <col min="2567" max="2816" width="11.44140625" style="1134"/>
    <col min="2817" max="2817" width="47.88671875" style="1134" customWidth="1"/>
    <col min="2818" max="2822" width="22.109375" style="1134" customWidth="1"/>
    <col min="2823" max="3072" width="11.44140625" style="1134"/>
    <col min="3073" max="3073" width="47.88671875" style="1134" customWidth="1"/>
    <col min="3074" max="3078" width="22.109375" style="1134" customWidth="1"/>
    <col min="3079" max="3328" width="11.44140625" style="1134"/>
    <col min="3329" max="3329" width="47.88671875" style="1134" customWidth="1"/>
    <col min="3330" max="3334" width="22.109375" style="1134" customWidth="1"/>
    <col min="3335" max="3584" width="11.44140625" style="1134"/>
    <col min="3585" max="3585" width="47.88671875" style="1134" customWidth="1"/>
    <col min="3586" max="3590" width="22.109375" style="1134" customWidth="1"/>
    <col min="3591" max="3840" width="11.44140625" style="1134"/>
    <col min="3841" max="3841" width="47.88671875" style="1134" customWidth="1"/>
    <col min="3842" max="3846" width="22.109375" style="1134" customWidth="1"/>
    <col min="3847" max="4096" width="11.44140625" style="1134"/>
    <col min="4097" max="4097" width="47.88671875" style="1134" customWidth="1"/>
    <col min="4098" max="4102" width="22.109375" style="1134" customWidth="1"/>
    <col min="4103" max="4352" width="11.44140625" style="1134"/>
    <col min="4353" max="4353" width="47.88671875" style="1134" customWidth="1"/>
    <col min="4354" max="4358" width="22.109375" style="1134" customWidth="1"/>
    <col min="4359" max="4608" width="11.44140625" style="1134"/>
    <col min="4609" max="4609" width="47.88671875" style="1134" customWidth="1"/>
    <col min="4610" max="4614" width="22.109375" style="1134" customWidth="1"/>
    <col min="4615" max="4864" width="11.44140625" style="1134"/>
    <col min="4865" max="4865" width="47.88671875" style="1134" customWidth="1"/>
    <col min="4866" max="4870" width="22.109375" style="1134" customWidth="1"/>
    <col min="4871" max="5120" width="11.44140625" style="1134"/>
    <col min="5121" max="5121" width="47.88671875" style="1134" customWidth="1"/>
    <col min="5122" max="5126" width="22.109375" style="1134" customWidth="1"/>
    <col min="5127" max="5376" width="11.44140625" style="1134"/>
    <col min="5377" max="5377" width="47.88671875" style="1134" customWidth="1"/>
    <col min="5378" max="5382" width="22.109375" style="1134" customWidth="1"/>
    <col min="5383" max="5632" width="11.44140625" style="1134"/>
    <col min="5633" max="5633" width="47.88671875" style="1134" customWidth="1"/>
    <col min="5634" max="5638" width="22.109375" style="1134" customWidth="1"/>
    <col min="5639" max="5888" width="11.44140625" style="1134"/>
    <col min="5889" max="5889" width="47.88671875" style="1134" customWidth="1"/>
    <col min="5890" max="5894" width="22.109375" style="1134" customWidth="1"/>
    <col min="5895" max="6144" width="11.44140625" style="1134"/>
    <col min="6145" max="6145" width="47.88671875" style="1134" customWidth="1"/>
    <col min="6146" max="6150" width="22.109375" style="1134" customWidth="1"/>
    <col min="6151" max="6400" width="11.44140625" style="1134"/>
    <col min="6401" max="6401" width="47.88671875" style="1134" customWidth="1"/>
    <col min="6402" max="6406" width="22.109375" style="1134" customWidth="1"/>
    <col min="6407" max="6656" width="11.44140625" style="1134"/>
    <col min="6657" max="6657" width="47.88671875" style="1134" customWidth="1"/>
    <col min="6658" max="6662" width="22.109375" style="1134" customWidth="1"/>
    <col min="6663" max="6912" width="11.44140625" style="1134"/>
    <col min="6913" max="6913" width="47.88671875" style="1134" customWidth="1"/>
    <col min="6914" max="6918" width="22.109375" style="1134" customWidth="1"/>
    <col min="6919" max="7168" width="11.44140625" style="1134"/>
    <col min="7169" max="7169" width="47.88671875" style="1134" customWidth="1"/>
    <col min="7170" max="7174" width="22.109375" style="1134" customWidth="1"/>
    <col min="7175" max="7424" width="11.44140625" style="1134"/>
    <col min="7425" max="7425" width="47.88671875" style="1134" customWidth="1"/>
    <col min="7426" max="7430" width="22.109375" style="1134" customWidth="1"/>
    <col min="7431" max="7680" width="11.44140625" style="1134"/>
    <col min="7681" max="7681" width="47.88671875" style="1134" customWidth="1"/>
    <col min="7682" max="7686" width="22.109375" style="1134" customWidth="1"/>
    <col min="7687" max="7936" width="11.44140625" style="1134"/>
    <col min="7937" max="7937" width="47.88671875" style="1134" customWidth="1"/>
    <col min="7938" max="7942" width="22.109375" style="1134" customWidth="1"/>
    <col min="7943" max="8192" width="11.44140625" style="1134"/>
    <col min="8193" max="8193" width="47.88671875" style="1134" customWidth="1"/>
    <col min="8194" max="8198" width="22.109375" style="1134" customWidth="1"/>
    <col min="8199" max="8448" width="11.44140625" style="1134"/>
    <col min="8449" max="8449" width="47.88671875" style="1134" customWidth="1"/>
    <col min="8450" max="8454" width="22.109375" style="1134" customWidth="1"/>
    <col min="8455" max="8704" width="11.44140625" style="1134"/>
    <col min="8705" max="8705" width="47.88671875" style="1134" customWidth="1"/>
    <col min="8706" max="8710" width="22.109375" style="1134" customWidth="1"/>
    <col min="8711" max="8960" width="11.44140625" style="1134"/>
    <col min="8961" max="8961" width="47.88671875" style="1134" customWidth="1"/>
    <col min="8962" max="8966" width="22.109375" style="1134" customWidth="1"/>
    <col min="8967" max="9216" width="11.44140625" style="1134"/>
    <col min="9217" max="9217" width="47.88671875" style="1134" customWidth="1"/>
    <col min="9218" max="9222" width="22.109375" style="1134" customWidth="1"/>
    <col min="9223" max="9472" width="11.44140625" style="1134"/>
    <col min="9473" max="9473" width="47.88671875" style="1134" customWidth="1"/>
    <col min="9474" max="9478" width="22.109375" style="1134" customWidth="1"/>
    <col min="9479" max="9728" width="11.44140625" style="1134"/>
    <col min="9729" max="9729" width="47.88671875" style="1134" customWidth="1"/>
    <col min="9730" max="9734" width="22.109375" style="1134" customWidth="1"/>
    <col min="9735" max="9984" width="11.44140625" style="1134"/>
    <col min="9985" max="9985" width="47.88671875" style="1134" customWidth="1"/>
    <col min="9986" max="9990" width="22.109375" style="1134" customWidth="1"/>
    <col min="9991" max="10240" width="11.44140625" style="1134"/>
    <col min="10241" max="10241" width="47.88671875" style="1134" customWidth="1"/>
    <col min="10242" max="10246" width="22.109375" style="1134" customWidth="1"/>
    <col min="10247" max="10496" width="11.44140625" style="1134"/>
    <col min="10497" max="10497" width="47.88671875" style="1134" customWidth="1"/>
    <col min="10498" max="10502" width="22.109375" style="1134" customWidth="1"/>
    <col min="10503" max="10752" width="11.44140625" style="1134"/>
    <col min="10753" max="10753" width="47.88671875" style="1134" customWidth="1"/>
    <col min="10754" max="10758" width="22.109375" style="1134" customWidth="1"/>
    <col min="10759" max="11008" width="11.44140625" style="1134"/>
    <col min="11009" max="11009" width="47.88671875" style="1134" customWidth="1"/>
    <col min="11010" max="11014" width="22.109375" style="1134" customWidth="1"/>
    <col min="11015" max="11264" width="11.44140625" style="1134"/>
    <col min="11265" max="11265" width="47.88671875" style="1134" customWidth="1"/>
    <col min="11266" max="11270" width="22.109375" style="1134" customWidth="1"/>
    <col min="11271" max="11520" width="11.44140625" style="1134"/>
    <col min="11521" max="11521" width="47.88671875" style="1134" customWidth="1"/>
    <col min="11522" max="11526" width="22.109375" style="1134" customWidth="1"/>
    <col min="11527" max="11776" width="11.44140625" style="1134"/>
    <col min="11777" max="11777" width="47.88671875" style="1134" customWidth="1"/>
    <col min="11778" max="11782" width="22.109375" style="1134" customWidth="1"/>
    <col min="11783" max="12032" width="11.44140625" style="1134"/>
    <col min="12033" max="12033" width="47.88671875" style="1134" customWidth="1"/>
    <col min="12034" max="12038" width="22.109375" style="1134" customWidth="1"/>
    <col min="12039" max="12288" width="11.44140625" style="1134"/>
    <col min="12289" max="12289" width="47.88671875" style="1134" customWidth="1"/>
    <col min="12290" max="12294" width="22.109375" style="1134" customWidth="1"/>
    <col min="12295" max="12544" width="11.44140625" style="1134"/>
    <col min="12545" max="12545" width="47.88671875" style="1134" customWidth="1"/>
    <col min="12546" max="12550" width="22.109375" style="1134" customWidth="1"/>
    <col min="12551" max="12800" width="11.44140625" style="1134"/>
    <col min="12801" max="12801" width="47.88671875" style="1134" customWidth="1"/>
    <col min="12802" max="12806" width="22.109375" style="1134" customWidth="1"/>
    <col min="12807" max="13056" width="11.44140625" style="1134"/>
    <col min="13057" max="13057" width="47.88671875" style="1134" customWidth="1"/>
    <col min="13058" max="13062" width="22.109375" style="1134" customWidth="1"/>
    <col min="13063" max="13312" width="11.44140625" style="1134"/>
    <col min="13313" max="13313" width="47.88671875" style="1134" customWidth="1"/>
    <col min="13314" max="13318" width="22.109375" style="1134" customWidth="1"/>
    <col min="13319" max="13568" width="11.44140625" style="1134"/>
    <col min="13569" max="13569" width="47.88671875" style="1134" customWidth="1"/>
    <col min="13570" max="13574" width="22.109375" style="1134" customWidth="1"/>
    <col min="13575" max="13824" width="11.44140625" style="1134"/>
    <col min="13825" max="13825" width="47.88671875" style="1134" customWidth="1"/>
    <col min="13826" max="13830" width="22.109375" style="1134" customWidth="1"/>
    <col min="13831" max="14080" width="11.44140625" style="1134"/>
    <col min="14081" max="14081" width="47.88671875" style="1134" customWidth="1"/>
    <col min="14082" max="14086" width="22.109375" style="1134" customWidth="1"/>
    <col min="14087" max="14336" width="11.44140625" style="1134"/>
    <col min="14337" max="14337" width="47.88671875" style="1134" customWidth="1"/>
    <col min="14338" max="14342" width="22.109375" style="1134" customWidth="1"/>
    <col min="14343" max="14592" width="11.44140625" style="1134"/>
    <col min="14593" max="14593" width="47.88671875" style="1134" customWidth="1"/>
    <col min="14594" max="14598" width="22.109375" style="1134" customWidth="1"/>
    <col min="14599" max="14848" width="11.44140625" style="1134"/>
    <col min="14849" max="14849" width="47.88671875" style="1134" customWidth="1"/>
    <col min="14850" max="14854" width="22.109375" style="1134" customWidth="1"/>
    <col min="14855" max="15104" width="11.44140625" style="1134"/>
    <col min="15105" max="15105" width="47.88671875" style="1134" customWidth="1"/>
    <col min="15106" max="15110" width="22.109375" style="1134" customWidth="1"/>
    <col min="15111" max="15360" width="11.44140625" style="1134"/>
    <col min="15361" max="15361" width="47.88671875" style="1134" customWidth="1"/>
    <col min="15362" max="15366" width="22.109375" style="1134" customWidth="1"/>
    <col min="15367" max="15616" width="11.44140625" style="1134"/>
    <col min="15617" max="15617" width="47.88671875" style="1134" customWidth="1"/>
    <col min="15618" max="15622" width="22.109375" style="1134" customWidth="1"/>
    <col min="15623" max="15872" width="11.44140625" style="1134"/>
    <col min="15873" max="15873" width="47.88671875" style="1134" customWidth="1"/>
    <col min="15874" max="15878" width="22.109375" style="1134" customWidth="1"/>
    <col min="15879" max="16128" width="11.44140625" style="1134"/>
    <col min="16129" max="16129" width="47.88671875" style="1134" customWidth="1"/>
    <col min="16130" max="16134" width="22.109375" style="1134" customWidth="1"/>
    <col min="16135" max="16384" width="11.44140625" style="1134"/>
  </cols>
  <sheetData>
    <row r="1" spans="1:9" s="1126" customFormat="1" ht="18" customHeight="1">
      <c r="A1" s="1525" t="s">
        <v>1244</v>
      </c>
      <c r="B1" s="1124"/>
      <c r="C1" s="1124"/>
      <c r="D1" s="1124"/>
      <c r="E1" s="1124"/>
      <c r="F1" s="1125"/>
    </row>
    <row r="2" spans="1:9" s="1128" customFormat="1" ht="38.25" customHeight="1">
      <c r="A2" s="1127" t="s">
        <v>1029</v>
      </c>
      <c r="B2" s="1127"/>
      <c r="C2" s="1127"/>
      <c r="D2" s="1127"/>
      <c r="E2" s="1127"/>
      <c r="F2" s="1127"/>
    </row>
    <row r="3" spans="1:9" s="1126" customFormat="1" ht="27.75" customHeight="1">
      <c r="A3" s="1129">
        <v>45747</v>
      </c>
      <c r="B3" s="1130"/>
      <c r="C3" s="1131"/>
      <c r="D3" s="1131"/>
      <c r="E3" s="1131"/>
      <c r="F3" s="1131"/>
    </row>
    <row r="4" spans="1:9" s="1126" customFormat="1" ht="11.25" customHeight="1">
      <c r="A4" s="1132"/>
      <c r="B4" s="1132"/>
      <c r="C4" s="1132"/>
      <c r="D4" s="1132"/>
      <c r="E4" s="1132"/>
      <c r="F4" s="1133"/>
    </row>
    <row r="5" spans="1:9" ht="14.25" customHeight="1" thickBot="1">
      <c r="B5" s="1135"/>
      <c r="C5" s="1135"/>
      <c r="D5" s="1135"/>
      <c r="E5" s="1135"/>
      <c r="F5" s="1135"/>
    </row>
    <row r="6" spans="1:9" s="1138" customFormat="1" ht="18.75" customHeight="1">
      <c r="A6" s="1136" t="s">
        <v>1</v>
      </c>
      <c r="B6" s="1137" t="s">
        <v>1030</v>
      </c>
      <c r="C6" s="1137"/>
      <c r="D6" s="1137"/>
      <c r="E6" s="1137"/>
      <c r="F6" s="1136" t="s">
        <v>1031</v>
      </c>
    </row>
    <row r="7" spans="1:9" s="1138" customFormat="1" ht="24.75" customHeight="1">
      <c r="A7" s="1139"/>
      <c r="B7" s="1140" t="s">
        <v>1032</v>
      </c>
      <c r="C7" s="1140" t="s">
        <v>1033</v>
      </c>
      <c r="D7" s="1140" t="s">
        <v>1034</v>
      </c>
      <c r="E7" s="1140" t="s">
        <v>1035</v>
      </c>
      <c r="F7" s="1139"/>
    </row>
    <row r="8" spans="1:9" s="1138" customFormat="1" ht="19.5" customHeight="1">
      <c r="A8" s="1141"/>
      <c r="B8" s="1142"/>
      <c r="C8" s="1142"/>
      <c r="D8" s="1142"/>
      <c r="E8" s="1142"/>
      <c r="F8" s="1143"/>
    </row>
    <row r="9" spans="1:9" ht="11.25" customHeight="1">
      <c r="A9" s="1144"/>
      <c r="B9" s="1145"/>
      <c r="C9" s="1145"/>
      <c r="D9" s="1145"/>
      <c r="E9" s="1145"/>
    </row>
    <row r="10" spans="1:9" s="1149" customFormat="1" ht="21.45" customHeight="1">
      <c r="A10" s="1146" t="s">
        <v>29</v>
      </c>
      <c r="B10" s="1147">
        <v>4.2989663887879743</v>
      </c>
      <c r="C10" s="1147">
        <v>3.6011180095227759</v>
      </c>
      <c r="D10" s="1147">
        <v>3.2260576628389068</v>
      </c>
      <c r="E10" s="1147">
        <v>2.9499683921299757</v>
      </c>
      <c r="F10" s="1148">
        <v>3.59</v>
      </c>
    </row>
    <row r="11" spans="1:9" s="1149" customFormat="1" ht="21.45" customHeight="1">
      <c r="A11" s="1146" t="s">
        <v>30</v>
      </c>
      <c r="B11" s="1147">
        <v>4.4160132170809714</v>
      </c>
      <c r="C11" s="1147">
        <v>4.1901490032910527</v>
      </c>
      <c r="D11" s="1147">
        <v>4.1074915379174399</v>
      </c>
      <c r="E11" s="1147">
        <v>3.6832698266294241</v>
      </c>
      <c r="F11" s="1148">
        <v>4.38</v>
      </c>
    </row>
    <row r="12" spans="1:9" s="1149" customFormat="1" ht="21.45" customHeight="1">
      <c r="A12" s="1146" t="s">
        <v>31</v>
      </c>
      <c r="B12" s="1147">
        <v>4.0436375506214564</v>
      </c>
      <c r="C12" s="1147">
        <v>3.4614622020143551</v>
      </c>
      <c r="D12" s="1147">
        <v>3.1366888352799327</v>
      </c>
      <c r="E12" s="1147">
        <v>2.8624177602544481</v>
      </c>
      <c r="F12" s="1148">
        <v>3.55</v>
      </c>
    </row>
    <row r="13" spans="1:9" s="1149" customFormat="1" ht="21.45" customHeight="1">
      <c r="A13" s="1146" t="s">
        <v>32</v>
      </c>
      <c r="B13" s="1147">
        <v>7.7269842895133403</v>
      </c>
      <c r="C13" s="1147">
        <v>7.0892655879778497</v>
      </c>
      <c r="D13" s="1147">
        <v>6.748103773363602</v>
      </c>
      <c r="E13" s="1147">
        <v>6.1332792430338543</v>
      </c>
      <c r="F13" s="1148">
        <v>7.19</v>
      </c>
    </row>
    <row r="14" spans="1:9" s="1149" customFormat="1" ht="21.45" customHeight="1">
      <c r="A14" s="1146" t="s">
        <v>33</v>
      </c>
      <c r="B14" s="1147">
        <v>4.5503281848313319</v>
      </c>
      <c r="C14" s="1147">
        <v>3.9782154754895305</v>
      </c>
      <c r="D14" s="1147">
        <v>3.6668090329923637</v>
      </c>
      <c r="E14" s="1147">
        <v>3.4786552514572926</v>
      </c>
      <c r="F14" s="1148">
        <v>3.92</v>
      </c>
    </row>
    <row r="15" spans="1:9" s="1149" customFormat="1" ht="21.45" customHeight="1">
      <c r="A15" s="1146" t="s">
        <v>115</v>
      </c>
      <c r="B15" s="1147">
        <v>5.0275747825342503</v>
      </c>
      <c r="C15" s="1147">
        <v>3.9866228155184742</v>
      </c>
      <c r="D15" s="1147">
        <v>3.5669654146547556</v>
      </c>
      <c r="E15" s="1147">
        <v>3.3146035172687083</v>
      </c>
      <c r="F15" s="1148">
        <v>4.17</v>
      </c>
    </row>
    <row r="16" spans="1:9" s="1149" customFormat="1" ht="21.45" customHeight="1">
      <c r="A16" s="1146" t="s">
        <v>35</v>
      </c>
      <c r="B16" s="1147" t="s">
        <v>132</v>
      </c>
      <c r="C16" s="1147" t="s">
        <v>132</v>
      </c>
      <c r="D16" s="1147" t="s">
        <v>132</v>
      </c>
      <c r="E16" s="1147" t="s">
        <v>132</v>
      </c>
      <c r="F16" s="1148" t="s">
        <v>132</v>
      </c>
      <c r="I16" s="1150"/>
    </row>
    <row r="17" spans="1:6" s="1149" customFormat="1" ht="21.45" customHeight="1">
      <c r="A17" s="1146" t="s">
        <v>36</v>
      </c>
      <c r="B17" s="1147">
        <v>3.7389087844574043</v>
      </c>
      <c r="C17" s="1147">
        <v>2.8860636131832349</v>
      </c>
      <c r="D17" s="1147">
        <v>2.416331288486063</v>
      </c>
      <c r="E17" s="1147">
        <v>2.0666001231500037</v>
      </c>
      <c r="F17" s="1148">
        <v>2.73</v>
      </c>
    </row>
    <row r="18" spans="1:6" s="1149" customFormat="1" ht="21.45" customHeight="1">
      <c r="A18" s="1146" t="s">
        <v>37</v>
      </c>
      <c r="B18" s="1147">
        <v>5.7944123316120697</v>
      </c>
      <c r="C18" s="1147">
        <v>4.5444633828382557</v>
      </c>
      <c r="D18" s="1147">
        <v>3.8730259131580449</v>
      </c>
      <c r="E18" s="1147">
        <v>3.2759044867674261</v>
      </c>
      <c r="F18" s="1148">
        <v>5.65</v>
      </c>
    </row>
    <row r="19" spans="1:6" s="1149" customFormat="1" ht="21.45" customHeight="1">
      <c r="A19" s="1146" t="s">
        <v>38</v>
      </c>
      <c r="B19" s="1147">
        <v>4.4348144379558558</v>
      </c>
      <c r="C19" s="1147">
        <v>3.2819978916180514</v>
      </c>
      <c r="D19" s="1147">
        <v>2.4933599068938888</v>
      </c>
      <c r="E19" s="1147">
        <v>2.118780469173621</v>
      </c>
      <c r="F19" s="1148">
        <v>2.75</v>
      </c>
    </row>
    <row r="20" spans="1:6" s="1149" customFormat="1" ht="21.45" customHeight="1">
      <c r="A20" s="1146" t="s">
        <v>97</v>
      </c>
      <c r="B20" s="1147">
        <v>6.4381598929050226</v>
      </c>
      <c r="C20" s="1147">
        <v>4.3789057092333064</v>
      </c>
      <c r="D20" s="1147">
        <v>3.1035080806510646</v>
      </c>
      <c r="E20" s="1147">
        <v>2.0316208073751212</v>
      </c>
      <c r="F20" s="1148">
        <v>3.48</v>
      </c>
    </row>
    <row r="21" spans="1:6" s="1149" customFormat="1" ht="21.45" customHeight="1">
      <c r="A21" s="1146" t="s">
        <v>116</v>
      </c>
      <c r="B21" s="1147">
        <v>3.8554933890667602</v>
      </c>
      <c r="C21" s="1147">
        <v>3.8166060385493936</v>
      </c>
      <c r="D21" s="1147">
        <v>3.8146870259257648</v>
      </c>
      <c r="E21" s="1147">
        <v>3.8132275784571403</v>
      </c>
      <c r="F21" s="1148">
        <v>5.16</v>
      </c>
    </row>
    <row r="22" spans="1:6" s="1149" customFormat="1" ht="21.45" customHeight="1">
      <c r="A22" s="1146" t="s">
        <v>41</v>
      </c>
      <c r="B22" s="1147">
        <v>6.8112609013075005</v>
      </c>
      <c r="C22" s="1147">
        <v>4.6593650115763756</v>
      </c>
      <c r="D22" s="1147">
        <v>3.1229989691367197</v>
      </c>
      <c r="E22" s="1147">
        <v>1.8891102314768204</v>
      </c>
      <c r="F22" s="1148">
        <v>3.47</v>
      </c>
    </row>
    <row r="23" spans="1:6" s="1149" customFormat="1" ht="21.45" customHeight="1">
      <c r="A23" s="27" t="s">
        <v>42</v>
      </c>
      <c r="B23" s="1147">
        <v>6.8350402618016783</v>
      </c>
      <c r="C23" s="1147">
        <v>4.5294915880193809</v>
      </c>
      <c r="D23" s="1147">
        <v>3.1327562472616677</v>
      </c>
      <c r="E23" s="1147">
        <v>1.8180642036557286</v>
      </c>
      <c r="F23" s="1148">
        <v>3.52</v>
      </c>
    </row>
    <row r="24" spans="1:6" s="1149" customFormat="1" ht="24" customHeight="1">
      <c r="A24" s="1146" t="s">
        <v>43</v>
      </c>
      <c r="B24" s="1147">
        <v>1.2971270109063731</v>
      </c>
      <c r="C24" s="1147">
        <v>1.2971270109063731</v>
      </c>
      <c r="D24" s="1147">
        <v>1.2971270109063731</v>
      </c>
      <c r="E24" s="1147">
        <v>0.93656424414681649</v>
      </c>
      <c r="F24" s="1148">
        <v>1.3</v>
      </c>
    </row>
    <row r="25" spans="1:6" s="1149" customFormat="1" ht="24" customHeight="1">
      <c r="A25" s="1146" t="s">
        <v>44</v>
      </c>
      <c r="B25" s="1147" t="s">
        <v>132</v>
      </c>
      <c r="C25" s="1147" t="s">
        <v>132</v>
      </c>
      <c r="D25" s="1147" t="s">
        <v>132</v>
      </c>
      <c r="E25" s="1147" t="s">
        <v>132</v>
      </c>
      <c r="F25" s="1148" t="s">
        <v>132</v>
      </c>
    </row>
    <row r="26" spans="1:6" s="1149" customFormat="1" ht="24" customHeight="1">
      <c r="A26" s="1146" t="s">
        <v>45</v>
      </c>
      <c r="B26" s="1147">
        <v>1.1048724487278654</v>
      </c>
      <c r="C26" s="1147">
        <v>1.1048724487278654</v>
      </c>
      <c r="D26" s="1147">
        <v>1.1048724487278654</v>
      </c>
      <c r="E26" s="1147">
        <v>1.1048724487278654</v>
      </c>
      <c r="F26" s="1148">
        <v>1.1000000000000001</v>
      </c>
    </row>
    <row r="27" spans="1:6" s="1149" customFormat="1" ht="24" customHeight="1">
      <c r="A27" s="1146" t="s">
        <v>46</v>
      </c>
      <c r="B27" s="1147">
        <v>6.3782026393443552</v>
      </c>
      <c r="C27" s="1147">
        <v>4.5924050415245876</v>
      </c>
      <c r="D27" s="1147">
        <v>3.3671142456228336</v>
      </c>
      <c r="E27" s="1147">
        <v>2.3655837059562761</v>
      </c>
      <c r="F27" s="1147">
        <v>5.94</v>
      </c>
    </row>
    <row r="28" spans="1:6" ht="23.25" customHeight="1" thickBot="1">
      <c r="A28" s="417" t="s">
        <v>47</v>
      </c>
      <c r="B28" s="1151">
        <v>4.3906206787233932</v>
      </c>
      <c r="C28" s="1151">
        <v>3.6296948671981419</v>
      </c>
      <c r="D28" s="1151">
        <v>3.226753980204935</v>
      </c>
      <c r="E28" s="1151">
        <v>2.9115950580578094</v>
      </c>
      <c r="F28" s="1151">
        <v>3.71</v>
      </c>
    </row>
    <row r="29" spans="1:6" ht="4.6500000000000004" customHeight="1">
      <c r="A29" s="1152"/>
      <c r="B29" s="1153"/>
      <c r="C29" s="1153"/>
      <c r="D29" s="1153"/>
      <c r="E29" s="1153"/>
      <c r="F29" s="1154"/>
    </row>
    <row r="30" spans="1:6" s="1157" customFormat="1" ht="14.25" customHeight="1">
      <c r="A30" s="1155" t="s">
        <v>1036</v>
      </c>
      <c r="B30" s="1155"/>
      <c r="C30" s="1155"/>
      <c r="D30" s="1155"/>
      <c r="E30" s="1155"/>
      <c r="F30" s="1156"/>
    </row>
    <row r="31" spans="1:6">
      <c r="A31" s="1158" t="s">
        <v>1037</v>
      </c>
      <c r="B31" s="1158"/>
      <c r="C31" s="1158"/>
      <c r="D31" s="1158"/>
      <c r="E31" s="1158"/>
      <c r="F31" s="1154"/>
    </row>
    <row r="32" spans="1:6">
      <c r="A32" s="1158" t="s">
        <v>1038</v>
      </c>
      <c r="B32" s="1159"/>
      <c r="C32" s="1158"/>
      <c r="D32" s="1158"/>
      <c r="E32" s="1158"/>
      <c r="F32" s="1154"/>
    </row>
    <row r="33" spans="1:9">
      <c r="A33" s="1158" t="s">
        <v>1039</v>
      </c>
      <c r="B33" s="1159"/>
      <c r="C33" s="1158"/>
      <c r="D33" s="1158"/>
      <c r="E33" s="1158"/>
      <c r="F33" s="1154"/>
    </row>
    <row r="34" spans="1:9">
      <c r="A34" s="735"/>
      <c r="B34" s="611"/>
      <c r="C34" s="611"/>
      <c r="D34" s="611"/>
      <c r="E34" s="611"/>
      <c r="F34" s="611"/>
      <c r="G34" s="611"/>
      <c r="H34" s="611"/>
      <c r="I34" s="611"/>
    </row>
    <row r="35" spans="1:9">
      <c r="A35" s="946"/>
      <c r="B35" s="947"/>
      <c r="C35" s="947"/>
      <c r="D35" s="937"/>
      <c r="E35" s="947"/>
      <c r="F35" s="947"/>
      <c r="G35" s="947"/>
      <c r="H35" s="937"/>
      <c r="I35" s="947"/>
    </row>
    <row r="36" spans="1:9">
      <c r="A36" s="946"/>
    </row>
    <row r="56" spans="2:6">
      <c r="B56" s="1160"/>
      <c r="C56" s="1160"/>
      <c r="D56" s="1160"/>
      <c r="E56" s="1160"/>
      <c r="F56" s="1160"/>
    </row>
    <row r="57" spans="2:6">
      <c r="B57" s="1160"/>
      <c r="C57" s="1160"/>
      <c r="D57" s="1160"/>
      <c r="E57" s="1160"/>
      <c r="F57" s="1160"/>
    </row>
    <row r="58" spans="2:6">
      <c r="B58" s="1160"/>
      <c r="C58" s="1160"/>
      <c r="D58" s="1160"/>
      <c r="E58" s="1160"/>
      <c r="F58" s="1160"/>
    </row>
    <row r="59" spans="2:6">
      <c r="B59" s="1160"/>
      <c r="C59" s="1160"/>
      <c r="D59" s="1160"/>
      <c r="E59" s="1160"/>
      <c r="F59" s="1160"/>
    </row>
    <row r="60" spans="2:6">
      <c r="B60" s="1160"/>
      <c r="C60" s="1160"/>
      <c r="D60" s="1160"/>
      <c r="E60" s="1160"/>
      <c r="F60" s="1160"/>
    </row>
    <row r="61" spans="2:6">
      <c r="B61" s="1160"/>
      <c r="C61" s="1160"/>
      <c r="D61" s="1160"/>
      <c r="E61" s="1160"/>
      <c r="F61" s="1160"/>
    </row>
    <row r="62" spans="2:6">
      <c r="B62" s="1160"/>
      <c r="C62" s="1160"/>
      <c r="D62" s="1160"/>
      <c r="E62" s="1160"/>
      <c r="F62" s="1160"/>
    </row>
    <row r="63" spans="2:6">
      <c r="B63" s="1160"/>
      <c r="C63" s="1160"/>
      <c r="D63" s="1160"/>
      <c r="E63" s="1160"/>
      <c r="F63" s="1160"/>
    </row>
    <row r="64" spans="2:6">
      <c r="B64" s="1160"/>
      <c r="C64" s="1160"/>
      <c r="D64" s="1160"/>
      <c r="E64" s="1160"/>
      <c r="F64" s="1160"/>
    </row>
    <row r="65" spans="2:6">
      <c r="B65" s="1160"/>
      <c r="C65" s="1160"/>
      <c r="D65" s="1160"/>
      <c r="E65" s="1160"/>
      <c r="F65" s="1160"/>
    </row>
    <row r="66" spans="2:6">
      <c r="B66" s="1160"/>
      <c r="C66" s="1160"/>
      <c r="D66" s="1160"/>
      <c r="E66" s="1160"/>
      <c r="F66" s="1160"/>
    </row>
    <row r="67" spans="2:6">
      <c r="B67" s="1160"/>
      <c r="C67" s="1160"/>
      <c r="D67" s="1160"/>
      <c r="E67" s="1160"/>
      <c r="F67" s="1160"/>
    </row>
    <row r="68" spans="2:6">
      <c r="B68" s="1160"/>
      <c r="C68" s="1160"/>
      <c r="D68" s="1160"/>
      <c r="E68" s="1160"/>
      <c r="F68" s="1160"/>
    </row>
    <row r="69" spans="2:6">
      <c r="B69" s="1160"/>
      <c r="C69" s="1160"/>
      <c r="D69" s="1160"/>
      <c r="E69" s="1160"/>
      <c r="F69" s="1160"/>
    </row>
    <row r="70" spans="2:6">
      <c r="B70" s="1160"/>
      <c r="C70" s="1160"/>
      <c r="D70" s="1160"/>
      <c r="E70" s="1160"/>
      <c r="F70" s="1160"/>
    </row>
    <row r="71" spans="2:6">
      <c r="B71" s="1160"/>
      <c r="C71" s="1160"/>
      <c r="D71" s="1160"/>
      <c r="E71" s="1160"/>
      <c r="F71" s="1160"/>
    </row>
    <row r="72" spans="2:6">
      <c r="B72" s="1160"/>
      <c r="C72" s="1160"/>
      <c r="D72" s="1160"/>
      <c r="E72" s="1160"/>
      <c r="F72" s="1160"/>
    </row>
    <row r="73" spans="2:6">
      <c r="B73" s="1160"/>
      <c r="C73" s="1160"/>
      <c r="D73" s="1160"/>
      <c r="E73" s="1160"/>
      <c r="F73" s="1160"/>
    </row>
  </sheetData>
  <mergeCells count="9">
    <mergeCell ref="A30:E30"/>
    <mergeCell ref="A2:F2"/>
    <mergeCell ref="A4:E4"/>
    <mergeCell ref="A6:A8"/>
    <mergeCell ref="F6:F8"/>
    <mergeCell ref="B7:B8"/>
    <mergeCell ref="C7:C8"/>
    <mergeCell ref="D7:D8"/>
    <mergeCell ref="E7:E8"/>
  </mergeCells>
  <hyperlinks>
    <hyperlink ref="A1" location="Índice!A1" display="Volver al Índice" xr:uid="{6C96633C-7340-4528-8C5E-8B5730257A2D}"/>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331F-E2BE-427D-B055-9CDFB89784E7}">
  <dimension ref="A1:W31"/>
  <sheetViews>
    <sheetView showGridLines="0" zoomScaleNormal="100" workbookViewId="0"/>
  </sheetViews>
  <sheetFormatPr baseColWidth="10" defaultColWidth="11.44140625" defaultRowHeight="13.8"/>
  <cols>
    <col min="1" max="1" width="32.44140625" style="1223" customWidth="1"/>
    <col min="2" max="10" width="12.44140625" style="1223" customWidth="1"/>
    <col min="11" max="11" width="15.44140625" style="1223" customWidth="1"/>
    <col min="12" max="12" width="12.44140625" style="1223" bestFit="1" customWidth="1"/>
    <col min="13" max="13" width="12.109375" style="1223" customWidth="1"/>
    <col min="14" max="15" width="11.44140625" style="1223" customWidth="1"/>
    <col min="16" max="16" width="14.44140625" style="1223" customWidth="1"/>
    <col min="17" max="17" width="22" style="1223" customWidth="1"/>
    <col min="18" max="19" width="15.44140625" style="1223" customWidth="1"/>
    <col min="20" max="20" width="14" style="1223" customWidth="1"/>
    <col min="21" max="21" width="14.109375" style="1223" customWidth="1"/>
    <col min="22" max="22" width="13.109375" style="1223" customWidth="1"/>
    <col min="23" max="23" width="14.44140625" style="1223" customWidth="1"/>
    <col min="24" max="256" width="11.44140625" style="1223"/>
    <col min="257" max="257" width="32.44140625" style="1223" customWidth="1"/>
    <col min="258" max="266" width="12.44140625" style="1223" customWidth="1"/>
    <col min="267" max="267" width="15.44140625" style="1223" customWidth="1"/>
    <col min="268" max="268" width="12.44140625" style="1223" bestFit="1" customWidth="1"/>
    <col min="269" max="269" width="12.109375" style="1223" customWidth="1"/>
    <col min="270" max="271" width="11.44140625" style="1223"/>
    <col min="272" max="272" width="14.44140625" style="1223" customWidth="1"/>
    <col min="273" max="273" width="22" style="1223" customWidth="1"/>
    <col min="274" max="275" width="15.44140625" style="1223" customWidth="1"/>
    <col min="276" max="276" width="14" style="1223" customWidth="1"/>
    <col min="277" max="277" width="14.109375" style="1223" customWidth="1"/>
    <col min="278" max="278" width="13.109375" style="1223" customWidth="1"/>
    <col min="279" max="279" width="14.44140625" style="1223" customWidth="1"/>
    <col min="280" max="512" width="11.44140625" style="1223"/>
    <col min="513" max="513" width="32.44140625" style="1223" customWidth="1"/>
    <col min="514" max="522" width="12.44140625" style="1223" customWidth="1"/>
    <col min="523" max="523" width="15.44140625" style="1223" customWidth="1"/>
    <col min="524" max="524" width="12.44140625" style="1223" bestFit="1" customWidth="1"/>
    <col min="525" max="525" width="12.109375" style="1223" customWidth="1"/>
    <col min="526" max="527" width="11.44140625" style="1223"/>
    <col min="528" max="528" width="14.44140625" style="1223" customWidth="1"/>
    <col min="529" max="529" width="22" style="1223" customWidth="1"/>
    <col min="530" max="531" width="15.44140625" style="1223" customWidth="1"/>
    <col min="532" max="532" width="14" style="1223" customWidth="1"/>
    <col min="533" max="533" width="14.109375" style="1223" customWidth="1"/>
    <col min="534" max="534" width="13.109375" style="1223" customWidth="1"/>
    <col min="535" max="535" width="14.44140625" style="1223" customWidth="1"/>
    <col min="536" max="768" width="11.44140625" style="1223"/>
    <col min="769" max="769" width="32.44140625" style="1223" customWidth="1"/>
    <col min="770" max="778" width="12.44140625" style="1223" customWidth="1"/>
    <col min="779" max="779" width="15.44140625" style="1223" customWidth="1"/>
    <col min="780" max="780" width="12.44140625" style="1223" bestFit="1" customWidth="1"/>
    <col min="781" max="781" width="12.109375" style="1223" customWidth="1"/>
    <col min="782" max="783" width="11.44140625" style="1223"/>
    <col min="784" max="784" width="14.44140625" style="1223" customWidth="1"/>
    <col min="785" max="785" width="22" style="1223" customWidth="1"/>
    <col min="786" max="787" width="15.44140625" style="1223" customWidth="1"/>
    <col min="788" max="788" width="14" style="1223" customWidth="1"/>
    <col min="789" max="789" width="14.109375" style="1223" customWidth="1"/>
    <col min="790" max="790" width="13.109375" style="1223" customWidth="1"/>
    <col min="791" max="791" width="14.44140625" style="1223" customWidth="1"/>
    <col min="792" max="1024" width="11.44140625" style="1223"/>
    <col min="1025" max="1025" width="32.44140625" style="1223" customWidth="1"/>
    <col min="1026" max="1034" width="12.44140625" style="1223" customWidth="1"/>
    <col min="1035" max="1035" width="15.44140625" style="1223" customWidth="1"/>
    <col min="1036" max="1036" width="12.44140625" style="1223" bestFit="1" customWidth="1"/>
    <col min="1037" max="1037" width="12.109375" style="1223" customWidth="1"/>
    <col min="1038" max="1039" width="11.44140625" style="1223"/>
    <col min="1040" max="1040" width="14.44140625" style="1223" customWidth="1"/>
    <col min="1041" max="1041" width="22" style="1223" customWidth="1"/>
    <col min="1042" max="1043" width="15.44140625" style="1223" customWidth="1"/>
    <col min="1044" max="1044" width="14" style="1223" customWidth="1"/>
    <col min="1045" max="1045" width="14.109375" style="1223" customWidth="1"/>
    <col min="1046" max="1046" width="13.109375" style="1223" customWidth="1"/>
    <col min="1047" max="1047" width="14.44140625" style="1223" customWidth="1"/>
    <col min="1048" max="1280" width="11.44140625" style="1223"/>
    <col min="1281" max="1281" width="32.44140625" style="1223" customWidth="1"/>
    <col min="1282" max="1290" width="12.44140625" style="1223" customWidth="1"/>
    <col min="1291" max="1291" width="15.44140625" style="1223" customWidth="1"/>
    <col min="1292" max="1292" width="12.44140625" style="1223" bestFit="1" customWidth="1"/>
    <col min="1293" max="1293" width="12.109375" style="1223" customWidth="1"/>
    <col min="1294" max="1295" width="11.44140625" style="1223"/>
    <col min="1296" max="1296" width="14.44140625" style="1223" customWidth="1"/>
    <col min="1297" max="1297" width="22" style="1223" customWidth="1"/>
    <col min="1298" max="1299" width="15.44140625" style="1223" customWidth="1"/>
    <col min="1300" max="1300" width="14" style="1223" customWidth="1"/>
    <col min="1301" max="1301" width="14.109375" style="1223" customWidth="1"/>
    <col min="1302" max="1302" width="13.109375" style="1223" customWidth="1"/>
    <col min="1303" max="1303" width="14.44140625" style="1223" customWidth="1"/>
    <col min="1304" max="1536" width="11.44140625" style="1223"/>
    <col min="1537" max="1537" width="32.44140625" style="1223" customWidth="1"/>
    <col min="1538" max="1546" width="12.44140625" style="1223" customWidth="1"/>
    <col min="1547" max="1547" width="15.44140625" style="1223" customWidth="1"/>
    <col min="1548" max="1548" width="12.44140625" style="1223" bestFit="1" customWidth="1"/>
    <col min="1549" max="1549" width="12.109375" style="1223" customWidth="1"/>
    <col min="1550" max="1551" width="11.44140625" style="1223"/>
    <col min="1552" max="1552" width="14.44140625" style="1223" customWidth="1"/>
    <col min="1553" max="1553" width="22" style="1223" customWidth="1"/>
    <col min="1554" max="1555" width="15.44140625" style="1223" customWidth="1"/>
    <col min="1556" max="1556" width="14" style="1223" customWidth="1"/>
    <col min="1557" max="1557" width="14.109375" style="1223" customWidth="1"/>
    <col min="1558" max="1558" width="13.109375" style="1223" customWidth="1"/>
    <col min="1559" max="1559" width="14.44140625" style="1223" customWidth="1"/>
    <col min="1560" max="1792" width="11.44140625" style="1223"/>
    <col min="1793" max="1793" width="32.44140625" style="1223" customWidth="1"/>
    <col min="1794" max="1802" width="12.44140625" style="1223" customWidth="1"/>
    <col min="1803" max="1803" width="15.44140625" style="1223" customWidth="1"/>
    <col min="1804" max="1804" width="12.44140625" style="1223" bestFit="1" customWidth="1"/>
    <col min="1805" max="1805" width="12.109375" style="1223" customWidth="1"/>
    <col min="1806" max="1807" width="11.44140625" style="1223"/>
    <col min="1808" max="1808" width="14.44140625" style="1223" customWidth="1"/>
    <col min="1809" max="1809" width="22" style="1223" customWidth="1"/>
    <col min="1810" max="1811" width="15.44140625" style="1223" customWidth="1"/>
    <col min="1812" max="1812" width="14" style="1223" customWidth="1"/>
    <col min="1813" max="1813" width="14.109375" style="1223" customWidth="1"/>
    <col min="1814" max="1814" width="13.109375" style="1223" customWidth="1"/>
    <col min="1815" max="1815" width="14.44140625" style="1223" customWidth="1"/>
    <col min="1816" max="2048" width="11.44140625" style="1223"/>
    <col min="2049" max="2049" width="32.44140625" style="1223" customWidth="1"/>
    <col min="2050" max="2058" width="12.44140625" style="1223" customWidth="1"/>
    <col min="2059" max="2059" width="15.44140625" style="1223" customWidth="1"/>
    <col min="2060" max="2060" width="12.44140625" style="1223" bestFit="1" customWidth="1"/>
    <col min="2061" max="2061" width="12.109375" style="1223" customWidth="1"/>
    <col min="2062" max="2063" width="11.44140625" style="1223"/>
    <col min="2064" max="2064" width="14.44140625" style="1223" customWidth="1"/>
    <col min="2065" max="2065" width="22" style="1223" customWidth="1"/>
    <col min="2066" max="2067" width="15.44140625" style="1223" customWidth="1"/>
    <col min="2068" max="2068" width="14" style="1223" customWidth="1"/>
    <col min="2069" max="2069" width="14.109375" style="1223" customWidth="1"/>
    <col min="2070" max="2070" width="13.109375" style="1223" customWidth="1"/>
    <col min="2071" max="2071" width="14.44140625" style="1223" customWidth="1"/>
    <col min="2072" max="2304" width="11.44140625" style="1223"/>
    <col min="2305" max="2305" width="32.44140625" style="1223" customWidth="1"/>
    <col min="2306" max="2314" width="12.44140625" style="1223" customWidth="1"/>
    <col min="2315" max="2315" width="15.44140625" style="1223" customWidth="1"/>
    <col min="2316" max="2316" width="12.44140625" style="1223" bestFit="1" customWidth="1"/>
    <col min="2317" max="2317" width="12.109375" style="1223" customWidth="1"/>
    <col min="2318" max="2319" width="11.44140625" style="1223"/>
    <col min="2320" max="2320" width="14.44140625" style="1223" customWidth="1"/>
    <col min="2321" max="2321" width="22" style="1223" customWidth="1"/>
    <col min="2322" max="2323" width="15.44140625" style="1223" customWidth="1"/>
    <col min="2324" max="2324" width="14" style="1223" customWidth="1"/>
    <col min="2325" max="2325" width="14.109375" style="1223" customWidth="1"/>
    <col min="2326" max="2326" width="13.109375" style="1223" customWidth="1"/>
    <col min="2327" max="2327" width="14.44140625" style="1223" customWidth="1"/>
    <col min="2328" max="2560" width="11.44140625" style="1223"/>
    <col min="2561" max="2561" width="32.44140625" style="1223" customWidth="1"/>
    <col min="2562" max="2570" width="12.44140625" style="1223" customWidth="1"/>
    <col min="2571" max="2571" width="15.44140625" style="1223" customWidth="1"/>
    <col min="2572" max="2572" width="12.44140625" style="1223" bestFit="1" customWidth="1"/>
    <col min="2573" max="2573" width="12.109375" style="1223" customWidth="1"/>
    <col min="2574" max="2575" width="11.44140625" style="1223"/>
    <col min="2576" max="2576" width="14.44140625" style="1223" customWidth="1"/>
    <col min="2577" max="2577" width="22" style="1223" customWidth="1"/>
    <col min="2578" max="2579" width="15.44140625" style="1223" customWidth="1"/>
    <col min="2580" max="2580" width="14" style="1223" customWidth="1"/>
    <col min="2581" max="2581" width="14.109375" style="1223" customWidth="1"/>
    <col min="2582" max="2582" width="13.109375" style="1223" customWidth="1"/>
    <col min="2583" max="2583" width="14.44140625" style="1223" customWidth="1"/>
    <col min="2584" max="2816" width="11.44140625" style="1223"/>
    <col min="2817" max="2817" width="32.44140625" style="1223" customWidth="1"/>
    <col min="2818" max="2826" width="12.44140625" style="1223" customWidth="1"/>
    <col min="2827" max="2827" width="15.44140625" style="1223" customWidth="1"/>
    <col min="2828" max="2828" width="12.44140625" style="1223" bestFit="1" customWidth="1"/>
    <col min="2829" max="2829" width="12.109375" style="1223" customWidth="1"/>
    <col min="2830" max="2831" width="11.44140625" style="1223"/>
    <col min="2832" max="2832" width="14.44140625" style="1223" customWidth="1"/>
    <col min="2833" max="2833" width="22" style="1223" customWidth="1"/>
    <col min="2834" max="2835" width="15.44140625" style="1223" customWidth="1"/>
    <col min="2836" max="2836" width="14" style="1223" customWidth="1"/>
    <col min="2837" max="2837" width="14.109375" style="1223" customWidth="1"/>
    <col min="2838" max="2838" width="13.109375" style="1223" customWidth="1"/>
    <col min="2839" max="2839" width="14.44140625" style="1223" customWidth="1"/>
    <col min="2840" max="3072" width="11.44140625" style="1223"/>
    <col min="3073" max="3073" width="32.44140625" style="1223" customWidth="1"/>
    <col min="3074" max="3082" width="12.44140625" style="1223" customWidth="1"/>
    <col min="3083" max="3083" width="15.44140625" style="1223" customWidth="1"/>
    <col min="3084" max="3084" width="12.44140625" style="1223" bestFit="1" customWidth="1"/>
    <col min="3085" max="3085" width="12.109375" style="1223" customWidth="1"/>
    <col min="3086" max="3087" width="11.44140625" style="1223"/>
    <col min="3088" max="3088" width="14.44140625" style="1223" customWidth="1"/>
    <col min="3089" max="3089" width="22" style="1223" customWidth="1"/>
    <col min="3090" max="3091" width="15.44140625" style="1223" customWidth="1"/>
    <col min="3092" max="3092" width="14" style="1223" customWidth="1"/>
    <col min="3093" max="3093" width="14.109375" style="1223" customWidth="1"/>
    <col min="3094" max="3094" width="13.109375" style="1223" customWidth="1"/>
    <col min="3095" max="3095" width="14.44140625" style="1223" customWidth="1"/>
    <col min="3096" max="3328" width="11.44140625" style="1223"/>
    <col min="3329" max="3329" width="32.44140625" style="1223" customWidth="1"/>
    <col min="3330" max="3338" width="12.44140625" style="1223" customWidth="1"/>
    <col min="3339" max="3339" width="15.44140625" style="1223" customWidth="1"/>
    <col min="3340" max="3340" width="12.44140625" style="1223" bestFit="1" customWidth="1"/>
    <col min="3341" max="3341" width="12.109375" style="1223" customWidth="1"/>
    <col min="3342" max="3343" width="11.44140625" style="1223"/>
    <col min="3344" max="3344" width="14.44140625" style="1223" customWidth="1"/>
    <col min="3345" max="3345" width="22" style="1223" customWidth="1"/>
    <col min="3346" max="3347" width="15.44140625" style="1223" customWidth="1"/>
    <col min="3348" max="3348" width="14" style="1223" customWidth="1"/>
    <col min="3349" max="3349" width="14.109375" style="1223" customWidth="1"/>
    <col min="3350" max="3350" width="13.109375" style="1223" customWidth="1"/>
    <col min="3351" max="3351" width="14.44140625" style="1223" customWidth="1"/>
    <col min="3352" max="3584" width="11.44140625" style="1223"/>
    <col min="3585" max="3585" width="32.44140625" style="1223" customWidth="1"/>
    <col min="3586" max="3594" width="12.44140625" style="1223" customWidth="1"/>
    <col min="3595" max="3595" width="15.44140625" style="1223" customWidth="1"/>
    <col min="3596" max="3596" width="12.44140625" style="1223" bestFit="1" customWidth="1"/>
    <col min="3597" max="3597" width="12.109375" style="1223" customWidth="1"/>
    <col min="3598" max="3599" width="11.44140625" style="1223"/>
    <col min="3600" max="3600" width="14.44140625" style="1223" customWidth="1"/>
    <col min="3601" max="3601" width="22" style="1223" customWidth="1"/>
    <col min="3602" max="3603" width="15.44140625" style="1223" customWidth="1"/>
    <col min="3604" max="3604" width="14" style="1223" customWidth="1"/>
    <col min="3605" max="3605" width="14.109375" style="1223" customWidth="1"/>
    <col min="3606" max="3606" width="13.109375" style="1223" customWidth="1"/>
    <col min="3607" max="3607" width="14.44140625" style="1223" customWidth="1"/>
    <col min="3608" max="3840" width="11.44140625" style="1223"/>
    <col min="3841" max="3841" width="32.44140625" style="1223" customWidth="1"/>
    <col min="3842" max="3850" width="12.44140625" style="1223" customWidth="1"/>
    <col min="3851" max="3851" width="15.44140625" style="1223" customWidth="1"/>
    <col min="3852" max="3852" width="12.44140625" style="1223" bestFit="1" customWidth="1"/>
    <col min="3853" max="3853" width="12.109375" style="1223" customWidth="1"/>
    <col min="3854" max="3855" width="11.44140625" style="1223"/>
    <col min="3856" max="3856" width="14.44140625" style="1223" customWidth="1"/>
    <col min="3857" max="3857" width="22" style="1223" customWidth="1"/>
    <col min="3858" max="3859" width="15.44140625" style="1223" customWidth="1"/>
    <col min="3860" max="3860" width="14" style="1223" customWidth="1"/>
    <col min="3861" max="3861" width="14.109375" style="1223" customWidth="1"/>
    <col min="3862" max="3862" width="13.109375" style="1223" customWidth="1"/>
    <col min="3863" max="3863" width="14.44140625" style="1223" customWidth="1"/>
    <col min="3864" max="4096" width="11.44140625" style="1223"/>
    <col min="4097" max="4097" width="32.44140625" style="1223" customWidth="1"/>
    <col min="4098" max="4106" width="12.44140625" style="1223" customWidth="1"/>
    <col min="4107" max="4107" width="15.44140625" style="1223" customWidth="1"/>
    <col min="4108" max="4108" width="12.44140625" style="1223" bestFit="1" customWidth="1"/>
    <col min="4109" max="4109" width="12.109375" style="1223" customWidth="1"/>
    <col min="4110" max="4111" width="11.44140625" style="1223"/>
    <col min="4112" max="4112" width="14.44140625" style="1223" customWidth="1"/>
    <col min="4113" max="4113" width="22" style="1223" customWidth="1"/>
    <col min="4114" max="4115" width="15.44140625" style="1223" customWidth="1"/>
    <col min="4116" max="4116" width="14" style="1223" customWidth="1"/>
    <col min="4117" max="4117" width="14.109375" style="1223" customWidth="1"/>
    <col min="4118" max="4118" width="13.109375" style="1223" customWidth="1"/>
    <col min="4119" max="4119" width="14.44140625" style="1223" customWidth="1"/>
    <col min="4120" max="4352" width="11.44140625" style="1223"/>
    <col min="4353" max="4353" width="32.44140625" style="1223" customWidth="1"/>
    <col min="4354" max="4362" width="12.44140625" style="1223" customWidth="1"/>
    <col min="4363" max="4363" width="15.44140625" style="1223" customWidth="1"/>
    <col min="4364" max="4364" width="12.44140625" style="1223" bestFit="1" customWidth="1"/>
    <col min="4365" max="4365" width="12.109375" style="1223" customWidth="1"/>
    <col min="4366" max="4367" width="11.44140625" style="1223"/>
    <col min="4368" max="4368" width="14.44140625" style="1223" customWidth="1"/>
    <col min="4369" max="4369" width="22" style="1223" customWidth="1"/>
    <col min="4370" max="4371" width="15.44140625" style="1223" customWidth="1"/>
    <col min="4372" max="4372" width="14" style="1223" customWidth="1"/>
    <col min="4373" max="4373" width="14.109375" style="1223" customWidth="1"/>
    <col min="4374" max="4374" width="13.109375" style="1223" customWidth="1"/>
    <col min="4375" max="4375" width="14.44140625" style="1223" customWidth="1"/>
    <col min="4376" max="4608" width="11.44140625" style="1223"/>
    <col min="4609" max="4609" width="32.44140625" style="1223" customWidth="1"/>
    <col min="4610" max="4618" width="12.44140625" style="1223" customWidth="1"/>
    <col min="4619" max="4619" width="15.44140625" style="1223" customWidth="1"/>
    <col min="4620" max="4620" width="12.44140625" style="1223" bestFit="1" customWidth="1"/>
    <col min="4621" max="4621" width="12.109375" style="1223" customWidth="1"/>
    <col min="4622" max="4623" width="11.44140625" style="1223"/>
    <col min="4624" max="4624" width="14.44140625" style="1223" customWidth="1"/>
    <col min="4625" max="4625" width="22" style="1223" customWidth="1"/>
    <col min="4626" max="4627" width="15.44140625" style="1223" customWidth="1"/>
    <col min="4628" max="4628" width="14" style="1223" customWidth="1"/>
    <col min="4629" max="4629" width="14.109375" style="1223" customWidth="1"/>
    <col min="4630" max="4630" width="13.109375" style="1223" customWidth="1"/>
    <col min="4631" max="4631" width="14.44140625" style="1223" customWidth="1"/>
    <col min="4632" max="4864" width="11.44140625" style="1223"/>
    <col min="4865" max="4865" width="32.44140625" style="1223" customWidth="1"/>
    <col min="4866" max="4874" width="12.44140625" style="1223" customWidth="1"/>
    <col min="4875" max="4875" width="15.44140625" style="1223" customWidth="1"/>
    <col min="4876" max="4876" width="12.44140625" style="1223" bestFit="1" customWidth="1"/>
    <col min="4877" max="4877" width="12.109375" style="1223" customWidth="1"/>
    <col min="4878" max="4879" width="11.44140625" style="1223"/>
    <col min="4880" max="4880" width="14.44140625" style="1223" customWidth="1"/>
    <col min="4881" max="4881" width="22" style="1223" customWidth="1"/>
    <col min="4882" max="4883" width="15.44140625" style="1223" customWidth="1"/>
    <col min="4884" max="4884" width="14" style="1223" customWidth="1"/>
    <col min="4885" max="4885" width="14.109375" style="1223" customWidth="1"/>
    <col min="4886" max="4886" width="13.109375" style="1223" customWidth="1"/>
    <col min="4887" max="4887" width="14.44140625" style="1223" customWidth="1"/>
    <col min="4888" max="5120" width="11.44140625" style="1223"/>
    <col min="5121" max="5121" width="32.44140625" style="1223" customWidth="1"/>
    <col min="5122" max="5130" width="12.44140625" style="1223" customWidth="1"/>
    <col min="5131" max="5131" width="15.44140625" style="1223" customWidth="1"/>
    <col min="5132" max="5132" width="12.44140625" style="1223" bestFit="1" customWidth="1"/>
    <col min="5133" max="5133" width="12.109375" style="1223" customWidth="1"/>
    <col min="5134" max="5135" width="11.44140625" style="1223"/>
    <col min="5136" max="5136" width="14.44140625" style="1223" customWidth="1"/>
    <col min="5137" max="5137" width="22" style="1223" customWidth="1"/>
    <col min="5138" max="5139" width="15.44140625" style="1223" customWidth="1"/>
    <col min="5140" max="5140" width="14" style="1223" customWidth="1"/>
    <col min="5141" max="5141" width="14.109375" style="1223" customWidth="1"/>
    <col min="5142" max="5142" width="13.109375" style="1223" customWidth="1"/>
    <col min="5143" max="5143" width="14.44140625" style="1223" customWidth="1"/>
    <col min="5144" max="5376" width="11.44140625" style="1223"/>
    <col min="5377" max="5377" width="32.44140625" style="1223" customWidth="1"/>
    <col min="5378" max="5386" width="12.44140625" style="1223" customWidth="1"/>
    <col min="5387" max="5387" width="15.44140625" style="1223" customWidth="1"/>
    <col min="5388" max="5388" width="12.44140625" style="1223" bestFit="1" customWidth="1"/>
    <col min="5389" max="5389" width="12.109375" style="1223" customWidth="1"/>
    <col min="5390" max="5391" width="11.44140625" style="1223"/>
    <col min="5392" max="5392" width="14.44140625" style="1223" customWidth="1"/>
    <col min="5393" max="5393" width="22" style="1223" customWidth="1"/>
    <col min="5394" max="5395" width="15.44140625" style="1223" customWidth="1"/>
    <col min="5396" max="5396" width="14" style="1223" customWidth="1"/>
    <col min="5397" max="5397" width="14.109375" style="1223" customWidth="1"/>
    <col min="5398" max="5398" width="13.109375" style="1223" customWidth="1"/>
    <col min="5399" max="5399" width="14.44140625" style="1223" customWidth="1"/>
    <col min="5400" max="5632" width="11.44140625" style="1223"/>
    <col min="5633" max="5633" width="32.44140625" style="1223" customWidth="1"/>
    <col min="5634" max="5642" width="12.44140625" style="1223" customWidth="1"/>
    <col min="5643" max="5643" width="15.44140625" style="1223" customWidth="1"/>
    <col min="5644" max="5644" width="12.44140625" style="1223" bestFit="1" customWidth="1"/>
    <col min="5645" max="5645" width="12.109375" style="1223" customWidth="1"/>
    <col min="5646" max="5647" width="11.44140625" style="1223"/>
    <col min="5648" max="5648" width="14.44140625" style="1223" customWidth="1"/>
    <col min="5649" max="5649" width="22" style="1223" customWidth="1"/>
    <col min="5650" max="5651" width="15.44140625" style="1223" customWidth="1"/>
    <col min="5652" max="5652" width="14" style="1223" customWidth="1"/>
    <col min="5653" max="5653" width="14.109375" style="1223" customWidth="1"/>
    <col min="5654" max="5654" width="13.109375" style="1223" customWidth="1"/>
    <col min="5655" max="5655" width="14.44140625" style="1223" customWidth="1"/>
    <col min="5656" max="5888" width="11.44140625" style="1223"/>
    <col min="5889" max="5889" width="32.44140625" style="1223" customWidth="1"/>
    <col min="5890" max="5898" width="12.44140625" style="1223" customWidth="1"/>
    <col min="5899" max="5899" width="15.44140625" style="1223" customWidth="1"/>
    <col min="5900" max="5900" width="12.44140625" style="1223" bestFit="1" customWidth="1"/>
    <col min="5901" max="5901" width="12.109375" style="1223" customWidth="1"/>
    <col min="5902" max="5903" width="11.44140625" style="1223"/>
    <col min="5904" max="5904" width="14.44140625" style="1223" customWidth="1"/>
    <col min="5905" max="5905" width="22" style="1223" customWidth="1"/>
    <col min="5906" max="5907" width="15.44140625" style="1223" customWidth="1"/>
    <col min="5908" max="5908" width="14" style="1223" customWidth="1"/>
    <col min="5909" max="5909" width="14.109375" style="1223" customWidth="1"/>
    <col min="5910" max="5910" width="13.109375" style="1223" customWidth="1"/>
    <col min="5911" max="5911" width="14.44140625" style="1223" customWidth="1"/>
    <col min="5912" max="6144" width="11.44140625" style="1223"/>
    <col min="6145" max="6145" width="32.44140625" style="1223" customWidth="1"/>
    <col min="6146" max="6154" width="12.44140625" style="1223" customWidth="1"/>
    <col min="6155" max="6155" width="15.44140625" style="1223" customWidth="1"/>
    <col min="6156" max="6156" width="12.44140625" style="1223" bestFit="1" customWidth="1"/>
    <col min="6157" max="6157" width="12.109375" style="1223" customWidth="1"/>
    <col min="6158" max="6159" width="11.44140625" style="1223"/>
    <col min="6160" max="6160" width="14.44140625" style="1223" customWidth="1"/>
    <col min="6161" max="6161" width="22" style="1223" customWidth="1"/>
    <col min="6162" max="6163" width="15.44140625" style="1223" customWidth="1"/>
    <col min="6164" max="6164" width="14" style="1223" customWidth="1"/>
    <col min="6165" max="6165" width="14.109375" style="1223" customWidth="1"/>
    <col min="6166" max="6166" width="13.109375" style="1223" customWidth="1"/>
    <col min="6167" max="6167" width="14.44140625" style="1223" customWidth="1"/>
    <col min="6168" max="6400" width="11.44140625" style="1223"/>
    <col min="6401" max="6401" width="32.44140625" style="1223" customWidth="1"/>
    <col min="6402" max="6410" width="12.44140625" style="1223" customWidth="1"/>
    <col min="6411" max="6411" width="15.44140625" style="1223" customWidth="1"/>
    <col min="6412" max="6412" width="12.44140625" style="1223" bestFit="1" customWidth="1"/>
    <col min="6413" max="6413" width="12.109375" style="1223" customWidth="1"/>
    <col min="6414" max="6415" width="11.44140625" style="1223"/>
    <col min="6416" max="6416" width="14.44140625" style="1223" customWidth="1"/>
    <col min="6417" max="6417" width="22" style="1223" customWidth="1"/>
    <col min="6418" max="6419" width="15.44140625" style="1223" customWidth="1"/>
    <col min="6420" max="6420" width="14" style="1223" customWidth="1"/>
    <col min="6421" max="6421" width="14.109375" style="1223" customWidth="1"/>
    <col min="6422" max="6422" width="13.109375" style="1223" customWidth="1"/>
    <col min="6423" max="6423" width="14.44140625" style="1223" customWidth="1"/>
    <col min="6424" max="6656" width="11.44140625" style="1223"/>
    <col min="6657" max="6657" width="32.44140625" style="1223" customWidth="1"/>
    <col min="6658" max="6666" width="12.44140625" style="1223" customWidth="1"/>
    <col min="6667" max="6667" width="15.44140625" style="1223" customWidth="1"/>
    <col min="6668" max="6668" width="12.44140625" style="1223" bestFit="1" customWidth="1"/>
    <col min="6669" max="6669" width="12.109375" style="1223" customWidth="1"/>
    <col min="6670" max="6671" width="11.44140625" style="1223"/>
    <col min="6672" max="6672" width="14.44140625" style="1223" customWidth="1"/>
    <col min="6673" max="6673" width="22" style="1223" customWidth="1"/>
    <col min="6674" max="6675" width="15.44140625" style="1223" customWidth="1"/>
    <col min="6676" max="6676" width="14" style="1223" customWidth="1"/>
    <col min="6677" max="6677" width="14.109375" style="1223" customWidth="1"/>
    <col min="6678" max="6678" width="13.109375" style="1223" customWidth="1"/>
    <col min="6679" max="6679" width="14.44140625" style="1223" customWidth="1"/>
    <col min="6680" max="6912" width="11.44140625" style="1223"/>
    <col min="6913" max="6913" width="32.44140625" style="1223" customWidth="1"/>
    <col min="6914" max="6922" width="12.44140625" style="1223" customWidth="1"/>
    <col min="6923" max="6923" width="15.44140625" style="1223" customWidth="1"/>
    <col min="6924" max="6924" width="12.44140625" style="1223" bestFit="1" customWidth="1"/>
    <col min="6925" max="6925" width="12.109375" style="1223" customWidth="1"/>
    <col min="6926" max="6927" width="11.44140625" style="1223"/>
    <col min="6928" max="6928" width="14.44140625" style="1223" customWidth="1"/>
    <col min="6929" max="6929" width="22" style="1223" customWidth="1"/>
    <col min="6930" max="6931" width="15.44140625" style="1223" customWidth="1"/>
    <col min="6932" max="6932" width="14" style="1223" customWidth="1"/>
    <col min="6933" max="6933" width="14.109375" style="1223" customWidth="1"/>
    <col min="6934" max="6934" width="13.109375" style="1223" customWidth="1"/>
    <col min="6935" max="6935" width="14.44140625" style="1223" customWidth="1"/>
    <col min="6936" max="7168" width="11.44140625" style="1223"/>
    <col min="7169" max="7169" width="32.44140625" style="1223" customWidth="1"/>
    <col min="7170" max="7178" width="12.44140625" style="1223" customWidth="1"/>
    <col min="7179" max="7179" width="15.44140625" style="1223" customWidth="1"/>
    <col min="7180" max="7180" width="12.44140625" style="1223" bestFit="1" customWidth="1"/>
    <col min="7181" max="7181" width="12.109375" style="1223" customWidth="1"/>
    <col min="7182" max="7183" width="11.44140625" style="1223"/>
    <col min="7184" max="7184" width="14.44140625" style="1223" customWidth="1"/>
    <col min="7185" max="7185" width="22" style="1223" customWidth="1"/>
    <col min="7186" max="7187" width="15.44140625" style="1223" customWidth="1"/>
    <col min="7188" max="7188" width="14" style="1223" customWidth="1"/>
    <col min="7189" max="7189" width="14.109375" style="1223" customWidth="1"/>
    <col min="7190" max="7190" width="13.109375" style="1223" customWidth="1"/>
    <col min="7191" max="7191" width="14.44140625" style="1223" customWidth="1"/>
    <col min="7192" max="7424" width="11.44140625" style="1223"/>
    <col min="7425" max="7425" width="32.44140625" style="1223" customWidth="1"/>
    <col min="7426" max="7434" width="12.44140625" style="1223" customWidth="1"/>
    <col min="7435" max="7435" width="15.44140625" style="1223" customWidth="1"/>
    <col min="7436" max="7436" width="12.44140625" style="1223" bestFit="1" customWidth="1"/>
    <col min="7437" max="7437" width="12.109375" style="1223" customWidth="1"/>
    <col min="7438" max="7439" width="11.44140625" style="1223"/>
    <col min="7440" max="7440" width="14.44140625" style="1223" customWidth="1"/>
    <col min="7441" max="7441" width="22" style="1223" customWidth="1"/>
    <col min="7442" max="7443" width="15.44140625" style="1223" customWidth="1"/>
    <col min="7444" max="7444" width="14" style="1223" customWidth="1"/>
    <col min="7445" max="7445" width="14.109375" style="1223" customWidth="1"/>
    <col min="7446" max="7446" width="13.109375" style="1223" customWidth="1"/>
    <col min="7447" max="7447" width="14.44140625" style="1223" customWidth="1"/>
    <col min="7448" max="7680" width="11.44140625" style="1223"/>
    <col min="7681" max="7681" width="32.44140625" style="1223" customWidth="1"/>
    <col min="7682" max="7690" width="12.44140625" style="1223" customWidth="1"/>
    <col min="7691" max="7691" width="15.44140625" style="1223" customWidth="1"/>
    <col min="7692" max="7692" width="12.44140625" style="1223" bestFit="1" customWidth="1"/>
    <col min="7693" max="7693" width="12.109375" style="1223" customWidth="1"/>
    <col min="7694" max="7695" width="11.44140625" style="1223"/>
    <col min="7696" max="7696" width="14.44140625" style="1223" customWidth="1"/>
    <col min="7697" max="7697" width="22" style="1223" customWidth="1"/>
    <col min="7698" max="7699" width="15.44140625" style="1223" customWidth="1"/>
    <col min="7700" max="7700" width="14" style="1223" customWidth="1"/>
    <col min="7701" max="7701" width="14.109375" style="1223" customWidth="1"/>
    <col min="7702" max="7702" width="13.109375" style="1223" customWidth="1"/>
    <col min="7703" max="7703" width="14.44140625" style="1223" customWidth="1"/>
    <col min="7704" max="7936" width="11.44140625" style="1223"/>
    <col min="7937" max="7937" width="32.44140625" style="1223" customWidth="1"/>
    <col min="7938" max="7946" width="12.44140625" style="1223" customWidth="1"/>
    <col min="7947" max="7947" width="15.44140625" style="1223" customWidth="1"/>
    <col min="7948" max="7948" width="12.44140625" style="1223" bestFit="1" customWidth="1"/>
    <col min="7949" max="7949" width="12.109375" style="1223" customWidth="1"/>
    <col min="7950" max="7951" width="11.44140625" style="1223"/>
    <col min="7952" max="7952" width="14.44140625" style="1223" customWidth="1"/>
    <col min="7953" max="7953" width="22" style="1223" customWidth="1"/>
    <col min="7954" max="7955" width="15.44140625" style="1223" customWidth="1"/>
    <col min="7956" max="7956" width="14" style="1223" customWidth="1"/>
    <col min="7957" max="7957" width="14.109375" style="1223" customWidth="1"/>
    <col min="7958" max="7958" width="13.109375" style="1223" customWidth="1"/>
    <col min="7959" max="7959" width="14.44140625" style="1223" customWidth="1"/>
    <col min="7960" max="8192" width="11.44140625" style="1223"/>
    <col min="8193" max="8193" width="32.44140625" style="1223" customWidth="1"/>
    <col min="8194" max="8202" width="12.44140625" style="1223" customWidth="1"/>
    <col min="8203" max="8203" width="15.44140625" style="1223" customWidth="1"/>
    <col min="8204" max="8204" width="12.44140625" style="1223" bestFit="1" customWidth="1"/>
    <col min="8205" max="8205" width="12.109375" style="1223" customWidth="1"/>
    <col min="8206" max="8207" width="11.44140625" style="1223"/>
    <col min="8208" max="8208" width="14.44140625" style="1223" customWidth="1"/>
    <col min="8209" max="8209" width="22" style="1223" customWidth="1"/>
    <col min="8210" max="8211" width="15.44140625" style="1223" customWidth="1"/>
    <col min="8212" max="8212" width="14" style="1223" customWidth="1"/>
    <col min="8213" max="8213" width="14.109375" style="1223" customWidth="1"/>
    <col min="8214" max="8214" width="13.109375" style="1223" customWidth="1"/>
    <col min="8215" max="8215" width="14.44140625" style="1223" customWidth="1"/>
    <col min="8216" max="8448" width="11.44140625" style="1223"/>
    <col min="8449" max="8449" width="32.44140625" style="1223" customWidth="1"/>
    <col min="8450" max="8458" width="12.44140625" style="1223" customWidth="1"/>
    <col min="8459" max="8459" width="15.44140625" style="1223" customWidth="1"/>
    <col min="8460" max="8460" width="12.44140625" style="1223" bestFit="1" customWidth="1"/>
    <col min="8461" max="8461" width="12.109375" style="1223" customWidth="1"/>
    <col min="8462" max="8463" width="11.44140625" style="1223"/>
    <col min="8464" max="8464" width="14.44140625" style="1223" customWidth="1"/>
    <col min="8465" max="8465" width="22" style="1223" customWidth="1"/>
    <col min="8466" max="8467" width="15.44140625" style="1223" customWidth="1"/>
    <col min="8468" max="8468" width="14" style="1223" customWidth="1"/>
    <col min="8469" max="8469" width="14.109375" style="1223" customWidth="1"/>
    <col min="8470" max="8470" width="13.109375" style="1223" customWidth="1"/>
    <col min="8471" max="8471" width="14.44140625" style="1223" customWidth="1"/>
    <col min="8472" max="8704" width="11.44140625" style="1223"/>
    <col min="8705" max="8705" width="32.44140625" style="1223" customWidth="1"/>
    <col min="8706" max="8714" width="12.44140625" style="1223" customWidth="1"/>
    <col min="8715" max="8715" width="15.44140625" style="1223" customWidth="1"/>
    <col min="8716" max="8716" width="12.44140625" style="1223" bestFit="1" customWidth="1"/>
    <col min="8717" max="8717" width="12.109375" style="1223" customWidth="1"/>
    <col min="8718" max="8719" width="11.44140625" style="1223"/>
    <col min="8720" max="8720" width="14.44140625" style="1223" customWidth="1"/>
    <col min="8721" max="8721" width="22" style="1223" customWidth="1"/>
    <col min="8722" max="8723" width="15.44140625" style="1223" customWidth="1"/>
    <col min="8724" max="8724" width="14" style="1223" customWidth="1"/>
    <col min="8725" max="8725" width="14.109375" style="1223" customWidth="1"/>
    <col min="8726" max="8726" width="13.109375" style="1223" customWidth="1"/>
    <col min="8727" max="8727" width="14.44140625" style="1223" customWidth="1"/>
    <col min="8728" max="8960" width="11.44140625" style="1223"/>
    <col min="8961" max="8961" width="32.44140625" style="1223" customWidth="1"/>
    <col min="8962" max="8970" width="12.44140625" style="1223" customWidth="1"/>
    <col min="8971" max="8971" width="15.44140625" style="1223" customWidth="1"/>
    <col min="8972" max="8972" width="12.44140625" style="1223" bestFit="1" customWidth="1"/>
    <col min="8973" max="8973" width="12.109375" style="1223" customWidth="1"/>
    <col min="8974" max="8975" width="11.44140625" style="1223"/>
    <col min="8976" max="8976" width="14.44140625" style="1223" customWidth="1"/>
    <col min="8977" max="8977" width="22" style="1223" customWidth="1"/>
    <col min="8978" max="8979" width="15.44140625" style="1223" customWidth="1"/>
    <col min="8980" max="8980" width="14" style="1223" customWidth="1"/>
    <col min="8981" max="8981" width="14.109375" style="1223" customWidth="1"/>
    <col min="8982" max="8982" width="13.109375" style="1223" customWidth="1"/>
    <col min="8983" max="8983" width="14.44140625" style="1223" customWidth="1"/>
    <col min="8984" max="9216" width="11.44140625" style="1223"/>
    <col min="9217" max="9217" width="32.44140625" style="1223" customWidth="1"/>
    <col min="9218" max="9226" width="12.44140625" style="1223" customWidth="1"/>
    <col min="9227" max="9227" width="15.44140625" style="1223" customWidth="1"/>
    <col min="9228" max="9228" width="12.44140625" style="1223" bestFit="1" customWidth="1"/>
    <col min="9229" max="9229" width="12.109375" style="1223" customWidth="1"/>
    <col min="9230" max="9231" width="11.44140625" style="1223"/>
    <col min="9232" max="9232" width="14.44140625" style="1223" customWidth="1"/>
    <col min="9233" max="9233" width="22" style="1223" customWidth="1"/>
    <col min="9234" max="9235" width="15.44140625" style="1223" customWidth="1"/>
    <col min="9236" max="9236" width="14" style="1223" customWidth="1"/>
    <col min="9237" max="9237" width="14.109375" style="1223" customWidth="1"/>
    <col min="9238" max="9238" width="13.109375" style="1223" customWidth="1"/>
    <col min="9239" max="9239" width="14.44140625" style="1223" customWidth="1"/>
    <col min="9240" max="9472" width="11.44140625" style="1223"/>
    <col min="9473" max="9473" width="32.44140625" style="1223" customWidth="1"/>
    <col min="9474" max="9482" width="12.44140625" style="1223" customWidth="1"/>
    <col min="9483" max="9483" width="15.44140625" style="1223" customWidth="1"/>
    <col min="9484" max="9484" width="12.44140625" style="1223" bestFit="1" customWidth="1"/>
    <col min="9485" max="9485" width="12.109375" style="1223" customWidth="1"/>
    <col min="9486" max="9487" width="11.44140625" style="1223"/>
    <col min="9488" max="9488" width="14.44140625" style="1223" customWidth="1"/>
    <col min="9489" max="9489" width="22" style="1223" customWidth="1"/>
    <col min="9490" max="9491" width="15.44140625" style="1223" customWidth="1"/>
    <col min="9492" max="9492" width="14" style="1223" customWidth="1"/>
    <col min="9493" max="9493" width="14.109375" style="1223" customWidth="1"/>
    <col min="9494" max="9494" width="13.109375" style="1223" customWidth="1"/>
    <col min="9495" max="9495" width="14.44140625" style="1223" customWidth="1"/>
    <col min="9496" max="9728" width="11.44140625" style="1223"/>
    <col min="9729" max="9729" width="32.44140625" style="1223" customWidth="1"/>
    <col min="9730" max="9738" width="12.44140625" style="1223" customWidth="1"/>
    <col min="9739" max="9739" width="15.44140625" style="1223" customWidth="1"/>
    <col min="9740" max="9740" width="12.44140625" style="1223" bestFit="1" customWidth="1"/>
    <col min="9741" max="9741" width="12.109375" style="1223" customWidth="1"/>
    <col min="9742" max="9743" width="11.44140625" style="1223"/>
    <col min="9744" max="9744" width="14.44140625" style="1223" customWidth="1"/>
    <col min="9745" max="9745" width="22" style="1223" customWidth="1"/>
    <col min="9746" max="9747" width="15.44140625" style="1223" customWidth="1"/>
    <col min="9748" max="9748" width="14" style="1223" customWidth="1"/>
    <col min="9749" max="9749" width="14.109375" style="1223" customWidth="1"/>
    <col min="9750" max="9750" width="13.109375" style="1223" customWidth="1"/>
    <col min="9751" max="9751" width="14.44140625" style="1223" customWidth="1"/>
    <col min="9752" max="9984" width="11.44140625" style="1223"/>
    <col min="9985" max="9985" width="32.44140625" style="1223" customWidth="1"/>
    <col min="9986" max="9994" width="12.44140625" style="1223" customWidth="1"/>
    <col min="9995" max="9995" width="15.44140625" style="1223" customWidth="1"/>
    <col min="9996" max="9996" width="12.44140625" style="1223" bestFit="1" customWidth="1"/>
    <col min="9997" max="9997" width="12.109375" style="1223" customWidth="1"/>
    <col min="9998" max="9999" width="11.44140625" style="1223"/>
    <col min="10000" max="10000" width="14.44140625" style="1223" customWidth="1"/>
    <col min="10001" max="10001" width="22" style="1223" customWidth="1"/>
    <col min="10002" max="10003" width="15.44140625" style="1223" customWidth="1"/>
    <col min="10004" max="10004" width="14" style="1223" customWidth="1"/>
    <col min="10005" max="10005" width="14.109375" style="1223" customWidth="1"/>
    <col min="10006" max="10006" width="13.109375" style="1223" customWidth="1"/>
    <col min="10007" max="10007" width="14.44140625" style="1223" customWidth="1"/>
    <col min="10008" max="10240" width="11.44140625" style="1223"/>
    <col min="10241" max="10241" width="32.44140625" style="1223" customWidth="1"/>
    <col min="10242" max="10250" width="12.44140625" style="1223" customWidth="1"/>
    <col min="10251" max="10251" width="15.44140625" style="1223" customWidth="1"/>
    <col min="10252" max="10252" width="12.44140625" style="1223" bestFit="1" customWidth="1"/>
    <col min="10253" max="10253" width="12.109375" style="1223" customWidth="1"/>
    <col min="10254" max="10255" width="11.44140625" style="1223"/>
    <col min="10256" max="10256" width="14.44140625" style="1223" customWidth="1"/>
    <col min="10257" max="10257" width="22" style="1223" customWidth="1"/>
    <col min="10258" max="10259" width="15.44140625" style="1223" customWidth="1"/>
    <col min="10260" max="10260" width="14" style="1223" customWidth="1"/>
    <col min="10261" max="10261" width="14.109375" style="1223" customWidth="1"/>
    <col min="10262" max="10262" width="13.109375" style="1223" customWidth="1"/>
    <col min="10263" max="10263" width="14.44140625" style="1223" customWidth="1"/>
    <col min="10264" max="10496" width="11.44140625" style="1223"/>
    <col min="10497" max="10497" width="32.44140625" style="1223" customWidth="1"/>
    <col min="10498" max="10506" width="12.44140625" style="1223" customWidth="1"/>
    <col min="10507" max="10507" width="15.44140625" style="1223" customWidth="1"/>
    <col min="10508" max="10508" width="12.44140625" style="1223" bestFit="1" customWidth="1"/>
    <col min="10509" max="10509" width="12.109375" style="1223" customWidth="1"/>
    <col min="10510" max="10511" width="11.44140625" style="1223"/>
    <col min="10512" max="10512" width="14.44140625" style="1223" customWidth="1"/>
    <col min="10513" max="10513" width="22" style="1223" customWidth="1"/>
    <col min="10514" max="10515" width="15.44140625" style="1223" customWidth="1"/>
    <col min="10516" max="10516" width="14" style="1223" customWidth="1"/>
    <col min="10517" max="10517" width="14.109375" style="1223" customWidth="1"/>
    <col min="10518" max="10518" width="13.109375" style="1223" customWidth="1"/>
    <col min="10519" max="10519" width="14.44140625" style="1223" customWidth="1"/>
    <col min="10520" max="10752" width="11.44140625" style="1223"/>
    <col min="10753" max="10753" width="32.44140625" style="1223" customWidth="1"/>
    <col min="10754" max="10762" width="12.44140625" style="1223" customWidth="1"/>
    <col min="10763" max="10763" width="15.44140625" style="1223" customWidth="1"/>
    <col min="10764" max="10764" width="12.44140625" style="1223" bestFit="1" customWidth="1"/>
    <col min="10765" max="10765" width="12.109375" style="1223" customWidth="1"/>
    <col min="10766" max="10767" width="11.44140625" style="1223"/>
    <col min="10768" max="10768" width="14.44140625" style="1223" customWidth="1"/>
    <col min="10769" max="10769" width="22" style="1223" customWidth="1"/>
    <col min="10770" max="10771" width="15.44140625" style="1223" customWidth="1"/>
    <col min="10772" max="10772" width="14" style="1223" customWidth="1"/>
    <col min="10773" max="10773" width="14.109375" style="1223" customWidth="1"/>
    <col min="10774" max="10774" width="13.109375" style="1223" customWidth="1"/>
    <col min="10775" max="10775" width="14.44140625" style="1223" customWidth="1"/>
    <col min="10776" max="11008" width="11.44140625" style="1223"/>
    <col min="11009" max="11009" width="32.44140625" style="1223" customWidth="1"/>
    <col min="11010" max="11018" width="12.44140625" style="1223" customWidth="1"/>
    <col min="11019" max="11019" width="15.44140625" style="1223" customWidth="1"/>
    <col min="11020" max="11020" width="12.44140625" style="1223" bestFit="1" customWidth="1"/>
    <col min="11021" max="11021" width="12.109375" style="1223" customWidth="1"/>
    <col min="11022" max="11023" width="11.44140625" style="1223"/>
    <col min="11024" max="11024" width="14.44140625" style="1223" customWidth="1"/>
    <col min="11025" max="11025" width="22" style="1223" customWidth="1"/>
    <col min="11026" max="11027" width="15.44140625" style="1223" customWidth="1"/>
    <col min="11028" max="11028" width="14" style="1223" customWidth="1"/>
    <col min="11029" max="11029" width="14.109375" style="1223" customWidth="1"/>
    <col min="11030" max="11030" width="13.109375" style="1223" customWidth="1"/>
    <col min="11031" max="11031" width="14.44140625" style="1223" customWidth="1"/>
    <col min="11032" max="11264" width="11.44140625" style="1223"/>
    <col min="11265" max="11265" width="32.44140625" style="1223" customWidth="1"/>
    <col min="11266" max="11274" width="12.44140625" style="1223" customWidth="1"/>
    <col min="11275" max="11275" width="15.44140625" style="1223" customWidth="1"/>
    <col min="11276" max="11276" width="12.44140625" style="1223" bestFit="1" customWidth="1"/>
    <col min="11277" max="11277" width="12.109375" style="1223" customWidth="1"/>
    <col min="11278" max="11279" width="11.44140625" style="1223"/>
    <col min="11280" max="11280" width="14.44140625" style="1223" customWidth="1"/>
    <col min="11281" max="11281" width="22" style="1223" customWidth="1"/>
    <col min="11282" max="11283" width="15.44140625" style="1223" customWidth="1"/>
    <col min="11284" max="11284" width="14" style="1223" customWidth="1"/>
    <col min="11285" max="11285" width="14.109375" style="1223" customWidth="1"/>
    <col min="11286" max="11286" width="13.109375" style="1223" customWidth="1"/>
    <col min="11287" max="11287" width="14.44140625" style="1223" customWidth="1"/>
    <col min="11288" max="11520" width="11.44140625" style="1223"/>
    <col min="11521" max="11521" width="32.44140625" style="1223" customWidth="1"/>
    <col min="11522" max="11530" width="12.44140625" style="1223" customWidth="1"/>
    <col min="11531" max="11531" width="15.44140625" style="1223" customWidth="1"/>
    <col min="11532" max="11532" width="12.44140625" style="1223" bestFit="1" customWidth="1"/>
    <col min="11533" max="11533" width="12.109375" style="1223" customWidth="1"/>
    <col min="11534" max="11535" width="11.44140625" style="1223"/>
    <col min="11536" max="11536" width="14.44140625" style="1223" customWidth="1"/>
    <col min="11537" max="11537" width="22" style="1223" customWidth="1"/>
    <col min="11538" max="11539" width="15.44140625" style="1223" customWidth="1"/>
    <col min="11540" max="11540" width="14" style="1223" customWidth="1"/>
    <col min="11541" max="11541" width="14.109375" style="1223" customWidth="1"/>
    <col min="11542" max="11542" width="13.109375" style="1223" customWidth="1"/>
    <col min="11543" max="11543" width="14.44140625" style="1223" customWidth="1"/>
    <col min="11544" max="11776" width="11.44140625" style="1223"/>
    <col min="11777" max="11777" width="32.44140625" style="1223" customWidth="1"/>
    <col min="11778" max="11786" width="12.44140625" style="1223" customWidth="1"/>
    <col min="11787" max="11787" width="15.44140625" style="1223" customWidth="1"/>
    <col min="11788" max="11788" width="12.44140625" style="1223" bestFit="1" customWidth="1"/>
    <col min="11789" max="11789" width="12.109375" style="1223" customWidth="1"/>
    <col min="11790" max="11791" width="11.44140625" style="1223"/>
    <col min="11792" max="11792" width="14.44140625" style="1223" customWidth="1"/>
    <col min="11793" max="11793" width="22" style="1223" customWidth="1"/>
    <col min="11794" max="11795" width="15.44140625" style="1223" customWidth="1"/>
    <col min="11796" max="11796" width="14" style="1223" customWidth="1"/>
    <col min="11797" max="11797" width="14.109375" style="1223" customWidth="1"/>
    <col min="11798" max="11798" width="13.109375" style="1223" customWidth="1"/>
    <col min="11799" max="11799" width="14.44140625" style="1223" customWidth="1"/>
    <col min="11800" max="12032" width="11.44140625" style="1223"/>
    <col min="12033" max="12033" width="32.44140625" style="1223" customWidth="1"/>
    <col min="12034" max="12042" width="12.44140625" style="1223" customWidth="1"/>
    <col min="12043" max="12043" width="15.44140625" style="1223" customWidth="1"/>
    <col min="12044" max="12044" width="12.44140625" style="1223" bestFit="1" customWidth="1"/>
    <col min="12045" max="12045" width="12.109375" style="1223" customWidth="1"/>
    <col min="12046" max="12047" width="11.44140625" style="1223"/>
    <col min="12048" max="12048" width="14.44140625" style="1223" customWidth="1"/>
    <col min="12049" max="12049" width="22" style="1223" customWidth="1"/>
    <col min="12050" max="12051" width="15.44140625" style="1223" customWidth="1"/>
    <col min="12052" max="12052" width="14" style="1223" customWidth="1"/>
    <col min="12053" max="12053" width="14.109375" style="1223" customWidth="1"/>
    <col min="12054" max="12054" width="13.109375" style="1223" customWidth="1"/>
    <col min="12055" max="12055" width="14.44140625" style="1223" customWidth="1"/>
    <col min="12056" max="12288" width="11.44140625" style="1223"/>
    <col min="12289" max="12289" width="32.44140625" style="1223" customWidth="1"/>
    <col min="12290" max="12298" width="12.44140625" style="1223" customWidth="1"/>
    <col min="12299" max="12299" width="15.44140625" style="1223" customWidth="1"/>
    <col min="12300" max="12300" width="12.44140625" style="1223" bestFit="1" customWidth="1"/>
    <col min="12301" max="12301" width="12.109375" style="1223" customWidth="1"/>
    <col min="12302" max="12303" width="11.44140625" style="1223"/>
    <col min="12304" max="12304" width="14.44140625" style="1223" customWidth="1"/>
    <col min="12305" max="12305" width="22" style="1223" customWidth="1"/>
    <col min="12306" max="12307" width="15.44140625" style="1223" customWidth="1"/>
    <col min="12308" max="12308" width="14" style="1223" customWidth="1"/>
    <col min="12309" max="12309" width="14.109375" style="1223" customWidth="1"/>
    <col min="12310" max="12310" width="13.109375" style="1223" customWidth="1"/>
    <col min="12311" max="12311" width="14.44140625" style="1223" customWidth="1"/>
    <col min="12312" max="12544" width="11.44140625" style="1223"/>
    <col min="12545" max="12545" width="32.44140625" style="1223" customWidth="1"/>
    <col min="12546" max="12554" width="12.44140625" style="1223" customWidth="1"/>
    <col min="12555" max="12555" width="15.44140625" style="1223" customWidth="1"/>
    <col min="12556" max="12556" width="12.44140625" style="1223" bestFit="1" customWidth="1"/>
    <col min="12557" max="12557" width="12.109375" style="1223" customWidth="1"/>
    <col min="12558" max="12559" width="11.44140625" style="1223"/>
    <col min="12560" max="12560" width="14.44140625" style="1223" customWidth="1"/>
    <col min="12561" max="12561" width="22" style="1223" customWidth="1"/>
    <col min="12562" max="12563" width="15.44140625" style="1223" customWidth="1"/>
    <col min="12564" max="12564" width="14" style="1223" customWidth="1"/>
    <col min="12565" max="12565" width="14.109375" style="1223" customWidth="1"/>
    <col min="12566" max="12566" width="13.109375" style="1223" customWidth="1"/>
    <col min="12567" max="12567" width="14.44140625" style="1223" customWidth="1"/>
    <col min="12568" max="12800" width="11.44140625" style="1223"/>
    <col min="12801" max="12801" width="32.44140625" style="1223" customWidth="1"/>
    <col min="12802" max="12810" width="12.44140625" style="1223" customWidth="1"/>
    <col min="12811" max="12811" width="15.44140625" style="1223" customWidth="1"/>
    <col min="12812" max="12812" width="12.44140625" style="1223" bestFit="1" customWidth="1"/>
    <col min="12813" max="12813" width="12.109375" style="1223" customWidth="1"/>
    <col min="12814" max="12815" width="11.44140625" style="1223"/>
    <col min="12816" max="12816" width="14.44140625" style="1223" customWidth="1"/>
    <col min="12817" max="12817" width="22" style="1223" customWidth="1"/>
    <col min="12818" max="12819" width="15.44140625" style="1223" customWidth="1"/>
    <col min="12820" max="12820" width="14" style="1223" customWidth="1"/>
    <col min="12821" max="12821" width="14.109375" style="1223" customWidth="1"/>
    <col min="12822" max="12822" width="13.109375" style="1223" customWidth="1"/>
    <col min="12823" max="12823" width="14.44140625" style="1223" customWidth="1"/>
    <col min="12824" max="13056" width="11.44140625" style="1223"/>
    <col min="13057" max="13057" width="32.44140625" style="1223" customWidth="1"/>
    <col min="13058" max="13066" width="12.44140625" style="1223" customWidth="1"/>
    <col min="13067" max="13067" width="15.44140625" style="1223" customWidth="1"/>
    <col min="13068" max="13068" width="12.44140625" style="1223" bestFit="1" customWidth="1"/>
    <col min="13069" max="13069" width="12.109375" style="1223" customWidth="1"/>
    <col min="13070" max="13071" width="11.44140625" style="1223"/>
    <col min="13072" max="13072" width="14.44140625" style="1223" customWidth="1"/>
    <col min="13073" max="13073" width="22" style="1223" customWidth="1"/>
    <col min="13074" max="13075" width="15.44140625" style="1223" customWidth="1"/>
    <col min="13076" max="13076" width="14" style="1223" customWidth="1"/>
    <col min="13077" max="13077" width="14.109375" style="1223" customWidth="1"/>
    <col min="13078" max="13078" width="13.109375" style="1223" customWidth="1"/>
    <col min="13079" max="13079" width="14.44140625" style="1223" customWidth="1"/>
    <col min="13080" max="13312" width="11.44140625" style="1223"/>
    <col min="13313" max="13313" width="32.44140625" style="1223" customWidth="1"/>
    <col min="13314" max="13322" width="12.44140625" style="1223" customWidth="1"/>
    <col min="13323" max="13323" width="15.44140625" style="1223" customWidth="1"/>
    <col min="13324" max="13324" width="12.44140625" style="1223" bestFit="1" customWidth="1"/>
    <col min="13325" max="13325" width="12.109375" style="1223" customWidth="1"/>
    <col min="13326" max="13327" width="11.44140625" style="1223"/>
    <col min="13328" max="13328" width="14.44140625" style="1223" customWidth="1"/>
    <col min="13329" max="13329" width="22" style="1223" customWidth="1"/>
    <col min="13330" max="13331" width="15.44140625" style="1223" customWidth="1"/>
    <col min="13332" max="13332" width="14" style="1223" customWidth="1"/>
    <col min="13333" max="13333" width="14.109375" style="1223" customWidth="1"/>
    <col min="13334" max="13334" width="13.109375" style="1223" customWidth="1"/>
    <col min="13335" max="13335" width="14.44140625" style="1223" customWidth="1"/>
    <col min="13336" max="13568" width="11.44140625" style="1223"/>
    <col min="13569" max="13569" width="32.44140625" style="1223" customWidth="1"/>
    <col min="13570" max="13578" width="12.44140625" style="1223" customWidth="1"/>
    <col min="13579" max="13579" width="15.44140625" style="1223" customWidth="1"/>
    <col min="13580" max="13580" width="12.44140625" style="1223" bestFit="1" customWidth="1"/>
    <col min="13581" max="13581" width="12.109375" style="1223" customWidth="1"/>
    <col min="13582" max="13583" width="11.44140625" style="1223"/>
    <col min="13584" max="13584" width="14.44140625" style="1223" customWidth="1"/>
    <col min="13585" max="13585" width="22" style="1223" customWidth="1"/>
    <col min="13586" max="13587" width="15.44140625" style="1223" customWidth="1"/>
    <col min="13588" max="13588" width="14" style="1223" customWidth="1"/>
    <col min="13589" max="13589" width="14.109375" style="1223" customWidth="1"/>
    <col min="13590" max="13590" width="13.109375" style="1223" customWidth="1"/>
    <col min="13591" max="13591" width="14.44140625" style="1223" customWidth="1"/>
    <col min="13592" max="13824" width="11.44140625" style="1223"/>
    <col min="13825" max="13825" width="32.44140625" style="1223" customWidth="1"/>
    <col min="13826" max="13834" width="12.44140625" style="1223" customWidth="1"/>
    <col min="13835" max="13835" width="15.44140625" style="1223" customWidth="1"/>
    <col min="13836" max="13836" width="12.44140625" style="1223" bestFit="1" customWidth="1"/>
    <col min="13837" max="13837" width="12.109375" style="1223" customWidth="1"/>
    <col min="13838" max="13839" width="11.44140625" style="1223"/>
    <col min="13840" max="13840" width="14.44140625" style="1223" customWidth="1"/>
    <col min="13841" max="13841" width="22" style="1223" customWidth="1"/>
    <col min="13842" max="13843" width="15.44140625" style="1223" customWidth="1"/>
    <col min="13844" max="13844" width="14" style="1223" customWidth="1"/>
    <col min="13845" max="13845" width="14.109375" style="1223" customWidth="1"/>
    <col min="13846" max="13846" width="13.109375" style="1223" customWidth="1"/>
    <col min="13847" max="13847" width="14.44140625" style="1223" customWidth="1"/>
    <col min="13848" max="14080" width="11.44140625" style="1223"/>
    <col min="14081" max="14081" width="32.44140625" style="1223" customWidth="1"/>
    <col min="14082" max="14090" width="12.44140625" style="1223" customWidth="1"/>
    <col min="14091" max="14091" width="15.44140625" style="1223" customWidth="1"/>
    <col min="14092" max="14092" width="12.44140625" style="1223" bestFit="1" customWidth="1"/>
    <col min="14093" max="14093" width="12.109375" style="1223" customWidth="1"/>
    <col min="14094" max="14095" width="11.44140625" style="1223"/>
    <col min="14096" max="14096" width="14.44140625" style="1223" customWidth="1"/>
    <col min="14097" max="14097" width="22" style="1223" customWidth="1"/>
    <col min="14098" max="14099" width="15.44140625" style="1223" customWidth="1"/>
    <col min="14100" max="14100" width="14" style="1223" customWidth="1"/>
    <col min="14101" max="14101" width="14.109375" style="1223" customWidth="1"/>
    <col min="14102" max="14102" width="13.109375" style="1223" customWidth="1"/>
    <col min="14103" max="14103" width="14.44140625" style="1223" customWidth="1"/>
    <col min="14104" max="14336" width="11.44140625" style="1223"/>
    <col min="14337" max="14337" width="32.44140625" style="1223" customWidth="1"/>
    <col min="14338" max="14346" width="12.44140625" style="1223" customWidth="1"/>
    <col min="14347" max="14347" width="15.44140625" style="1223" customWidth="1"/>
    <col min="14348" max="14348" width="12.44140625" style="1223" bestFit="1" customWidth="1"/>
    <col min="14349" max="14349" width="12.109375" style="1223" customWidth="1"/>
    <col min="14350" max="14351" width="11.44140625" style="1223"/>
    <col min="14352" max="14352" width="14.44140625" style="1223" customWidth="1"/>
    <col min="14353" max="14353" width="22" style="1223" customWidth="1"/>
    <col min="14354" max="14355" width="15.44140625" style="1223" customWidth="1"/>
    <col min="14356" max="14356" width="14" style="1223" customWidth="1"/>
    <col min="14357" max="14357" width="14.109375" style="1223" customWidth="1"/>
    <col min="14358" max="14358" width="13.109375" style="1223" customWidth="1"/>
    <col min="14359" max="14359" width="14.44140625" style="1223" customWidth="1"/>
    <col min="14360" max="14592" width="11.44140625" style="1223"/>
    <col min="14593" max="14593" width="32.44140625" style="1223" customWidth="1"/>
    <col min="14594" max="14602" width="12.44140625" style="1223" customWidth="1"/>
    <col min="14603" max="14603" width="15.44140625" style="1223" customWidth="1"/>
    <col min="14604" max="14604" width="12.44140625" style="1223" bestFit="1" customWidth="1"/>
    <col min="14605" max="14605" width="12.109375" style="1223" customWidth="1"/>
    <col min="14606" max="14607" width="11.44140625" style="1223"/>
    <col min="14608" max="14608" width="14.44140625" style="1223" customWidth="1"/>
    <col min="14609" max="14609" width="22" style="1223" customWidth="1"/>
    <col min="14610" max="14611" width="15.44140625" style="1223" customWidth="1"/>
    <col min="14612" max="14612" width="14" style="1223" customWidth="1"/>
    <col min="14613" max="14613" width="14.109375" style="1223" customWidth="1"/>
    <col min="14614" max="14614" width="13.109375" style="1223" customWidth="1"/>
    <col min="14615" max="14615" width="14.44140625" style="1223" customWidth="1"/>
    <col min="14616" max="14848" width="11.44140625" style="1223"/>
    <col min="14849" max="14849" width="32.44140625" style="1223" customWidth="1"/>
    <col min="14850" max="14858" width="12.44140625" style="1223" customWidth="1"/>
    <col min="14859" max="14859" width="15.44140625" style="1223" customWidth="1"/>
    <col min="14860" max="14860" width="12.44140625" style="1223" bestFit="1" customWidth="1"/>
    <col min="14861" max="14861" width="12.109375" style="1223" customWidth="1"/>
    <col min="14862" max="14863" width="11.44140625" style="1223"/>
    <col min="14864" max="14864" width="14.44140625" style="1223" customWidth="1"/>
    <col min="14865" max="14865" width="22" style="1223" customWidth="1"/>
    <col min="14866" max="14867" width="15.44140625" style="1223" customWidth="1"/>
    <col min="14868" max="14868" width="14" style="1223" customWidth="1"/>
    <col min="14869" max="14869" width="14.109375" style="1223" customWidth="1"/>
    <col min="14870" max="14870" width="13.109375" style="1223" customWidth="1"/>
    <col min="14871" max="14871" width="14.44140625" style="1223" customWidth="1"/>
    <col min="14872" max="15104" width="11.44140625" style="1223"/>
    <col min="15105" max="15105" width="32.44140625" style="1223" customWidth="1"/>
    <col min="15106" max="15114" width="12.44140625" style="1223" customWidth="1"/>
    <col min="15115" max="15115" width="15.44140625" style="1223" customWidth="1"/>
    <col min="15116" max="15116" width="12.44140625" style="1223" bestFit="1" customWidth="1"/>
    <col min="15117" max="15117" width="12.109375" style="1223" customWidth="1"/>
    <col min="15118" max="15119" width="11.44140625" style="1223"/>
    <col min="15120" max="15120" width="14.44140625" style="1223" customWidth="1"/>
    <col min="15121" max="15121" width="22" style="1223" customWidth="1"/>
    <col min="15122" max="15123" width="15.44140625" style="1223" customWidth="1"/>
    <col min="15124" max="15124" width="14" style="1223" customWidth="1"/>
    <col min="15125" max="15125" width="14.109375" style="1223" customWidth="1"/>
    <col min="15126" max="15126" width="13.109375" style="1223" customWidth="1"/>
    <col min="15127" max="15127" width="14.44140625" style="1223" customWidth="1"/>
    <col min="15128" max="15360" width="11.44140625" style="1223"/>
    <col min="15361" max="15361" width="32.44140625" style="1223" customWidth="1"/>
    <col min="15362" max="15370" width="12.44140625" style="1223" customWidth="1"/>
    <col min="15371" max="15371" width="15.44140625" style="1223" customWidth="1"/>
    <col min="15372" max="15372" width="12.44140625" style="1223" bestFit="1" customWidth="1"/>
    <col min="15373" max="15373" width="12.109375" style="1223" customWidth="1"/>
    <col min="15374" max="15375" width="11.44140625" style="1223"/>
    <col min="15376" max="15376" width="14.44140625" style="1223" customWidth="1"/>
    <col min="15377" max="15377" width="22" style="1223" customWidth="1"/>
    <col min="15378" max="15379" width="15.44140625" style="1223" customWidth="1"/>
    <col min="15380" max="15380" width="14" style="1223" customWidth="1"/>
    <col min="15381" max="15381" width="14.109375" style="1223" customWidth="1"/>
    <col min="15382" max="15382" width="13.109375" style="1223" customWidth="1"/>
    <col min="15383" max="15383" width="14.44140625" style="1223" customWidth="1"/>
    <col min="15384" max="15616" width="11.44140625" style="1223"/>
    <col min="15617" max="15617" width="32.44140625" style="1223" customWidth="1"/>
    <col min="15618" max="15626" width="12.44140625" style="1223" customWidth="1"/>
    <col min="15627" max="15627" width="15.44140625" style="1223" customWidth="1"/>
    <col min="15628" max="15628" width="12.44140625" style="1223" bestFit="1" customWidth="1"/>
    <col min="15629" max="15629" width="12.109375" style="1223" customWidth="1"/>
    <col min="15630" max="15631" width="11.44140625" style="1223"/>
    <col min="15632" max="15632" width="14.44140625" style="1223" customWidth="1"/>
    <col min="15633" max="15633" width="22" style="1223" customWidth="1"/>
    <col min="15634" max="15635" width="15.44140625" style="1223" customWidth="1"/>
    <col min="15636" max="15636" width="14" style="1223" customWidth="1"/>
    <col min="15637" max="15637" width="14.109375" style="1223" customWidth="1"/>
    <col min="15638" max="15638" width="13.109375" style="1223" customWidth="1"/>
    <col min="15639" max="15639" width="14.44140625" style="1223" customWidth="1"/>
    <col min="15640" max="15872" width="11.44140625" style="1223"/>
    <col min="15873" max="15873" width="32.44140625" style="1223" customWidth="1"/>
    <col min="15874" max="15882" width="12.44140625" style="1223" customWidth="1"/>
    <col min="15883" max="15883" width="15.44140625" style="1223" customWidth="1"/>
    <col min="15884" max="15884" width="12.44140625" style="1223" bestFit="1" customWidth="1"/>
    <col min="15885" max="15885" width="12.109375" style="1223" customWidth="1"/>
    <col min="15886" max="15887" width="11.44140625" style="1223"/>
    <col min="15888" max="15888" width="14.44140625" style="1223" customWidth="1"/>
    <col min="15889" max="15889" width="22" style="1223" customWidth="1"/>
    <col min="15890" max="15891" width="15.44140625" style="1223" customWidth="1"/>
    <col min="15892" max="15892" width="14" style="1223" customWidth="1"/>
    <col min="15893" max="15893" width="14.109375" style="1223" customWidth="1"/>
    <col min="15894" max="15894" width="13.109375" style="1223" customWidth="1"/>
    <col min="15895" max="15895" width="14.44140625" style="1223" customWidth="1"/>
    <col min="15896" max="16128" width="11.44140625" style="1223"/>
    <col min="16129" max="16129" width="32.44140625" style="1223" customWidth="1"/>
    <col min="16130" max="16138" width="12.44140625" style="1223" customWidth="1"/>
    <col min="16139" max="16139" width="15.44140625" style="1223" customWidth="1"/>
    <col min="16140" max="16140" width="12.44140625" style="1223" bestFit="1" customWidth="1"/>
    <col min="16141" max="16141" width="12.109375" style="1223" customWidth="1"/>
    <col min="16142" max="16143" width="11.44140625" style="1223"/>
    <col min="16144" max="16144" width="14.44140625" style="1223" customWidth="1"/>
    <col min="16145" max="16145" width="22" style="1223" customWidth="1"/>
    <col min="16146" max="16147" width="15.44140625" style="1223" customWidth="1"/>
    <col min="16148" max="16148" width="14" style="1223" customWidth="1"/>
    <col min="16149" max="16149" width="14.109375" style="1223" customWidth="1"/>
    <col min="16150" max="16150" width="13.109375" style="1223" customWidth="1"/>
    <col min="16151" max="16151" width="14.44140625" style="1223" customWidth="1"/>
    <col min="16152" max="16384" width="11.44140625" style="1223"/>
  </cols>
  <sheetData>
    <row r="1" spans="1:23" ht="18" customHeight="1">
      <c r="A1" s="1526" t="s">
        <v>1244</v>
      </c>
      <c r="B1" s="1330"/>
      <c r="C1" s="1330"/>
      <c r="D1" s="1330"/>
      <c r="E1" s="1330"/>
      <c r="F1" s="1330"/>
      <c r="G1" s="1330"/>
      <c r="H1" s="1330"/>
      <c r="I1" s="1331"/>
    </row>
    <row r="2" spans="1:23" s="1231" customFormat="1" ht="28.2">
      <c r="A2" s="1224" t="s">
        <v>1159</v>
      </c>
      <c r="B2" s="1224"/>
      <c r="C2" s="1224"/>
      <c r="D2" s="1224"/>
      <c r="E2" s="1224"/>
      <c r="F2" s="1224"/>
      <c r="G2" s="1224"/>
      <c r="H2" s="1224"/>
      <c r="I2" s="1224"/>
      <c r="J2" s="1224"/>
      <c r="K2" s="1224"/>
      <c r="L2" s="1332"/>
      <c r="M2" s="1332"/>
      <c r="N2" s="1332"/>
      <c r="O2" s="1332"/>
      <c r="P2" s="1332"/>
      <c r="Q2" s="1332"/>
      <c r="R2" s="1332"/>
      <c r="S2" s="1332"/>
      <c r="T2" s="1332"/>
      <c r="U2" s="1332"/>
      <c r="V2" s="1332"/>
      <c r="W2" s="1332"/>
    </row>
    <row r="3" spans="1:23" s="1335" customFormat="1" ht="17.399999999999999">
      <c r="A3" s="1226">
        <v>45747</v>
      </c>
      <c r="B3" s="1226"/>
      <c r="C3" s="1226"/>
      <c r="D3" s="1226"/>
      <c r="E3" s="1226"/>
      <c r="F3" s="1226"/>
      <c r="G3" s="1226"/>
      <c r="H3" s="1226"/>
      <c r="I3" s="1226"/>
      <c r="J3" s="1226"/>
      <c r="K3" s="1226"/>
      <c r="L3" s="1333"/>
      <c r="M3" s="1334"/>
      <c r="N3" s="1334"/>
      <c r="O3" s="1334"/>
      <c r="P3" s="1334"/>
      <c r="Q3" s="1334"/>
      <c r="R3" s="1334"/>
      <c r="S3" s="1334"/>
      <c r="T3" s="1334"/>
      <c r="U3" s="1334"/>
      <c r="V3" s="1334"/>
      <c r="W3" s="1334"/>
    </row>
    <row r="4" spans="1:23" s="1337" customFormat="1" ht="19.5" customHeight="1">
      <c r="A4" s="1336" t="s">
        <v>1160</v>
      </c>
      <c r="B4" s="1336"/>
      <c r="C4" s="1336"/>
      <c r="D4" s="1336"/>
      <c r="E4" s="1336"/>
      <c r="F4" s="1336"/>
      <c r="G4" s="1336"/>
      <c r="H4" s="1336"/>
      <c r="I4" s="1336"/>
      <c r="J4" s="1336"/>
      <c r="K4" s="1336"/>
    </row>
    <row r="5" spans="1:23" s="1337" customFormat="1" ht="19.5" customHeight="1" thickBot="1">
      <c r="A5" s="1338"/>
      <c r="B5" s="1338"/>
      <c r="C5" s="1338"/>
      <c r="D5" s="1338"/>
      <c r="E5" s="1338"/>
      <c r="F5" s="1338"/>
      <c r="G5" s="1338"/>
      <c r="H5" s="1338"/>
      <c r="I5" s="1338"/>
      <c r="J5" s="1338"/>
      <c r="K5" s="1338"/>
    </row>
    <row r="6" spans="1:23" ht="39.75" customHeight="1">
      <c r="A6" s="1236" t="s">
        <v>1</v>
      </c>
      <c r="B6" s="1339" t="s">
        <v>1161</v>
      </c>
      <c r="C6" s="1339"/>
      <c r="D6" s="1339"/>
      <c r="E6" s="1339"/>
      <c r="F6" s="1339"/>
      <c r="G6" s="1340" t="s">
        <v>1162</v>
      </c>
      <c r="H6" s="1340" t="s">
        <v>1163</v>
      </c>
      <c r="I6" s="1340" t="s">
        <v>1164</v>
      </c>
      <c r="J6" s="1340" t="s">
        <v>1165</v>
      </c>
      <c r="K6" s="1236" t="s">
        <v>1166</v>
      </c>
    </row>
    <row r="7" spans="1:23" ht="57.75" customHeight="1">
      <c r="A7" s="1248"/>
      <c r="B7" s="1245" t="s">
        <v>1167</v>
      </c>
      <c r="C7" s="1245" t="s">
        <v>1168</v>
      </c>
      <c r="D7" s="1245" t="s">
        <v>1169</v>
      </c>
      <c r="E7" s="1245" t="s">
        <v>1170</v>
      </c>
      <c r="F7" s="1341" t="s">
        <v>191</v>
      </c>
      <c r="G7" s="1342"/>
      <c r="H7" s="1342"/>
      <c r="I7" s="1342"/>
      <c r="J7" s="1342"/>
      <c r="K7" s="1248"/>
    </row>
    <row r="8" spans="1:23" ht="11.25" customHeight="1">
      <c r="A8" s="1343"/>
      <c r="B8" s="1344"/>
      <c r="C8" s="1344"/>
      <c r="D8" s="1344"/>
      <c r="E8" s="1344"/>
      <c r="F8" s="1344"/>
      <c r="G8" s="1344"/>
      <c r="H8" s="1344"/>
      <c r="I8" s="1344"/>
      <c r="J8" s="1344"/>
      <c r="K8" s="1344"/>
      <c r="L8" s="1345"/>
      <c r="M8" s="1346"/>
      <c r="N8" s="1346"/>
    </row>
    <row r="9" spans="1:23" ht="20.100000000000001" customHeight="1">
      <c r="A9" s="1347" t="s">
        <v>29</v>
      </c>
      <c r="B9" s="1348">
        <v>0.59967477443541506</v>
      </c>
      <c r="C9" s="1348">
        <v>0</v>
      </c>
      <c r="D9" s="1348">
        <v>36.467648075923293</v>
      </c>
      <c r="E9" s="1348">
        <v>1.5727916298734477</v>
      </c>
      <c r="F9" s="1348">
        <v>38.640114481527249</v>
      </c>
      <c r="G9" s="1348">
        <v>4.7970517973461773</v>
      </c>
      <c r="H9" s="1348">
        <v>4.1804677548571387</v>
      </c>
      <c r="I9" s="1348">
        <v>20.67618300957864</v>
      </c>
      <c r="J9" s="1348">
        <v>31.706182952805502</v>
      </c>
      <c r="K9" s="1349">
        <v>77214329.790000007</v>
      </c>
      <c r="L9" s="1345"/>
      <c r="M9" s="1346"/>
      <c r="N9" s="1346"/>
    </row>
    <row r="10" spans="1:23" ht="20.100000000000001" customHeight="1">
      <c r="A10" s="1347" t="s">
        <v>30</v>
      </c>
      <c r="B10" s="1348">
        <v>1.0367322684053917</v>
      </c>
      <c r="C10" s="1348">
        <v>5.200959885399551E-2</v>
      </c>
      <c r="D10" s="1348">
        <v>8.3352809210969543</v>
      </c>
      <c r="E10" s="1348">
        <v>1.8039827464810618</v>
      </c>
      <c r="F10" s="1348">
        <v>11.228005591369513</v>
      </c>
      <c r="G10" s="1348">
        <v>3.8270152695335393</v>
      </c>
      <c r="H10" s="1348">
        <v>0.71561732655028498</v>
      </c>
      <c r="I10" s="1348">
        <v>0.30318606544241766</v>
      </c>
      <c r="J10" s="1348">
        <v>83.926175690572123</v>
      </c>
      <c r="K10" s="1349">
        <v>1768906.1640000001</v>
      </c>
      <c r="L10" s="1345"/>
      <c r="M10" s="1346"/>
      <c r="N10" s="1346"/>
    </row>
    <row r="11" spans="1:23" ht="20.100000000000001" customHeight="1">
      <c r="A11" s="1347" t="s">
        <v>31</v>
      </c>
      <c r="B11" s="1348">
        <v>0.28810923048919357</v>
      </c>
      <c r="C11" s="1348">
        <v>0.62942474348012512</v>
      </c>
      <c r="D11" s="1348">
        <v>31.451286867940503</v>
      </c>
      <c r="E11" s="1348">
        <v>2.0122635086454572</v>
      </c>
      <c r="F11" s="1348">
        <v>34.381084351399679</v>
      </c>
      <c r="G11" s="1348">
        <v>2.7445315671825936</v>
      </c>
      <c r="H11" s="1348">
        <v>4.5526748855659651</v>
      </c>
      <c r="I11" s="1348">
        <v>9.8402804307935519</v>
      </c>
      <c r="J11" s="1348">
        <v>48.481428764213824</v>
      </c>
      <c r="K11" s="1349">
        <v>118428102.918</v>
      </c>
      <c r="L11" s="1345"/>
      <c r="M11" s="1346"/>
      <c r="N11" s="1346"/>
    </row>
    <row r="12" spans="1:23" ht="20.100000000000001" customHeight="1">
      <c r="A12" s="1347" t="s">
        <v>32</v>
      </c>
      <c r="B12" s="1348">
        <v>1.0584346491435799</v>
      </c>
      <c r="C12" s="1348">
        <v>0.18873090478686586</v>
      </c>
      <c r="D12" s="1348">
        <v>15.638727170245234</v>
      </c>
      <c r="E12" s="1348">
        <v>1.6662712163332329</v>
      </c>
      <c r="F12" s="1348">
        <v>18.552163965514506</v>
      </c>
      <c r="G12" s="1348">
        <v>1.5484057384602883</v>
      </c>
      <c r="H12" s="1348">
        <v>0.65054140735136345</v>
      </c>
      <c r="I12" s="1348">
        <v>0.29891372662360111</v>
      </c>
      <c r="J12" s="1348">
        <v>78.949975137044646</v>
      </c>
      <c r="K12" s="1349">
        <v>7998210.477</v>
      </c>
      <c r="L12" s="1345"/>
      <c r="M12" s="1346"/>
      <c r="N12" s="1346"/>
    </row>
    <row r="13" spans="1:23" ht="20.100000000000001" customHeight="1">
      <c r="A13" s="1347" t="s">
        <v>33</v>
      </c>
      <c r="B13" s="1348">
        <v>1.4886969704427084</v>
      </c>
      <c r="C13" s="1348">
        <v>0.12129495041675359</v>
      </c>
      <c r="D13" s="1348">
        <v>33.501589792500283</v>
      </c>
      <c r="E13" s="1348">
        <v>1.3502478496386745</v>
      </c>
      <c r="F13" s="1348">
        <v>36.461829569957338</v>
      </c>
      <c r="G13" s="1348">
        <v>5.2779020077182048E-2</v>
      </c>
      <c r="H13" s="1348">
        <v>2.9636705029753947</v>
      </c>
      <c r="I13" s="1348">
        <v>33.597080679660337</v>
      </c>
      <c r="J13" s="1348">
        <v>26.924640206453006</v>
      </c>
      <c r="K13" s="1349">
        <v>14370050.806</v>
      </c>
      <c r="L13" s="1345"/>
      <c r="M13" s="1346"/>
      <c r="N13" s="1346"/>
    </row>
    <row r="14" spans="1:23" ht="20.100000000000001" customHeight="1">
      <c r="A14" s="1347" t="s">
        <v>115</v>
      </c>
      <c r="B14" s="1348">
        <v>0.48679453718214455</v>
      </c>
      <c r="C14" s="1348">
        <v>0</v>
      </c>
      <c r="D14" s="1348">
        <v>34.671197684109558</v>
      </c>
      <c r="E14" s="1348">
        <v>3.7900850599736433</v>
      </c>
      <c r="F14" s="1348">
        <v>38.948077281265348</v>
      </c>
      <c r="G14" s="1348">
        <v>2.0078328534847691</v>
      </c>
      <c r="H14" s="1348">
        <v>5.0510864508917885</v>
      </c>
      <c r="I14" s="1348">
        <v>15.031763392528616</v>
      </c>
      <c r="J14" s="1348">
        <v>38.961240015800314</v>
      </c>
      <c r="K14" s="1349">
        <v>49758072.553999998</v>
      </c>
      <c r="L14" s="1345"/>
      <c r="M14" s="1346"/>
      <c r="N14" s="1346"/>
    </row>
    <row r="15" spans="1:23" ht="20.100000000000001" customHeight="1">
      <c r="A15" s="1347" t="s">
        <v>35</v>
      </c>
      <c r="B15" s="1348">
        <v>0</v>
      </c>
      <c r="C15" s="1348">
        <v>0</v>
      </c>
      <c r="D15" s="1348">
        <v>0</v>
      </c>
      <c r="E15" s="1348">
        <v>0</v>
      </c>
      <c r="F15" s="1348">
        <v>0</v>
      </c>
      <c r="G15" s="1348">
        <v>31.194006319997953</v>
      </c>
      <c r="H15" s="1348">
        <v>0</v>
      </c>
      <c r="I15" s="1348">
        <v>3.370166165835462</v>
      </c>
      <c r="J15" s="1348">
        <v>65.435827449735143</v>
      </c>
      <c r="K15" s="1349">
        <v>1552037.2120000001</v>
      </c>
      <c r="L15" s="1345"/>
      <c r="M15" s="1346"/>
      <c r="N15" s="1346"/>
    </row>
    <row r="16" spans="1:23" ht="20.100000000000001" customHeight="1">
      <c r="A16" s="1347" t="s">
        <v>36</v>
      </c>
      <c r="B16" s="1348">
        <v>0.26144530931533688</v>
      </c>
      <c r="C16" s="1348">
        <v>2.5998115169307271E-4</v>
      </c>
      <c r="D16" s="1348">
        <v>23.890995100674509</v>
      </c>
      <c r="E16" s="1348">
        <v>1.1370517981310404</v>
      </c>
      <c r="F16" s="1348">
        <v>25.2897521913162</v>
      </c>
      <c r="G16" s="1348">
        <v>4.206929679652899</v>
      </c>
      <c r="H16" s="1348">
        <v>2.4951732805333813</v>
      </c>
      <c r="I16" s="1348">
        <v>21.140473193085086</v>
      </c>
      <c r="J16" s="1348">
        <v>46.867671651325196</v>
      </c>
      <c r="K16" s="1349">
        <v>48932778.077</v>
      </c>
      <c r="L16" s="1345"/>
      <c r="M16" s="1346"/>
      <c r="N16" s="1346"/>
    </row>
    <row r="17" spans="1:14" ht="20.100000000000001" customHeight="1">
      <c r="A17" s="1347" t="s">
        <v>37</v>
      </c>
      <c r="B17" s="1348">
        <v>0</v>
      </c>
      <c r="C17" s="1348">
        <v>0</v>
      </c>
      <c r="D17" s="1348">
        <v>3.2144380909121772</v>
      </c>
      <c r="E17" s="1348">
        <v>1.6210354627581098</v>
      </c>
      <c r="F17" s="1348">
        <v>4.83547356172771</v>
      </c>
      <c r="G17" s="1348">
        <v>0</v>
      </c>
      <c r="H17" s="1348">
        <v>0</v>
      </c>
      <c r="I17" s="1348">
        <v>95.16452643827229</v>
      </c>
      <c r="J17" s="1348">
        <v>0</v>
      </c>
      <c r="K17" s="1349">
        <v>12410916.393999999</v>
      </c>
      <c r="L17" s="1345"/>
      <c r="M17" s="1346"/>
      <c r="N17" s="1346"/>
    </row>
    <row r="18" spans="1:14" ht="20.100000000000001" customHeight="1">
      <c r="A18" s="1347" t="s">
        <v>38</v>
      </c>
      <c r="B18" s="1348">
        <v>0.14211393220994334</v>
      </c>
      <c r="C18" s="1348">
        <v>0</v>
      </c>
      <c r="D18" s="1348">
        <v>16.392818258194364</v>
      </c>
      <c r="E18" s="1348">
        <v>0.19396281606624594</v>
      </c>
      <c r="F18" s="1348">
        <v>16.728895031799869</v>
      </c>
      <c r="G18" s="1348">
        <v>9.3242104293391678E-2</v>
      </c>
      <c r="H18" s="1348">
        <v>0.32556422054039724</v>
      </c>
      <c r="I18" s="1348">
        <v>11.336843785850007</v>
      </c>
      <c r="J18" s="1348">
        <v>71.515454832187032</v>
      </c>
      <c r="K18" s="1349">
        <v>3947994.34</v>
      </c>
      <c r="L18" s="1345"/>
      <c r="M18" s="1346"/>
      <c r="N18" s="1346"/>
    </row>
    <row r="19" spans="1:14" ht="20.100000000000001" customHeight="1">
      <c r="A19" s="1347" t="s">
        <v>97</v>
      </c>
      <c r="B19" s="1348">
        <v>5.0887658192789583E-3</v>
      </c>
      <c r="C19" s="1348">
        <v>0</v>
      </c>
      <c r="D19" s="1348">
        <v>-5.0887658192789583E-3</v>
      </c>
      <c r="E19" s="1348">
        <v>0</v>
      </c>
      <c r="F19" s="1348">
        <v>0</v>
      </c>
      <c r="G19" s="1348">
        <v>0</v>
      </c>
      <c r="H19" s="1348">
        <v>0</v>
      </c>
      <c r="I19" s="1348">
        <v>0</v>
      </c>
      <c r="J19" s="1348">
        <v>100</v>
      </c>
      <c r="K19" s="1349">
        <v>3426233.5150000001</v>
      </c>
      <c r="L19" s="1345"/>
      <c r="M19" s="1346"/>
      <c r="N19" s="1346"/>
    </row>
    <row r="20" spans="1:14" ht="20.100000000000001" customHeight="1">
      <c r="A20" s="1347" t="s">
        <v>116</v>
      </c>
      <c r="B20" s="1348">
        <v>1.2021193119456528</v>
      </c>
      <c r="C20" s="1348">
        <v>0</v>
      </c>
      <c r="D20" s="1348">
        <v>25.649065411574114</v>
      </c>
      <c r="E20" s="1348">
        <v>0.59721391615800468</v>
      </c>
      <c r="F20" s="1348">
        <v>27.448398658267092</v>
      </c>
      <c r="G20" s="1348">
        <v>6.0612412644108122</v>
      </c>
      <c r="H20" s="1348">
        <v>6.9298562885776915</v>
      </c>
      <c r="I20" s="1348">
        <v>11.740351221091478</v>
      </c>
      <c r="J20" s="1348">
        <v>47.820152530474282</v>
      </c>
      <c r="K20" s="1349">
        <v>5379433.0860000001</v>
      </c>
    </row>
    <row r="21" spans="1:14" ht="20.100000000000001" customHeight="1">
      <c r="A21" s="1347" t="s">
        <v>41</v>
      </c>
      <c r="B21" s="1348">
        <v>2.2107602158761507E-3</v>
      </c>
      <c r="C21" s="1348">
        <v>0</v>
      </c>
      <c r="D21" s="1348">
        <v>0</v>
      </c>
      <c r="E21" s="1348">
        <v>0</v>
      </c>
      <c r="F21" s="1348">
        <v>2.2107602158761507E-3</v>
      </c>
      <c r="G21" s="1348">
        <v>0</v>
      </c>
      <c r="H21" s="1348">
        <v>0</v>
      </c>
      <c r="I21" s="1348">
        <v>0</v>
      </c>
      <c r="J21" s="1348">
        <v>99.997789239784126</v>
      </c>
      <c r="K21" s="1349">
        <v>1353425.8389999999</v>
      </c>
    </row>
    <row r="22" spans="1:14" ht="20.100000000000001" customHeight="1">
      <c r="A22" s="1347" t="s">
        <v>1089</v>
      </c>
      <c r="B22" s="1348">
        <v>0.3401912738506821</v>
      </c>
      <c r="C22" s="1348">
        <v>0</v>
      </c>
      <c r="D22" s="1348">
        <v>11.924419985233289</v>
      </c>
      <c r="E22" s="1348">
        <v>1.2818250547609278</v>
      </c>
      <c r="F22" s="1348">
        <v>13.546436445316537</v>
      </c>
      <c r="G22" s="1348">
        <v>2.1423541145329859</v>
      </c>
      <c r="H22" s="1348">
        <v>0</v>
      </c>
      <c r="I22" s="1348">
        <v>0</v>
      </c>
      <c r="J22" s="1348">
        <v>84.311209308678841</v>
      </c>
      <c r="K22" s="1349">
        <v>760620.33299999998</v>
      </c>
    </row>
    <row r="23" spans="1:14" ht="20.100000000000001" customHeight="1">
      <c r="A23" s="1347" t="s">
        <v>43</v>
      </c>
      <c r="B23" s="1348">
        <v>3.5387839703773265</v>
      </c>
      <c r="C23" s="1348">
        <v>1.3394906785117526</v>
      </c>
      <c r="D23" s="1348">
        <v>5.8939036823962772</v>
      </c>
      <c r="E23" s="1348">
        <v>1.2746720504205624</v>
      </c>
      <c r="F23" s="1348">
        <v>12.046850480005473</v>
      </c>
      <c r="G23" s="1348">
        <v>0.3285174068153594</v>
      </c>
      <c r="H23" s="1348">
        <v>5.2571032423099577</v>
      </c>
      <c r="I23" s="1348">
        <v>27.686084433698717</v>
      </c>
      <c r="J23" s="1348">
        <v>54.681444338870946</v>
      </c>
      <c r="K23" s="1349">
        <v>1017298.606</v>
      </c>
    </row>
    <row r="24" spans="1:14" ht="20.100000000000001" customHeight="1">
      <c r="A24" s="1347" t="s">
        <v>44</v>
      </c>
      <c r="B24" s="1348">
        <v>0</v>
      </c>
      <c r="C24" s="1348">
        <v>0</v>
      </c>
      <c r="D24" s="1348">
        <v>0</v>
      </c>
      <c r="E24" s="1348">
        <v>0</v>
      </c>
      <c r="F24" s="1348">
        <v>0</v>
      </c>
      <c r="G24" s="1348">
        <v>0</v>
      </c>
      <c r="H24" s="1348">
        <v>0</v>
      </c>
      <c r="I24" s="1348">
        <v>12.318001527432189</v>
      </c>
      <c r="J24" s="1348">
        <v>87.681998472567813</v>
      </c>
      <c r="K24" s="1349">
        <v>162364</v>
      </c>
    </row>
    <row r="25" spans="1:14" ht="20.100000000000001" customHeight="1">
      <c r="A25" s="1347" t="s">
        <v>45</v>
      </c>
      <c r="B25" s="1348">
        <v>0.79235690679364035</v>
      </c>
      <c r="C25" s="1348">
        <v>0</v>
      </c>
      <c r="D25" s="1348">
        <v>11.847911567094879</v>
      </c>
      <c r="E25" s="1348">
        <v>2.6210152580286556</v>
      </c>
      <c r="F25" s="1348">
        <v>15.261283858783633</v>
      </c>
      <c r="G25" s="1348">
        <v>0</v>
      </c>
      <c r="H25" s="1348">
        <v>0</v>
      </c>
      <c r="I25" s="1348">
        <v>27.513770218742561</v>
      </c>
      <c r="J25" s="1348">
        <v>57.224945922473793</v>
      </c>
      <c r="K25" s="1349">
        <v>1576460.7960000001</v>
      </c>
    </row>
    <row r="26" spans="1:14" ht="20.100000000000001" customHeight="1">
      <c r="A26" s="1347" t="s">
        <v>134</v>
      </c>
      <c r="B26" s="1348">
        <v>0</v>
      </c>
      <c r="C26" s="1348">
        <v>0</v>
      </c>
      <c r="D26" s="1348">
        <v>0</v>
      </c>
      <c r="E26" s="1348">
        <v>0</v>
      </c>
      <c r="F26" s="1348">
        <v>0</v>
      </c>
      <c r="G26" s="1348">
        <v>1.3046221337464179</v>
      </c>
      <c r="H26" s="1348">
        <v>0</v>
      </c>
      <c r="I26" s="1348">
        <v>8.1485700988146235</v>
      </c>
      <c r="J26" s="1348">
        <v>90.546807743568152</v>
      </c>
      <c r="K26" s="1349">
        <v>4189217.1370000001</v>
      </c>
    </row>
    <row r="27" spans="1:14" ht="24.75" customHeight="1" thickBot="1">
      <c r="A27" s="1350" t="s">
        <v>47</v>
      </c>
      <c r="B27" s="1351">
        <v>0.45529637168059656</v>
      </c>
      <c r="C27" s="1351">
        <v>0.22374673236915066</v>
      </c>
      <c r="D27" s="1351">
        <v>29.167061745711749</v>
      </c>
      <c r="E27" s="1351">
        <v>1.8924650545309958</v>
      </c>
      <c r="F27" s="1351">
        <v>31.738569904857066</v>
      </c>
      <c r="G27" s="1351">
        <v>3.1331957632057637</v>
      </c>
      <c r="H27" s="1351">
        <v>3.7498016858190306</v>
      </c>
      <c r="I27" s="1351">
        <v>18.156555060587763</v>
      </c>
      <c r="J27" s="1351">
        <v>43.221877584965796</v>
      </c>
      <c r="K27" s="1352">
        <v>354246452.05199999</v>
      </c>
      <c r="L27" s="1353"/>
    </row>
    <row r="28" spans="1:14" ht="7.5" customHeight="1">
      <c r="A28" s="1354"/>
      <c r="B28" s="1354"/>
      <c r="C28" s="1354"/>
      <c r="D28" s="1354"/>
      <c r="E28" s="1354"/>
      <c r="F28" s="1354"/>
      <c r="G28" s="1354"/>
      <c r="H28" s="1354"/>
      <c r="I28" s="1354"/>
      <c r="J28" s="1354"/>
      <c r="K28" s="1354"/>
    </row>
    <row r="29" spans="1:14">
      <c r="A29" s="1355" t="s">
        <v>1171</v>
      </c>
      <c r="B29" s="1354"/>
      <c r="C29" s="1354"/>
      <c r="D29" s="1354"/>
      <c r="E29" s="1354"/>
      <c r="F29" s="1354"/>
      <c r="G29" s="1354"/>
      <c r="H29" s="1354"/>
      <c r="I29" s="1354"/>
      <c r="J29" s="1354"/>
      <c r="K29" s="1354"/>
    </row>
    <row r="30" spans="1:14">
      <c r="A30" s="735"/>
      <c r="B30" s="611"/>
      <c r="C30" s="611"/>
      <c r="D30" s="611"/>
      <c r="E30" s="611"/>
      <c r="F30" s="611"/>
      <c r="G30" s="611"/>
      <c r="H30" s="611"/>
      <c r="I30" s="611"/>
      <c r="J30" s="1354"/>
      <c r="K30" s="1354"/>
    </row>
    <row r="31" spans="1:14">
      <c r="A31" s="549"/>
      <c r="B31" s="947"/>
      <c r="C31" s="947"/>
      <c r="D31" s="937"/>
      <c r="E31" s="947"/>
      <c r="F31" s="947"/>
      <c r="G31" s="947"/>
      <c r="H31" s="937"/>
      <c r="I31" s="947"/>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0A721D00-6649-4AB1-8748-76EE9DC9F883}"/>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E6F4-AD60-4AC3-B24A-1760F43CB0A2}">
  <dimension ref="A1:U76"/>
  <sheetViews>
    <sheetView showGridLines="0" zoomScaleNormal="100" workbookViewId="0"/>
  </sheetViews>
  <sheetFormatPr baseColWidth="10" defaultColWidth="11.44140625" defaultRowHeight="13.2"/>
  <cols>
    <col min="1" max="1" width="39.6640625" style="619" customWidth="1"/>
    <col min="2" max="6" width="8.44140625" style="619" customWidth="1"/>
    <col min="7" max="7" width="9.88671875" style="619" customWidth="1"/>
    <col min="8" max="10" width="8.44140625" style="619" customWidth="1"/>
    <col min="11" max="11" width="9.44140625" style="619" customWidth="1"/>
    <col min="12" max="19" width="7.44140625" style="619" customWidth="1"/>
    <col min="20" max="20" width="10.44140625" style="619" customWidth="1"/>
    <col min="21" max="256" width="11.44140625" style="619"/>
    <col min="257" max="257" width="39.6640625" style="619" customWidth="1"/>
    <col min="258" max="262" width="8.44140625" style="619" customWidth="1"/>
    <col min="263" max="263" width="9.88671875" style="619" customWidth="1"/>
    <col min="264" max="266" width="8.44140625" style="619" customWidth="1"/>
    <col min="267" max="267" width="9.44140625" style="619" customWidth="1"/>
    <col min="268" max="275" width="7.44140625" style="619" customWidth="1"/>
    <col min="276" max="276" width="10.44140625" style="619" customWidth="1"/>
    <col min="277" max="512" width="11.44140625" style="619"/>
    <col min="513" max="513" width="39.6640625" style="619" customWidth="1"/>
    <col min="514" max="518" width="8.44140625" style="619" customWidth="1"/>
    <col min="519" max="519" width="9.88671875" style="619" customWidth="1"/>
    <col min="520" max="522" width="8.44140625" style="619" customWidth="1"/>
    <col min="523" max="523" width="9.44140625" style="619" customWidth="1"/>
    <col min="524" max="531" width="7.44140625" style="619" customWidth="1"/>
    <col min="532" max="532" width="10.44140625" style="619" customWidth="1"/>
    <col min="533" max="768" width="11.44140625" style="619"/>
    <col min="769" max="769" width="39.6640625" style="619" customWidth="1"/>
    <col min="770" max="774" width="8.44140625" style="619" customWidth="1"/>
    <col min="775" max="775" width="9.88671875" style="619" customWidth="1"/>
    <col min="776" max="778" width="8.44140625" style="619" customWidth="1"/>
    <col min="779" max="779" width="9.44140625" style="619" customWidth="1"/>
    <col min="780" max="787" width="7.44140625" style="619" customWidth="1"/>
    <col min="788" max="788" width="10.44140625" style="619" customWidth="1"/>
    <col min="789" max="1024" width="11.44140625" style="619"/>
    <col min="1025" max="1025" width="39.6640625" style="619" customWidth="1"/>
    <col min="1026" max="1030" width="8.44140625" style="619" customWidth="1"/>
    <col min="1031" max="1031" width="9.88671875" style="619" customWidth="1"/>
    <col min="1032" max="1034" width="8.44140625" style="619" customWidth="1"/>
    <col min="1035" max="1035" width="9.44140625" style="619" customWidth="1"/>
    <col min="1036" max="1043" width="7.44140625" style="619" customWidth="1"/>
    <col min="1044" max="1044" width="10.44140625" style="619" customWidth="1"/>
    <col min="1045" max="1280" width="11.44140625" style="619"/>
    <col min="1281" max="1281" width="39.6640625" style="619" customWidth="1"/>
    <col min="1282" max="1286" width="8.44140625" style="619" customWidth="1"/>
    <col min="1287" max="1287" width="9.88671875" style="619" customWidth="1"/>
    <col min="1288" max="1290" width="8.44140625" style="619" customWidth="1"/>
    <col min="1291" max="1291" width="9.44140625" style="619" customWidth="1"/>
    <col min="1292" max="1299" width="7.44140625" style="619" customWidth="1"/>
    <col min="1300" max="1300" width="10.44140625" style="619" customWidth="1"/>
    <col min="1301" max="1536" width="11.44140625" style="619"/>
    <col min="1537" max="1537" width="39.6640625" style="619" customWidth="1"/>
    <col min="1538" max="1542" width="8.44140625" style="619" customWidth="1"/>
    <col min="1543" max="1543" width="9.88671875" style="619" customWidth="1"/>
    <col min="1544" max="1546" width="8.44140625" style="619" customWidth="1"/>
    <col min="1547" max="1547" width="9.44140625" style="619" customWidth="1"/>
    <col min="1548" max="1555" width="7.44140625" style="619" customWidth="1"/>
    <col min="1556" max="1556" width="10.44140625" style="619" customWidth="1"/>
    <col min="1557" max="1792" width="11.44140625" style="619"/>
    <col min="1793" max="1793" width="39.6640625" style="619" customWidth="1"/>
    <col min="1794" max="1798" width="8.44140625" style="619" customWidth="1"/>
    <col min="1799" max="1799" width="9.88671875" style="619" customWidth="1"/>
    <col min="1800" max="1802" width="8.44140625" style="619" customWidth="1"/>
    <col min="1803" max="1803" width="9.44140625" style="619" customWidth="1"/>
    <col min="1804" max="1811" width="7.44140625" style="619" customWidth="1"/>
    <col min="1812" max="1812" width="10.44140625" style="619" customWidth="1"/>
    <col min="1813" max="2048" width="11.44140625" style="619"/>
    <col min="2049" max="2049" width="39.6640625" style="619" customWidth="1"/>
    <col min="2050" max="2054" width="8.44140625" style="619" customWidth="1"/>
    <col min="2055" max="2055" width="9.88671875" style="619" customWidth="1"/>
    <col min="2056" max="2058" width="8.44140625" style="619" customWidth="1"/>
    <col min="2059" max="2059" width="9.44140625" style="619" customWidth="1"/>
    <col min="2060" max="2067" width="7.44140625" style="619" customWidth="1"/>
    <col min="2068" max="2068" width="10.44140625" style="619" customWidth="1"/>
    <col min="2069" max="2304" width="11.44140625" style="619"/>
    <col min="2305" max="2305" width="39.6640625" style="619" customWidth="1"/>
    <col min="2306" max="2310" width="8.44140625" style="619" customWidth="1"/>
    <col min="2311" max="2311" width="9.88671875" style="619" customWidth="1"/>
    <col min="2312" max="2314" width="8.44140625" style="619" customWidth="1"/>
    <col min="2315" max="2315" width="9.44140625" style="619" customWidth="1"/>
    <col min="2316" max="2323" width="7.44140625" style="619" customWidth="1"/>
    <col min="2324" max="2324" width="10.44140625" style="619" customWidth="1"/>
    <col min="2325" max="2560" width="11.44140625" style="619"/>
    <col min="2561" max="2561" width="39.6640625" style="619" customWidth="1"/>
    <col min="2562" max="2566" width="8.44140625" style="619" customWidth="1"/>
    <col min="2567" max="2567" width="9.88671875" style="619" customWidth="1"/>
    <col min="2568" max="2570" width="8.44140625" style="619" customWidth="1"/>
    <col min="2571" max="2571" width="9.44140625" style="619" customWidth="1"/>
    <col min="2572" max="2579" width="7.44140625" style="619" customWidth="1"/>
    <col min="2580" max="2580" width="10.44140625" style="619" customWidth="1"/>
    <col min="2581" max="2816" width="11.44140625" style="619"/>
    <col min="2817" max="2817" width="39.6640625" style="619" customWidth="1"/>
    <col min="2818" max="2822" width="8.44140625" style="619" customWidth="1"/>
    <col min="2823" max="2823" width="9.88671875" style="619" customWidth="1"/>
    <col min="2824" max="2826" width="8.44140625" style="619" customWidth="1"/>
    <col min="2827" max="2827" width="9.44140625" style="619" customWidth="1"/>
    <col min="2828" max="2835" width="7.44140625" style="619" customWidth="1"/>
    <col min="2836" max="2836" width="10.44140625" style="619" customWidth="1"/>
    <col min="2837" max="3072" width="11.44140625" style="619"/>
    <col min="3073" max="3073" width="39.6640625" style="619" customWidth="1"/>
    <col min="3074" max="3078" width="8.44140625" style="619" customWidth="1"/>
    <col min="3079" max="3079" width="9.88671875" style="619" customWidth="1"/>
    <col min="3080" max="3082" width="8.44140625" style="619" customWidth="1"/>
    <col min="3083" max="3083" width="9.44140625" style="619" customWidth="1"/>
    <col min="3084" max="3091" width="7.44140625" style="619" customWidth="1"/>
    <col min="3092" max="3092" width="10.44140625" style="619" customWidth="1"/>
    <col min="3093" max="3328" width="11.44140625" style="619"/>
    <col min="3329" max="3329" width="39.6640625" style="619" customWidth="1"/>
    <col min="3330" max="3334" width="8.44140625" style="619" customWidth="1"/>
    <col min="3335" max="3335" width="9.88671875" style="619" customWidth="1"/>
    <col min="3336" max="3338" width="8.44140625" style="619" customWidth="1"/>
    <col min="3339" max="3339" width="9.44140625" style="619" customWidth="1"/>
    <col min="3340" max="3347" width="7.44140625" style="619" customWidth="1"/>
    <col min="3348" max="3348" width="10.44140625" style="619" customWidth="1"/>
    <col min="3349" max="3584" width="11.44140625" style="619"/>
    <col min="3585" max="3585" width="39.6640625" style="619" customWidth="1"/>
    <col min="3586" max="3590" width="8.44140625" style="619" customWidth="1"/>
    <col min="3591" max="3591" width="9.88671875" style="619" customWidth="1"/>
    <col min="3592" max="3594" width="8.44140625" style="619" customWidth="1"/>
    <col min="3595" max="3595" width="9.44140625" style="619" customWidth="1"/>
    <col min="3596" max="3603" width="7.44140625" style="619" customWidth="1"/>
    <col min="3604" max="3604" width="10.44140625" style="619" customWidth="1"/>
    <col min="3605" max="3840" width="11.44140625" style="619"/>
    <col min="3841" max="3841" width="39.6640625" style="619" customWidth="1"/>
    <col min="3842" max="3846" width="8.44140625" style="619" customWidth="1"/>
    <col min="3847" max="3847" width="9.88671875" style="619" customWidth="1"/>
    <col min="3848" max="3850" width="8.44140625" style="619" customWidth="1"/>
    <col min="3851" max="3851" width="9.44140625" style="619" customWidth="1"/>
    <col min="3852" max="3859" width="7.44140625" style="619" customWidth="1"/>
    <col min="3860" max="3860" width="10.44140625" style="619" customWidth="1"/>
    <col min="3861" max="4096" width="11.44140625" style="619"/>
    <col min="4097" max="4097" width="39.6640625" style="619" customWidth="1"/>
    <col min="4098" max="4102" width="8.44140625" style="619" customWidth="1"/>
    <col min="4103" max="4103" width="9.88671875" style="619" customWidth="1"/>
    <col min="4104" max="4106" width="8.44140625" style="619" customWidth="1"/>
    <col min="4107" max="4107" width="9.44140625" style="619" customWidth="1"/>
    <col min="4108" max="4115" width="7.44140625" style="619" customWidth="1"/>
    <col min="4116" max="4116" width="10.44140625" style="619" customWidth="1"/>
    <col min="4117" max="4352" width="11.44140625" style="619"/>
    <col min="4353" max="4353" width="39.6640625" style="619" customWidth="1"/>
    <col min="4354" max="4358" width="8.44140625" style="619" customWidth="1"/>
    <col min="4359" max="4359" width="9.88671875" style="619" customWidth="1"/>
    <col min="4360" max="4362" width="8.44140625" style="619" customWidth="1"/>
    <col min="4363" max="4363" width="9.44140625" style="619" customWidth="1"/>
    <col min="4364" max="4371" width="7.44140625" style="619" customWidth="1"/>
    <col min="4372" max="4372" width="10.44140625" style="619" customWidth="1"/>
    <col min="4373" max="4608" width="11.44140625" style="619"/>
    <col min="4609" max="4609" width="39.6640625" style="619" customWidth="1"/>
    <col min="4610" max="4614" width="8.44140625" style="619" customWidth="1"/>
    <col min="4615" max="4615" width="9.88671875" style="619" customWidth="1"/>
    <col min="4616" max="4618" width="8.44140625" style="619" customWidth="1"/>
    <col min="4619" max="4619" width="9.44140625" style="619" customWidth="1"/>
    <col min="4620" max="4627" width="7.44140625" style="619" customWidth="1"/>
    <col min="4628" max="4628" width="10.44140625" style="619" customWidth="1"/>
    <col min="4629" max="4864" width="11.44140625" style="619"/>
    <col min="4865" max="4865" width="39.6640625" style="619" customWidth="1"/>
    <col min="4866" max="4870" width="8.44140625" style="619" customWidth="1"/>
    <col min="4871" max="4871" width="9.88671875" style="619" customWidth="1"/>
    <col min="4872" max="4874" width="8.44140625" style="619" customWidth="1"/>
    <col min="4875" max="4875" width="9.44140625" style="619" customWidth="1"/>
    <col min="4876" max="4883" width="7.44140625" style="619" customWidth="1"/>
    <col min="4884" max="4884" width="10.44140625" style="619" customWidth="1"/>
    <col min="4885" max="5120" width="11.44140625" style="619"/>
    <col min="5121" max="5121" width="39.6640625" style="619" customWidth="1"/>
    <col min="5122" max="5126" width="8.44140625" style="619" customWidth="1"/>
    <col min="5127" max="5127" width="9.88671875" style="619" customWidth="1"/>
    <col min="5128" max="5130" width="8.44140625" style="619" customWidth="1"/>
    <col min="5131" max="5131" width="9.44140625" style="619" customWidth="1"/>
    <col min="5132" max="5139" width="7.44140625" style="619" customWidth="1"/>
    <col min="5140" max="5140" width="10.44140625" style="619" customWidth="1"/>
    <col min="5141" max="5376" width="11.44140625" style="619"/>
    <col min="5377" max="5377" width="39.6640625" style="619" customWidth="1"/>
    <col min="5378" max="5382" width="8.44140625" style="619" customWidth="1"/>
    <col min="5383" max="5383" width="9.88671875" style="619" customWidth="1"/>
    <col min="5384" max="5386" width="8.44140625" style="619" customWidth="1"/>
    <col min="5387" max="5387" width="9.44140625" style="619" customWidth="1"/>
    <col min="5388" max="5395" width="7.44140625" style="619" customWidth="1"/>
    <col min="5396" max="5396" width="10.44140625" style="619" customWidth="1"/>
    <col min="5397" max="5632" width="11.44140625" style="619"/>
    <col min="5633" max="5633" width="39.6640625" style="619" customWidth="1"/>
    <col min="5634" max="5638" width="8.44140625" style="619" customWidth="1"/>
    <col min="5639" max="5639" width="9.88671875" style="619" customWidth="1"/>
    <col min="5640" max="5642" width="8.44140625" style="619" customWidth="1"/>
    <col min="5643" max="5643" width="9.44140625" style="619" customWidth="1"/>
    <col min="5644" max="5651" width="7.44140625" style="619" customWidth="1"/>
    <col min="5652" max="5652" width="10.44140625" style="619" customWidth="1"/>
    <col min="5653" max="5888" width="11.44140625" style="619"/>
    <col min="5889" max="5889" width="39.6640625" style="619" customWidth="1"/>
    <col min="5890" max="5894" width="8.44140625" style="619" customWidth="1"/>
    <col min="5895" max="5895" width="9.88671875" style="619" customWidth="1"/>
    <col min="5896" max="5898" width="8.44140625" style="619" customWidth="1"/>
    <col min="5899" max="5899" width="9.44140625" style="619" customWidth="1"/>
    <col min="5900" max="5907" width="7.44140625" style="619" customWidth="1"/>
    <col min="5908" max="5908" width="10.44140625" style="619" customWidth="1"/>
    <col min="5909" max="6144" width="11.44140625" style="619"/>
    <col min="6145" max="6145" width="39.6640625" style="619" customWidth="1"/>
    <col min="6146" max="6150" width="8.44140625" style="619" customWidth="1"/>
    <col min="6151" max="6151" width="9.88671875" style="619" customWidth="1"/>
    <col min="6152" max="6154" width="8.44140625" style="619" customWidth="1"/>
    <col min="6155" max="6155" width="9.44140625" style="619" customWidth="1"/>
    <col min="6156" max="6163" width="7.44140625" style="619" customWidth="1"/>
    <col min="6164" max="6164" width="10.44140625" style="619" customWidth="1"/>
    <col min="6165" max="6400" width="11.44140625" style="619"/>
    <col min="6401" max="6401" width="39.6640625" style="619" customWidth="1"/>
    <col min="6402" max="6406" width="8.44140625" style="619" customWidth="1"/>
    <col min="6407" max="6407" width="9.88671875" style="619" customWidth="1"/>
    <col min="6408" max="6410" width="8.44140625" style="619" customWidth="1"/>
    <col min="6411" max="6411" width="9.44140625" style="619" customWidth="1"/>
    <col min="6412" max="6419" width="7.44140625" style="619" customWidth="1"/>
    <col min="6420" max="6420" width="10.44140625" style="619" customWidth="1"/>
    <col min="6421" max="6656" width="11.44140625" style="619"/>
    <col min="6657" max="6657" width="39.6640625" style="619" customWidth="1"/>
    <col min="6658" max="6662" width="8.44140625" style="619" customWidth="1"/>
    <col min="6663" max="6663" width="9.88671875" style="619" customWidth="1"/>
    <col min="6664" max="6666" width="8.44140625" style="619" customWidth="1"/>
    <col min="6667" max="6667" width="9.44140625" style="619" customWidth="1"/>
    <col min="6668" max="6675" width="7.44140625" style="619" customWidth="1"/>
    <col min="6676" max="6676" width="10.44140625" style="619" customWidth="1"/>
    <col min="6677" max="6912" width="11.44140625" style="619"/>
    <col min="6913" max="6913" width="39.6640625" style="619" customWidth="1"/>
    <col min="6914" max="6918" width="8.44140625" style="619" customWidth="1"/>
    <col min="6919" max="6919" width="9.88671875" style="619" customWidth="1"/>
    <col min="6920" max="6922" width="8.44140625" style="619" customWidth="1"/>
    <col min="6923" max="6923" width="9.44140625" style="619" customWidth="1"/>
    <col min="6924" max="6931" width="7.44140625" style="619" customWidth="1"/>
    <col min="6932" max="6932" width="10.44140625" style="619" customWidth="1"/>
    <col min="6933" max="7168" width="11.44140625" style="619"/>
    <col min="7169" max="7169" width="39.6640625" style="619" customWidth="1"/>
    <col min="7170" max="7174" width="8.44140625" style="619" customWidth="1"/>
    <col min="7175" max="7175" width="9.88671875" style="619" customWidth="1"/>
    <col min="7176" max="7178" width="8.44140625" style="619" customWidth="1"/>
    <col min="7179" max="7179" width="9.44140625" style="619" customWidth="1"/>
    <col min="7180" max="7187" width="7.44140625" style="619" customWidth="1"/>
    <col min="7188" max="7188" width="10.44140625" style="619" customWidth="1"/>
    <col min="7189" max="7424" width="11.44140625" style="619"/>
    <col min="7425" max="7425" width="39.6640625" style="619" customWidth="1"/>
    <col min="7426" max="7430" width="8.44140625" style="619" customWidth="1"/>
    <col min="7431" max="7431" width="9.88671875" style="619" customWidth="1"/>
    <col min="7432" max="7434" width="8.44140625" style="619" customWidth="1"/>
    <col min="7435" max="7435" width="9.44140625" style="619" customWidth="1"/>
    <col min="7436" max="7443" width="7.44140625" style="619" customWidth="1"/>
    <col min="7444" max="7444" width="10.44140625" style="619" customWidth="1"/>
    <col min="7445" max="7680" width="11.44140625" style="619"/>
    <col min="7681" max="7681" width="39.6640625" style="619" customWidth="1"/>
    <col min="7682" max="7686" width="8.44140625" style="619" customWidth="1"/>
    <col min="7687" max="7687" width="9.88671875" style="619" customWidth="1"/>
    <col min="7688" max="7690" width="8.44140625" style="619" customWidth="1"/>
    <col min="7691" max="7691" width="9.44140625" style="619" customWidth="1"/>
    <col min="7692" max="7699" width="7.44140625" style="619" customWidth="1"/>
    <col min="7700" max="7700" width="10.44140625" style="619" customWidth="1"/>
    <col min="7701" max="7936" width="11.44140625" style="619"/>
    <col min="7937" max="7937" width="39.6640625" style="619" customWidth="1"/>
    <col min="7938" max="7942" width="8.44140625" style="619" customWidth="1"/>
    <col min="7943" max="7943" width="9.88671875" style="619" customWidth="1"/>
    <col min="7944" max="7946" width="8.44140625" style="619" customWidth="1"/>
    <col min="7947" max="7947" width="9.44140625" style="619" customWidth="1"/>
    <col min="7948" max="7955" width="7.44140625" style="619" customWidth="1"/>
    <col min="7956" max="7956" width="10.44140625" style="619" customWidth="1"/>
    <col min="7957" max="8192" width="11.44140625" style="619"/>
    <col min="8193" max="8193" width="39.6640625" style="619" customWidth="1"/>
    <col min="8194" max="8198" width="8.44140625" style="619" customWidth="1"/>
    <col min="8199" max="8199" width="9.88671875" style="619" customWidth="1"/>
    <col min="8200" max="8202" width="8.44140625" style="619" customWidth="1"/>
    <col min="8203" max="8203" width="9.44140625" style="619" customWidth="1"/>
    <col min="8204" max="8211" width="7.44140625" style="619" customWidth="1"/>
    <col min="8212" max="8212" width="10.44140625" style="619" customWidth="1"/>
    <col min="8213" max="8448" width="11.44140625" style="619"/>
    <col min="8449" max="8449" width="39.6640625" style="619" customWidth="1"/>
    <col min="8450" max="8454" width="8.44140625" style="619" customWidth="1"/>
    <col min="8455" max="8455" width="9.88671875" style="619" customWidth="1"/>
    <col min="8456" max="8458" width="8.44140625" style="619" customWidth="1"/>
    <col min="8459" max="8459" width="9.44140625" style="619" customWidth="1"/>
    <col min="8460" max="8467" width="7.44140625" style="619" customWidth="1"/>
    <col min="8468" max="8468" width="10.44140625" style="619" customWidth="1"/>
    <col min="8469" max="8704" width="11.44140625" style="619"/>
    <col min="8705" max="8705" width="39.6640625" style="619" customWidth="1"/>
    <col min="8706" max="8710" width="8.44140625" style="619" customWidth="1"/>
    <col min="8711" max="8711" width="9.88671875" style="619" customWidth="1"/>
    <col min="8712" max="8714" width="8.44140625" style="619" customWidth="1"/>
    <col min="8715" max="8715" width="9.44140625" style="619" customWidth="1"/>
    <col min="8716" max="8723" width="7.44140625" style="619" customWidth="1"/>
    <col min="8724" max="8724" width="10.44140625" style="619" customWidth="1"/>
    <col min="8725" max="8960" width="11.44140625" style="619"/>
    <col min="8961" max="8961" width="39.6640625" style="619" customWidth="1"/>
    <col min="8962" max="8966" width="8.44140625" style="619" customWidth="1"/>
    <col min="8967" max="8967" width="9.88671875" style="619" customWidth="1"/>
    <col min="8968" max="8970" width="8.44140625" style="619" customWidth="1"/>
    <col min="8971" max="8971" width="9.44140625" style="619" customWidth="1"/>
    <col min="8972" max="8979" width="7.44140625" style="619" customWidth="1"/>
    <col min="8980" max="8980" width="10.44140625" style="619" customWidth="1"/>
    <col min="8981" max="9216" width="11.44140625" style="619"/>
    <col min="9217" max="9217" width="39.6640625" style="619" customWidth="1"/>
    <col min="9218" max="9222" width="8.44140625" style="619" customWidth="1"/>
    <col min="9223" max="9223" width="9.88671875" style="619" customWidth="1"/>
    <col min="9224" max="9226" width="8.44140625" style="619" customWidth="1"/>
    <col min="9227" max="9227" width="9.44140625" style="619" customWidth="1"/>
    <col min="9228" max="9235" width="7.44140625" style="619" customWidth="1"/>
    <col min="9236" max="9236" width="10.44140625" style="619" customWidth="1"/>
    <col min="9237" max="9472" width="11.44140625" style="619"/>
    <col min="9473" max="9473" width="39.6640625" style="619" customWidth="1"/>
    <col min="9474" max="9478" width="8.44140625" style="619" customWidth="1"/>
    <col min="9479" max="9479" width="9.88671875" style="619" customWidth="1"/>
    <col min="9480" max="9482" width="8.44140625" style="619" customWidth="1"/>
    <col min="9483" max="9483" width="9.44140625" style="619" customWidth="1"/>
    <col min="9484" max="9491" width="7.44140625" style="619" customWidth="1"/>
    <col min="9492" max="9492" width="10.44140625" style="619" customWidth="1"/>
    <col min="9493" max="9728" width="11.44140625" style="619"/>
    <col min="9729" max="9729" width="39.6640625" style="619" customWidth="1"/>
    <col min="9730" max="9734" width="8.44140625" style="619" customWidth="1"/>
    <col min="9735" max="9735" width="9.88671875" style="619" customWidth="1"/>
    <col min="9736" max="9738" width="8.44140625" style="619" customWidth="1"/>
    <col min="9739" max="9739" width="9.44140625" style="619" customWidth="1"/>
    <col min="9740" max="9747" width="7.44140625" style="619" customWidth="1"/>
    <col min="9748" max="9748" width="10.44140625" style="619" customWidth="1"/>
    <col min="9749" max="9984" width="11.44140625" style="619"/>
    <col min="9985" max="9985" width="39.6640625" style="619" customWidth="1"/>
    <col min="9986" max="9990" width="8.44140625" style="619" customWidth="1"/>
    <col min="9991" max="9991" width="9.88671875" style="619" customWidth="1"/>
    <col min="9992" max="9994" width="8.44140625" style="619" customWidth="1"/>
    <col min="9995" max="9995" width="9.44140625" style="619" customWidth="1"/>
    <col min="9996" max="10003" width="7.44140625" style="619" customWidth="1"/>
    <col min="10004" max="10004" width="10.44140625" style="619" customWidth="1"/>
    <col min="10005" max="10240" width="11.44140625" style="619"/>
    <col min="10241" max="10241" width="39.6640625" style="619" customWidth="1"/>
    <col min="10242" max="10246" width="8.44140625" style="619" customWidth="1"/>
    <col min="10247" max="10247" width="9.88671875" style="619" customWidth="1"/>
    <col min="10248" max="10250" width="8.44140625" style="619" customWidth="1"/>
    <col min="10251" max="10251" width="9.44140625" style="619" customWidth="1"/>
    <col min="10252" max="10259" width="7.44140625" style="619" customWidth="1"/>
    <col min="10260" max="10260" width="10.44140625" style="619" customWidth="1"/>
    <col min="10261" max="10496" width="11.44140625" style="619"/>
    <col min="10497" max="10497" width="39.6640625" style="619" customWidth="1"/>
    <col min="10498" max="10502" width="8.44140625" style="619" customWidth="1"/>
    <col min="10503" max="10503" width="9.88671875" style="619" customWidth="1"/>
    <col min="10504" max="10506" width="8.44140625" style="619" customWidth="1"/>
    <col min="10507" max="10507" width="9.44140625" style="619" customWidth="1"/>
    <col min="10508" max="10515" width="7.44140625" style="619" customWidth="1"/>
    <col min="10516" max="10516" width="10.44140625" style="619" customWidth="1"/>
    <col min="10517" max="10752" width="11.44140625" style="619"/>
    <col min="10753" max="10753" width="39.6640625" style="619" customWidth="1"/>
    <col min="10754" max="10758" width="8.44140625" style="619" customWidth="1"/>
    <col min="10759" max="10759" width="9.88671875" style="619" customWidth="1"/>
    <col min="10760" max="10762" width="8.44140625" style="619" customWidth="1"/>
    <col min="10763" max="10763" width="9.44140625" style="619" customWidth="1"/>
    <col min="10764" max="10771" width="7.44140625" style="619" customWidth="1"/>
    <col min="10772" max="10772" width="10.44140625" style="619" customWidth="1"/>
    <col min="10773" max="11008" width="11.44140625" style="619"/>
    <col min="11009" max="11009" width="39.6640625" style="619" customWidth="1"/>
    <col min="11010" max="11014" width="8.44140625" style="619" customWidth="1"/>
    <col min="11015" max="11015" width="9.88671875" style="619" customWidth="1"/>
    <col min="11016" max="11018" width="8.44140625" style="619" customWidth="1"/>
    <col min="11019" max="11019" width="9.44140625" style="619" customWidth="1"/>
    <col min="11020" max="11027" width="7.44140625" style="619" customWidth="1"/>
    <col min="11028" max="11028" width="10.44140625" style="619" customWidth="1"/>
    <col min="11029" max="11264" width="11.44140625" style="619"/>
    <col min="11265" max="11265" width="39.6640625" style="619" customWidth="1"/>
    <col min="11266" max="11270" width="8.44140625" style="619" customWidth="1"/>
    <col min="11271" max="11271" width="9.88671875" style="619" customWidth="1"/>
    <col min="11272" max="11274" width="8.44140625" style="619" customWidth="1"/>
    <col min="11275" max="11275" width="9.44140625" style="619" customWidth="1"/>
    <col min="11276" max="11283" width="7.44140625" style="619" customWidth="1"/>
    <col min="11284" max="11284" width="10.44140625" style="619" customWidth="1"/>
    <col min="11285" max="11520" width="11.44140625" style="619"/>
    <col min="11521" max="11521" width="39.6640625" style="619" customWidth="1"/>
    <col min="11522" max="11526" width="8.44140625" style="619" customWidth="1"/>
    <col min="11527" max="11527" width="9.88671875" style="619" customWidth="1"/>
    <col min="11528" max="11530" width="8.44140625" style="619" customWidth="1"/>
    <col min="11531" max="11531" width="9.44140625" style="619" customWidth="1"/>
    <col min="11532" max="11539" width="7.44140625" style="619" customWidth="1"/>
    <col min="11540" max="11540" width="10.44140625" style="619" customWidth="1"/>
    <col min="11541" max="11776" width="11.44140625" style="619"/>
    <col min="11777" max="11777" width="39.6640625" style="619" customWidth="1"/>
    <col min="11778" max="11782" width="8.44140625" style="619" customWidth="1"/>
    <col min="11783" max="11783" width="9.88671875" style="619" customWidth="1"/>
    <col min="11784" max="11786" width="8.44140625" style="619" customWidth="1"/>
    <col min="11787" max="11787" width="9.44140625" style="619" customWidth="1"/>
    <col min="11788" max="11795" width="7.44140625" style="619" customWidth="1"/>
    <col min="11796" max="11796" width="10.44140625" style="619" customWidth="1"/>
    <col min="11797" max="12032" width="11.44140625" style="619"/>
    <col min="12033" max="12033" width="39.6640625" style="619" customWidth="1"/>
    <col min="12034" max="12038" width="8.44140625" style="619" customWidth="1"/>
    <col min="12039" max="12039" width="9.88671875" style="619" customWidth="1"/>
    <col min="12040" max="12042" width="8.44140625" style="619" customWidth="1"/>
    <col min="12043" max="12043" width="9.44140625" style="619" customWidth="1"/>
    <col min="12044" max="12051" width="7.44140625" style="619" customWidth="1"/>
    <col min="12052" max="12052" width="10.44140625" style="619" customWidth="1"/>
    <col min="12053" max="12288" width="11.44140625" style="619"/>
    <col min="12289" max="12289" width="39.6640625" style="619" customWidth="1"/>
    <col min="12290" max="12294" width="8.44140625" style="619" customWidth="1"/>
    <col min="12295" max="12295" width="9.88671875" style="619" customWidth="1"/>
    <col min="12296" max="12298" width="8.44140625" style="619" customWidth="1"/>
    <col min="12299" max="12299" width="9.44140625" style="619" customWidth="1"/>
    <col min="12300" max="12307" width="7.44140625" style="619" customWidth="1"/>
    <col min="12308" max="12308" width="10.44140625" style="619" customWidth="1"/>
    <col min="12309" max="12544" width="11.44140625" style="619"/>
    <col min="12545" max="12545" width="39.6640625" style="619" customWidth="1"/>
    <col min="12546" max="12550" width="8.44140625" style="619" customWidth="1"/>
    <col min="12551" max="12551" width="9.88671875" style="619" customWidth="1"/>
    <col min="12552" max="12554" width="8.44140625" style="619" customWidth="1"/>
    <col min="12555" max="12555" width="9.44140625" style="619" customWidth="1"/>
    <col min="12556" max="12563" width="7.44140625" style="619" customWidth="1"/>
    <col min="12564" max="12564" width="10.44140625" style="619" customWidth="1"/>
    <col min="12565" max="12800" width="11.44140625" style="619"/>
    <col min="12801" max="12801" width="39.6640625" style="619" customWidth="1"/>
    <col min="12802" max="12806" width="8.44140625" style="619" customWidth="1"/>
    <col min="12807" max="12807" width="9.88671875" style="619" customWidth="1"/>
    <col min="12808" max="12810" width="8.44140625" style="619" customWidth="1"/>
    <col min="12811" max="12811" width="9.44140625" style="619" customWidth="1"/>
    <col min="12812" max="12819" width="7.44140625" style="619" customWidth="1"/>
    <col min="12820" max="12820" width="10.44140625" style="619" customWidth="1"/>
    <col min="12821" max="13056" width="11.44140625" style="619"/>
    <col min="13057" max="13057" width="39.6640625" style="619" customWidth="1"/>
    <col min="13058" max="13062" width="8.44140625" style="619" customWidth="1"/>
    <col min="13063" max="13063" width="9.88671875" style="619" customWidth="1"/>
    <col min="13064" max="13066" width="8.44140625" style="619" customWidth="1"/>
    <col min="13067" max="13067" width="9.44140625" style="619" customWidth="1"/>
    <col min="13068" max="13075" width="7.44140625" style="619" customWidth="1"/>
    <col min="13076" max="13076" width="10.44140625" style="619" customWidth="1"/>
    <col min="13077" max="13312" width="11.44140625" style="619"/>
    <col min="13313" max="13313" width="39.6640625" style="619" customWidth="1"/>
    <col min="13314" max="13318" width="8.44140625" style="619" customWidth="1"/>
    <col min="13319" max="13319" width="9.88671875" style="619" customWidth="1"/>
    <col min="13320" max="13322" width="8.44140625" style="619" customWidth="1"/>
    <col min="13323" max="13323" width="9.44140625" style="619" customWidth="1"/>
    <col min="13324" max="13331" width="7.44140625" style="619" customWidth="1"/>
    <col min="13332" max="13332" width="10.44140625" style="619" customWidth="1"/>
    <col min="13333" max="13568" width="11.44140625" style="619"/>
    <col min="13569" max="13569" width="39.6640625" style="619" customWidth="1"/>
    <col min="13570" max="13574" width="8.44140625" style="619" customWidth="1"/>
    <col min="13575" max="13575" width="9.88671875" style="619" customWidth="1"/>
    <col min="13576" max="13578" width="8.44140625" style="619" customWidth="1"/>
    <col min="13579" max="13579" width="9.44140625" style="619" customWidth="1"/>
    <col min="13580" max="13587" width="7.44140625" style="619" customWidth="1"/>
    <col min="13588" max="13588" width="10.44140625" style="619" customWidth="1"/>
    <col min="13589" max="13824" width="11.44140625" style="619"/>
    <col min="13825" max="13825" width="39.6640625" style="619" customWidth="1"/>
    <col min="13826" max="13830" width="8.44140625" style="619" customWidth="1"/>
    <col min="13831" max="13831" width="9.88671875" style="619" customWidth="1"/>
    <col min="13832" max="13834" width="8.44140625" style="619" customWidth="1"/>
    <col min="13835" max="13835" width="9.44140625" style="619" customWidth="1"/>
    <col min="13836" max="13843" width="7.44140625" style="619" customWidth="1"/>
    <col min="13844" max="13844" width="10.44140625" style="619" customWidth="1"/>
    <col min="13845" max="14080" width="11.44140625" style="619"/>
    <col min="14081" max="14081" width="39.6640625" style="619" customWidth="1"/>
    <col min="14082" max="14086" width="8.44140625" style="619" customWidth="1"/>
    <col min="14087" max="14087" width="9.88671875" style="619" customWidth="1"/>
    <col min="14088" max="14090" width="8.44140625" style="619" customWidth="1"/>
    <col min="14091" max="14091" width="9.44140625" style="619" customWidth="1"/>
    <col min="14092" max="14099" width="7.44140625" style="619" customWidth="1"/>
    <col min="14100" max="14100" width="10.44140625" style="619" customWidth="1"/>
    <col min="14101" max="14336" width="11.44140625" style="619"/>
    <col min="14337" max="14337" width="39.6640625" style="619" customWidth="1"/>
    <col min="14338" max="14342" width="8.44140625" style="619" customWidth="1"/>
    <col min="14343" max="14343" width="9.88671875" style="619" customWidth="1"/>
    <col min="14344" max="14346" width="8.44140625" style="619" customWidth="1"/>
    <col min="14347" max="14347" width="9.44140625" style="619" customWidth="1"/>
    <col min="14348" max="14355" width="7.44140625" style="619" customWidth="1"/>
    <col min="14356" max="14356" width="10.44140625" style="619" customWidth="1"/>
    <col min="14357" max="14592" width="11.44140625" style="619"/>
    <col min="14593" max="14593" width="39.6640625" style="619" customWidth="1"/>
    <col min="14594" max="14598" width="8.44140625" style="619" customWidth="1"/>
    <col min="14599" max="14599" width="9.88671875" style="619" customWidth="1"/>
    <col min="14600" max="14602" width="8.44140625" style="619" customWidth="1"/>
    <col min="14603" max="14603" width="9.44140625" style="619" customWidth="1"/>
    <col min="14604" max="14611" width="7.44140625" style="619" customWidth="1"/>
    <col min="14612" max="14612" width="10.44140625" style="619" customWidth="1"/>
    <col min="14613" max="14848" width="11.44140625" style="619"/>
    <col min="14849" max="14849" width="39.6640625" style="619" customWidth="1"/>
    <col min="14850" max="14854" width="8.44140625" style="619" customWidth="1"/>
    <col min="14855" max="14855" width="9.88671875" style="619" customWidth="1"/>
    <col min="14856" max="14858" width="8.44140625" style="619" customWidth="1"/>
    <col min="14859" max="14859" width="9.44140625" style="619" customWidth="1"/>
    <col min="14860" max="14867" width="7.44140625" style="619" customWidth="1"/>
    <col min="14868" max="14868" width="10.44140625" style="619" customWidth="1"/>
    <col min="14869" max="15104" width="11.44140625" style="619"/>
    <col min="15105" max="15105" width="39.6640625" style="619" customWidth="1"/>
    <col min="15106" max="15110" width="8.44140625" style="619" customWidth="1"/>
    <col min="15111" max="15111" width="9.88671875" style="619" customWidth="1"/>
    <col min="15112" max="15114" width="8.44140625" style="619" customWidth="1"/>
    <col min="15115" max="15115" width="9.44140625" style="619" customWidth="1"/>
    <col min="15116" max="15123" width="7.44140625" style="619" customWidth="1"/>
    <col min="15124" max="15124" width="10.44140625" style="619" customWidth="1"/>
    <col min="15125" max="15360" width="11.44140625" style="619"/>
    <col min="15361" max="15361" width="39.6640625" style="619" customWidth="1"/>
    <col min="15362" max="15366" width="8.44140625" style="619" customWidth="1"/>
    <col min="15367" max="15367" width="9.88671875" style="619" customWidth="1"/>
    <col min="15368" max="15370" width="8.44140625" style="619" customWidth="1"/>
    <col min="15371" max="15371" width="9.44140625" style="619" customWidth="1"/>
    <col min="15372" max="15379" width="7.44140625" style="619" customWidth="1"/>
    <col min="15380" max="15380" width="10.44140625" style="619" customWidth="1"/>
    <col min="15381" max="15616" width="11.44140625" style="619"/>
    <col min="15617" max="15617" width="39.6640625" style="619" customWidth="1"/>
    <col min="15618" max="15622" width="8.44140625" style="619" customWidth="1"/>
    <col min="15623" max="15623" width="9.88671875" style="619" customWidth="1"/>
    <col min="15624" max="15626" width="8.44140625" style="619" customWidth="1"/>
    <col min="15627" max="15627" width="9.44140625" style="619" customWidth="1"/>
    <col min="15628" max="15635" width="7.44140625" style="619" customWidth="1"/>
    <col min="15636" max="15636" width="10.44140625" style="619" customWidth="1"/>
    <col min="15637" max="15872" width="11.44140625" style="619"/>
    <col min="15873" max="15873" width="39.6640625" style="619" customWidth="1"/>
    <col min="15874" max="15878" width="8.44140625" style="619" customWidth="1"/>
    <col min="15879" max="15879" width="9.88671875" style="619" customWidth="1"/>
    <col min="15880" max="15882" width="8.44140625" style="619" customWidth="1"/>
    <col min="15883" max="15883" width="9.44140625" style="619" customWidth="1"/>
    <col min="15884" max="15891" width="7.44140625" style="619" customWidth="1"/>
    <col min="15892" max="15892" width="10.44140625" style="619" customWidth="1"/>
    <col min="15893" max="16128" width="11.44140625" style="619"/>
    <col min="16129" max="16129" width="39.6640625" style="619" customWidth="1"/>
    <col min="16130" max="16134" width="8.44140625" style="619" customWidth="1"/>
    <col min="16135" max="16135" width="9.88671875" style="619" customWidth="1"/>
    <col min="16136" max="16138" width="8.44140625" style="619" customWidth="1"/>
    <col min="16139" max="16139" width="9.44140625" style="619" customWidth="1"/>
    <col min="16140" max="16147" width="7.44140625" style="619" customWidth="1"/>
    <col min="16148" max="16148" width="10.44140625" style="619" customWidth="1"/>
    <col min="16149" max="16384" width="11.44140625" style="619"/>
  </cols>
  <sheetData>
    <row r="1" spans="1:21" ht="18" customHeight="1">
      <c r="A1" s="1525" t="s">
        <v>1244</v>
      </c>
      <c r="B1" s="577"/>
      <c r="C1" s="577"/>
      <c r="D1" s="577"/>
      <c r="E1" s="577"/>
      <c r="F1" s="577"/>
      <c r="G1" s="577"/>
      <c r="H1" s="577"/>
      <c r="I1" s="577"/>
      <c r="J1" s="577"/>
      <c r="K1" s="577"/>
      <c r="L1" s="577"/>
      <c r="M1" s="577"/>
      <c r="N1" s="577"/>
      <c r="O1" s="577"/>
      <c r="P1" s="577"/>
      <c r="Q1" s="577"/>
      <c r="R1" s="577"/>
      <c r="S1" s="577"/>
      <c r="T1" s="577"/>
    </row>
    <row r="2" spans="1:21" s="1261" customFormat="1" ht="24" customHeight="1">
      <c r="A2" s="579" t="s">
        <v>1102</v>
      </c>
      <c r="B2" s="1260"/>
      <c r="C2" s="1260"/>
      <c r="D2" s="1260"/>
      <c r="E2" s="1260"/>
      <c r="F2" s="1260"/>
      <c r="G2" s="1260"/>
      <c r="H2" s="1260"/>
      <c r="I2" s="1260"/>
      <c r="J2" s="1260"/>
      <c r="K2" s="1260"/>
      <c r="L2" s="1260"/>
      <c r="M2" s="1260"/>
      <c r="N2" s="1260"/>
      <c r="O2" s="1260"/>
      <c r="P2" s="1260"/>
      <c r="Q2" s="1260"/>
      <c r="R2" s="1260"/>
      <c r="S2" s="1260"/>
      <c r="T2" s="1260"/>
    </row>
    <row r="3" spans="1:21" s="1261" customFormat="1" ht="24" customHeight="1">
      <c r="A3" s="579" t="s">
        <v>1103</v>
      </c>
      <c r="B3" s="1260"/>
      <c r="C3" s="1260"/>
      <c r="D3" s="1260"/>
      <c r="E3" s="1260"/>
      <c r="F3" s="1260"/>
      <c r="G3" s="1260"/>
      <c r="H3" s="1260"/>
      <c r="I3" s="1260"/>
      <c r="J3" s="1260"/>
      <c r="K3" s="1260"/>
      <c r="L3" s="1260"/>
      <c r="M3" s="1260"/>
      <c r="N3" s="1260"/>
      <c r="O3" s="1260"/>
      <c r="P3" s="1260"/>
      <c r="Q3" s="1260"/>
      <c r="R3" s="1260"/>
      <c r="S3" s="1260"/>
      <c r="T3" s="1260"/>
    </row>
    <row r="4" spans="1:21" ht="20.100000000000001" customHeight="1">
      <c r="A4" s="582">
        <v>45747</v>
      </c>
      <c r="B4" s="1262"/>
      <c r="C4" s="1262"/>
      <c r="D4" s="1262"/>
      <c r="E4" s="1262"/>
      <c r="F4" s="1262"/>
      <c r="G4" s="1262"/>
      <c r="H4" s="1262"/>
      <c r="I4" s="1262"/>
      <c r="J4" s="1262"/>
      <c r="K4" s="1262"/>
      <c r="L4" s="1262"/>
      <c r="M4" s="1262"/>
      <c r="N4" s="1262"/>
      <c r="O4" s="1262"/>
      <c r="P4" s="1262"/>
      <c r="Q4" s="1262"/>
      <c r="R4" s="1262"/>
      <c r="S4" s="1262"/>
      <c r="T4" s="1262"/>
    </row>
    <row r="5" spans="1:21" ht="18" customHeight="1">
      <c r="A5" s="585" t="s">
        <v>123</v>
      </c>
      <c r="B5" s="1263"/>
      <c r="C5" s="1263"/>
      <c r="D5" s="1263"/>
      <c r="E5" s="1263"/>
      <c r="F5" s="1263"/>
      <c r="G5" s="1263"/>
      <c r="H5" s="1263"/>
      <c r="I5" s="1263"/>
      <c r="J5" s="1263"/>
      <c r="K5" s="1263"/>
      <c r="L5" s="1263"/>
      <c r="M5" s="1263"/>
      <c r="N5" s="1263"/>
      <c r="O5" s="1263"/>
      <c r="P5" s="1263"/>
      <c r="Q5" s="1263"/>
      <c r="R5" s="1263"/>
      <c r="S5" s="1263"/>
      <c r="T5" s="1263"/>
    </row>
    <row r="6" spans="1:21" ht="8.1" customHeight="1" thickBot="1">
      <c r="A6" s="642"/>
      <c r="B6" s="642"/>
      <c r="C6" s="642"/>
      <c r="D6" s="642"/>
      <c r="E6" s="642"/>
      <c r="F6" s="642"/>
      <c r="G6" s="642"/>
      <c r="H6" s="642"/>
      <c r="I6" s="642"/>
      <c r="J6" s="642"/>
      <c r="K6" s="642"/>
      <c r="L6" s="642"/>
      <c r="M6" s="642"/>
      <c r="N6" s="642"/>
      <c r="O6" s="642"/>
      <c r="P6" s="642"/>
      <c r="Q6" s="642"/>
      <c r="R6" s="642"/>
      <c r="S6" s="642"/>
      <c r="T6" s="642"/>
    </row>
    <row r="7" spans="1:21" ht="36" customHeight="1">
      <c r="A7" s="1264" t="s">
        <v>1010</v>
      </c>
      <c r="B7" s="1265" t="s">
        <v>29</v>
      </c>
      <c r="C7" s="1265" t="s">
        <v>30</v>
      </c>
      <c r="D7" s="1265" t="s">
        <v>31</v>
      </c>
      <c r="E7" s="1265" t="s">
        <v>32</v>
      </c>
      <c r="F7" s="1265" t="s">
        <v>33</v>
      </c>
      <c r="G7" s="1265" t="s">
        <v>115</v>
      </c>
      <c r="H7" s="1265" t="s">
        <v>35</v>
      </c>
      <c r="I7" s="1265" t="s">
        <v>795</v>
      </c>
      <c r="J7" s="1265" t="s">
        <v>37</v>
      </c>
      <c r="K7" s="1265" t="s">
        <v>38</v>
      </c>
      <c r="L7" s="1265" t="s">
        <v>97</v>
      </c>
      <c r="M7" s="1265" t="s">
        <v>40</v>
      </c>
      <c r="N7" s="1265" t="s">
        <v>152</v>
      </c>
      <c r="O7" s="1265" t="s">
        <v>42</v>
      </c>
      <c r="P7" s="1265" t="s">
        <v>43</v>
      </c>
      <c r="Q7" s="1265" t="s">
        <v>44</v>
      </c>
      <c r="R7" s="1265" t="s">
        <v>777</v>
      </c>
      <c r="S7" s="1265" t="s">
        <v>134</v>
      </c>
      <c r="T7" s="1265" t="s">
        <v>191</v>
      </c>
      <c r="U7" s="701"/>
    </row>
    <row r="8" spans="1:21" ht="25.2" customHeight="1">
      <c r="A8" s="740"/>
      <c r="B8" s="1266"/>
      <c r="C8" s="1266"/>
      <c r="D8" s="1266"/>
      <c r="E8" s="1266"/>
      <c r="F8" s="1266"/>
      <c r="G8" s="1266"/>
      <c r="H8" s="1266"/>
      <c r="I8" s="1266"/>
      <c r="J8" s="1266"/>
      <c r="K8" s="1266"/>
      <c r="L8" s="1266"/>
      <c r="M8" s="1266"/>
      <c r="N8" s="1266"/>
      <c r="O8" s="1266"/>
      <c r="P8" s="1266"/>
      <c r="Q8" s="1266"/>
      <c r="R8" s="1266"/>
      <c r="S8" s="1266"/>
      <c r="T8" s="1266"/>
      <c r="U8" s="701"/>
    </row>
    <row r="9" spans="1:21" ht="19.5" customHeight="1">
      <c r="A9" s="740"/>
      <c r="B9" s="1266"/>
      <c r="C9" s="1266"/>
      <c r="D9" s="1266"/>
      <c r="E9" s="1266"/>
      <c r="F9" s="1266"/>
      <c r="G9" s="1266"/>
      <c r="H9" s="1266"/>
      <c r="I9" s="1266"/>
      <c r="J9" s="1266"/>
      <c r="K9" s="1266"/>
      <c r="L9" s="1266"/>
      <c r="M9" s="1266"/>
      <c r="N9" s="1266"/>
      <c r="O9" s="1266"/>
      <c r="P9" s="1266"/>
      <c r="Q9" s="1266"/>
      <c r="R9" s="1266"/>
      <c r="S9" s="1266"/>
      <c r="T9" s="1266"/>
      <c r="U9" s="701"/>
    </row>
    <row r="10" spans="1:21" ht="27" customHeight="1">
      <c r="A10" s="740"/>
      <c r="B10" s="1266"/>
      <c r="C10" s="1266"/>
      <c r="D10" s="1266"/>
      <c r="E10" s="1266"/>
      <c r="F10" s="1266"/>
      <c r="G10" s="1266"/>
      <c r="H10" s="1266"/>
      <c r="I10" s="1266"/>
      <c r="J10" s="1266"/>
      <c r="K10" s="1266"/>
      <c r="L10" s="1266" t="s">
        <v>1104</v>
      </c>
      <c r="M10" s="1266" t="s">
        <v>1104</v>
      </c>
      <c r="N10" s="1266"/>
      <c r="O10" s="1266"/>
      <c r="P10" s="1266" t="s">
        <v>1105</v>
      </c>
      <c r="Q10" s="1266"/>
      <c r="R10" s="1266"/>
      <c r="S10" s="1266"/>
      <c r="T10" s="1266"/>
      <c r="U10" s="701"/>
    </row>
    <row r="11" spans="1:21" ht="3.9" customHeight="1">
      <c r="A11" s="1267"/>
      <c r="B11" s="1268"/>
      <c r="C11" s="1268"/>
      <c r="D11" s="1268"/>
      <c r="E11" s="1268"/>
      <c r="F11" s="1268"/>
      <c r="G11" s="1268"/>
      <c r="H11" s="1268"/>
      <c r="I11" s="1268"/>
      <c r="J11" s="1268"/>
      <c r="K11" s="1268"/>
      <c r="L11" s="1268"/>
      <c r="M11" s="1268"/>
      <c r="N11" s="1268"/>
      <c r="O11" s="1268"/>
      <c r="P11" s="1268"/>
      <c r="Q11" s="1268"/>
      <c r="R11" s="1268"/>
      <c r="S11" s="1268"/>
      <c r="T11" s="1268"/>
      <c r="U11" s="701"/>
    </row>
    <row r="12" spans="1:21" s="591" customFormat="1" ht="3.45" customHeight="1">
      <c r="A12" s="1269"/>
      <c r="B12" s="1270"/>
      <c r="C12" s="1270"/>
      <c r="D12" s="1270"/>
      <c r="E12" s="1270"/>
      <c r="F12" s="1270"/>
      <c r="G12" s="1270"/>
      <c r="H12" s="1270"/>
      <c r="I12" s="1270"/>
      <c r="J12" s="1270"/>
      <c r="K12" s="1270"/>
      <c r="L12" s="1270"/>
      <c r="M12" s="1270"/>
      <c r="N12" s="1270"/>
      <c r="O12" s="1270"/>
      <c r="P12" s="1270"/>
      <c r="Q12" s="1270"/>
      <c r="R12" s="1270"/>
      <c r="S12" s="1270"/>
      <c r="T12" s="1270"/>
      <c r="U12" s="611"/>
    </row>
    <row r="13" spans="1:21" s="611" customFormat="1" ht="20.100000000000001" customHeight="1">
      <c r="A13" s="1271" t="s">
        <v>496</v>
      </c>
      <c r="B13" s="1272">
        <v>2854874.7609199998</v>
      </c>
      <c r="C13" s="1272">
        <v>31685.16807</v>
      </c>
      <c r="D13" s="1272">
        <v>3210349.90014</v>
      </c>
      <c r="E13" s="1272">
        <v>170399.04783</v>
      </c>
      <c r="F13" s="1272">
        <v>751617.86370999995</v>
      </c>
      <c r="G13" s="1272">
        <v>1578259.6009899999</v>
      </c>
      <c r="H13" s="1272">
        <v>94.623599999999996</v>
      </c>
      <c r="I13" s="1272">
        <v>2060531.9634100001</v>
      </c>
      <c r="J13" s="1272">
        <v>395127.71759000001</v>
      </c>
      <c r="K13" s="1272">
        <v>178273.26324999999</v>
      </c>
      <c r="L13" s="1272">
        <v>0</v>
      </c>
      <c r="M13" s="1272">
        <v>1027358.2688</v>
      </c>
      <c r="N13" s="1272">
        <v>0</v>
      </c>
      <c r="O13" s="1272">
        <v>37020.545890000001</v>
      </c>
      <c r="P13" s="1272">
        <v>172723.34465000001</v>
      </c>
      <c r="Q13" s="1272">
        <v>0</v>
      </c>
      <c r="R13" s="1272">
        <v>176064</v>
      </c>
      <c r="S13" s="1272">
        <v>185143.04279000001</v>
      </c>
      <c r="T13" s="1273">
        <v>12829523.111639999</v>
      </c>
    </row>
    <row r="14" spans="1:21" s="611" customFormat="1" ht="20.100000000000001" customHeight="1">
      <c r="A14" s="1271" t="s">
        <v>497</v>
      </c>
      <c r="B14" s="1272">
        <v>1580829.8303700001</v>
      </c>
      <c r="C14" s="1272">
        <v>3458.38103</v>
      </c>
      <c r="D14" s="1272">
        <v>3707661.53792</v>
      </c>
      <c r="E14" s="1272">
        <v>38381.883739999997</v>
      </c>
      <c r="F14" s="1272">
        <v>564984.85606999998</v>
      </c>
      <c r="G14" s="1272">
        <v>1022104.81357</v>
      </c>
      <c r="H14" s="1272">
        <v>116812.45655</v>
      </c>
      <c r="I14" s="1272">
        <v>1574849.48346</v>
      </c>
      <c r="J14" s="1272">
        <v>4487.4250199999997</v>
      </c>
      <c r="K14" s="1272">
        <v>18794.678889999999</v>
      </c>
      <c r="L14" s="1272">
        <v>0</v>
      </c>
      <c r="M14" s="1272">
        <v>556250.33375999995</v>
      </c>
      <c r="N14" s="1272">
        <v>0</v>
      </c>
      <c r="O14" s="1272">
        <v>2434.2539999999999</v>
      </c>
      <c r="P14" s="1272">
        <v>233484.58584000001</v>
      </c>
      <c r="Q14" s="1272">
        <v>40348</v>
      </c>
      <c r="R14" s="1272">
        <v>116987.86259999999</v>
      </c>
      <c r="S14" s="1272">
        <v>5327.0103300000001</v>
      </c>
      <c r="T14" s="1273">
        <v>9587197.3931500036</v>
      </c>
    </row>
    <row r="15" spans="1:21" s="611" customFormat="1" ht="20.100000000000001" customHeight="1">
      <c r="A15" s="1271" t="s">
        <v>498</v>
      </c>
      <c r="B15" s="1272">
        <v>10149151.70789</v>
      </c>
      <c r="C15" s="1272">
        <v>96259.753530000002</v>
      </c>
      <c r="D15" s="1272">
        <v>17228406.505139999</v>
      </c>
      <c r="E15" s="1272">
        <v>650703.87291999999</v>
      </c>
      <c r="F15" s="1272">
        <v>2295407.54317</v>
      </c>
      <c r="G15" s="1272">
        <v>7658217.63583</v>
      </c>
      <c r="H15" s="1272">
        <v>397222.45932999998</v>
      </c>
      <c r="I15" s="1272">
        <v>6124426.2115700003</v>
      </c>
      <c r="J15" s="1272">
        <v>889865.38754999998</v>
      </c>
      <c r="K15" s="1272">
        <v>278929.22386999999</v>
      </c>
      <c r="L15" s="1272">
        <v>346.63720000000001</v>
      </c>
      <c r="M15" s="1272">
        <v>847354.56963000004</v>
      </c>
      <c r="N15" s="1272">
        <v>0</v>
      </c>
      <c r="O15" s="1272">
        <v>5832.1510399999997</v>
      </c>
      <c r="P15" s="1272">
        <v>200676.04131</v>
      </c>
      <c r="Q15" s="1272">
        <v>25676</v>
      </c>
      <c r="R15" s="1272">
        <v>310681.01874000003</v>
      </c>
      <c r="S15" s="1272">
        <v>359759.13280999998</v>
      </c>
      <c r="T15" s="1273">
        <v>47518915.851529993</v>
      </c>
    </row>
    <row r="16" spans="1:21" s="611" customFormat="1" ht="20.100000000000001" customHeight="1">
      <c r="A16" s="1271" t="s">
        <v>1106</v>
      </c>
      <c r="B16" s="1272">
        <v>1347136.8518099999</v>
      </c>
      <c r="C16" s="1272">
        <v>35.160539999999997</v>
      </c>
      <c r="D16" s="1272">
        <v>5010633.1081900001</v>
      </c>
      <c r="E16" s="1272">
        <v>141669.05549999999</v>
      </c>
      <c r="F16" s="1272">
        <v>297752.43667000002</v>
      </c>
      <c r="G16" s="1272">
        <v>1585020.15644</v>
      </c>
      <c r="H16" s="1272">
        <v>256538.43045000001</v>
      </c>
      <c r="I16" s="1272">
        <v>617730.89092999999</v>
      </c>
      <c r="J16" s="1272">
        <v>2523.57044</v>
      </c>
      <c r="K16" s="1272">
        <v>19170</v>
      </c>
      <c r="L16" s="1272">
        <v>0</v>
      </c>
      <c r="M16" s="1272">
        <v>1159.0252499999999</v>
      </c>
      <c r="N16" s="1272">
        <v>0</v>
      </c>
      <c r="O16" s="1272">
        <v>24588.345649999999</v>
      </c>
      <c r="P16" s="1272">
        <v>104584.51392</v>
      </c>
      <c r="Q16" s="1272">
        <v>76340</v>
      </c>
      <c r="R16" s="1272">
        <v>10996</v>
      </c>
      <c r="S16" s="1272">
        <v>3666.3615599999998</v>
      </c>
      <c r="T16" s="1273">
        <v>9499543.9073500019</v>
      </c>
    </row>
    <row r="17" spans="1:20" s="611" customFormat="1" ht="20.100000000000001" customHeight="1">
      <c r="A17" s="1271" t="s">
        <v>1107</v>
      </c>
      <c r="B17" s="1272">
        <v>310891.98320999998</v>
      </c>
      <c r="C17" s="1272">
        <v>9.9599999999999994E-2</v>
      </c>
      <c r="D17" s="1272">
        <v>82512.406300000002</v>
      </c>
      <c r="E17" s="1272">
        <v>72.425079999999994</v>
      </c>
      <c r="F17" s="1272">
        <v>1315.9825000000001</v>
      </c>
      <c r="G17" s="1272">
        <v>21368.55719</v>
      </c>
      <c r="H17" s="1272">
        <v>0</v>
      </c>
      <c r="I17" s="1272">
        <v>5886.6229700000004</v>
      </c>
      <c r="J17" s="1272">
        <v>32934.058620000003</v>
      </c>
      <c r="K17" s="1272">
        <v>0</v>
      </c>
      <c r="L17" s="1272">
        <v>0</v>
      </c>
      <c r="M17" s="1272">
        <v>1195.77451</v>
      </c>
      <c r="N17" s="1272">
        <v>0</v>
      </c>
      <c r="O17" s="1272">
        <v>0</v>
      </c>
      <c r="P17" s="1272">
        <v>0</v>
      </c>
      <c r="Q17" s="1272">
        <v>0</v>
      </c>
      <c r="R17" s="1272">
        <v>0</v>
      </c>
      <c r="S17" s="1272">
        <v>3872.7122599999998</v>
      </c>
      <c r="T17" s="1273">
        <v>460050.62224000006</v>
      </c>
    </row>
    <row r="18" spans="1:20" s="611" customFormat="1" ht="20.100000000000001" customHeight="1">
      <c r="A18" s="1271" t="s">
        <v>1018</v>
      </c>
      <c r="B18" s="1272">
        <v>800873.28431999998</v>
      </c>
      <c r="C18" s="1272">
        <v>4702.4687000000004</v>
      </c>
      <c r="D18" s="1272">
        <v>1913082.0016999999</v>
      </c>
      <c r="E18" s="1272">
        <v>96296.73762</v>
      </c>
      <c r="F18" s="1272">
        <v>234055.14920000001</v>
      </c>
      <c r="G18" s="1272">
        <v>195305.15090000001</v>
      </c>
      <c r="H18" s="1272">
        <v>10200.54797</v>
      </c>
      <c r="I18" s="1272">
        <v>253780.16646000001</v>
      </c>
      <c r="J18" s="1272">
        <v>462482.74028999999</v>
      </c>
      <c r="K18" s="1272">
        <v>56809.913430000001</v>
      </c>
      <c r="L18" s="1272">
        <v>0</v>
      </c>
      <c r="M18" s="1272">
        <v>243315.73439</v>
      </c>
      <c r="N18" s="1272">
        <v>0</v>
      </c>
      <c r="O18" s="1272">
        <v>38862.05661</v>
      </c>
      <c r="P18" s="1272">
        <v>0</v>
      </c>
      <c r="Q18" s="1272">
        <v>0</v>
      </c>
      <c r="R18" s="1272">
        <v>10000</v>
      </c>
      <c r="S18" s="1272">
        <v>110807.43137000001</v>
      </c>
      <c r="T18" s="1273">
        <v>4430573.3829600001</v>
      </c>
    </row>
    <row r="19" spans="1:20" s="611" customFormat="1" ht="20.100000000000001" customHeight="1">
      <c r="A19" s="1271" t="s">
        <v>500</v>
      </c>
      <c r="B19" s="1272">
        <v>12698683.651769999</v>
      </c>
      <c r="C19" s="1272">
        <v>50846.350850000003</v>
      </c>
      <c r="D19" s="1272">
        <v>20237266.996929999</v>
      </c>
      <c r="E19" s="1272">
        <v>773585.26402999996</v>
      </c>
      <c r="F19" s="1272">
        <v>1673677.9995899999</v>
      </c>
      <c r="G19" s="1272">
        <v>7059502.2182999998</v>
      </c>
      <c r="H19" s="1272">
        <v>586236.32825999998</v>
      </c>
      <c r="I19" s="1272">
        <v>4758441.0336600002</v>
      </c>
      <c r="J19" s="1272">
        <v>6088518.9621400004</v>
      </c>
      <c r="K19" s="1272">
        <v>473165.12819999998</v>
      </c>
      <c r="L19" s="1272">
        <v>3894.6281100000001</v>
      </c>
      <c r="M19" s="1272">
        <v>1232341.4605</v>
      </c>
      <c r="N19" s="1272">
        <v>0</v>
      </c>
      <c r="O19" s="1272">
        <v>21846.3887</v>
      </c>
      <c r="P19" s="1272">
        <v>100254.43537000001</v>
      </c>
      <c r="Q19" s="1272">
        <v>20000</v>
      </c>
      <c r="R19" s="1272">
        <v>172263.60105</v>
      </c>
      <c r="S19" s="1272">
        <v>2097835.4196299999</v>
      </c>
      <c r="T19" s="1273">
        <v>58048359.867090002</v>
      </c>
    </row>
    <row r="20" spans="1:20" s="611" customFormat="1" ht="20.100000000000001" customHeight="1">
      <c r="A20" s="1271" t="s">
        <v>1108</v>
      </c>
      <c r="B20" s="1272">
        <v>4816296.9262899999</v>
      </c>
      <c r="C20" s="1272">
        <v>21061.445919999998</v>
      </c>
      <c r="D20" s="1272">
        <v>5988578.7945699999</v>
      </c>
      <c r="E20" s="1272">
        <v>93957.534889999995</v>
      </c>
      <c r="F20" s="1272">
        <v>593396.18824000005</v>
      </c>
      <c r="G20" s="1272">
        <v>1659571.14805</v>
      </c>
      <c r="H20" s="1272">
        <v>3250.6185</v>
      </c>
      <c r="I20" s="1272">
        <v>1370472.37882</v>
      </c>
      <c r="J20" s="1272">
        <v>1298006.5929399999</v>
      </c>
      <c r="K20" s="1272">
        <v>92577.080459999997</v>
      </c>
      <c r="L20" s="1272">
        <v>314.21341000000001</v>
      </c>
      <c r="M20" s="1272">
        <v>373463.71993999998</v>
      </c>
      <c r="N20" s="1272">
        <v>0</v>
      </c>
      <c r="O20" s="1272">
        <v>6526.6406200000001</v>
      </c>
      <c r="P20" s="1272">
        <v>7655.5585700000001</v>
      </c>
      <c r="Q20" s="1272">
        <v>0</v>
      </c>
      <c r="R20" s="1272">
        <v>20971.2222</v>
      </c>
      <c r="S20" s="1272">
        <v>145434.93846999999</v>
      </c>
      <c r="T20" s="1273">
        <v>16491535.001889996</v>
      </c>
    </row>
    <row r="21" spans="1:20" s="611" customFormat="1" ht="20.100000000000001" customHeight="1">
      <c r="A21" s="1271" t="s">
        <v>1109</v>
      </c>
      <c r="B21" s="1272">
        <v>685254.13459000003</v>
      </c>
      <c r="C21" s="1272">
        <v>1520.8353400000001</v>
      </c>
      <c r="D21" s="1272">
        <v>1890484.51669</v>
      </c>
      <c r="E21" s="1272">
        <v>7556.4107199999999</v>
      </c>
      <c r="F21" s="1272">
        <v>99594.957649999997</v>
      </c>
      <c r="G21" s="1272">
        <v>577747.70972000004</v>
      </c>
      <c r="H21" s="1272">
        <v>551.82826999999997</v>
      </c>
      <c r="I21" s="1272">
        <v>748008.71649999998</v>
      </c>
      <c r="J21" s="1272">
        <v>828257.06100999995</v>
      </c>
      <c r="K21" s="1272">
        <v>1514.0765699999999</v>
      </c>
      <c r="L21" s="1272">
        <v>0</v>
      </c>
      <c r="M21" s="1272">
        <v>55196.46</v>
      </c>
      <c r="N21" s="1272">
        <v>0</v>
      </c>
      <c r="O21" s="1272">
        <v>6128.2699899999998</v>
      </c>
      <c r="P21" s="1272">
        <v>0</v>
      </c>
      <c r="Q21" s="1272">
        <v>0</v>
      </c>
      <c r="R21" s="1272">
        <v>0</v>
      </c>
      <c r="S21" s="1272">
        <v>208715.53573999999</v>
      </c>
      <c r="T21" s="1273">
        <v>5110530.5127900001</v>
      </c>
    </row>
    <row r="22" spans="1:20" s="611" customFormat="1" ht="20.100000000000001" customHeight="1">
      <c r="A22" s="1271" t="s">
        <v>1110</v>
      </c>
      <c r="B22" s="1272">
        <v>2011518.6779400001</v>
      </c>
      <c r="C22" s="1272">
        <v>745.32849999999996</v>
      </c>
      <c r="D22" s="1272">
        <v>2683705.0279899999</v>
      </c>
      <c r="E22" s="1272">
        <v>11677.581770000001</v>
      </c>
      <c r="F22" s="1272">
        <v>113842.22073</v>
      </c>
      <c r="G22" s="1272">
        <v>1211804.13206</v>
      </c>
      <c r="H22" s="1272">
        <v>10313.573539999999</v>
      </c>
      <c r="I22" s="1272">
        <v>1290030.0616899999</v>
      </c>
      <c r="J22" s="1272">
        <v>47494.944750000002</v>
      </c>
      <c r="K22" s="1272">
        <v>1294.1128799999999</v>
      </c>
      <c r="L22" s="1272">
        <v>100.54053999999999</v>
      </c>
      <c r="M22" s="1272">
        <v>34543.19932</v>
      </c>
      <c r="N22" s="1272">
        <v>0</v>
      </c>
      <c r="O22" s="1272">
        <v>14130.685380000001</v>
      </c>
      <c r="P22" s="1272">
        <v>0</v>
      </c>
      <c r="Q22" s="1272">
        <v>0</v>
      </c>
      <c r="R22" s="1272">
        <v>23650</v>
      </c>
      <c r="S22" s="1272">
        <v>25866.562849999998</v>
      </c>
      <c r="T22" s="1273">
        <v>7480716.6499399999</v>
      </c>
    </row>
    <row r="23" spans="1:20" s="611" customFormat="1" ht="20.100000000000001" customHeight="1">
      <c r="A23" s="1271" t="s">
        <v>1111</v>
      </c>
      <c r="B23" s="1272">
        <v>1865852.4487999999</v>
      </c>
      <c r="C23" s="1272">
        <v>42691.523979999998</v>
      </c>
      <c r="D23" s="1272">
        <v>4679658.3362400001</v>
      </c>
      <c r="E23" s="1272">
        <v>349151.63990000001</v>
      </c>
      <c r="F23" s="1272">
        <v>242440.48811000001</v>
      </c>
      <c r="G23" s="1272">
        <v>1050238.66811</v>
      </c>
      <c r="H23" s="1272">
        <v>93276.078320000001</v>
      </c>
      <c r="I23" s="1272">
        <v>991300.13078000001</v>
      </c>
      <c r="J23" s="1272">
        <v>11977.94219</v>
      </c>
      <c r="K23" s="1272">
        <v>604675.40604000003</v>
      </c>
      <c r="L23" s="1272">
        <v>0</v>
      </c>
      <c r="M23" s="1272">
        <v>192010.96833</v>
      </c>
      <c r="N23" s="1272">
        <v>0</v>
      </c>
      <c r="O23" s="1272">
        <v>35831.373509999998</v>
      </c>
      <c r="P23" s="1272">
        <v>171000</v>
      </c>
      <c r="Q23" s="1272">
        <v>0</v>
      </c>
      <c r="R23" s="1272">
        <v>575366.89954000001</v>
      </c>
      <c r="S23" s="1272">
        <v>2898.9874199999999</v>
      </c>
      <c r="T23" s="1273">
        <v>10908370.891269999</v>
      </c>
    </row>
    <row r="24" spans="1:20" s="611" customFormat="1" ht="20.100000000000001" customHeight="1">
      <c r="A24" s="1271" t="s">
        <v>1112</v>
      </c>
      <c r="B24" s="1272">
        <v>1854241.3126999999</v>
      </c>
      <c r="C24" s="1272">
        <v>3916.80861</v>
      </c>
      <c r="D24" s="1272">
        <v>3285423.1811000002</v>
      </c>
      <c r="E24" s="1272">
        <v>117249.20031</v>
      </c>
      <c r="F24" s="1272">
        <v>934336.80919000006</v>
      </c>
      <c r="G24" s="1272">
        <v>1441719.2837100001</v>
      </c>
      <c r="H24" s="1272">
        <v>0</v>
      </c>
      <c r="I24" s="1272">
        <v>1467462.6054400001</v>
      </c>
      <c r="J24" s="1272">
        <v>329505.02824999997</v>
      </c>
      <c r="K24" s="1272">
        <v>39909.208879999998</v>
      </c>
      <c r="L24" s="1272">
        <v>0</v>
      </c>
      <c r="M24" s="1272">
        <v>223759.06929000001</v>
      </c>
      <c r="N24" s="1272">
        <v>0</v>
      </c>
      <c r="O24" s="1272">
        <v>3700</v>
      </c>
      <c r="P24" s="1272">
        <v>23870.05</v>
      </c>
      <c r="Q24" s="1272">
        <v>0</v>
      </c>
      <c r="R24" s="1272">
        <v>55056.666530000002</v>
      </c>
      <c r="S24" s="1272">
        <v>75303.83124</v>
      </c>
      <c r="T24" s="1273">
        <v>9855453.0552500002</v>
      </c>
    </row>
    <row r="25" spans="1:20" s="611" customFormat="1" ht="20.100000000000001" customHeight="1">
      <c r="A25" s="1271" t="s">
        <v>1113</v>
      </c>
      <c r="B25" s="1272">
        <v>916349.65182000003</v>
      </c>
      <c r="C25" s="1272">
        <v>2810.2914999999998</v>
      </c>
      <c r="D25" s="1272">
        <v>1446483.7050900001</v>
      </c>
      <c r="E25" s="1272">
        <v>35420.588210000002</v>
      </c>
      <c r="F25" s="1272">
        <v>144940.36071000001</v>
      </c>
      <c r="G25" s="1272">
        <v>595994.49786999996</v>
      </c>
      <c r="H25" s="1272">
        <v>7095.8947900000003</v>
      </c>
      <c r="I25" s="1272">
        <v>1251527.84987</v>
      </c>
      <c r="J25" s="1272">
        <v>280908.65363000002</v>
      </c>
      <c r="K25" s="1272">
        <v>12895.536330000001</v>
      </c>
      <c r="L25" s="1272">
        <v>65.51773</v>
      </c>
      <c r="M25" s="1272">
        <v>184275.62922</v>
      </c>
      <c r="N25" s="1272">
        <v>0</v>
      </c>
      <c r="O25" s="1272">
        <v>924.46979999999996</v>
      </c>
      <c r="P25" s="1272">
        <v>3050.0770200000002</v>
      </c>
      <c r="Q25" s="1272">
        <v>0</v>
      </c>
      <c r="R25" s="1272">
        <v>0</v>
      </c>
      <c r="S25" s="1272">
        <v>35920.241479999997</v>
      </c>
      <c r="T25" s="1273">
        <v>4918662.9650699999</v>
      </c>
    </row>
    <row r="26" spans="1:20" s="611" customFormat="1" ht="20.100000000000001" customHeight="1">
      <c r="A26" s="1271" t="s">
        <v>1114</v>
      </c>
      <c r="B26" s="1272">
        <v>889271.62783999997</v>
      </c>
      <c r="C26" s="1272">
        <v>3219.3251799999998</v>
      </c>
      <c r="D26" s="1272">
        <v>1899924.63219</v>
      </c>
      <c r="E26" s="1272">
        <v>38051.75518</v>
      </c>
      <c r="F26" s="1272">
        <v>243123.05191000001</v>
      </c>
      <c r="G26" s="1272">
        <v>569326.41627000005</v>
      </c>
      <c r="H26" s="1272">
        <v>988.93799000000001</v>
      </c>
      <c r="I26" s="1272">
        <v>300146.19005999999</v>
      </c>
      <c r="J26" s="1272">
        <v>479062.05875999999</v>
      </c>
      <c r="K26" s="1272">
        <v>16048.59483</v>
      </c>
      <c r="L26" s="1272">
        <v>8.7112300000000005</v>
      </c>
      <c r="M26" s="1272">
        <v>56324.718840000001</v>
      </c>
      <c r="N26" s="1272">
        <v>0</v>
      </c>
      <c r="O26" s="1272">
        <v>8999.8215199999995</v>
      </c>
      <c r="P26" s="1272">
        <v>0</v>
      </c>
      <c r="Q26" s="1272">
        <v>0</v>
      </c>
      <c r="R26" s="1272">
        <v>44423.526210000004</v>
      </c>
      <c r="S26" s="1272">
        <v>58760.653489999997</v>
      </c>
      <c r="T26" s="1273">
        <v>4607680.0214999998</v>
      </c>
    </row>
    <row r="27" spans="1:20" s="611" customFormat="1" ht="20.100000000000001" customHeight="1">
      <c r="A27" s="1271" t="s">
        <v>1115</v>
      </c>
      <c r="B27" s="1272">
        <v>7957.5806499999999</v>
      </c>
      <c r="C27" s="1272">
        <v>7.4810000000000001E-2</v>
      </c>
      <c r="D27" s="1272">
        <v>6136.60617</v>
      </c>
      <c r="E27" s="1272">
        <v>13.829219999999999</v>
      </c>
      <c r="F27" s="1272">
        <v>713.71263999999996</v>
      </c>
      <c r="G27" s="1272">
        <v>214302.55825999999</v>
      </c>
      <c r="H27" s="1272">
        <v>0</v>
      </c>
      <c r="I27" s="1272">
        <v>5219.1636600000002</v>
      </c>
      <c r="J27" s="1272">
        <v>5177.8140700000004</v>
      </c>
      <c r="K27" s="1272">
        <v>0</v>
      </c>
      <c r="L27" s="1272">
        <v>0</v>
      </c>
      <c r="M27" s="1272">
        <v>0</v>
      </c>
      <c r="N27" s="1272">
        <v>0</v>
      </c>
      <c r="O27" s="1272">
        <v>0</v>
      </c>
      <c r="P27" s="1272">
        <v>0</v>
      </c>
      <c r="Q27" s="1272">
        <v>0</v>
      </c>
      <c r="R27" s="1272">
        <v>0</v>
      </c>
      <c r="S27" s="1272">
        <v>4047.5486599999999</v>
      </c>
      <c r="T27" s="1273">
        <v>243568.88813999997</v>
      </c>
    </row>
    <row r="28" spans="1:20" s="611" customFormat="1" ht="20.100000000000001" customHeight="1">
      <c r="A28" s="1271" t="s">
        <v>1024</v>
      </c>
      <c r="B28" s="1272">
        <v>654366.30272000004</v>
      </c>
      <c r="C28" s="1272">
        <v>9239.7143400000004</v>
      </c>
      <c r="D28" s="1272">
        <v>1402964.6232799999</v>
      </c>
      <c r="E28" s="1272">
        <v>59759.225129999999</v>
      </c>
      <c r="F28" s="1272">
        <v>390139.43076999998</v>
      </c>
      <c r="G28" s="1272">
        <v>1085639.7394900001</v>
      </c>
      <c r="H28" s="1272">
        <v>0</v>
      </c>
      <c r="I28" s="1272">
        <v>73587.875480000002</v>
      </c>
      <c r="J28" s="1272">
        <v>57878.377659999998</v>
      </c>
      <c r="K28" s="1272">
        <v>5000</v>
      </c>
      <c r="L28" s="1272">
        <v>0</v>
      </c>
      <c r="M28" s="1272">
        <v>261447.41469999999</v>
      </c>
      <c r="N28" s="1272">
        <v>0</v>
      </c>
      <c r="O28" s="1272">
        <v>968.44194000000005</v>
      </c>
      <c r="P28" s="1272">
        <v>0</v>
      </c>
      <c r="Q28" s="1272">
        <v>0</v>
      </c>
      <c r="R28" s="1272">
        <v>60000</v>
      </c>
      <c r="S28" s="1272">
        <v>16513.908810000001</v>
      </c>
      <c r="T28" s="1273">
        <v>4077505.0543200001</v>
      </c>
    </row>
    <row r="29" spans="1:20" s="611" customFormat="1" ht="20.100000000000001" customHeight="1">
      <c r="A29" s="1271" t="s">
        <v>1116</v>
      </c>
      <c r="B29" s="1272">
        <v>693611.21277999994</v>
      </c>
      <c r="C29" s="1272">
        <v>650.24809000000005</v>
      </c>
      <c r="D29" s="1272">
        <v>660203.53940999997</v>
      </c>
      <c r="E29" s="1272">
        <v>34605.37485</v>
      </c>
      <c r="F29" s="1272">
        <v>97253.003630000007</v>
      </c>
      <c r="G29" s="1272">
        <v>335832.49199000001</v>
      </c>
      <c r="H29" s="1272">
        <v>69436.219110000005</v>
      </c>
      <c r="I29" s="1272">
        <v>242476.33936000001</v>
      </c>
      <c r="J29" s="1272">
        <v>124334.53495</v>
      </c>
      <c r="K29" s="1272">
        <v>12194</v>
      </c>
      <c r="L29" s="1272">
        <v>0</v>
      </c>
      <c r="M29" s="1272">
        <v>8778.4992999999995</v>
      </c>
      <c r="N29" s="1272">
        <v>0</v>
      </c>
      <c r="O29" s="1272">
        <v>0</v>
      </c>
      <c r="P29" s="1272">
        <v>0</v>
      </c>
      <c r="Q29" s="1272">
        <v>0</v>
      </c>
      <c r="R29" s="1272">
        <v>0</v>
      </c>
      <c r="S29" s="1272">
        <v>22836.258900000001</v>
      </c>
      <c r="T29" s="1273">
        <v>2302211.7223699992</v>
      </c>
    </row>
    <row r="30" spans="1:20" s="611" customFormat="1" ht="20.100000000000001" customHeight="1">
      <c r="A30" s="1271" t="s">
        <v>1117</v>
      </c>
      <c r="B30" s="1272">
        <v>106311.73722</v>
      </c>
      <c r="C30" s="1272">
        <v>0</v>
      </c>
      <c r="D30" s="1272">
        <v>350694.15720999998</v>
      </c>
      <c r="E30" s="1272">
        <v>686.43271000000004</v>
      </c>
      <c r="F30" s="1272">
        <v>3234.68417</v>
      </c>
      <c r="G30" s="1272">
        <v>169431.98292000001</v>
      </c>
      <c r="H30" s="1272">
        <v>0</v>
      </c>
      <c r="I30" s="1272">
        <v>35903.567900000002</v>
      </c>
      <c r="J30" s="1272">
        <v>48212.94038</v>
      </c>
      <c r="K30" s="1272">
        <v>0</v>
      </c>
      <c r="L30" s="1272">
        <v>120.58544999999999</v>
      </c>
      <c r="M30" s="1272">
        <v>24300</v>
      </c>
      <c r="N30" s="1272">
        <v>0</v>
      </c>
      <c r="O30" s="1272">
        <v>0</v>
      </c>
      <c r="P30" s="1272">
        <v>0</v>
      </c>
      <c r="Q30" s="1272">
        <v>0</v>
      </c>
      <c r="R30" s="1272">
        <v>0</v>
      </c>
      <c r="S30" s="1272">
        <v>20875.642370000001</v>
      </c>
      <c r="T30" s="1273">
        <v>759771.73033000017</v>
      </c>
    </row>
    <row r="31" spans="1:20" s="611" customFormat="1" ht="20.100000000000001" customHeight="1">
      <c r="A31" s="1271" t="s">
        <v>1118</v>
      </c>
      <c r="B31" s="1272">
        <v>353312.90684000001</v>
      </c>
      <c r="C31" s="1272">
        <v>221.46195</v>
      </c>
      <c r="D31" s="1272">
        <v>1671041.5761899999</v>
      </c>
      <c r="E31" s="1272">
        <v>6270.2655000000004</v>
      </c>
      <c r="F31" s="1272">
        <v>38255.408219999998</v>
      </c>
      <c r="G31" s="1272">
        <v>268400.39308000001</v>
      </c>
      <c r="H31" s="1272">
        <v>19.215669999999999</v>
      </c>
      <c r="I31" s="1272">
        <v>99141.851020000002</v>
      </c>
      <c r="J31" s="1272">
        <v>237430.37959999999</v>
      </c>
      <c r="K31" s="1272">
        <v>120.26844</v>
      </c>
      <c r="L31" s="1272">
        <v>71.418930000000003</v>
      </c>
      <c r="M31" s="1272">
        <v>0</v>
      </c>
      <c r="N31" s="1272">
        <v>0</v>
      </c>
      <c r="O31" s="1272">
        <v>723.25532999999996</v>
      </c>
      <c r="P31" s="1272">
        <v>0</v>
      </c>
      <c r="Q31" s="1272">
        <v>0</v>
      </c>
      <c r="R31" s="1272">
        <v>0</v>
      </c>
      <c r="S31" s="1272">
        <v>112839.38062</v>
      </c>
      <c r="T31" s="1273">
        <v>2787847.7813899997</v>
      </c>
    </row>
    <row r="32" spans="1:20" s="611" customFormat="1" ht="25.95" customHeight="1">
      <c r="A32" s="1274" t="s">
        <v>1119</v>
      </c>
      <c r="B32" s="1272">
        <v>1295019.1264899999</v>
      </c>
      <c r="C32" s="1272">
        <v>1053.36373</v>
      </c>
      <c r="D32" s="1272">
        <v>1045.7583099999999</v>
      </c>
      <c r="E32" s="1272">
        <v>819.46451000000002</v>
      </c>
      <c r="F32" s="1272">
        <v>100484.14244</v>
      </c>
      <c r="G32" s="1272">
        <v>166284.98504999999</v>
      </c>
      <c r="H32" s="1272">
        <v>0</v>
      </c>
      <c r="I32" s="1272">
        <v>2926.2135699999999</v>
      </c>
      <c r="J32" s="1272">
        <v>7903.3088699999998</v>
      </c>
      <c r="K32" s="1272">
        <v>0</v>
      </c>
      <c r="L32" s="1272">
        <v>16.111969999999999</v>
      </c>
      <c r="M32" s="1272">
        <v>0</v>
      </c>
      <c r="N32" s="1272">
        <v>0</v>
      </c>
      <c r="O32" s="1272">
        <v>0</v>
      </c>
      <c r="P32" s="1272">
        <v>0</v>
      </c>
      <c r="Q32" s="1272">
        <v>0</v>
      </c>
      <c r="R32" s="1272">
        <v>0</v>
      </c>
      <c r="S32" s="1272">
        <v>51720.393770000002</v>
      </c>
      <c r="T32" s="1273">
        <v>1627272.8687100001</v>
      </c>
    </row>
    <row r="33" spans="1:21" s="611" customFormat="1" ht="9.9" customHeight="1">
      <c r="A33" s="732"/>
      <c r="B33" s="1272"/>
      <c r="C33" s="1272"/>
      <c r="D33" s="1272"/>
      <c r="E33" s="1272"/>
      <c r="F33" s="1272"/>
      <c r="G33" s="1272"/>
      <c r="H33" s="1272"/>
      <c r="I33" s="1272"/>
      <c r="J33" s="1272"/>
      <c r="K33" s="1272"/>
      <c r="L33" s="1272"/>
      <c r="M33" s="1272"/>
      <c r="N33" s="1272"/>
      <c r="O33" s="1272"/>
      <c r="P33" s="1272"/>
      <c r="Q33" s="1272"/>
      <c r="R33" s="1272"/>
      <c r="S33" s="1272"/>
      <c r="T33" s="1273"/>
    </row>
    <row r="34" spans="1:21" s="760" customFormat="1" ht="23.25" customHeight="1" thickBot="1">
      <c r="A34" s="1275" t="s">
        <v>1120</v>
      </c>
      <c r="B34" s="1276">
        <v>45891805.716969989</v>
      </c>
      <c r="C34" s="1276">
        <v>274117.80427000002</v>
      </c>
      <c r="D34" s="1276">
        <v>77356256.910760015</v>
      </c>
      <c r="E34" s="1276">
        <v>2626327.5896200002</v>
      </c>
      <c r="F34" s="1276">
        <v>8820566.2893200014</v>
      </c>
      <c r="G34" s="1276">
        <v>28466072.13979999</v>
      </c>
      <c r="H34" s="1276">
        <v>1552037.2123500002</v>
      </c>
      <c r="I34" s="1276">
        <v>23273849.316609997</v>
      </c>
      <c r="J34" s="1276">
        <v>11632089.498709999</v>
      </c>
      <c r="K34" s="1276">
        <v>1811370.4920700002</v>
      </c>
      <c r="L34" s="1276">
        <v>4938.3645699999988</v>
      </c>
      <c r="M34" s="1276">
        <v>5323074.8457800001</v>
      </c>
      <c r="N34" s="1276">
        <v>0</v>
      </c>
      <c r="O34" s="1276">
        <v>208516.69997999998</v>
      </c>
      <c r="P34" s="1276">
        <v>1017298.60668</v>
      </c>
      <c r="Q34" s="1276">
        <v>162364</v>
      </c>
      <c r="R34" s="1276">
        <v>1576460.79687</v>
      </c>
      <c r="S34" s="1276">
        <v>3548144.9945699996</v>
      </c>
      <c r="T34" s="1276">
        <v>213545291.27892998</v>
      </c>
    </row>
    <row r="35" spans="1:21" ht="9.9" customHeight="1">
      <c r="A35" s="604"/>
      <c r="B35" s="604"/>
      <c r="C35" s="604"/>
      <c r="D35" s="604"/>
      <c r="E35" s="604"/>
      <c r="F35" s="604"/>
      <c r="G35" s="604"/>
      <c r="H35" s="604"/>
      <c r="I35" s="604"/>
      <c r="J35" s="604"/>
      <c r="K35" s="604"/>
      <c r="L35" s="604"/>
      <c r="M35" s="604"/>
      <c r="N35" s="604"/>
      <c r="O35" s="604"/>
      <c r="P35" s="604"/>
      <c r="Q35" s="604"/>
      <c r="R35" s="604"/>
      <c r="S35" s="604"/>
      <c r="T35" s="604"/>
      <c r="U35" s="701"/>
    </row>
    <row r="36" spans="1:21" ht="13.8">
      <c r="A36" s="643" t="s">
        <v>1121</v>
      </c>
      <c r="B36" s="604"/>
      <c r="C36" s="604"/>
      <c r="D36" s="604"/>
      <c r="E36" s="604"/>
      <c r="F36" s="604"/>
      <c r="G36" s="604"/>
      <c r="H36" s="604"/>
      <c r="I36" s="604"/>
      <c r="J36" s="604"/>
      <c r="K36" s="604"/>
      <c r="L36" s="604"/>
      <c r="M36" s="604"/>
      <c r="N36" s="604"/>
      <c r="O36" s="604"/>
      <c r="P36" s="604"/>
      <c r="Q36" s="604"/>
      <c r="R36" s="604"/>
      <c r="S36" s="604"/>
      <c r="T36" s="604"/>
      <c r="U36" s="701"/>
    </row>
    <row r="37" spans="1:21" ht="13.8">
      <c r="A37" s="1254" t="s">
        <v>1122</v>
      </c>
      <c r="B37" s="611"/>
      <c r="C37" s="611"/>
      <c r="D37" s="611"/>
      <c r="E37" s="611"/>
      <c r="F37" s="611"/>
      <c r="G37" s="611"/>
      <c r="H37" s="611"/>
      <c r="I37" s="611"/>
      <c r="J37" s="666"/>
      <c r="K37" s="666"/>
      <c r="L37" s="666"/>
      <c r="M37" s="666"/>
      <c r="N37" s="666"/>
      <c r="O37" s="666"/>
      <c r="P37" s="666"/>
      <c r="Q37" s="666"/>
      <c r="R37" s="666"/>
      <c r="S37" s="666"/>
      <c r="T37" s="666"/>
      <c r="U37" s="701"/>
    </row>
    <row r="38" spans="1:21" ht="13.8">
      <c r="A38" s="735"/>
      <c r="B38" s="947"/>
      <c r="C38" s="947"/>
      <c r="D38" s="937"/>
      <c r="E38" s="947"/>
      <c r="F38" s="947"/>
      <c r="G38" s="947"/>
      <c r="H38" s="937"/>
      <c r="I38" s="947"/>
      <c r="J38" s="666"/>
      <c r="K38" s="666"/>
      <c r="L38" s="666"/>
      <c r="M38" s="666"/>
      <c r="N38" s="666"/>
      <c r="O38" s="666"/>
      <c r="P38" s="666"/>
      <c r="Q38" s="666"/>
      <c r="R38" s="666"/>
      <c r="S38" s="666"/>
      <c r="T38" s="666"/>
      <c r="U38" s="701"/>
    </row>
    <row r="39" spans="1:21" ht="13.8">
      <c r="A39" s="666"/>
      <c r="B39" s="666"/>
      <c r="C39" s="666"/>
      <c r="D39" s="666"/>
      <c r="E39" s="666"/>
      <c r="F39" s="666"/>
      <c r="G39" s="666"/>
      <c r="H39" s="666"/>
      <c r="I39" s="666"/>
      <c r="J39" s="666"/>
      <c r="K39" s="666"/>
      <c r="L39" s="666"/>
      <c r="M39" s="666"/>
      <c r="N39" s="666"/>
      <c r="O39" s="666"/>
      <c r="P39" s="666"/>
      <c r="Q39" s="666"/>
      <c r="R39" s="666"/>
      <c r="S39" s="666"/>
      <c r="T39" s="666"/>
      <c r="U39" s="701"/>
    </row>
    <row r="40" spans="1:21" ht="13.8">
      <c r="A40" s="666"/>
      <c r="B40" s="666"/>
      <c r="C40" s="666"/>
      <c r="D40" s="666"/>
      <c r="E40" s="666"/>
      <c r="F40" s="666"/>
      <c r="G40" s="666"/>
      <c r="H40" s="666"/>
      <c r="I40" s="666"/>
      <c r="J40" s="666"/>
      <c r="K40" s="666"/>
      <c r="L40" s="666"/>
      <c r="M40" s="666"/>
      <c r="N40" s="666"/>
      <c r="O40" s="666"/>
      <c r="P40" s="666"/>
      <c r="Q40" s="666"/>
      <c r="R40" s="666"/>
      <c r="S40" s="666"/>
      <c r="T40" s="666"/>
      <c r="U40" s="701"/>
    </row>
    <row r="41" spans="1:21" ht="13.8">
      <c r="A41" s="666"/>
      <c r="B41" s="666"/>
      <c r="C41" s="666"/>
      <c r="D41" s="666"/>
      <c r="E41" s="666"/>
      <c r="F41" s="666"/>
      <c r="G41" s="666"/>
      <c r="H41" s="666"/>
      <c r="I41" s="666"/>
      <c r="J41" s="666"/>
      <c r="K41" s="666"/>
      <c r="L41" s="666"/>
      <c r="M41" s="666"/>
      <c r="N41" s="666"/>
      <c r="O41" s="666"/>
      <c r="P41" s="666"/>
      <c r="Q41" s="666"/>
      <c r="R41" s="666"/>
      <c r="S41" s="666"/>
      <c r="T41" s="666"/>
      <c r="U41" s="701"/>
    </row>
    <row r="42" spans="1:21" ht="13.8">
      <c r="A42" s="666"/>
      <c r="B42" s="666"/>
      <c r="C42" s="666"/>
      <c r="D42" s="666"/>
      <c r="E42" s="666"/>
      <c r="F42" s="666"/>
      <c r="G42" s="666"/>
      <c r="H42" s="666"/>
      <c r="I42" s="666"/>
      <c r="J42" s="666"/>
      <c r="K42" s="666"/>
      <c r="L42" s="666"/>
      <c r="M42" s="666"/>
      <c r="N42" s="666"/>
      <c r="O42" s="666"/>
      <c r="P42" s="666"/>
      <c r="Q42" s="666"/>
      <c r="R42" s="666"/>
      <c r="S42" s="666"/>
      <c r="T42" s="666"/>
      <c r="U42" s="701"/>
    </row>
    <row r="43" spans="1:21" ht="13.8">
      <c r="A43" s="666"/>
      <c r="B43" s="666"/>
      <c r="C43" s="666"/>
      <c r="D43" s="666"/>
      <c r="E43" s="666"/>
      <c r="F43" s="666"/>
      <c r="G43" s="666"/>
      <c r="H43" s="666"/>
      <c r="I43" s="666"/>
      <c r="J43" s="666"/>
      <c r="K43" s="666"/>
      <c r="L43" s="666"/>
      <c r="M43" s="666"/>
      <c r="N43" s="666"/>
      <c r="O43" s="666"/>
      <c r="P43" s="666"/>
      <c r="Q43" s="666"/>
      <c r="R43" s="666"/>
      <c r="S43" s="666"/>
      <c r="T43" s="666"/>
      <c r="U43" s="701"/>
    </row>
    <row r="44" spans="1:21" ht="13.8">
      <c r="A44" s="666"/>
      <c r="B44" s="666"/>
      <c r="C44" s="666"/>
      <c r="D44" s="666"/>
      <c r="E44" s="666"/>
      <c r="F44" s="666"/>
      <c r="G44" s="666"/>
      <c r="H44" s="666"/>
      <c r="I44" s="666"/>
      <c r="J44" s="666"/>
      <c r="K44" s="666"/>
      <c r="L44" s="666"/>
      <c r="M44" s="666"/>
      <c r="N44" s="666"/>
      <c r="O44" s="666"/>
      <c r="P44" s="666"/>
      <c r="Q44" s="666"/>
      <c r="R44" s="666"/>
      <c r="S44" s="666"/>
      <c r="T44" s="666"/>
      <c r="U44" s="701"/>
    </row>
    <row r="45" spans="1:21" ht="13.8">
      <c r="A45" s="666"/>
      <c r="B45" s="666"/>
      <c r="C45" s="666"/>
      <c r="D45" s="666"/>
      <c r="E45" s="666"/>
      <c r="F45" s="666"/>
      <c r="G45" s="666"/>
      <c r="H45" s="666"/>
      <c r="I45" s="666"/>
      <c r="J45" s="666"/>
      <c r="K45" s="666"/>
      <c r="L45" s="666"/>
      <c r="M45" s="666"/>
      <c r="N45" s="666"/>
      <c r="O45" s="666"/>
      <c r="P45" s="666"/>
      <c r="Q45" s="666"/>
      <c r="R45" s="666"/>
      <c r="S45" s="666"/>
      <c r="T45" s="666"/>
      <c r="U45" s="701"/>
    </row>
    <row r="46" spans="1:21" ht="13.8">
      <c r="A46" s="666"/>
      <c r="B46" s="666"/>
      <c r="C46" s="666"/>
      <c r="D46" s="666"/>
      <c r="E46" s="666"/>
      <c r="F46" s="666"/>
      <c r="G46" s="666"/>
      <c r="H46" s="666"/>
      <c r="I46" s="666"/>
      <c r="J46" s="666"/>
      <c r="K46" s="666"/>
      <c r="L46" s="666"/>
      <c r="M46" s="666"/>
      <c r="N46" s="666"/>
      <c r="O46" s="666"/>
      <c r="P46" s="666"/>
      <c r="Q46" s="666"/>
      <c r="R46" s="666"/>
      <c r="S46" s="666"/>
      <c r="T46" s="666"/>
      <c r="U46" s="701"/>
    </row>
    <row r="47" spans="1:21" ht="13.8">
      <c r="A47" s="666"/>
      <c r="B47" s="666"/>
      <c r="C47" s="666"/>
      <c r="D47" s="666"/>
      <c r="E47" s="666"/>
      <c r="F47" s="666"/>
      <c r="G47" s="666"/>
      <c r="H47" s="666"/>
      <c r="I47" s="666"/>
      <c r="J47" s="666"/>
      <c r="K47" s="666"/>
      <c r="L47" s="666"/>
      <c r="M47" s="666"/>
      <c r="N47" s="666"/>
      <c r="O47" s="666"/>
      <c r="P47" s="666"/>
      <c r="Q47" s="666"/>
      <c r="R47" s="666"/>
      <c r="S47" s="666"/>
      <c r="T47" s="666"/>
      <c r="U47" s="701"/>
    </row>
    <row r="48" spans="1:21">
      <c r="A48" s="642"/>
      <c r="B48" s="642"/>
      <c r="C48" s="642"/>
      <c r="D48" s="642"/>
      <c r="E48" s="642"/>
      <c r="F48" s="642"/>
      <c r="G48" s="642"/>
      <c r="H48" s="642"/>
      <c r="I48" s="642"/>
      <c r="J48" s="642"/>
      <c r="K48" s="642"/>
      <c r="L48" s="642"/>
      <c r="M48" s="642"/>
      <c r="N48" s="642"/>
      <c r="O48" s="642"/>
      <c r="P48" s="642"/>
      <c r="Q48" s="642"/>
      <c r="R48" s="642"/>
      <c r="S48" s="642"/>
      <c r="T48" s="642"/>
    </row>
    <row r="49" spans="1:20">
      <c r="A49" s="642"/>
      <c r="B49" s="642"/>
      <c r="C49" s="642"/>
      <c r="D49" s="642"/>
      <c r="E49" s="642"/>
      <c r="F49" s="642"/>
      <c r="G49" s="642"/>
      <c r="H49" s="642"/>
      <c r="I49" s="642"/>
      <c r="J49" s="642"/>
      <c r="K49" s="642"/>
      <c r="L49" s="642"/>
      <c r="M49" s="642"/>
      <c r="N49" s="642"/>
      <c r="O49" s="642"/>
      <c r="P49" s="642"/>
      <c r="Q49" s="642"/>
      <c r="R49" s="642"/>
      <c r="S49" s="642"/>
      <c r="T49" s="642"/>
    </row>
    <row r="50" spans="1:20">
      <c r="A50" s="642"/>
      <c r="B50" s="642"/>
      <c r="C50" s="642"/>
      <c r="D50" s="642"/>
      <c r="E50" s="642"/>
      <c r="F50" s="642"/>
      <c r="G50" s="642"/>
      <c r="H50" s="642"/>
      <c r="I50" s="642"/>
      <c r="J50" s="642"/>
      <c r="K50" s="642"/>
      <c r="L50" s="642"/>
      <c r="M50" s="642"/>
      <c r="N50" s="642"/>
      <c r="O50" s="642"/>
      <c r="P50" s="642"/>
      <c r="Q50" s="642"/>
      <c r="R50" s="642"/>
      <c r="S50" s="642"/>
      <c r="T50" s="642"/>
    </row>
    <row r="51" spans="1:20">
      <c r="A51" s="642"/>
      <c r="B51" s="642"/>
      <c r="C51" s="642"/>
      <c r="D51" s="642"/>
      <c r="E51" s="642"/>
      <c r="F51" s="642"/>
      <c r="G51" s="642"/>
      <c r="H51" s="642"/>
      <c r="I51" s="642"/>
      <c r="J51" s="642"/>
      <c r="K51" s="642"/>
      <c r="L51" s="642"/>
      <c r="M51" s="642"/>
      <c r="N51" s="642"/>
      <c r="O51" s="642"/>
      <c r="P51" s="642"/>
      <c r="Q51" s="642"/>
      <c r="R51" s="642"/>
      <c r="S51" s="642"/>
      <c r="T51" s="642"/>
    </row>
    <row r="52" spans="1:20">
      <c r="A52" s="642"/>
      <c r="B52" s="642"/>
      <c r="C52" s="642"/>
      <c r="D52" s="642"/>
      <c r="E52" s="642"/>
      <c r="F52" s="642"/>
      <c r="G52" s="642"/>
      <c r="H52" s="642"/>
      <c r="I52" s="642"/>
      <c r="J52" s="642"/>
      <c r="K52" s="642"/>
      <c r="L52" s="642"/>
      <c r="M52" s="642"/>
      <c r="N52" s="642"/>
      <c r="O52" s="642"/>
      <c r="P52" s="642"/>
      <c r="Q52" s="642"/>
      <c r="R52" s="642"/>
      <c r="S52" s="642"/>
      <c r="T52" s="642"/>
    </row>
    <row r="53" spans="1:20">
      <c r="A53" s="642"/>
      <c r="B53" s="642"/>
      <c r="C53" s="642"/>
      <c r="D53" s="642"/>
      <c r="E53" s="642"/>
      <c r="F53" s="642"/>
      <c r="G53" s="642"/>
      <c r="H53" s="642"/>
      <c r="I53" s="642"/>
      <c r="J53" s="642"/>
      <c r="K53" s="642"/>
      <c r="L53" s="642"/>
      <c r="M53" s="642"/>
      <c r="N53" s="642"/>
      <c r="O53" s="642"/>
      <c r="P53" s="642"/>
      <c r="Q53" s="642"/>
      <c r="R53" s="642"/>
      <c r="S53" s="642"/>
      <c r="T53" s="642"/>
    </row>
    <row r="54" spans="1:20">
      <c r="A54" s="642"/>
      <c r="B54" s="642"/>
      <c r="C54" s="642"/>
      <c r="D54" s="642"/>
      <c r="E54" s="642"/>
      <c r="F54" s="642"/>
      <c r="G54" s="642"/>
      <c r="H54" s="642"/>
      <c r="I54" s="642"/>
      <c r="J54" s="642"/>
      <c r="K54" s="642"/>
      <c r="L54" s="642"/>
      <c r="M54" s="642"/>
      <c r="N54" s="642"/>
      <c r="O54" s="642"/>
      <c r="P54" s="642"/>
      <c r="Q54" s="642"/>
      <c r="R54" s="642"/>
      <c r="S54" s="642"/>
      <c r="T54" s="642"/>
    </row>
    <row r="55" spans="1:20">
      <c r="A55" s="642"/>
      <c r="B55" s="642"/>
      <c r="C55" s="642"/>
      <c r="D55" s="642"/>
      <c r="E55" s="642"/>
      <c r="F55" s="642"/>
      <c r="G55" s="642"/>
      <c r="H55" s="642"/>
      <c r="I55" s="642"/>
      <c r="J55" s="642"/>
      <c r="K55" s="642"/>
      <c r="L55" s="642"/>
      <c r="M55" s="642"/>
      <c r="N55" s="642"/>
      <c r="O55" s="642"/>
      <c r="P55" s="642"/>
      <c r="Q55" s="642"/>
      <c r="R55" s="642"/>
      <c r="S55" s="642"/>
      <c r="T55" s="642"/>
    </row>
    <row r="56" spans="1:20">
      <c r="A56" s="642"/>
      <c r="B56" s="642"/>
      <c r="C56" s="642"/>
      <c r="D56" s="642"/>
      <c r="E56" s="642"/>
      <c r="F56" s="642"/>
      <c r="G56" s="642"/>
      <c r="H56" s="642"/>
      <c r="I56" s="642"/>
      <c r="J56" s="642"/>
      <c r="K56" s="642"/>
      <c r="L56" s="642"/>
      <c r="M56" s="642"/>
      <c r="N56" s="642"/>
      <c r="O56" s="642"/>
      <c r="P56" s="642"/>
      <c r="Q56" s="642"/>
      <c r="R56" s="642"/>
      <c r="S56" s="642"/>
      <c r="T56" s="642"/>
    </row>
    <row r="57" spans="1:20">
      <c r="A57" s="642"/>
      <c r="B57" s="642"/>
      <c r="C57" s="642"/>
      <c r="D57" s="642"/>
      <c r="E57" s="642"/>
      <c r="F57" s="642"/>
      <c r="G57" s="642"/>
      <c r="H57" s="642"/>
      <c r="I57" s="642"/>
      <c r="J57" s="642"/>
      <c r="K57" s="642"/>
      <c r="L57" s="642"/>
      <c r="M57" s="642"/>
      <c r="N57" s="642"/>
      <c r="O57" s="642"/>
      <c r="P57" s="642"/>
      <c r="Q57" s="642"/>
      <c r="R57" s="642"/>
      <c r="S57" s="642"/>
      <c r="T57" s="642"/>
    </row>
    <row r="58" spans="1:20">
      <c r="A58" s="642"/>
      <c r="B58" s="642"/>
      <c r="C58" s="642"/>
      <c r="D58" s="642"/>
      <c r="E58" s="642"/>
      <c r="F58" s="642"/>
      <c r="G58" s="642"/>
      <c r="H58" s="642"/>
      <c r="I58" s="642"/>
      <c r="J58" s="642"/>
      <c r="K58" s="642"/>
      <c r="L58" s="642"/>
      <c r="M58" s="642"/>
      <c r="N58" s="642"/>
      <c r="O58" s="642"/>
      <c r="P58" s="642"/>
      <c r="Q58" s="642"/>
      <c r="R58" s="642"/>
      <c r="S58" s="642"/>
      <c r="T58" s="642"/>
    </row>
    <row r="59" spans="1:20">
      <c r="A59" s="642"/>
      <c r="B59" s="642"/>
      <c r="C59" s="642"/>
      <c r="D59" s="642"/>
      <c r="E59" s="642"/>
      <c r="F59" s="642"/>
      <c r="G59" s="642"/>
      <c r="H59" s="642"/>
      <c r="I59" s="642"/>
      <c r="J59" s="642"/>
      <c r="K59" s="642"/>
      <c r="L59" s="642"/>
      <c r="M59" s="642"/>
      <c r="N59" s="642"/>
      <c r="O59" s="642"/>
      <c r="P59" s="642"/>
      <c r="Q59" s="642"/>
      <c r="R59" s="642"/>
      <c r="S59" s="642"/>
      <c r="T59" s="642"/>
    </row>
    <row r="60" spans="1:20">
      <c r="A60" s="642"/>
      <c r="B60" s="642"/>
      <c r="C60" s="642"/>
      <c r="D60" s="642"/>
      <c r="E60" s="642"/>
      <c r="F60" s="642"/>
      <c r="G60" s="642"/>
      <c r="H60" s="642"/>
      <c r="I60" s="642"/>
      <c r="J60" s="642"/>
      <c r="K60" s="642"/>
      <c r="L60" s="642"/>
      <c r="M60" s="642"/>
      <c r="N60" s="642"/>
      <c r="O60" s="642"/>
      <c r="P60" s="642"/>
      <c r="Q60" s="642"/>
      <c r="R60" s="642"/>
      <c r="S60" s="642"/>
      <c r="T60" s="642"/>
    </row>
    <row r="61" spans="1:20">
      <c r="A61" s="642"/>
      <c r="B61" s="642"/>
      <c r="C61" s="642"/>
      <c r="D61" s="642"/>
      <c r="E61" s="642"/>
      <c r="F61" s="642"/>
      <c r="G61" s="642"/>
      <c r="H61" s="642"/>
      <c r="I61" s="642"/>
      <c r="J61" s="642"/>
      <c r="K61" s="642"/>
      <c r="L61" s="642"/>
      <c r="M61" s="642"/>
      <c r="N61" s="642"/>
      <c r="O61" s="642"/>
      <c r="P61" s="642"/>
      <c r="Q61" s="642"/>
      <c r="R61" s="642"/>
      <c r="S61" s="642"/>
      <c r="T61" s="642"/>
    </row>
    <row r="62" spans="1:20">
      <c r="A62" s="642"/>
      <c r="B62" s="642"/>
      <c r="C62" s="642"/>
      <c r="D62" s="642"/>
      <c r="E62" s="642"/>
      <c r="F62" s="642"/>
      <c r="G62" s="642"/>
      <c r="H62" s="642"/>
      <c r="I62" s="642"/>
      <c r="J62" s="642"/>
      <c r="K62" s="642"/>
      <c r="L62" s="642"/>
      <c r="M62" s="642"/>
      <c r="N62" s="642"/>
      <c r="O62" s="642"/>
      <c r="P62" s="642"/>
      <c r="Q62" s="642"/>
      <c r="R62" s="642"/>
      <c r="S62" s="642"/>
      <c r="T62" s="642"/>
    </row>
    <row r="63" spans="1:20">
      <c r="A63" s="642"/>
      <c r="B63" s="642"/>
      <c r="C63" s="642"/>
      <c r="D63" s="642"/>
      <c r="E63" s="642"/>
      <c r="F63" s="642"/>
      <c r="G63" s="642"/>
      <c r="H63" s="642"/>
      <c r="I63" s="642"/>
      <c r="J63" s="642"/>
      <c r="K63" s="642"/>
      <c r="L63" s="642"/>
      <c r="M63" s="642"/>
      <c r="N63" s="642"/>
      <c r="O63" s="642"/>
      <c r="P63" s="642"/>
      <c r="Q63" s="642"/>
      <c r="R63" s="642"/>
      <c r="S63" s="642"/>
      <c r="T63" s="642"/>
    </row>
    <row r="64" spans="1:20">
      <c r="A64" s="642"/>
      <c r="B64" s="642"/>
      <c r="C64" s="642"/>
      <c r="D64" s="642"/>
      <c r="E64" s="642"/>
      <c r="F64" s="642"/>
      <c r="G64" s="642"/>
      <c r="H64" s="642"/>
      <c r="I64" s="642"/>
      <c r="J64" s="642"/>
      <c r="K64" s="642"/>
      <c r="L64" s="642"/>
      <c r="M64" s="642"/>
      <c r="N64" s="642"/>
      <c r="O64" s="642"/>
      <c r="P64" s="642"/>
      <c r="Q64" s="642"/>
      <c r="R64" s="642"/>
      <c r="S64" s="642"/>
      <c r="T64" s="642"/>
    </row>
    <row r="65" spans="1:20">
      <c r="A65" s="642"/>
      <c r="B65" s="642"/>
      <c r="C65" s="642"/>
      <c r="D65" s="642"/>
      <c r="E65" s="642"/>
      <c r="F65" s="642"/>
      <c r="G65" s="642"/>
      <c r="H65" s="642"/>
      <c r="I65" s="642"/>
      <c r="J65" s="642"/>
      <c r="K65" s="642"/>
      <c r="L65" s="642"/>
      <c r="M65" s="642"/>
      <c r="N65" s="642"/>
      <c r="O65" s="642"/>
      <c r="P65" s="642"/>
      <c r="Q65" s="642"/>
      <c r="R65" s="642"/>
      <c r="S65" s="642"/>
      <c r="T65" s="642"/>
    </row>
    <row r="66" spans="1:20">
      <c r="A66" s="642"/>
      <c r="B66" s="642"/>
      <c r="C66" s="642"/>
      <c r="D66" s="642"/>
      <c r="E66" s="642"/>
      <c r="F66" s="642"/>
      <c r="G66" s="642"/>
      <c r="H66" s="642"/>
      <c r="I66" s="642"/>
      <c r="J66" s="642"/>
      <c r="K66" s="642"/>
      <c r="L66" s="642"/>
      <c r="M66" s="642"/>
      <c r="N66" s="642"/>
      <c r="O66" s="642"/>
      <c r="P66" s="642"/>
      <c r="Q66" s="642"/>
      <c r="R66" s="642"/>
      <c r="S66" s="642"/>
      <c r="T66" s="642"/>
    </row>
    <row r="67" spans="1:20">
      <c r="A67" s="642"/>
      <c r="B67" s="642"/>
      <c r="C67" s="642"/>
      <c r="D67" s="642"/>
      <c r="E67" s="642"/>
      <c r="F67" s="642"/>
      <c r="G67" s="642"/>
      <c r="H67" s="642"/>
      <c r="I67" s="642"/>
      <c r="J67" s="642"/>
      <c r="K67" s="642"/>
      <c r="L67" s="642"/>
      <c r="M67" s="642"/>
      <c r="N67" s="642"/>
      <c r="O67" s="642"/>
      <c r="P67" s="642"/>
      <c r="Q67" s="642"/>
      <c r="R67" s="642"/>
      <c r="S67" s="642"/>
      <c r="T67" s="642"/>
    </row>
    <row r="68" spans="1:20">
      <c r="A68" s="642"/>
      <c r="B68" s="642"/>
      <c r="C68" s="642"/>
      <c r="D68" s="642"/>
      <c r="E68" s="642"/>
      <c r="F68" s="642"/>
      <c r="G68" s="642"/>
      <c r="H68" s="642"/>
      <c r="I68" s="642"/>
      <c r="J68" s="642"/>
      <c r="K68" s="642"/>
      <c r="L68" s="642"/>
      <c r="M68" s="642"/>
      <c r="N68" s="642"/>
      <c r="O68" s="642"/>
      <c r="P68" s="642"/>
      <c r="Q68" s="642"/>
      <c r="R68" s="642"/>
      <c r="S68" s="642"/>
      <c r="T68" s="642"/>
    </row>
    <row r="69" spans="1:20">
      <c r="A69" s="642"/>
      <c r="B69" s="642"/>
      <c r="C69" s="642"/>
      <c r="D69" s="642"/>
      <c r="E69" s="642"/>
      <c r="F69" s="642"/>
      <c r="G69" s="642"/>
      <c r="H69" s="642"/>
      <c r="I69" s="642"/>
      <c r="J69" s="642"/>
      <c r="K69" s="642"/>
      <c r="L69" s="642"/>
      <c r="M69" s="642"/>
      <c r="N69" s="642"/>
      <c r="O69" s="642"/>
      <c r="P69" s="642"/>
      <c r="Q69" s="642"/>
      <c r="R69" s="642"/>
      <c r="S69" s="642"/>
      <c r="T69" s="642"/>
    </row>
    <row r="70" spans="1:20">
      <c r="A70" s="642"/>
      <c r="B70" s="642"/>
      <c r="C70" s="642"/>
      <c r="D70" s="642"/>
      <c r="E70" s="642"/>
      <c r="F70" s="642"/>
      <c r="G70" s="642"/>
      <c r="H70" s="642"/>
      <c r="I70" s="642"/>
      <c r="J70" s="642"/>
      <c r="K70" s="642"/>
      <c r="L70" s="642"/>
      <c r="M70" s="642"/>
      <c r="N70" s="642"/>
      <c r="O70" s="642"/>
      <c r="P70" s="642"/>
      <c r="Q70" s="642"/>
      <c r="R70" s="642"/>
      <c r="S70" s="642"/>
      <c r="T70" s="642"/>
    </row>
    <row r="71" spans="1:20">
      <c r="A71" s="642"/>
      <c r="B71" s="642"/>
      <c r="C71" s="642"/>
      <c r="D71" s="642"/>
      <c r="E71" s="642"/>
      <c r="F71" s="642"/>
      <c r="G71" s="642"/>
      <c r="H71" s="642"/>
      <c r="I71" s="642"/>
      <c r="J71" s="642"/>
      <c r="K71" s="642"/>
      <c r="L71" s="642"/>
      <c r="M71" s="642"/>
      <c r="N71" s="642"/>
      <c r="O71" s="642"/>
      <c r="P71" s="642"/>
      <c r="Q71" s="642"/>
      <c r="R71" s="642"/>
      <c r="S71" s="642"/>
      <c r="T71" s="642"/>
    </row>
    <row r="72" spans="1:20">
      <c r="A72" s="642"/>
      <c r="B72" s="642"/>
      <c r="C72" s="642"/>
      <c r="D72" s="642"/>
      <c r="E72" s="642"/>
      <c r="F72" s="642"/>
      <c r="G72" s="642"/>
      <c r="H72" s="642"/>
      <c r="I72" s="642"/>
      <c r="J72" s="642"/>
      <c r="K72" s="642"/>
      <c r="L72" s="642"/>
      <c r="M72" s="642"/>
      <c r="N72" s="642"/>
      <c r="O72" s="642"/>
      <c r="P72" s="642"/>
      <c r="Q72" s="642"/>
      <c r="R72" s="642"/>
      <c r="S72" s="642"/>
      <c r="T72" s="642"/>
    </row>
    <row r="73" spans="1:20">
      <c r="A73" s="642"/>
      <c r="B73" s="642"/>
      <c r="C73" s="642"/>
      <c r="D73" s="642"/>
      <c r="E73" s="642"/>
      <c r="F73" s="642"/>
      <c r="G73" s="642"/>
      <c r="H73" s="642"/>
      <c r="I73" s="642"/>
      <c r="J73" s="642"/>
      <c r="K73" s="642"/>
      <c r="L73" s="642"/>
      <c r="M73" s="642"/>
      <c r="N73" s="642"/>
      <c r="O73" s="642"/>
      <c r="P73" s="642"/>
      <c r="Q73" s="642"/>
      <c r="R73" s="642"/>
      <c r="S73" s="642"/>
      <c r="T73" s="642"/>
    </row>
    <row r="74" spans="1:20">
      <c r="A74" s="642"/>
      <c r="B74" s="642"/>
      <c r="C74" s="642"/>
      <c r="D74" s="642"/>
      <c r="E74" s="642"/>
      <c r="F74" s="642"/>
      <c r="G74" s="642"/>
      <c r="H74" s="642"/>
      <c r="I74" s="642"/>
      <c r="J74" s="642"/>
      <c r="K74" s="642"/>
      <c r="L74" s="642"/>
      <c r="M74" s="642"/>
      <c r="N74" s="642"/>
      <c r="O74" s="642"/>
      <c r="P74" s="642"/>
      <c r="Q74" s="642"/>
      <c r="R74" s="642"/>
      <c r="S74" s="642"/>
      <c r="T74" s="642"/>
    </row>
    <row r="75" spans="1:20">
      <c r="A75" s="642"/>
      <c r="B75" s="642"/>
      <c r="C75" s="642"/>
      <c r="D75" s="642"/>
      <c r="E75" s="642"/>
      <c r="F75" s="642"/>
      <c r="G75" s="642"/>
      <c r="H75" s="642"/>
      <c r="I75" s="642"/>
      <c r="J75" s="642"/>
      <c r="K75" s="642"/>
      <c r="L75" s="642"/>
      <c r="M75" s="642"/>
      <c r="N75" s="642"/>
      <c r="O75" s="642"/>
      <c r="P75" s="642"/>
      <c r="Q75" s="642"/>
      <c r="R75" s="642"/>
      <c r="S75" s="642"/>
      <c r="T75" s="642"/>
    </row>
    <row r="76" spans="1:20">
      <c r="A76" s="642"/>
      <c r="B76" s="642"/>
      <c r="C76" s="642"/>
      <c r="D76" s="642"/>
      <c r="E76" s="642"/>
      <c r="F76" s="642"/>
      <c r="G76" s="642"/>
      <c r="H76" s="642"/>
      <c r="I76" s="642"/>
      <c r="J76" s="642"/>
      <c r="K76" s="642"/>
      <c r="L76" s="642"/>
      <c r="M76" s="642"/>
      <c r="N76" s="642"/>
      <c r="O76" s="642"/>
      <c r="P76" s="642"/>
      <c r="Q76" s="642"/>
      <c r="R76" s="642"/>
      <c r="S76" s="642"/>
      <c r="T76" s="642"/>
    </row>
  </sheetData>
  <mergeCells count="20">
    <mergeCell ref="S7:S10"/>
    <mergeCell ref="T7:T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49FB8E09-02D3-4BA6-8466-50FF76DFF86C}"/>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8875-4DC2-48AE-98BF-C3D66341906D}">
  <dimension ref="A1:K203"/>
  <sheetViews>
    <sheetView workbookViewId="0"/>
  </sheetViews>
  <sheetFormatPr baseColWidth="10" defaultColWidth="11.44140625" defaultRowHeight="13.8"/>
  <cols>
    <col min="1" max="1" width="29.44140625" style="1356" customWidth="1"/>
    <col min="2" max="2" width="8.44140625" style="1356" customWidth="1"/>
    <col min="3" max="10" width="12.44140625" style="1356" customWidth="1"/>
    <col min="11" max="256" width="11.44140625" style="1356"/>
    <col min="257" max="257" width="29.44140625" style="1356" customWidth="1"/>
    <col min="258" max="258" width="8.44140625" style="1356" customWidth="1"/>
    <col min="259" max="266" width="12.44140625" style="1356" customWidth="1"/>
    <col min="267" max="512" width="11.44140625" style="1356"/>
    <col min="513" max="513" width="29.44140625" style="1356" customWidth="1"/>
    <col min="514" max="514" width="8.44140625" style="1356" customWidth="1"/>
    <col min="515" max="522" width="12.44140625" style="1356" customWidth="1"/>
    <col min="523" max="768" width="11.44140625" style="1356"/>
    <col min="769" max="769" width="29.44140625" style="1356" customWidth="1"/>
    <col min="770" max="770" width="8.44140625" style="1356" customWidth="1"/>
    <col min="771" max="778" width="12.44140625" style="1356" customWidth="1"/>
    <col min="779" max="1024" width="11.44140625" style="1356"/>
    <col min="1025" max="1025" width="29.44140625" style="1356" customWidth="1"/>
    <col min="1026" max="1026" width="8.44140625" style="1356" customWidth="1"/>
    <col min="1027" max="1034" width="12.44140625" style="1356" customWidth="1"/>
    <col min="1035" max="1280" width="11.44140625" style="1356"/>
    <col min="1281" max="1281" width="29.44140625" style="1356" customWidth="1"/>
    <col min="1282" max="1282" width="8.44140625" style="1356" customWidth="1"/>
    <col min="1283" max="1290" width="12.44140625" style="1356" customWidth="1"/>
    <col min="1291" max="1536" width="11.44140625" style="1356"/>
    <col min="1537" max="1537" width="29.44140625" style="1356" customWidth="1"/>
    <col min="1538" max="1538" width="8.44140625" style="1356" customWidth="1"/>
    <col min="1539" max="1546" width="12.44140625" style="1356" customWidth="1"/>
    <col min="1547" max="1792" width="11.44140625" style="1356"/>
    <col min="1793" max="1793" width="29.44140625" style="1356" customWidth="1"/>
    <col min="1794" max="1794" width="8.44140625" style="1356" customWidth="1"/>
    <col min="1795" max="1802" width="12.44140625" style="1356" customWidth="1"/>
    <col min="1803" max="2048" width="11.44140625" style="1356"/>
    <col min="2049" max="2049" width="29.44140625" style="1356" customWidth="1"/>
    <col min="2050" max="2050" width="8.44140625" style="1356" customWidth="1"/>
    <col min="2051" max="2058" width="12.44140625" style="1356" customWidth="1"/>
    <col min="2059" max="2304" width="11.44140625" style="1356"/>
    <col min="2305" max="2305" width="29.44140625" style="1356" customWidth="1"/>
    <col min="2306" max="2306" width="8.44140625" style="1356" customWidth="1"/>
    <col min="2307" max="2314" width="12.44140625" style="1356" customWidth="1"/>
    <col min="2315" max="2560" width="11.44140625" style="1356"/>
    <col min="2561" max="2561" width="29.44140625" style="1356" customWidth="1"/>
    <col min="2562" max="2562" width="8.44140625" style="1356" customWidth="1"/>
    <col min="2563" max="2570" width="12.44140625" style="1356" customWidth="1"/>
    <col min="2571" max="2816" width="11.44140625" style="1356"/>
    <col min="2817" max="2817" width="29.44140625" style="1356" customWidth="1"/>
    <col min="2818" max="2818" width="8.44140625" style="1356" customWidth="1"/>
    <col min="2819" max="2826" width="12.44140625" style="1356" customWidth="1"/>
    <col min="2827" max="3072" width="11.44140625" style="1356"/>
    <col min="3073" max="3073" width="29.44140625" style="1356" customWidth="1"/>
    <col min="3074" max="3074" width="8.44140625" style="1356" customWidth="1"/>
    <col min="3075" max="3082" width="12.44140625" style="1356" customWidth="1"/>
    <col min="3083" max="3328" width="11.44140625" style="1356"/>
    <col min="3329" max="3329" width="29.44140625" style="1356" customWidth="1"/>
    <col min="3330" max="3330" width="8.44140625" style="1356" customWidth="1"/>
    <col min="3331" max="3338" width="12.44140625" style="1356" customWidth="1"/>
    <col min="3339" max="3584" width="11.44140625" style="1356"/>
    <col min="3585" max="3585" width="29.44140625" style="1356" customWidth="1"/>
    <col min="3586" max="3586" width="8.44140625" style="1356" customWidth="1"/>
    <col min="3587" max="3594" width="12.44140625" style="1356" customWidth="1"/>
    <col min="3595" max="3840" width="11.44140625" style="1356"/>
    <col min="3841" max="3841" width="29.44140625" style="1356" customWidth="1"/>
    <col min="3842" max="3842" width="8.44140625" style="1356" customWidth="1"/>
    <col min="3843" max="3850" width="12.44140625" style="1356" customWidth="1"/>
    <col min="3851" max="4096" width="11.44140625" style="1356"/>
    <col min="4097" max="4097" width="29.44140625" style="1356" customWidth="1"/>
    <col min="4098" max="4098" width="8.44140625" style="1356" customWidth="1"/>
    <col min="4099" max="4106" width="12.44140625" style="1356" customWidth="1"/>
    <col min="4107" max="4352" width="11.44140625" style="1356"/>
    <col min="4353" max="4353" width="29.44140625" style="1356" customWidth="1"/>
    <col min="4354" max="4354" width="8.44140625" style="1356" customWidth="1"/>
    <col min="4355" max="4362" width="12.44140625" style="1356" customWidth="1"/>
    <col min="4363" max="4608" width="11.44140625" style="1356"/>
    <col min="4609" max="4609" width="29.44140625" style="1356" customWidth="1"/>
    <col min="4610" max="4610" width="8.44140625" style="1356" customWidth="1"/>
    <col min="4611" max="4618" width="12.44140625" style="1356" customWidth="1"/>
    <col min="4619" max="4864" width="11.44140625" style="1356"/>
    <col min="4865" max="4865" width="29.44140625" style="1356" customWidth="1"/>
    <col min="4866" max="4866" width="8.44140625" style="1356" customWidth="1"/>
    <col min="4867" max="4874" width="12.44140625" style="1356" customWidth="1"/>
    <col min="4875" max="5120" width="11.44140625" style="1356"/>
    <col min="5121" max="5121" width="29.44140625" style="1356" customWidth="1"/>
    <col min="5122" max="5122" width="8.44140625" style="1356" customWidth="1"/>
    <col min="5123" max="5130" width="12.44140625" style="1356" customWidth="1"/>
    <col min="5131" max="5376" width="11.44140625" style="1356"/>
    <col min="5377" max="5377" width="29.44140625" style="1356" customWidth="1"/>
    <col min="5378" max="5378" width="8.44140625" style="1356" customWidth="1"/>
    <col min="5379" max="5386" width="12.44140625" style="1356" customWidth="1"/>
    <col min="5387" max="5632" width="11.44140625" style="1356"/>
    <col min="5633" max="5633" width="29.44140625" style="1356" customWidth="1"/>
    <col min="5634" max="5634" width="8.44140625" style="1356" customWidth="1"/>
    <col min="5635" max="5642" width="12.44140625" style="1356" customWidth="1"/>
    <col min="5643" max="5888" width="11.44140625" style="1356"/>
    <col min="5889" max="5889" width="29.44140625" style="1356" customWidth="1"/>
    <col min="5890" max="5890" width="8.44140625" style="1356" customWidth="1"/>
    <col min="5891" max="5898" width="12.44140625" style="1356" customWidth="1"/>
    <col min="5899" max="6144" width="11.44140625" style="1356"/>
    <col min="6145" max="6145" width="29.44140625" style="1356" customWidth="1"/>
    <col min="6146" max="6146" width="8.44140625" style="1356" customWidth="1"/>
    <col min="6147" max="6154" width="12.44140625" style="1356" customWidth="1"/>
    <col min="6155" max="6400" width="11.44140625" style="1356"/>
    <col min="6401" max="6401" width="29.44140625" style="1356" customWidth="1"/>
    <col min="6402" max="6402" width="8.44140625" style="1356" customWidth="1"/>
    <col min="6403" max="6410" width="12.44140625" style="1356" customWidth="1"/>
    <col min="6411" max="6656" width="11.44140625" style="1356"/>
    <col min="6657" max="6657" width="29.44140625" style="1356" customWidth="1"/>
    <col min="6658" max="6658" width="8.44140625" style="1356" customWidth="1"/>
    <col min="6659" max="6666" width="12.44140625" style="1356" customWidth="1"/>
    <col min="6667" max="6912" width="11.44140625" style="1356"/>
    <col min="6913" max="6913" width="29.44140625" style="1356" customWidth="1"/>
    <col min="6914" max="6914" width="8.44140625" style="1356" customWidth="1"/>
    <col min="6915" max="6922" width="12.44140625" style="1356" customWidth="1"/>
    <col min="6923" max="7168" width="11.44140625" style="1356"/>
    <col min="7169" max="7169" width="29.44140625" style="1356" customWidth="1"/>
    <col min="7170" max="7170" width="8.44140625" style="1356" customWidth="1"/>
    <col min="7171" max="7178" width="12.44140625" style="1356" customWidth="1"/>
    <col min="7179" max="7424" width="11.44140625" style="1356"/>
    <col min="7425" max="7425" width="29.44140625" style="1356" customWidth="1"/>
    <col min="7426" max="7426" width="8.44140625" style="1356" customWidth="1"/>
    <col min="7427" max="7434" width="12.44140625" style="1356" customWidth="1"/>
    <col min="7435" max="7680" width="11.44140625" style="1356"/>
    <col min="7681" max="7681" width="29.44140625" style="1356" customWidth="1"/>
    <col min="7682" max="7682" width="8.44140625" style="1356" customWidth="1"/>
    <col min="7683" max="7690" width="12.44140625" style="1356" customWidth="1"/>
    <col min="7691" max="7936" width="11.44140625" style="1356"/>
    <col min="7937" max="7937" width="29.44140625" style="1356" customWidth="1"/>
    <col min="7938" max="7938" width="8.44140625" style="1356" customWidth="1"/>
    <col min="7939" max="7946" width="12.44140625" style="1356" customWidth="1"/>
    <col min="7947" max="8192" width="11.44140625" style="1356"/>
    <col min="8193" max="8193" width="29.44140625" style="1356" customWidth="1"/>
    <col min="8194" max="8194" width="8.44140625" style="1356" customWidth="1"/>
    <col min="8195" max="8202" width="12.44140625" style="1356" customWidth="1"/>
    <col min="8203" max="8448" width="11.44140625" style="1356"/>
    <col min="8449" max="8449" width="29.44140625" style="1356" customWidth="1"/>
    <col min="8450" max="8450" width="8.44140625" style="1356" customWidth="1"/>
    <col min="8451" max="8458" width="12.44140625" style="1356" customWidth="1"/>
    <col min="8459" max="8704" width="11.44140625" style="1356"/>
    <col min="8705" max="8705" width="29.44140625" style="1356" customWidth="1"/>
    <col min="8706" max="8706" width="8.44140625" style="1356" customWidth="1"/>
    <col min="8707" max="8714" width="12.44140625" style="1356" customWidth="1"/>
    <col min="8715" max="8960" width="11.44140625" style="1356"/>
    <col min="8961" max="8961" width="29.44140625" style="1356" customWidth="1"/>
    <col min="8962" max="8962" width="8.44140625" style="1356" customWidth="1"/>
    <col min="8963" max="8970" width="12.44140625" style="1356" customWidth="1"/>
    <col min="8971" max="9216" width="11.44140625" style="1356"/>
    <col min="9217" max="9217" width="29.44140625" style="1356" customWidth="1"/>
    <col min="9218" max="9218" width="8.44140625" style="1356" customWidth="1"/>
    <col min="9219" max="9226" width="12.44140625" style="1356" customWidth="1"/>
    <col min="9227" max="9472" width="11.44140625" style="1356"/>
    <col min="9473" max="9473" width="29.44140625" style="1356" customWidth="1"/>
    <col min="9474" max="9474" width="8.44140625" style="1356" customWidth="1"/>
    <col min="9475" max="9482" width="12.44140625" style="1356" customWidth="1"/>
    <col min="9483" max="9728" width="11.44140625" style="1356"/>
    <col min="9729" max="9729" width="29.44140625" style="1356" customWidth="1"/>
    <col min="9730" max="9730" width="8.44140625" style="1356" customWidth="1"/>
    <col min="9731" max="9738" width="12.44140625" style="1356" customWidth="1"/>
    <col min="9739" max="9984" width="11.44140625" style="1356"/>
    <col min="9985" max="9985" width="29.44140625" style="1356" customWidth="1"/>
    <col min="9986" max="9986" width="8.44140625" style="1356" customWidth="1"/>
    <col min="9987" max="9994" width="12.44140625" style="1356" customWidth="1"/>
    <col min="9995" max="10240" width="11.44140625" style="1356"/>
    <col min="10241" max="10241" width="29.44140625" style="1356" customWidth="1"/>
    <col min="10242" max="10242" width="8.44140625" style="1356" customWidth="1"/>
    <col min="10243" max="10250" width="12.44140625" style="1356" customWidth="1"/>
    <col min="10251" max="10496" width="11.44140625" style="1356"/>
    <col min="10497" max="10497" width="29.44140625" style="1356" customWidth="1"/>
    <col min="10498" max="10498" width="8.44140625" style="1356" customWidth="1"/>
    <col min="10499" max="10506" width="12.44140625" style="1356" customWidth="1"/>
    <col min="10507" max="10752" width="11.44140625" style="1356"/>
    <col min="10753" max="10753" width="29.44140625" style="1356" customWidth="1"/>
    <col min="10754" max="10754" width="8.44140625" style="1356" customWidth="1"/>
    <col min="10755" max="10762" width="12.44140625" style="1356" customWidth="1"/>
    <col min="10763" max="11008" width="11.44140625" style="1356"/>
    <col min="11009" max="11009" width="29.44140625" style="1356" customWidth="1"/>
    <col min="11010" max="11010" width="8.44140625" style="1356" customWidth="1"/>
    <col min="11011" max="11018" width="12.44140625" style="1356" customWidth="1"/>
    <col min="11019" max="11264" width="11.44140625" style="1356"/>
    <col min="11265" max="11265" width="29.44140625" style="1356" customWidth="1"/>
    <col min="11266" max="11266" width="8.44140625" style="1356" customWidth="1"/>
    <col min="11267" max="11274" width="12.44140625" style="1356" customWidth="1"/>
    <col min="11275" max="11520" width="11.44140625" style="1356"/>
    <col min="11521" max="11521" width="29.44140625" style="1356" customWidth="1"/>
    <col min="11522" max="11522" width="8.44140625" style="1356" customWidth="1"/>
    <col min="11523" max="11530" width="12.44140625" style="1356" customWidth="1"/>
    <col min="11531" max="11776" width="11.44140625" style="1356"/>
    <col min="11777" max="11777" width="29.44140625" style="1356" customWidth="1"/>
    <col min="11778" max="11778" width="8.44140625" style="1356" customWidth="1"/>
    <col min="11779" max="11786" width="12.44140625" style="1356" customWidth="1"/>
    <col min="11787" max="12032" width="11.44140625" style="1356"/>
    <col min="12033" max="12033" width="29.44140625" style="1356" customWidth="1"/>
    <col min="12034" max="12034" width="8.44140625" style="1356" customWidth="1"/>
    <col min="12035" max="12042" width="12.44140625" style="1356" customWidth="1"/>
    <col min="12043" max="12288" width="11.44140625" style="1356"/>
    <col min="12289" max="12289" width="29.44140625" style="1356" customWidth="1"/>
    <col min="12290" max="12290" width="8.44140625" style="1356" customWidth="1"/>
    <col min="12291" max="12298" width="12.44140625" style="1356" customWidth="1"/>
    <col min="12299" max="12544" width="11.44140625" style="1356"/>
    <col min="12545" max="12545" width="29.44140625" style="1356" customWidth="1"/>
    <col min="12546" max="12546" width="8.44140625" style="1356" customWidth="1"/>
    <col min="12547" max="12554" width="12.44140625" style="1356" customWidth="1"/>
    <col min="12555" max="12800" width="11.44140625" style="1356"/>
    <col min="12801" max="12801" width="29.44140625" style="1356" customWidth="1"/>
    <col min="12802" max="12802" width="8.44140625" style="1356" customWidth="1"/>
    <col min="12803" max="12810" width="12.44140625" style="1356" customWidth="1"/>
    <col min="12811" max="13056" width="11.44140625" style="1356"/>
    <col min="13057" max="13057" width="29.44140625" style="1356" customWidth="1"/>
    <col min="13058" max="13058" width="8.44140625" style="1356" customWidth="1"/>
    <col min="13059" max="13066" width="12.44140625" style="1356" customWidth="1"/>
    <col min="13067" max="13312" width="11.44140625" style="1356"/>
    <col min="13313" max="13313" width="29.44140625" style="1356" customWidth="1"/>
    <col min="13314" max="13314" width="8.44140625" style="1356" customWidth="1"/>
    <col min="13315" max="13322" width="12.44140625" style="1356" customWidth="1"/>
    <col min="13323" max="13568" width="11.44140625" style="1356"/>
    <col min="13569" max="13569" width="29.44140625" style="1356" customWidth="1"/>
    <col min="13570" max="13570" width="8.44140625" style="1356" customWidth="1"/>
    <col min="13571" max="13578" width="12.44140625" style="1356" customWidth="1"/>
    <col min="13579" max="13824" width="11.44140625" style="1356"/>
    <col min="13825" max="13825" width="29.44140625" style="1356" customWidth="1"/>
    <col min="13826" max="13826" width="8.44140625" style="1356" customWidth="1"/>
    <col min="13827" max="13834" width="12.44140625" style="1356" customWidth="1"/>
    <col min="13835" max="14080" width="11.44140625" style="1356"/>
    <col min="14081" max="14081" width="29.44140625" style="1356" customWidth="1"/>
    <col min="14082" max="14082" width="8.44140625" style="1356" customWidth="1"/>
    <col min="14083" max="14090" width="12.44140625" style="1356" customWidth="1"/>
    <col min="14091" max="14336" width="11.44140625" style="1356"/>
    <col min="14337" max="14337" width="29.44140625" style="1356" customWidth="1"/>
    <col min="14338" max="14338" width="8.44140625" style="1356" customWidth="1"/>
    <col min="14339" max="14346" width="12.44140625" style="1356" customWidth="1"/>
    <col min="14347" max="14592" width="11.44140625" style="1356"/>
    <col min="14593" max="14593" width="29.44140625" style="1356" customWidth="1"/>
    <col min="14594" max="14594" width="8.44140625" style="1356" customWidth="1"/>
    <col min="14595" max="14602" width="12.44140625" style="1356" customWidth="1"/>
    <col min="14603" max="14848" width="11.44140625" style="1356"/>
    <col min="14849" max="14849" width="29.44140625" style="1356" customWidth="1"/>
    <col min="14850" max="14850" width="8.44140625" style="1356" customWidth="1"/>
    <col min="14851" max="14858" width="12.44140625" style="1356" customWidth="1"/>
    <col min="14859" max="15104" width="11.44140625" style="1356"/>
    <col min="15105" max="15105" width="29.44140625" style="1356" customWidth="1"/>
    <col min="15106" max="15106" width="8.44140625" style="1356" customWidth="1"/>
    <col min="15107" max="15114" width="12.44140625" style="1356" customWidth="1"/>
    <col min="15115" max="15360" width="11.44140625" style="1356"/>
    <col min="15361" max="15361" width="29.44140625" style="1356" customWidth="1"/>
    <col min="15362" max="15362" width="8.44140625" style="1356" customWidth="1"/>
    <col min="15363" max="15370" width="12.44140625" style="1356" customWidth="1"/>
    <col min="15371" max="15616" width="11.44140625" style="1356"/>
    <col min="15617" max="15617" width="29.44140625" style="1356" customWidth="1"/>
    <col min="15618" max="15618" width="8.44140625" style="1356" customWidth="1"/>
    <col min="15619" max="15626" width="12.44140625" style="1356" customWidth="1"/>
    <col min="15627" max="15872" width="11.44140625" style="1356"/>
    <col min="15873" max="15873" width="29.44140625" style="1356" customWidth="1"/>
    <col min="15874" max="15874" width="8.44140625" style="1356" customWidth="1"/>
    <col min="15875" max="15882" width="12.44140625" style="1356" customWidth="1"/>
    <col min="15883" max="16128" width="11.44140625" style="1356"/>
    <col min="16129" max="16129" width="29.44140625" style="1356" customWidth="1"/>
    <col min="16130" max="16130" width="8.44140625" style="1356" customWidth="1"/>
    <col min="16131" max="16138" width="12.44140625" style="1356" customWidth="1"/>
    <col min="16139" max="16384" width="11.44140625" style="1356"/>
  </cols>
  <sheetData>
    <row r="1" spans="1:11" ht="18" customHeight="1">
      <c r="A1" s="1529" t="s">
        <v>1244</v>
      </c>
    </row>
    <row r="2" spans="1:11" s="1358" customFormat="1" ht="28.2">
      <c r="A2" s="1357" t="s">
        <v>1172</v>
      </c>
      <c r="B2" s="1357"/>
      <c r="C2" s="1357"/>
      <c r="D2" s="1357"/>
      <c r="E2" s="1357"/>
      <c r="F2" s="1357"/>
      <c r="G2" s="1357"/>
      <c r="H2" s="1357"/>
      <c r="I2" s="1357"/>
      <c r="J2" s="1357"/>
    </row>
    <row r="3" spans="1:11" s="1359" customFormat="1" ht="25.2">
      <c r="A3" s="1194" t="s">
        <v>1173</v>
      </c>
      <c r="B3" s="1194"/>
      <c r="C3" s="1194"/>
      <c r="D3" s="1194"/>
      <c r="E3" s="1194"/>
      <c r="F3" s="1194"/>
      <c r="G3" s="1194"/>
      <c r="H3" s="1194"/>
      <c r="I3" s="1194"/>
      <c r="J3" s="1194"/>
      <c r="K3" s="1356"/>
    </row>
    <row r="4" spans="1:11" ht="21.75" customHeight="1">
      <c r="A4" s="1360" t="s">
        <v>1174</v>
      </c>
      <c r="B4" s="1360"/>
      <c r="C4" s="1360"/>
      <c r="D4" s="1360"/>
      <c r="E4" s="1360"/>
      <c r="F4" s="1360"/>
      <c r="G4" s="1360"/>
      <c r="H4" s="1360"/>
      <c r="I4" s="1360"/>
      <c r="J4" s="1360"/>
    </row>
    <row r="5" spans="1:11" ht="14.4" thickBot="1"/>
    <row r="6" spans="1:11" ht="20.25" customHeight="1">
      <c r="A6" s="1361" t="s">
        <v>1</v>
      </c>
      <c r="B6" s="1362"/>
      <c r="C6" s="1363" t="s">
        <v>1175</v>
      </c>
      <c r="D6" s="1363"/>
      <c r="E6" s="1363"/>
      <c r="F6" s="1363"/>
      <c r="G6" s="1363"/>
      <c r="H6" s="1363"/>
      <c r="I6" s="1363"/>
      <c r="J6" s="1364" t="s">
        <v>191</v>
      </c>
    </row>
    <row r="7" spans="1:11" ht="33.75" customHeight="1">
      <c r="A7" s="1365"/>
      <c r="B7" s="1366"/>
      <c r="C7" s="1366" t="s">
        <v>1057</v>
      </c>
      <c r="D7" s="1367" t="s">
        <v>1176</v>
      </c>
      <c r="E7" s="1367" t="s">
        <v>1059</v>
      </c>
      <c r="F7" s="1367" t="s">
        <v>1060</v>
      </c>
      <c r="G7" s="1367" t="s">
        <v>103</v>
      </c>
      <c r="H7" s="1367" t="s">
        <v>1177</v>
      </c>
      <c r="I7" s="1367" t="s">
        <v>1178</v>
      </c>
      <c r="J7" s="1368"/>
    </row>
    <row r="8" spans="1:11" s="1374" customFormat="1" ht="18" customHeight="1">
      <c r="A8" s="1369" t="s">
        <v>29</v>
      </c>
      <c r="B8" s="1370"/>
      <c r="C8" s="1371" t="s">
        <v>132</v>
      </c>
      <c r="D8" s="1371">
        <v>2125.69</v>
      </c>
      <c r="E8" s="1371">
        <v>19413.098999999998</v>
      </c>
      <c r="F8" s="1371">
        <v>41273.832999999999</v>
      </c>
      <c r="G8" s="1371">
        <v>338.74900000000002</v>
      </c>
      <c r="H8" s="1371">
        <v>23854.946</v>
      </c>
      <c r="I8" s="1371" t="s">
        <v>132</v>
      </c>
      <c r="J8" s="1372">
        <v>87006.316999999995</v>
      </c>
      <c r="K8" s="1373"/>
    </row>
    <row r="9" spans="1:11" s="1374" customFormat="1" ht="18" customHeight="1">
      <c r="A9" s="1369" t="s">
        <v>30</v>
      </c>
      <c r="B9" s="1370"/>
      <c r="C9" s="1371" t="s">
        <v>132</v>
      </c>
      <c r="D9" s="1371" t="s">
        <v>132</v>
      </c>
      <c r="E9" s="1371" t="s">
        <v>132</v>
      </c>
      <c r="F9" s="1371">
        <v>1345.452</v>
      </c>
      <c r="G9" s="1371" t="s">
        <v>132</v>
      </c>
      <c r="H9" s="1371">
        <v>7223.8810000000003</v>
      </c>
      <c r="I9" s="1371" t="s">
        <v>132</v>
      </c>
      <c r="J9" s="1372">
        <v>8569.3330000000005</v>
      </c>
      <c r="K9" s="1373"/>
    </row>
    <row r="10" spans="1:11" s="1374" customFormat="1" ht="18" customHeight="1">
      <c r="A10" s="1369" t="s">
        <v>31</v>
      </c>
      <c r="B10" s="1370"/>
      <c r="C10" s="1371" t="s">
        <v>132</v>
      </c>
      <c r="D10" s="1371" t="s">
        <v>132</v>
      </c>
      <c r="E10" s="1371">
        <v>107.43600000000001</v>
      </c>
      <c r="F10" s="1371">
        <v>50175.404999999999</v>
      </c>
      <c r="G10" s="1371">
        <v>561.29700000000003</v>
      </c>
      <c r="H10" s="1371">
        <v>81669.975999999995</v>
      </c>
      <c r="I10" s="1371">
        <v>858.93100000000004</v>
      </c>
      <c r="J10" s="1372">
        <v>133373.04500000001</v>
      </c>
      <c r="K10" s="1373"/>
    </row>
    <row r="11" spans="1:11" s="1374" customFormat="1" ht="18" customHeight="1">
      <c r="A11" s="1369" t="s">
        <v>32</v>
      </c>
      <c r="B11" s="1370"/>
      <c r="C11" s="1371" t="s">
        <v>132</v>
      </c>
      <c r="D11" s="1371" t="s">
        <v>132</v>
      </c>
      <c r="E11" s="1371" t="s">
        <v>132</v>
      </c>
      <c r="F11" s="1371">
        <v>293.45499999999998</v>
      </c>
      <c r="G11" s="1371">
        <v>35.332000000000001</v>
      </c>
      <c r="H11" s="1371">
        <v>20040.73</v>
      </c>
      <c r="I11" s="1371" t="s">
        <v>132</v>
      </c>
      <c r="J11" s="1372">
        <v>20369.517</v>
      </c>
      <c r="K11" s="1373"/>
    </row>
    <row r="12" spans="1:11" s="1374" customFormat="1" ht="18" customHeight="1">
      <c r="A12" s="1369" t="s">
        <v>33</v>
      </c>
      <c r="B12" s="1370"/>
      <c r="C12" s="1371" t="s">
        <v>132</v>
      </c>
      <c r="D12" s="1371" t="s">
        <v>132</v>
      </c>
      <c r="E12" s="1371">
        <v>3.7810000000000001</v>
      </c>
      <c r="F12" s="1371">
        <v>6157.2489999999998</v>
      </c>
      <c r="G12" s="1371">
        <v>10.766</v>
      </c>
      <c r="H12" s="1371">
        <v>10588.174999999999</v>
      </c>
      <c r="I12" s="1371" t="s">
        <v>132</v>
      </c>
      <c r="J12" s="1372">
        <v>16759.970999999998</v>
      </c>
      <c r="K12" s="1373"/>
    </row>
    <row r="13" spans="1:11" s="1374" customFormat="1" ht="18" customHeight="1">
      <c r="A13" s="1369" t="s">
        <v>115</v>
      </c>
      <c r="B13" s="1370"/>
      <c r="C13" s="1371" t="s">
        <v>132</v>
      </c>
      <c r="D13" s="1371" t="s">
        <v>132</v>
      </c>
      <c r="E13" s="1371">
        <v>2499.864</v>
      </c>
      <c r="F13" s="1371">
        <v>8791.1370000000006</v>
      </c>
      <c r="G13" s="1371">
        <v>104.521</v>
      </c>
      <c r="H13" s="1371">
        <v>47372.576000000001</v>
      </c>
      <c r="I13" s="1371" t="s">
        <v>132</v>
      </c>
      <c r="J13" s="1372">
        <v>58768.097999999998</v>
      </c>
      <c r="K13" s="1373"/>
    </row>
    <row r="14" spans="1:11" s="1374" customFormat="1" ht="18" customHeight="1">
      <c r="A14" s="1369" t="s">
        <v>35</v>
      </c>
      <c r="B14" s="1370"/>
      <c r="C14" s="1371" t="s">
        <v>132</v>
      </c>
      <c r="D14" s="1371" t="s">
        <v>132</v>
      </c>
      <c r="E14" s="1371" t="s">
        <v>132</v>
      </c>
      <c r="F14" s="1371" t="s">
        <v>132</v>
      </c>
      <c r="G14" s="1371" t="s">
        <v>132</v>
      </c>
      <c r="H14" s="1371" t="s">
        <v>132</v>
      </c>
      <c r="I14" s="1371" t="s">
        <v>132</v>
      </c>
      <c r="J14" s="1372" t="s">
        <v>132</v>
      </c>
      <c r="K14" s="1373"/>
    </row>
    <row r="15" spans="1:11" s="1374" customFormat="1" ht="18" customHeight="1">
      <c r="A15" s="1369" t="s">
        <v>795</v>
      </c>
      <c r="B15" s="1370"/>
      <c r="C15" s="1371" t="s">
        <v>132</v>
      </c>
      <c r="D15" s="1371" t="s">
        <v>132</v>
      </c>
      <c r="E15" s="1371" t="s">
        <v>132</v>
      </c>
      <c r="F15" s="1371">
        <v>9335.9989999999998</v>
      </c>
      <c r="G15" s="1371" t="s">
        <v>132</v>
      </c>
      <c r="H15" s="1371">
        <v>79882.782999999996</v>
      </c>
      <c r="I15" s="1371" t="s">
        <v>132</v>
      </c>
      <c r="J15" s="1372">
        <v>89218.781999999992</v>
      </c>
      <c r="K15" s="1373"/>
    </row>
    <row r="16" spans="1:11" s="1374" customFormat="1" ht="18" customHeight="1">
      <c r="A16" s="1369" t="s">
        <v>37</v>
      </c>
      <c r="B16" s="1370"/>
      <c r="C16" s="1371" t="s">
        <v>132</v>
      </c>
      <c r="D16" s="1371" t="s">
        <v>132</v>
      </c>
      <c r="E16" s="1371" t="s">
        <v>132</v>
      </c>
      <c r="F16" s="1371">
        <v>49553.586000000003</v>
      </c>
      <c r="G16" s="1371">
        <v>8832.107</v>
      </c>
      <c r="H16" s="1371">
        <v>2153.1509999999998</v>
      </c>
      <c r="I16" s="1371">
        <v>17.981000000000002</v>
      </c>
      <c r="J16" s="1372">
        <v>60556.824999999997</v>
      </c>
      <c r="K16" s="1373"/>
    </row>
    <row r="17" spans="1:11" s="1374" customFormat="1" ht="18" customHeight="1">
      <c r="A17" s="1369" t="s">
        <v>38</v>
      </c>
      <c r="B17" s="1370"/>
      <c r="C17" s="1371" t="s">
        <v>132</v>
      </c>
      <c r="D17" s="1371" t="s">
        <v>132</v>
      </c>
      <c r="E17" s="1371" t="s">
        <v>132</v>
      </c>
      <c r="F17" s="1371" t="s">
        <v>132</v>
      </c>
      <c r="G17" s="1371" t="s">
        <v>132</v>
      </c>
      <c r="H17" s="1371">
        <v>6856.2749999999996</v>
      </c>
      <c r="I17" s="1371" t="s">
        <v>132</v>
      </c>
      <c r="J17" s="1372">
        <v>6856.2749999999996</v>
      </c>
      <c r="K17" s="1373"/>
    </row>
    <row r="18" spans="1:11" s="1374" customFormat="1" ht="18" customHeight="1">
      <c r="A18" s="1369" t="s">
        <v>39</v>
      </c>
      <c r="B18" s="1370"/>
      <c r="C18" s="1371" t="s">
        <v>132</v>
      </c>
      <c r="D18" s="1371" t="s">
        <v>132</v>
      </c>
      <c r="E18" s="1371" t="s">
        <v>132</v>
      </c>
      <c r="F18" s="1371" t="s">
        <v>132</v>
      </c>
      <c r="G18" s="1371" t="s">
        <v>132</v>
      </c>
      <c r="H18" s="1371">
        <v>41137.976000000002</v>
      </c>
      <c r="I18" s="1371" t="s">
        <v>132</v>
      </c>
      <c r="J18" s="1372">
        <v>41137.976000000002</v>
      </c>
      <c r="K18" s="1373"/>
    </row>
    <row r="19" spans="1:11" s="1374" customFormat="1" ht="18" customHeight="1">
      <c r="A19" s="1369" t="s">
        <v>116</v>
      </c>
      <c r="B19" s="1370"/>
      <c r="C19" s="1371" t="s">
        <v>132</v>
      </c>
      <c r="D19" s="1371" t="s">
        <v>132</v>
      </c>
      <c r="E19" s="1371" t="s">
        <v>132</v>
      </c>
      <c r="F19" s="1371" t="s">
        <v>132</v>
      </c>
      <c r="G19" s="1371" t="s">
        <v>132</v>
      </c>
      <c r="H19" s="1371" t="s">
        <v>132</v>
      </c>
      <c r="I19" s="1371" t="s">
        <v>132</v>
      </c>
      <c r="J19" s="1372" t="s">
        <v>132</v>
      </c>
      <c r="K19" s="1373"/>
    </row>
    <row r="20" spans="1:11" s="1374" customFormat="1" ht="18" customHeight="1">
      <c r="A20" s="1369" t="s">
        <v>152</v>
      </c>
      <c r="B20" s="1370"/>
      <c r="C20" s="1371">
        <v>16572.3</v>
      </c>
      <c r="D20" s="1371" t="s">
        <v>132</v>
      </c>
      <c r="E20" s="1371" t="s">
        <v>132</v>
      </c>
      <c r="F20" s="1371" t="s">
        <v>132</v>
      </c>
      <c r="G20" s="1371" t="s">
        <v>132</v>
      </c>
      <c r="H20" s="1371" t="s">
        <v>132</v>
      </c>
      <c r="I20" s="1371" t="s">
        <v>132</v>
      </c>
      <c r="J20" s="1372">
        <v>16572.3</v>
      </c>
      <c r="K20" s="1373"/>
    </row>
    <row r="21" spans="1:11" s="1374" customFormat="1" ht="18" customHeight="1">
      <c r="A21" s="27" t="s">
        <v>42</v>
      </c>
      <c r="B21" s="1370"/>
      <c r="C21" s="1371" t="s">
        <v>132</v>
      </c>
      <c r="D21" s="1371" t="s">
        <v>132</v>
      </c>
      <c r="E21" s="1371" t="s">
        <v>132</v>
      </c>
      <c r="F21" s="1371" t="s">
        <v>132</v>
      </c>
      <c r="G21" s="1371" t="s">
        <v>132</v>
      </c>
      <c r="H21" s="1371">
        <v>8191.4759999999997</v>
      </c>
      <c r="I21" s="1371" t="s">
        <v>132</v>
      </c>
      <c r="J21" s="1372">
        <v>8191.4759999999997</v>
      </c>
      <c r="K21" s="1373"/>
    </row>
    <row r="22" spans="1:11" s="1374" customFormat="1" ht="18" customHeight="1">
      <c r="A22" s="1369" t="s">
        <v>43</v>
      </c>
      <c r="B22" s="1370"/>
      <c r="C22" s="1371" t="s">
        <v>132</v>
      </c>
      <c r="D22" s="1371" t="s">
        <v>132</v>
      </c>
      <c r="E22" s="1371" t="s">
        <v>132</v>
      </c>
      <c r="F22" s="1371" t="s">
        <v>132</v>
      </c>
      <c r="G22" s="1371" t="s">
        <v>132</v>
      </c>
      <c r="H22" s="1371" t="s">
        <v>132</v>
      </c>
      <c r="I22" s="1371" t="s">
        <v>132</v>
      </c>
      <c r="J22" s="1372" t="s">
        <v>132</v>
      </c>
      <c r="K22" s="1373"/>
    </row>
    <row r="23" spans="1:11" s="1374" customFormat="1" ht="18" customHeight="1">
      <c r="A23" s="1369" t="s">
        <v>44</v>
      </c>
      <c r="B23" s="1370"/>
      <c r="C23" s="1371" t="s">
        <v>132</v>
      </c>
      <c r="D23" s="1371" t="s">
        <v>132</v>
      </c>
      <c r="E23" s="1371" t="s">
        <v>132</v>
      </c>
      <c r="F23" s="1371" t="s">
        <v>132</v>
      </c>
      <c r="G23" s="1371" t="s">
        <v>132</v>
      </c>
      <c r="H23" s="1371" t="s">
        <v>132</v>
      </c>
      <c r="I23" s="1371" t="s">
        <v>132</v>
      </c>
      <c r="J23" s="1372" t="s">
        <v>132</v>
      </c>
      <c r="K23" s="1373"/>
    </row>
    <row r="24" spans="1:11" s="1374" customFormat="1" ht="18" customHeight="1">
      <c r="A24" s="1369" t="s">
        <v>45</v>
      </c>
      <c r="B24" s="1370"/>
      <c r="C24" s="1371" t="s">
        <v>132</v>
      </c>
      <c r="D24" s="1371" t="s">
        <v>132</v>
      </c>
      <c r="E24" s="1371" t="s">
        <v>132</v>
      </c>
      <c r="F24" s="1371" t="s">
        <v>132</v>
      </c>
      <c r="G24" s="1371" t="s">
        <v>132</v>
      </c>
      <c r="H24" s="1371" t="s">
        <v>132</v>
      </c>
      <c r="I24" s="1371" t="s">
        <v>132</v>
      </c>
      <c r="J24" s="1372" t="s">
        <v>132</v>
      </c>
      <c r="K24" s="1373"/>
    </row>
    <row r="25" spans="1:11" s="1374" customFormat="1" ht="18" customHeight="1">
      <c r="A25" s="1369" t="s">
        <v>134</v>
      </c>
      <c r="B25" s="1370"/>
      <c r="C25" s="1371" t="s">
        <v>132</v>
      </c>
      <c r="D25" s="1371" t="s">
        <v>132</v>
      </c>
      <c r="E25" s="1371" t="s">
        <v>132</v>
      </c>
      <c r="F25" s="1371">
        <v>18244.45</v>
      </c>
      <c r="G25" s="1371">
        <v>11861.692999999999</v>
      </c>
      <c r="H25" s="1371">
        <v>8030.5410000000002</v>
      </c>
      <c r="I25" s="1371" t="s">
        <v>132</v>
      </c>
      <c r="J25" s="1372">
        <v>38136.684000000001</v>
      </c>
      <c r="K25" s="1373"/>
    </row>
    <row r="26" spans="1:11" s="1374" customFormat="1" ht="22.65" customHeight="1" thickBot="1">
      <c r="A26" s="1375" t="s">
        <v>47</v>
      </c>
      <c r="B26" s="1376"/>
      <c r="C26" s="1377">
        <v>16572.3</v>
      </c>
      <c r="D26" s="1377">
        <v>2125.69</v>
      </c>
      <c r="E26" s="1377">
        <v>22024.18</v>
      </c>
      <c r="F26" s="1377">
        <v>185170.56600000002</v>
      </c>
      <c r="G26" s="1377">
        <v>21744.465</v>
      </c>
      <c r="H26" s="1377">
        <v>337002.48600000009</v>
      </c>
      <c r="I26" s="1377">
        <v>876.91200000000003</v>
      </c>
      <c r="J26" s="1377">
        <v>585516.59900000016</v>
      </c>
      <c r="K26" s="1373"/>
    </row>
    <row r="27" spans="1:11" s="1374" customFormat="1" ht="15" customHeight="1">
      <c r="A27" s="1374" t="s">
        <v>1179</v>
      </c>
    </row>
    <row r="28" spans="1:11" s="1379" customFormat="1">
      <c r="A28" s="735"/>
      <c r="B28" s="1378"/>
      <c r="C28" s="1378"/>
      <c r="D28" s="1378"/>
      <c r="E28" s="1378"/>
      <c r="F28" s="1378"/>
      <c r="G28" s="1378"/>
      <c r="H28" s="1378"/>
      <c r="I28" s="1378"/>
    </row>
    <row r="29" spans="1:11" s="1379" customFormat="1">
      <c r="A29" s="1380"/>
      <c r="B29" s="1381"/>
      <c r="C29" s="1381"/>
      <c r="D29" s="1382"/>
      <c r="E29" s="1381"/>
      <c r="F29" s="1381"/>
      <c r="G29" s="1381"/>
      <c r="H29" s="1382"/>
      <c r="I29" s="1381"/>
    </row>
    <row r="203" spans="3:3">
      <c r="C203" s="1356" t="s">
        <v>157</v>
      </c>
    </row>
  </sheetData>
  <mergeCells count="6">
    <mergeCell ref="A2:J2"/>
    <mergeCell ref="A3:J3"/>
    <mergeCell ref="A4:J4"/>
    <mergeCell ref="A6:A7"/>
    <mergeCell ref="C6:I6"/>
    <mergeCell ref="J6:J7"/>
  </mergeCells>
  <hyperlinks>
    <hyperlink ref="A1" location="Índice!A1" display="Volver al Índice" xr:uid="{D6998628-228A-4498-B611-3BA17E714B38}"/>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B1B6-8077-48B9-A1AC-1EDAF202311C}">
  <dimension ref="A1:L202"/>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1" customFormat="1" ht="18" customHeight="1">
      <c r="A1" s="1525" t="s">
        <v>1244</v>
      </c>
      <c r="B1" s="272"/>
      <c r="C1" s="272"/>
      <c r="D1" s="272"/>
      <c r="E1" s="272"/>
      <c r="F1" s="272"/>
      <c r="G1" s="272"/>
      <c r="H1" s="272"/>
    </row>
    <row r="2" spans="1:12" s="1400" customFormat="1" ht="25.5" customHeight="1">
      <c r="A2" s="166" t="s">
        <v>1203</v>
      </c>
      <c r="B2" s="166"/>
      <c r="C2" s="166"/>
      <c r="D2" s="166"/>
      <c r="E2" s="166"/>
      <c r="F2" s="166"/>
      <c r="G2" s="166"/>
      <c r="H2" s="166"/>
    </row>
    <row r="3" spans="1:12" s="1401" customFormat="1" ht="25.5" customHeight="1">
      <c r="A3" s="168">
        <v>45747</v>
      </c>
      <c r="B3" s="168"/>
      <c r="C3" s="168"/>
      <c r="D3" s="168"/>
      <c r="E3" s="168"/>
      <c r="F3" s="168"/>
      <c r="G3" s="168"/>
      <c r="H3" s="168"/>
    </row>
    <row r="4" spans="1:12" s="62" customFormat="1" ht="12.75" customHeight="1" thickBot="1">
      <c r="A4" s="1429"/>
    </row>
    <row r="5" spans="1:12" s="200" customFormat="1" ht="29.25" customHeight="1">
      <c r="A5" s="46" t="s">
        <v>1</v>
      </c>
      <c r="B5" s="1430" t="s">
        <v>1204</v>
      </c>
      <c r="C5" s="1430"/>
      <c r="D5" s="1430"/>
      <c r="E5" s="1059"/>
      <c r="F5" s="1430" t="s">
        <v>1205</v>
      </c>
      <c r="G5" s="1430"/>
      <c r="H5" s="1430"/>
      <c r="I5" s="1431"/>
      <c r="J5" s="1431"/>
      <c r="K5" s="1431"/>
      <c r="L5" s="1431"/>
    </row>
    <row r="6" spans="1:12" s="200" customFormat="1" ht="25.5" customHeight="1">
      <c r="A6" s="935"/>
      <c r="B6" s="1066" t="s">
        <v>1206</v>
      </c>
      <c r="C6" s="1066" t="s">
        <v>1207</v>
      </c>
      <c r="D6" s="1066" t="s">
        <v>1208</v>
      </c>
      <c r="E6" s="1432"/>
      <c r="F6" s="1066" t="s">
        <v>1209</v>
      </c>
      <c r="G6" s="1066" t="s">
        <v>1210</v>
      </c>
      <c r="H6" s="1433" t="s">
        <v>1211</v>
      </c>
      <c r="I6" s="1431"/>
      <c r="J6" s="1431"/>
      <c r="K6" s="1431"/>
      <c r="L6" s="1431"/>
    </row>
    <row r="7" spans="1:12" s="200" customFormat="1" ht="5.25" customHeight="1">
      <c r="A7" s="1434"/>
      <c r="B7" s="1435"/>
      <c r="C7" s="1435"/>
      <c r="D7" s="1435"/>
      <c r="E7" s="1435"/>
      <c r="F7" s="1435"/>
      <c r="G7" s="1435"/>
      <c r="H7" s="1436"/>
      <c r="I7" s="1431"/>
      <c r="J7" s="1431"/>
      <c r="K7" s="1431"/>
      <c r="L7" s="1431"/>
    </row>
    <row r="8" spans="1:12" s="24" customFormat="1" ht="18" customHeight="1">
      <c r="A8" s="287" t="s">
        <v>29</v>
      </c>
      <c r="B8" s="1087">
        <v>11170201.76</v>
      </c>
      <c r="C8" s="1087">
        <v>45924764.710000001</v>
      </c>
      <c r="D8" s="1437">
        <v>24.32</v>
      </c>
      <c r="E8" s="1437"/>
      <c r="F8" s="1087">
        <v>4676227.0600000005</v>
      </c>
      <c r="G8" s="1087">
        <v>8973151.1699999999</v>
      </c>
      <c r="H8" s="1437">
        <v>52.11</v>
      </c>
    </row>
    <row r="9" spans="1:12" s="24" customFormat="1" ht="18" customHeight="1">
      <c r="A9" s="287" t="s">
        <v>30</v>
      </c>
      <c r="B9" s="1087">
        <v>225289.27000000002</v>
      </c>
      <c r="C9" s="1087">
        <v>1053289.3400000001</v>
      </c>
      <c r="D9" s="1437">
        <v>21.39</v>
      </c>
      <c r="E9" s="1437"/>
      <c r="F9" s="1087">
        <v>34904.959999999999</v>
      </c>
      <c r="G9" s="1087">
        <v>67242.48</v>
      </c>
      <c r="H9" s="1437">
        <v>51.910000000000004</v>
      </c>
    </row>
    <row r="10" spans="1:12" s="24" customFormat="1" ht="18" customHeight="1">
      <c r="A10" s="287" t="s">
        <v>96</v>
      </c>
      <c r="B10" s="1087">
        <v>23566213.129999999</v>
      </c>
      <c r="C10" s="1087">
        <v>78609620.109999999</v>
      </c>
      <c r="D10" s="1437">
        <v>29.98</v>
      </c>
      <c r="E10" s="1437"/>
      <c r="F10" s="1087">
        <v>9241687.6099999994</v>
      </c>
      <c r="G10" s="1087">
        <v>16968270.649999999</v>
      </c>
      <c r="H10" s="1437">
        <v>54.46</v>
      </c>
    </row>
    <row r="11" spans="1:12" s="24" customFormat="1" ht="18" customHeight="1">
      <c r="A11" s="287" t="s">
        <v>32</v>
      </c>
      <c r="B11" s="1087">
        <v>1551501.81</v>
      </c>
      <c r="C11" s="1087">
        <v>5247192.1900000004</v>
      </c>
      <c r="D11" s="1437">
        <v>29.57</v>
      </c>
      <c r="E11" s="1437"/>
      <c r="F11" s="1087">
        <v>341039.91000000003</v>
      </c>
      <c r="G11" s="1087">
        <v>624618.88</v>
      </c>
      <c r="H11" s="1437">
        <v>54.6</v>
      </c>
    </row>
    <row r="12" spans="1:12" s="24" customFormat="1" ht="18" customHeight="1">
      <c r="A12" s="287" t="s">
        <v>33</v>
      </c>
      <c r="B12" s="1087">
        <v>3533475.45</v>
      </c>
      <c r="C12" s="1087">
        <v>10208561.35</v>
      </c>
      <c r="D12" s="1437">
        <v>34.61</v>
      </c>
      <c r="E12" s="1437"/>
      <c r="F12" s="1087">
        <v>915938.31</v>
      </c>
      <c r="G12" s="1087">
        <v>1802283.7000000002</v>
      </c>
      <c r="H12" s="1437">
        <v>50.82</v>
      </c>
    </row>
    <row r="13" spans="1:12" s="24" customFormat="1" ht="18" customHeight="1">
      <c r="A13" s="287" t="s">
        <v>115</v>
      </c>
      <c r="B13" s="1087">
        <v>8073601.1500000004</v>
      </c>
      <c r="C13" s="1087">
        <v>28312695.68</v>
      </c>
      <c r="D13" s="1437">
        <v>28.52</v>
      </c>
      <c r="E13" s="1437"/>
      <c r="F13" s="1087">
        <v>3650808.76</v>
      </c>
      <c r="G13" s="1087">
        <v>6263166.6200000001</v>
      </c>
      <c r="H13" s="1437">
        <v>58.29</v>
      </c>
    </row>
    <row r="14" spans="1:12" s="24" customFormat="1" ht="18" customHeight="1">
      <c r="A14" s="287" t="s">
        <v>35</v>
      </c>
      <c r="B14" s="1087">
        <v>4238272.58</v>
      </c>
      <c r="C14" s="1087">
        <v>3900590.59</v>
      </c>
      <c r="D14" s="1437">
        <v>108.66</v>
      </c>
      <c r="E14" s="1437"/>
      <c r="F14" s="1087">
        <v>568500.13</v>
      </c>
      <c r="G14" s="1087">
        <v>728047.96</v>
      </c>
      <c r="H14" s="1437">
        <v>78.09</v>
      </c>
    </row>
    <row r="15" spans="1:12" s="24" customFormat="1" ht="18" customHeight="1">
      <c r="A15" s="287" t="s">
        <v>36</v>
      </c>
      <c r="B15" s="1087">
        <v>9697173.3300000001</v>
      </c>
      <c r="C15" s="1087">
        <v>32952016.890000001</v>
      </c>
      <c r="D15" s="1437">
        <v>29.43</v>
      </c>
      <c r="E15" s="1437"/>
      <c r="F15" s="1087">
        <v>2840731.46</v>
      </c>
      <c r="G15" s="1087">
        <v>4793358.1100000003</v>
      </c>
      <c r="H15" s="1437">
        <v>59.26</v>
      </c>
    </row>
    <row r="16" spans="1:12" s="24" customFormat="1" ht="18" customHeight="1">
      <c r="A16" s="287" t="s">
        <v>37</v>
      </c>
      <c r="B16" s="1087">
        <v>3106470.33</v>
      </c>
      <c r="C16" s="1087">
        <v>12189839.68</v>
      </c>
      <c r="D16" s="1437">
        <v>25.48</v>
      </c>
      <c r="E16" s="1437"/>
      <c r="F16" s="1087">
        <v>273145.2</v>
      </c>
      <c r="G16" s="1087">
        <v>185810.44</v>
      </c>
      <c r="H16" s="1437">
        <v>147</v>
      </c>
    </row>
    <row r="17" spans="1:12" s="24" customFormat="1" ht="18" customHeight="1">
      <c r="A17" s="287" t="s">
        <v>38</v>
      </c>
      <c r="B17" s="1087">
        <v>1510719.35</v>
      </c>
      <c r="C17" s="1087">
        <v>3830985.14</v>
      </c>
      <c r="D17" s="1437">
        <v>39.43</v>
      </c>
      <c r="E17" s="1437"/>
      <c r="F17" s="1087">
        <v>152011.23000000001</v>
      </c>
      <c r="G17" s="1087">
        <v>227970.27000000002</v>
      </c>
      <c r="H17" s="1437">
        <v>66.680000000000007</v>
      </c>
      <c r="I17" s="1438"/>
    </row>
    <row r="18" spans="1:12" s="24" customFormat="1" ht="18" customHeight="1">
      <c r="A18" s="26" t="s">
        <v>39</v>
      </c>
      <c r="B18" s="1087">
        <v>722415.54</v>
      </c>
      <c r="C18" s="1087">
        <v>3090061.9</v>
      </c>
      <c r="D18" s="1437">
        <v>23.38</v>
      </c>
      <c r="E18" s="1437"/>
      <c r="F18" s="1087">
        <v>213979.65</v>
      </c>
      <c r="G18" s="1087">
        <v>150497.19</v>
      </c>
      <c r="H18" s="1437">
        <v>142.18</v>
      </c>
    </row>
    <row r="19" spans="1:12" s="24" customFormat="1" ht="18" customHeight="1">
      <c r="A19" s="26" t="s">
        <v>116</v>
      </c>
      <c r="B19" s="1087">
        <v>1053007.96</v>
      </c>
      <c r="C19" s="1087">
        <v>1909432.8</v>
      </c>
      <c r="D19" s="1437">
        <v>55.15</v>
      </c>
      <c r="E19" s="1437"/>
      <c r="F19" s="1087">
        <v>742648.58</v>
      </c>
      <c r="G19" s="1087">
        <v>1337429.1499999999</v>
      </c>
      <c r="H19" s="1437">
        <v>55.53</v>
      </c>
    </row>
    <row r="20" spans="1:12" s="24" customFormat="1" ht="18" customHeight="1">
      <c r="A20" s="26" t="s">
        <v>152</v>
      </c>
      <c r="B20" s="1087">
        <v>357366.81</v>
      </c>
      <c r="C20" s="1087">
        <v>1215856.8600000001</v>
      </c>
      <c r="D20" s="1437">
        <v>29.39</v>
      </c>
      <c r="E20" s="1437"/>
      <c r="F20" s="1087">
        <v>4736.41</v>
      </c>
      <c r="G20" s="1087">
        <v>1121.23</v>
      </c>
      <c r="H20" s="1437">
        <v>422.43</v>
      </c>
    </row>
    <row r="21" spans="1:12" s="24" customFormat="1" ht="18" customHeight="1">
      <c r="A21" s="27" t="s">
        <v>42</v>
      </c>
      <c r="B21" s="1087">
        <v>274111.09999999998</v>
      </c>
      <c r="C21" s="1087">
        <v>734649.20000000007</v>
      </c>
      <c r="D21" s="1437">
        <v>37.31</v>
      </c>
      <c r="E21" s="1437"/>
      <c r="F21" s="1087">
        <v>32443.29</v>
      </c>
      <c r="G21" s="1087">
        <v>38928.68</v>
      </c>
      <c r="H21" s="1437">
        <v>83.34</v>
      </c>
    </row>
    <row r="22" spans="1:12" s="24" customFormat="1" ht="18" customHeight="1">
      <c r="A22" s="26" t="s">
        <v>43</v>
      </c>
      <c r="B22" s="1087">
        <v>484447.04000000004</v>
      </c>
      <c r="C22" s="1087">
        <v>238043.7</v>
      </c>
      <c r="D22" s="1437">
        <v>203.51</v>
      </c>
      <c r="E22" s="1437"/>
      <c r="F22" s="1087">
        <v>226319.86000000002</v>
      </c>
      <c r="G22" s="1087">
        <v>403871.08</v>
      </c>
      <c r="H22" s="1437">
        <v>56.04</v>
      </c>
    </row>
    <row r="23" spans="1:12" s="24" customFormat="1" ht="18" customHeight="1">
      <c r="A23" s="26" t="s">
        <v>44</v>
      </c>
      <c r="B23" s="1087">
        <v>481915.17</v>
      </c>
      <c r="C23" s="1087">
        <v>286060.43</v>
      </c>
      <c r="D23" s="1437">
        <v>168.47</v>
      </c>
      <c r="E23" s="1437"/>
      <c r="F23" s="1087">
        <v>699228.84</v>
      </c>
      <c r="G23" s="1087">
        <v>717226.54</v>
      </c>
      <c r="H23" s="1437">
        <v>97.490000000000009</v>
      </c>
    </row>
    <row r="24" spans="1:12" s="24" customFormat="1" ht="18" customHeight="1">
      <c r="A24" s="26" t="s">
        <v>45</v>
      </c>
      <c r="B24" s="1087">
        <v>801338.03</v>
      </c>
      <c r="C24" s="1087">
        <v>1373738.18</v>
      </c>
      <c r="D24" s="1437">
        <v>58.33</v>
      </c>
      <c r="E24" s="1437"/>
      <c r="F24" s="1087">
        <v>298305.59000000003</v>
      </c>
      <c r="G24" s="1087">
        <v>391082.72000000003</v>
      </c>
      <c r="H24" s="1437">
        <v>76.28</v>
      </c>
    </row>
    <row r="25" spans="1:12" s="24" customFormat="1" ht="18" customHeight="1">
      <c r="A25" s="26" t="s">
        <v>46</v>
      </c>
      <c r="B25" s="1087">
        <v>801074.83000000007</v>
      </c>
      <c r="C25" s="1087">
        <v>3233883.05</v>
      </c>
      <c r="D25" s="1437">
        <v>24.77</v>
      </c>
      <c r="E25" s="1437"/>
      <c r="F25" s="1087">
        <v>8698.59</v>
      </c>
      <c r="G25" s="1087">
        <v>8850.76</v>
      </c>
      <c r="H25" s="1437">
        <v>98.28</v>
      </c>
    </row>
    <row r="26" spans="1:12" s="1440" customFormat="1" ht="25.5" customHeight="1" thickBot="1">
      <c r="A26" s="363" t="s">
        <v>47</v>
      </c>
      <c r="B26" s="418">
        <v>71648594.640000001</v>
      </c>
      <c r="C26" s="418">
        <v>234311281.80000004</v>
      </c>
      <c r="D26" s="1439">
        <v>30.578380216944378</v>
      </c>
      <c r="E26" s="418"/>
      <c r="F26" s="418">
        <v>24921355.439999994</v>
      </c>
      <c r="G26" s="418">
        <v>43682927.62999998</v>
      </c>
      <c r="H26" s="1439">
        <v>57.050561379692951</v>
      </c>
      <c r="I26" s="70"/>
      <c r="J26" s="70"/>
      <c r="K26" s="70"/>
      <c r="L26" s="70"/>
    </row>
    <row r="27" spans="1:12" s="62" customFormat="1" ht="4.6500000000000004" customHeight="1">
      <c r="A27" s="70"/>
      <c r="B27" s="1441"/>
      <c r="C27" s="1441"/>
      <c r="D27" s="1441"/>
      <c r="E27" s="1441"/>
      <c r="F27" s="1441"/>
      <c r="G27" s="1441"/>
      <c r="H27" s="1441"/>
      <c r="I27" s="473"/>
      <c r="J27" s="473"/>
      <c r="K27" s="473"/>
      <c r="L27" s="473"/>
    </row>
    <row r="28" spans="1:12" s="1443" customFormat="1" ht="18.75" customHeight="1">
      <c r="A28" s="26" t="s">
        <v>1212</v>
      </c>
      <c r="B28" s="201"/>
      <c r="C28" s="201"/>
      <c r="D28" s="201"/>
      <c r="E28" s="201"/>
      <c r="F28" s="201"/>
      <c r="G28" s="201"/>
      <c r="H28" s="201"/>
      <c r="I28" s="1442"/>
      <c r="J28" s="1442"/>
      <c r="K28" s="1442"/>
      <c r="L28" s="1442"/>
    </row>
    <row r="29" spans="1:12" s="62" customFormat="1" ht="13.8">
      <c r="A29" s="1444"/>
      <c r="B29" s="173"/>
      <c r="C29" s="173"/>
      <c r="D29" s="173"/>
      <c r="E29" s="173"/>
      <c r="F29" s="173"/>
      <c r="G29" s="173"/>
      <c r="H29" s="173"/>
    </row>
    <row r="202" spans="3:3" ht="25.5" customHeight="1">
      <c r="C202" s="7" t="s">
        <v>157</v>
      </c>
    </row>
  </sheetData>
  <mergeCells count="3">
    <mergeCell ref="A5:A6"/>
    <mergeCell ref="B5:D5"/>
    <mergeCell ref="F5:H5"/>
  </mergeCells>
  <hyperlinks>
    <hyperlink ref="A1" location="Índice!A1" display="Volver al Índice" xr:uid="{BB164500-186C-4CF1-B22A-2AF0FC54E32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265B-F3F7-4E27-B3B9-422FCB645FD1}">
  <dimension ref="A1:Z34"/>
  <sheetViews>
    <sheetView showGridLines="0" zoomScaleNormal="100" workbookViewId="0"/>
  </sheetViews>
  <sheetFormatPr baseColWidth="10" defaultRowHeight="13.2"/>
  <cols>
    <col min="1" max="1" width="39.88671875" style="7" customWidth="1"/>
    <col min="2" max="3" width="18.6640625" style="7" customWidth="1"/>
    <col min="4" max="4" width="21.44140625" style="7" customWidth="1"/>
    <col min="5" max="6" width="18.6640625" style="7" customWidth="1"/>
    <col min="7" max="7" width="18.44140625" style="7" customWidth="1"/>
    <col min="8" max="8" width="10.44140625" style="7" bestFit="1" customWidth="1"/>
    <col min="9" max="9" width="13" style="7" bestFit="1" customWidth="1"/>
    <col min="10" max="16384" width="11.5546875" style="7"/>
  </cols>
  <sheetData>
    <row r="1" spans="1:15" s="171" customFormat="1" ht="18" customHeight="1">
      <c r="A1" s="1525" t="s">
        <v>1244</v>
      </c>
      <c r="B1" s="272"/>
      <c r="C1" s="272"/>
      <c r="D1" s="272"/>
      <c r="E1" s="272"/>
      <c r="F1" s="272"/>
      <c r="G1" s="272"/>
    </row>
    <row r="2" spans="1:15" s="1400" customFormat="1" ht="25.2" customHeight="1">
      <c r="A2" s="40" t="s">
        <v>1193</v>
      </c>
      <c r="B2" s="40"/>
      <c r="C2" s="40"/>
      <c r="D2" s="40"/>
      <c r="E2" s="40"/>
      <c r="F2" s="40"/>
      <c r="G2" s="40"/>
    </row>
    <row r="3" spans="1:15" s="1401" customFormat="1" ht="20.100000000000001" customHeight="1">
      <c r="A3" s="168">
        <v>45747</v>
      </c>
      <c r="B3" s="168"/>
      <c r="C3" s="168"/>
      <c r="D3" s="168"/>
      <c r="E3" s="168"/>
      <c r="F3" s="168"/>
      <c r="G3" s="168"/>
    </row>
    <row r="4" spans="1:15" s="276" customFormat="1" ht="20.100000000000001" customHeight="1">
      <c r="A4" s="932" t="s">
        <v>123</v>
      </c>
      <c r="B4" s="932"/>
      <c r="C4" s="932"/>
      <c r="D4" s="932"/>
      <c r="E4" s="932"/>
      <c r="F4" s="932"/>
      <c r="G4" s="932"/>
    </row>
    <row r="5" spans="1:15" ht="11.25" customHeight="1" thickBot="1"/>
    <row r="6" spans="1:15" s="1405" customFormat="1" ht="54.9" customHeight="1">
      <c r="A6" s="354" t="s">
        <v>1</v>
      </c>
      <c r="B6" s="1402" t="s">
        <v>1194</v>
      </c>
      <c r="C6" s="1403" t="s">
        <v>1195</v>
      </c>
      <c r="D6" s="1403" t="s">
        <v>1196</v>
      </c>
      <c r="E6" s="1403" t="s">
        <v>1197</v>
      </c>
      <c r="F6" s="1403" t="s">
        <v>1198</v>
      </c>
      <c r="G6" s="1404" t="s">
        <v>1199</v>
      </c>
    </row>
    <row r="7" spans="1:15" s="1405" customFormat="1" ht="9" customHeight="1">
      <c r="A7" s="1406"/>
      <c r="B7" s="1407"/>
      <c r="C7" s="1407"/>
      <c r="D7" s="1407"/>
      <c r="E7" s="1407"/>
      <c r="F7" s="1407"/>
      <c r="G7" s="1408"/>
      <c r="H7" s="1409"/>
    </row>
    <row r="8" spans="1:15" s="1413" customFormat="1" ht="20.100000000000001" customHeight="1">
      <c r="A8" s="287" t="s">
        <v>29</v>
      </c>
      <c r="B8" s="1410">
        <v>9850806</v>
      </c>
      <c r="C8" s="1410">
        <v>45828079.513999999</v>
      </c>
      <c r="D8" s="1410">
        <v>125196240.184</v>
      </c>
      <c r="E8" s="1410">
        <v>69788.358999999997</v>
      </c>
      <c r="F8" s="1410">
        <v>125811285.264</v>
      </c>
      <c r="G8" s="1411">
        <v>45282822.792999998</v>
      </c>
      <c r="H8" s="1412"/>
      <c r="I8" s="1412"/>
      <c r="J8" s="1412"/>
      <c r="K8" s="1412"/>
      <c r="L8" s="1412"/>
      <c r="M8" s="1412"/>
      <c r="N8" s="1412"/>
      <c r="O8" s="1412"/>
    </row>
    <row r="9" spans="1:15" s="1413" customFormat="1" ht="20.100000000000001" customHeight="1">
      <c r="A9" s="287" t="s">
        <v>30</v>
      </c>
      <c r="B9" s="1410">
        <v>159501</v>
      </c>
      <c r="C9" s="1410">
        <v>1191619.2180000001</v>
      </c>
      <c r="D9" s="1410">
        <v>331773.85499999998</v>
      </c>
      <c r="E9" s="1410">
        <v>330.89400000000001</v>
      </c>
      <c r="F9" s="1410">
        <v>330315.26500000001</v>
      </c>
      <c r="G9" s="1411">
        <v>1193408.702</v>
      </c>
      <c r="H9" s="1412"/>
      <c r="I9" s="1412"/>
      <c r="J9" s="1412"/>
      <c r="K9" s="1412"/>
      <c r="L9" s="1412"/>
      <c r="M9" s="1412"/>
      <c r="N9" s="1412"/>
      <c r="O9" s="1412"/>
    </row>
    <row r="10" spans="1:15" s="1413" customFormat="1" ht="20.100000000000001" customHeight="1">
      <c r="A10" s="287" t="s">
        <v>31</v>
      </c>
      <c r="B10" s="1410">
        <v>27888228</v>
      </c>
      <c r="C10" s="1410">
        <v>77040543.299999997</v>
      </c>
      <c r="D10" s="1410">
        <v>624367848.71200001</v>
      </c>
      <c r="E10" s="1410">
        <v>76535.862999999998</v>
      </c>
      <c r="F10" s="1410">
        <v>625045106.26699996</v>
      </c>
      <c r="G10" s="1411">
        <v>76439821.608999997</v>
      </c>
      <c r="H10" s="1412"/>
      <c r="I10" s="1412"/>
      <c r="J10" s="1412"/>
      <c r="K10" s="1412"/>
      <c r="L10" s="1412"/>
      <c r="M10" s="1412"/>
      <c r="N10" s="1412"/>
      <c r="O10" s="1412"/>
    </row>
    <row r="11" spans="1:15" s="1413" customFormat="1" ht="20.100000000000001" customHeight="1">
      <c r="A11" s="287" t="s">
        <v>32</v>
      </c>
      <c r="B11" s="1410">
        <v>1224349</v>
      </c>
      <c r="C11" s="1410">
        <v>5438080.0460000001</v>
      </c>
      <c r="D11" s="1410">
        <v>15588845.912</v>
      </c>
      <c r="E11" s="1410">
        <v>0</v>
      </c>
      <c r="F11" s="1410">
        <v>15696423.571</v>
      </c>
      <c r="G11" s="1411">
        <v>5330502.3870000001</v>
      </c>
      <c r="H11" s="1412"/>
      <c r="I11" s="1412"/>
      <c r="J11" s="1412"/>
      <c r="K11" s="1412"/>
      <c r="L11" s="1412"/>
      <c r="M11" s="1412"/>
      <c r="N11" s="1412"/>
      <c r="O11" s="1412"/>
    </row>
    <row r="12" spans="1:15" s="1413" customFormat="1" ht="20.100000000000001" customHeight="1">
      <c r="A12" s="287" t="s">
        <v>33</v>
      </c>
      <c r="B12" s="1410">
        <v>862160</v>
      </c>
      <c r="C12" s="1410">
        <v>9728516.7280000001</v>
      </c>
      <c r="D12" s="1410">
        <v>36570766.340999998</v>
      </c>
      <c r="E12" s="1410">
        <v>14781.753000000001</v>
      </c>
      <c r="F12" s="1410">
        <v>35858015.590000004</v>
      </c>
      <c r="G12" s="1411">
        <v>10456049.232000001</v>
      </c>
      <c r="H12" s="1412"/>
      <c r="I12" s="1412"/>
      <c r="J12" s="1412"/>
      <c r="K12" s="1412"/>
      <c r="L12" s="1412"/>
      <c r="M12" s="1412"/>
      <c r="N12" s="1412"/>
      <c r="O12" s="1412"/>
    </row>
    <row r="13" spans="1:15" s="1413" customFormat="1" ht="20.100000000000001" customHeight="1">
      <c r="A13" s="287" t="s">
        <v>115</v>
      </c>
      <c r="B13" s="1410">
        <v>16836456</v>
      </c>
      <c r="C13" s="1410">
        <v>26840559.620000001</v>
      </c>
      <c r="D13" s="1410">
        <v>98705384.184</v>
      </c>
      <c r="E13" s="1410">
        <v>421305.60800000001</v>
      </c>
      <c r="F13" s="1410">
        <v>98157284.651999995</v>
      </c>
      <c r="G13" s="1411">
        <v>27809964.759</v>
      </c>
      <c r="H13" s="1412"/>
      <c r="I13" s="1412"/>
      <c r="J13" s="1412"/>
      <c r="K13" s="1412"/>
      <c r="L13" s="1412"/>
      <c r="M13" s="1412"/>
      <c r="N13" s="1412"/>
      <c r="O13" s="1412"/>
    </row>
    <row r="14" spans="1:15" s="1413" customFormat="1" ht="20.100000000000001" customHeight="1">
      <c r="A14" s="287" t="s">
        <v>35</v>
      </c>
      <c r="B14" s="1410">
        <v>2888</v>
      </c>
      <c r="C14" s="1410">
        <v>3685809.2209999999</v>
      </c>
      <c r="D14" s="1410">
        <v>15200252.421</v>
      </c>
      <c r="E14" s="1410">
        <v>807.976</v>
      </c>
      <c r="F14" s="1410">
        <v>15211100.683</v>
      </c>
      <c r="G14" s="1411">
        <v>3675768.9360000002</v>
      </c>
      <c r="H14" s="1412"/>
      <c r="I14" s="1412"/>
      <c r="J14" s="1412"/>
      <c r="K14" s="1412"/>
      <c r="L14" s="1412"/>
      <c r="M14" s="1412"/>
      <c r="N14" s="1412"/>
      <c r="O14" s="1412"/>
    </row>
    <row r="15" spans="1:15" s="1413" customFormat="1" ht="20.100000000000001" customHeight="1">
      <c r="A15" s="287" t="s">
        <v>795</v>
      </c>
      <c r="B15" s="1410">
        <v>18972819</v>
      </c>
      <c r="C15" s="1410">
        <v>33768791.012999997</v>
      </c>
      <c r="D15" s="1410">
        <v>80297155.935000002</v>
      </c>
      <c r="E15" s="1410">
        <v>54983.849000000002</v>
      </c>
      <c r="F15" s="1410">
        <v>81048583.853</v>
      </c>
      <c r="G15" s="1411">
        <v>33072346.943999998</v>
      </c>
      <c r="H15" s="1412"/>
      <c r="I15" s="1412"/>
      <c r="J15" s="1412"/>
      <c r="K15" s="1412"/>
      <c r="L15" s="1412"/>
      <c r="M15" s="1412"/>
      <c r="N15" s="1412"/>
      <c r="O15" s="1412"/>
    </row>
    <row r="16" spans="1:15" s="1413" customFormat="1" ht="20.100000000000001" customHeight="1">
      <c r="A16" s="287" t="s">
        <v>37</v>
      </c>
      <c r="B16" s="1410">
        <v>4925866</v>
      </c>
      <c r="C16" s="1410">
        <v>10395594.732000001</v>
      </c>
      <c r="D16" s="1410">
        <v>14241024.661</v>
      </c>
      <c r="E16" s="1410">
        <v>3623.444</v>
      </c>
      <c r="F16" s="1410">
        <v>13984686.074999999</v>
      </c>
      <c r="G16" s="1411">
        <v>10655556.762</v>
      </c>
      <c r="H16" s="1412"/>
      <c r="I16" s="1412"/>
      <c r="J16" s="1412"/>
      <c r="K16" s="1412"/>
      <c r="L16" s="1412"/>
      <c r="M16" s="1412"/>
      <c r="N16" s="1412"/>
      <c r="O16" s="1412"/>
    </row>
    <row r="17" spans="1:26" s="1413" customFormat="1" ht="20.100000000000001" customHeight="1">
      <c r="A17" s="287" t="s">
        <v>38</v>
      </c>
      <c r="B17" s="1410">
        <v>235861</v>
      </c>
      <c r="C17" s="1410">
        <v>3569615.648</v>
      </c>
      <c r="D17" s="1410">
        <v>2299124.057</v>
      </c>
      <c r="E17" s="1410">
        <v>20835.919000000002</v>
      </c>
      <c r="F17" s="1410">
        <v>2202294.3859999999</v>
      </c>
      <c r="G17" s="1411">
        <v>3687281.2390000001</v>
      </c>
      <c r="H17" s="1412"/>
      <c r="I17" s="1412"/>
      <c r="J17" s="1412"/>
      <c r="K17" s="1412"/>
      <c r="L17" s="1412"/>
      <c r="M17" s="1412"/>
      <c r="N17" s="1412"/>
      <c r="O17" s="1412"/>
    </row>
    <row r="18" spans="1:26" s="1413" customFormat="1" ht="20.100000000000001" customHeight="1">
      <c r="A18" s="287" t="s">
        <v>1200</v>
      </c>
      <c r="B18" s="1410">
        <v>2264889</v>
      </c>
      <c r="C18" s="1410">
        <v>2987274.645</v>
      </c>
      <c r="D18" s="1410">
        <v>1875576.263</v>
      </c>
      <c r="E18" s="1410">
        <v>2381.759</v>
      </c>
      <c r="F18" s="1410">
        <v>1883129.834</v>
      </c>
      <c r="G18" s="1411">
        <v>2982102.8330000001</v>
      </c>
      <c r="H18" s="1412"/>
      <c r="I18" s="1412"/>
      <c r="J18" s="1412"/>
      <c r="K18" s="1412"/>
      <c r="L18" s="1412"/>
      <c r="M18" s="1412"/>
      <c r="N18" s="1412"/>
      <c r="O18" s="1412"/>
    </row>
    <row r="19" spans="1:26" s="1413" customFormat="1" ht="20.100000000000001" customHeight="1">
      <c r="A19" s="287" t="s">
        <v>116</v>
      </c>
      <c r="B19" s="1410">
        <v>1416</v>
      </c>
      <c r="C19" s="1410">
        <v>1856063.632</v>
      </c>
      <c r="D19" s="1410">
        <v>5001481.4050000003</v>
      </c>
      <c r="E19" s="1410">
        <v>0</v>
      </c>
      <c r="F19" s="1410">
        <v>4957130.6940000001</v>
      </c>
      <c r="G19" s="1411">
        <v>1900414.3419999999</v>
      </c>
      <c r="H19" s="1412"/>
      <c r="I19" s="1412"/>
      <c r="J19" s="1412"/>
      <c r="K19" s="1412"/>
      <c r="L19" s="1412"/>
      <c r="M19" s="1412"/>
      <c r="N19" s="1412"/>
      <c r="O19" s="1412"/>
    </row>
    <row r="20" spans="1:26" s="1413" customFormat="1" ht="20.100000000000001" customHeight="1">
      <c r="A20" s="287" t="s">
        <v>41</v>
      </c>
      <c r="B20" s="1410">
        <v>284255</v>
      </c>
      <c r="C20" s="1410">
        <v>1322482.8489999999</v>
      </c>
      <c r="D20" s="1410">
        <v>871976.11300000001</v>
      </c>
      <c r="E20" s="1410">
        <v>5045.8680000000004</v>
      </c>
      <c r="F20" s="1410">
        <v>879996.32</v>
      </c>
      <c r="G20" s="1411">
        <v>1319508.5109999999</v>
      </c>
      <c r="H20" s="1412"/>
      <c r="I20" s="1412"/>
      <c r="J20" s="1412"/>
      <c r="K20" s="1412"/>
      <c r="L20" s="1412"/>
      <c r="M20" s="1412"/>
      <c r="N20" s="1412"/>
      <c r="O20" s="1412"/>
    </row>
    <row r="21" spans="1:26" s="1413" customFormat="1" ht="20.100000000000001" customHeight="1">
      <c r="A21" s="27" t="s">
        <v>42</v>
      </c>
      <c r="B21" s="1410">
        <v>349001</v>
      </c>
      <c r="C21" s="1410">
        <v>905277.71799999999</v>
      </c>
      <c r="D21" s="1410">
        <v>156015.55300000001</v>
      </c>
      <c r="E21" s="1410">
        <v>1293.7439999999999</v>
      </c>
      <c r="F21" s="1410">
        <v>241635.451</v>
      </c>
      <c r="G21" s="1411">
        <v>820951.56400000001</v>
      </c>
      <c r="H21" s="1412"/>
      <c r="I21" s="1412"/>
      <c r="J21" s="1412"/>
      <c r="K21" s="1412"/>
      <c r="L21" s="1412"/>
      <c r="M21" s="1412"/>
      <c r="N21" s="1412"/>
      <c r="O21" s="1412"/>
    </row>
    <row r="22" spans="1:26" s="1413" customFormat="1" ht="20.100000000000001" customHeight="1">
      <c r="A22" s="287" t="s">
        <v>43</v>
      </c>
      <c r="B22" s="1410">
        <v>180</v>
      </c>
      <c r="C22" s="1410">
        <v>285979.11</v>
      </c>
      <c r="D22" s="1410">
        <v>822878.59699999995</v>
      </c>
      <c r="E22" s="1410">
        <v>0</v>
      </c>
      <c r="F22" s="1410">
        <v>925353.35</v>
      </c>
      <c r="G22" s="1411">
        <v>183504.35699999999</v>
      </c>
      <c r="H22" s="1412"/>
      <c r="I22" s="1412"/>
      <c r="J22" s="1412"/>
      <c r="K22" s="1412"/>
      <c r="L22" s="1412"/>
      <c r="M22" s="1412"/>
      <c r="N22" s="1412"/>
      <c r="O22" s="1412"/>
    </row>
    <row r="23" spans="1:26" s="1413" customFormat="1" ht="20.100000000000001" customHeight="1">
      <c r="A23" s="287" t="s">
        <v>44</v>
      </c>
      <c r="B23" s="1410">
        <v>71</v>
      </c>
      <c r="C23" s="1410">
        <v>323196.30300000001</v>
      </c>
      <c r="D23" s="1410">
        <v>128571.967</v>
      </c>
      <c r="E23" s="1410">
        <v>0</v>
      </c>
      <c r="F23" s="1410">
        <v>291690.52600000001</v>
      </c>
      <c r="G23" s="1411">
        <v>160077.74400000001</v>
      </c>
      <c r="H23" s="1412"/>
      <c r="I23" s="1412"/>
      <c r="J23" s="1412"/>
      <c r="K23" s="1412"/>
      <c r="L23" s="1412"/>
      <c r="M23" s="1412"/>
      <c r="N23" s="1412"/>
      <c r="O23" s="1412"/>
    </row>
    <row r="24" spans="1:26" s="1413" customFormat="1" ht="20.100000000000001" customHeight="1">
      <c r="A24" s="287" t="s">
        <v>45</v>
      </c>
      <c r="B24" s="1410">
        <v>185</v>
      </c>
      <c r="C24" s="1410">
        <v>1220499.8529999999</v>
      </c>
      <c r="D24" s="1410">
        <v>6397459.1679999996</v>
      </c>
      <c r="E24" s="1410">
        <v>0</v>
      </c>
      <c r="F24" s="1410">
        <v>6694351.5949999997</v>
      </c>
      <c r="G24" s="1411">
        <v>923607.42500000005</v>
      </c>
      <c r="H24" s="1412"/>
      <c r="I24" s="1412"/>
      <c r="J24" s="1412"/>
      <c r="K24" s="1412"/>
      <c r="L24" s="1412"/>
      <c r="M24" s="1412"/>
      <c r="N24" s="1412"/>
      <c r="O24" s="1412"/>
    </row>
    <row r="25" spans="1:26" s="1413" customFormat="1" ht="20.100000000000001" customHeight="1">
      <c r="A25" s="287" t="s">
        <v>46</v>
      </c>
      <c r="B25" s="1410">
        <v>1009417</v>
      </c>
      <c r="C25" s="1410">
        <v>2802416.287</v>
      </c>
      <c r="D25" s="1410">
        <v>1306819.3489999999</v>
      </c>
      <c r="E25" s="1410">
        <v>0</v>
      </c>
      <c r="F25" s="1410">
        <v>1298310.9169999999</v>
      </c>
      <c r="G25" s="1411">
        <v>2810924.719</v>
      </c>
      <c r="H25" s="1412"/>
      <c r="I25" s="1412"/>
      <c r="J25" s="1412"/>
      <c r="K25" s="1412"/>
      <c r="L25" s="1412"/>
      <c r="M25" s="1412"/>
      <c r="N25" s="1412"/>
      <c r="O25" s="1412"/>
    </row>
    <row r="26" spans="1:26" s="1415" customFormat="1" ht="27" customHeight="1" thickBot="1">
      <c r="A26" s="363" t="s">
        <v>47</v>
      </c>
      <c r="B26" s="1414">
        <v>84868348</v>
      </c>
      <c r="C26" s="1414">
        <v>229190399.43699998</v>
      </c>
      <c r="D26" s="1414">
        <v>1029359194.6770002</v>
      </c>
      <c r="E26" s="1414">
        <v>671715.03599999996</v>
      </c>
      <c r="F26" s="1414">
        <v>1030516694.2930002</v>
      </c>
      <c r="G26" s="1414">
        <v>228704614.85800001</v>
      </c>
      <c r="H26" s="1412"/>
      <c r="I26" s="1412"/>
      <c r="J26" s="1412"/>
      <c r="K26" s="1412"/>
      <c r="L26" s="1412"/>
      <c r="M26" s="1412"/>
      <c r="N26" s="1412"/>
      <c r="O26" s="1412"/>
    </row>
    <row r="27" spans="1:26" s="1405" customFormat="1" ht="11.25" customHeight="1">
      <c r="A27" s="1416"/>
      <c r="B27" s="1416"/>
      <c r="C27" s="1417"/>
      <c r="D27" s="1417"/>
      <c r="E27" s="1417"/>
      <c r="F27" s="1417"/>
      <c r="G27" s="1417"/>
    </row>
    <row r="28" spans="1:26" s="1419" customFormat="1" ht="12.15" customHeight="1">
      <c r="A28" s="921" t="s">
        <v>1201</v>
      </c>
      <c r="B28" s="922"/>
      <c r="C28" s="922"/>
      <c r="D28" s="922"/>
      <c r="E28" s="922"/>
      <c r="F28" s="922"/>
      <c r="G28" s="1418"/>
    </row>
    <row r="29" spans="1:26" s="1405" customFormat="1">
      <c r="A29" s="429"/>
      <c r="B29" s="18"/>
      <c r="C29" s="18"/>
      <c r="D29" s="18"/>
      <c r="E29" s="18"/>
      <c r="F29" s="18"/>
      <c r="G29" s="18"/>
      <c r="H29" s="18"/>
      <c r="I29" s="18"/>
      <c r="J29" s="7"/>
      <c r="K29" s="7"/>
      <c r="L29" s="7"/>
      <c r="M29" s="7"/>
      <c r="N29" s="7"/>
      <c r="O29" s="7"/>
      <c r="P29" s="7"/>
      <c r="Q29" s="7"/>
      <c r="R29" s="7"/>
      <c r="S29" s="7"/>
      <c r="T29" s="7"/>
      <c r="U29" s="7"/>
      <c r="V29" s="7"/>
      <c r="W29" s="7"/>
      <c r="X29" s="7"/>
      <c r="Y29" s="7"/>
      <c r="Z29" s="7"/>
    </row>
    <row r="30" spans="1:26" s="1405" customFormat="1">
      <c r="A30" s="549"/>
      <c r="B30" s="947"/>
      <c r="C30" s="947"/>
      <c r="D30" s="937"/>
      <c r="E30" s="947"/>
      <c r="F30" s="947"/>
      <c r="G30" s="947"/>
      <c r="H30" s="937"/>
      <c r="I30" s="947"/>
      <c r="J30" s="7"/>
      <c r="K30" s="7"/>
      <c r="L30" s="7"/>
      <c r="M30" s="7"/>
      <c r="N30" s="7"/>
      <c r="O30" s="7"/>
      <c r="P30" s="7"/>
      <c r="Q30" s="7"/>
      <c r="R30" s="7"/>
      <c r="S30" s="7"/>
      <c r="T30" s="7"/>
      <c r="U30" s="7"/>
      <c r="V30" s="7"/>
      <c r="W30" s="7"/>
      <c r="X30" s="7"/>
      <c r="Y30" s="7"/>
      <c r="Z30" s="7"/>
    </row>
    <row r="31" spans="1:26" s="1405" customFormat="1"/>
    <row r="32" spans="1:26" s="1405" customFormat="1">
      <c r="B32" s="1420"/>
      <c r="C32" s="1420"/>
      <c r="D32" s="1420"/>
      <c r="E32" s="1420"/>
      <c r="F32" s="1420"/>
      <c r="G32" s="1420"/>
    </row>
    <row r="33" s="1405" customFormat="1"/>
    <row r="34" s="1405" customFormat="1"/>
  </sheetData>
  <mergeCells count="2">
    <mergeCell ref="A2:G2"/>
    <mergeCell ref="A4:G4"/>
  </mergeCells>
  <hyperlinks>
    <hyperlink ref="A1" location="Índice!A1" display="Volver al Índice" xr:uid="{745456C5-CD52-42AC-9474-A02B6CFDFEB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C060-62F0-456E-81CE-D907481367B2}">
  <dimension ref="A1:AI34"/>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421" customFormat="1" ht="18" customHeight="1">
      <c r="A1" s="1525" t="s">
        <v>1244</v>
      </c>
      <c r="B1" s="1"/>
      <c r="C1" s="1"/>
      <c r="D1" s="1"/>
      <c r="E1" s="1"/>
      <c r="F1" s="1"/>
      <c r="G1" s="1"/>
    </row>
    <row r="2" spans="1:16" s="4" customFormat="1" ht="25.2" customHeight="1">
      <c r="A2" s="3" t="s">
        <v>1202</v>
      </c>
      <c r="B2" s="3"/>
      <c r="C2" s="3"/>
      <c r="D2" s="3"/>
      <c r="E2" s="3"/>
      <c r="F2" s="3"/>
      <c r="G2" s="3"/>
    </row>
    <row r="3" spans="1:16" s="1422" customFormat="1" ht="20.100000000000001" customHeight="1">
      <c r="A3" s="168">
        <v>45747</v>
      </c>
      <c r="B3" s="168"/>
      <c r="C3" s="168"/>
      <c r="D3" s="168"/>
      <c r="E3" s="168"/>
      <c r="F3" s="168"/>
      <c r="G3" s="168"/>
    </row>
    <row r="4" spans="1:16" s="1424" customFormat="1" ht="20.100000000000001" customHeight="1">
      <c r="A4" s="1423" t="s">
        <v>123</v>
      </c>
      <c r="B4" s="1423"/>
      <c r="C4" s="1423"/>
      <c r="D4" s="1423"/>
      <c r="E4" s="1423"/>
      <c r="F4" s="1423"/>
      <c r="G4" s="1423"/>
    </row>
    <row r="5" spans="1:16" ht="11.25" customHeight="1" thickBot="1"/>
    <row r="6" spans="1:16" s="1405" customFormat="1" ht="54.9" customHeight="1">
      <c r="A6" s="1425" t="s">
        <v>1</v>
      </c>
      <c r="B6" s="1403" t="s">
        <v>1194</v>
      </c>
      <c r="C6" s="1402" t="s">
        <v>1195</v>
      </c>
      <c r="D6" s="1402" t="s">
        <v>1196</v>
      </c>
      <c r="E6" s="1402" t="s">
        <v>1197</v>
      </c>
      <c r="F6" s="1402" t="s">
        <v>1198</v>
      </c>
      <c r="G6" s="1425" t="s">
        <v>1199</v>
      </c>
    </row>
    <row r="7" spans="1:16" s="1405" customFormat="1" ht="9.75" customHeight="1">
      <c r="A7" s="1406"/>
      <c r="B7" s="1407"/>
      <c r="C7" s="1426"/>
      <c r="D7" s="1426"/>
      <c r="E7" s="1426"/>
      <c r="F7" s="1426"/>
      <c r="G7" s="1427"/>
    </row>
    <row r="8" spans="1:16" s="1413" customFormat="1" ht="20.100000000000001" customHeight="1">
      <c r="A8" s="287" t="s">
        <v>29</v>
      </c>
      <c r="B8" s="1410">
        <v>936033</v>
      </c>
      <c r="C8" s="1410">
        <v>31058093.164000001</v>
      </c>
      <c r="D8" s="1410">
        <v>86405129.902999997</v>
      </c>
      <c r="E8" s="1410">
        <v>42457.616999999998</v>
      </c>
      <c r="F8" s="1410">
        <v>86310368.942000002</v>
      </c>
      <c r="G8" s="1411">
        <v>31195311.743000001</v>
      </c>
      <c r="I8" s="1412"/>
      <c r="J8" s="1412"/>
      <c r="K8" s="1412"/>
      <c r="L8" s="1412"/>
      <c r="M8" s="1412"/>
      <c r="N8" s="1412"/>
      <c r="O8" s="1412"/>
      <c r="P8" s="1412"/>
    </row>
    <row r="9" spans="1:16" s="1413" customFormat="1" ht="20.100000000000001" customHeight="1">
      <c r="A9" s="287" t="s">
        <v>30</v>
      </c>
      <c r="B9" s="1410">
        <v>12028</v>
      </c>
      <c r="C9" s="1410">
        <v>278387.603</v>
      </c>
      <c r="D9" s="1410">
        <v>111340.273</v>
      </c>
      <c r="E9" s="1410">
        <v>19.966999999999999</v>
      </c>
      <c r="F9" s="1410">
        <v>103628.49</v>
      </c>
      <c r="G9" s="1411">
        <v>286119.35499999998</v>
      </c>
      <c r="I9" s="1412"/>
      <c r="J9" s="1412"/>
      <c r="K9" s="1412"/>
      <c r="L9" s="1412"/>
      <c r="M9" s="1412"/>
      <c r="N9" s="1412"/>
      <c r="O9" s="1412"/>
      <c r="P9" s="1412"/>
    </row>
    <row r="10" spans="1:16" s="1413" customFormat="1" ht="20.100000000000001" customHeight="1">
      <c r="A10" s="287" t="s">
        <v>31</v>
      </c>
      <c r="B10" s="1410">
        <v>2097857</v>
      </c>
      <c r="C10" s="1410">
        <v>57726448.568000004</v>
      </c>
      <c r="D10" s="1410">
        <v>573924685.54100001</v>
      </c>
      <c r="E10" s="1410">
        <v>44649.356</v>
      </c>
      <c r="F10" s="1410">
        <v>575305420.50699997</v>
      </c>
      <c r="G10" s="1411">
        <v>56390362.957999997</v>
      </c>
      <c r="I10" s="1412"/>
      <c r="J10" s="1412"/>
      <c r="K10" s="1412"/>
      <c r="L10" s="1412"/>
      <c r="M10" s="1412"/>
      <c r="N10" s="1412"/>
      <c r="O10" s="1412"/>
      <c r="P10" s="1412"/>
    </row>
    <row r="11" spans="1:16" s="1413" customFormat="1" ht="20.100000000000001" customHeight="1">
      <c r="A11" s="287" t="s">
        <v>32</v>
      </c>
      <c r="B11" s="1410">
        <v>196060</v>
      </c>
      <c r="C11" s="1410">
        <v>2311819.6830000002</v>
      </c>
      <c r="D11" s="1410">
        <v>7411758.3169999998</v>
      </c>
      <c r="E11" s="1410">
        <v>0</v>
      </c>
      <c r="F11" s="1410">
        <v>7400003.8020000001</v>
      </c>
      <c r="G11" s="1411">
        <v>2323574.1979999999</v>
      </c>
      <c r="I11" s="1412"/>
      <c r="J11" s="1412"/>
      <c r="K11" s="1412"/>
      <c r="L11" s="1412"/>
      <c r="M11" s="1412"/>
      <c r="N11" s="1412"/>
      <c r="O11" s="1412"/>
      <c r="P11" s="1412"/>
    </row>
    <row r="12" spans="1:16" s="1413" customFormat="1" ht="20.100000000000001" customHeight="1">
      <c r="A12" s="287" t="s">
        <v>33</v>
      </c>
      <c r="B12" s="1410">
        <v>71359</v>
      </c>
      <c r="C12" s="1410">
        <v>6174652.5389999999</v>
      </c>
      <c r="D12" s="1410">
        <v>18335361.320999999</v>
      </c>
      <c r="E12" s="1410">
        <v>3079.9520000000002</v>
      </c>
      <c r="F12" s="1410">
        <v>18735507.256999999</v>
      </c>
      <c r="G12" s="1411">
        <v>5777586.5539999995</v>
      </c>
      <c r="I12" s="1412"/>
      <c r="J12" s="1412"/>
      <c r="K12" s="1412"/>
      <c r="L12" s="1412"/>
      <c r="M12" s="1412"/>
      <c r="N12" s="1412"/>
      <c r="O12" s="1412"/>
      <c r="P12" s="1412"/>
    </row>
    <row r="13" spans="1:16" s="1413" customFormat="1" ht="20.100000000000001" customHeight="1">
      <c r="A13" s="287" t="s">
        <v>115</v>
      </c>
      <c r="B13" s="1410">
        <v>3021504</v>
      </c>
      <c r="C13" s="1410">
        <v>18412395.835999999</v>
      </c>
      <c r="D13" s="1410">
        <v>60169315.413999997</v>
      </c>
      <c r="E13" s="1410">
        <v>372544.47899999999</v>
      </c>
      <c r="F13" s="1410">
        <v>61599473.752999999</v>
      </c>
      <c r="G13" s="1411">
        <v>17354781.975000001</v>
      </c>
      <c r="I13" s="1412"/>
      <c r="J13" s="1412"/>
      <c r="K13" s="1412"/>
      <c r="L13" s="1412"/>
      <c r="M13" s="1412"/>
      <c r="N13" s="1412"/>
      <c r="O13" s="1412"/>
      <c r="P13" s="1412"/>
    </row>
    <row r="14" spans="1:16" s="1413" customFormat="1" ht="20.100000000000001" customHeight="1">
      <c r="A14" s="287" t="s">
        <v>35</v>
      </c>
      <c r="B14" s="1410">
        <v>1062</v>
      </c>
      <c r="C14" s="1410">
        <v>2178131.148</v>
      </c>
      <c r="D14" s="1410">
        <v>13261495.081</v>
      </c>
      <c r="E14" s="1410">
        <v>324.01600000000002</v>
      </c>
      <c r="F14" s="1410">
        <v>13005485.926000001</v>
      </c>
      <c r="G14" s="1411">
        <v>2434464.3190000001</v>
      </c>
      <c r="I14" s="1412"/>
      <c r="J14" s="1412"/>
      <c r="K14" s="1412"/>
      <c r="L14" s="1412"/>
      <c r="M14" s="1412"/>
      <c r="N14" s="1412"/>
      <c r="O14" s="1412"/>
      <c r="P14" s="1412"/>
    </row>
    <row r="15" spans="1:16" s="1413" customFormat="1" ht="20.100000000000001" customHeight="1">
      <c r="A15" s="287" t="s">
        <v>795</v>
      </c>
      <c r="B15" s="1410">
        <v>2961128</v>
      </c>
      <c r="C15" s="1410">
        <v>16485815.331</v>
      </c>
      <c r="D15" s="1410">
        <v>47943926.960000001</v>
      </c>
      <c r="E15" s="1410">
        <v>16521.592000000001</v>
      </c>
      <c r="F15" s="1410">
        <v>47532886.169</v>
      </c>
      <c r="G15" s="1411">
        <v>16913377.714000002</v>
      </c>
      <c r="I15" s="1412"/>
      <c r="J15" s="1412"/>
      <c r="K15" s="1412"/>
      <c r="L15" s="1412"/>
      <c r="M15" s="1412"/>
      <c r="N15" s="1412"/>
      <c r="O15" s="1412"/>
      <c r="P15" s="1412"/>
    </row>
    <row r="16" spans="1:16" s="1413" customFormat="1" ht="20.100000000000001" customHeight="1">
      <c r="A16" s="287" t="s">
        <v>37</v>
      </c>
      <c r="B16" s="1410">
        <v>228917</v>
      </c>
      <c r="C16" s="1410">
        <v>441528.37</v>
      </c>
      <c r="D16" s="1410">
        <v>444028.54300000001</v>
      </c>
      <c r="E16" s="1410">
        <v>38.468000000000004</v>
      </c>
      <c r="F16" s="1410">
        <v>435308.00400000002</v>
      </c>
      <c r="G16" s="1411">
        <v>450287.37599999999</v>
      </c>
      <c r="I16" s="1412"/>
      <c r="J16" s="1412"/>
      <c r="K16" s="1412"/>
      <c r="L16" s="1412"/>
      <c r="M16" s="1412"/>
      <c r="N16" s="1412"/>
      <c r="O16" s="1412"/>
      <c r="P16" s="1412"/>
    </row>
    <row r="17" spans="1:35" s="1413" customFormat="1" ht="20.100000000000001" customHeight="1">
      <c r="A17" s="287" t="s">
        <v>38</v>
      </c>
      <c r="B17" s="1410">
        <v>20797</v>
      </c>
      <c r="C17" s="1410">
        <v>827353.71799999999</v>
      </c>
      <c r="D17" s="1410">
        <v>782888.63600000006</v>
      </c>
      <c r="E17" s="1410">
        <v>2500.4569999999999</v>
      </c>
      <c r="F17" s="1410">
        <v>768236.35800000001</v>
      </c>
      <c r="G17" s="1411">
        <v>844506.45299999998</v>
      </c>
      <c r="I17" s="1412"/>
      <c r="J17" s="1412"/>
      <c r="K17" s="1412"/>
      <c r="L17" s="1412"/>
      <c r="M17" s="1412"/>
      <c r="N17" s="1412"/>
      <c r="O17" s="1412"/>
      <c r="P17" s="1412"/>
    </row>
    <row r="18" spans="1:35" s="1413" customFormat="1" ht="20.100000000000001" customHeight="1">
      <c r="A18" s="287" t="s">
        <v>1200</v>
      </c>
      <c r="B18" s="1410">
        <v>37268</v>
      </c>
      <c r="C18" s="1410">
        <v>342483.61200000002</v>
      </c>
      <c r="D18" s="1410">
        <v>448030.75900000002</v>
      </c>
      <c r="E18" s="1410">
        <v>363.84399999999999</v>
      </c>
      <c r="F18" s="1410">
        <v>442963.58600000001</v>
      </c>
      <c r="G18" s="1411">
        <v>347914.62900000002</v>
      </c>
      <c r="I18" s="1412"/>
      <c r="J18" s="1412"/>
      <c r="K18" s="1412"/>
      <c r="L18" s="1412"/>
      <c r="M18" s="1412"/>
      <c r="N18" s="1412"/>
      <c r="O18" s="1412"/>
      <c r="P18" s="1412"/>
    </row>
    <row r="19" spans="1:35" s="1413" customFormat="1" ht="20.100000000000001" customHeight="1">
      <c r="A19" s="287" t="s">
        <v>116</v>
      </c>
      <c r="B19" s="1410">
        <v>1607</v>
      </c>
      <c r="C19" s="1410">
        <v>5050384.3090000004</v>
      </c>
      <c r="D19" s="1410">
        <v>14652890.352</v>
      </c>
      <c r="E19" s="1410">
        <v>0</v>
      </c>
      <c r="F19" s="1410">
        <v>14250723.159</v>
      </c>
      <c r="G19" s="1411">
        <v>5452551.5029999996</v>
      </c>
      <c r="I19" s="1412"/>
      <c r="J19" s="1412"/>
      <c r="K19" s="1412"/>
      <c r="L19" s="1412"/>
      <c r="M19" s="1412"/>
      <c r="N19" s="1412"/>
      <c r="O19" s="1412"/>
      <c r="P19" s="1412"/>
    </row>
    <row r="20" spans="1:35" s="1413" customFormat="1" ht="20.100000000000001" customHeight="1">
      <c r="A20" s="287" t="s">
        <v>41</v>
      </c>
      <c r="B20" s="1410">
        <v>987</v>
      </c>
      <c r="C20" s="1410">
        <v>5260.29</v>
      </c>
      <c r="D20" s="1410">
        <v>47147.587</v>
      </c>
      <c r="E20" s="1410">
        <v>3.3519999999999999</v>
      </c>
      <c r="F20" s="1410">
        <v>46917.106</v>
      </c>
      <c r="G20" s="1411">
        <v>5494.1229999999996</v>
      </c>
      <c r="I20" s="1412"/>
      <c r="J20" s="1412"/>
      <c r="K20" s="1412"/>
      <c r="L20" s="1412"/>
      <c r="M20" s="1412"/>
      <c r="N20" s="1412"/>
      <c r="O20" s="1412"/>
      <c r="P20" s="1412"/>
    </row>
    <row r="21" spans="1:35" s="1413" customFormat="1" ht="20.100000000000001" customHeight="1">
      <c r="A21" s="27" t="s">
        <v>42</v>
      </c>
      <c r="B21" s="1410">
        <v>5704</v>
      </c>
      <c r="C21" s="1410">
        <v>200640.37899999999</v>
      </c>
      <c r="D21" s="1410">
        <v>44551.169000000002</v>
      </c>
      <c r="E21" s="1410">
        <v>56.143000000000001</v>
      </c>
      <c r="F21" s="1410">
        <v>88082.339000000007</v>
      </c>
      <c r="G21" s="1411">
        <v>157165.353</v>
      </c>
      <c r="I21" s="1412"/>
      <c r="J21" s="1412"/>
      <c r="K21" s="1412"/>
      <c r="L21" s="1412"/>
      <c r="M21" s="1412"/>
      <c r="N21" s="1412"/>
      <c r="O21" s="1412"/>
      <c r="P21" s="1412"/>
    </row>
    <row r="22" spans="1:35" s="1413" customFormat="1" ht="20.100000000000001" customHeight="1">
      <c r="A22" s="287" t="s">
        <v>43</v>
      </c>
      <c r="B22" s="1410">
        <v>255</v>
      </c>
      <c r="C22" s="1410">
        <v>958148.45</v>
      </c>
      <c r="D22" s="1410">
        <v>4542636.0539999995</v>
      </c>
      <c r="E22" s="1410">
        <v>15.429</v>
      </c>
      <c r="F22" s="1410">
        <v>4327530.6770000001</v>
      </c>
      <c r="G22" s="1411">
        <v>1173269.254</v>
      </c>
      <c r="I22" s="1412"/>
      <c r="J22" s="1412"/>
      <c r="K22" s="1412"/>
      <c r="L22" s="1412"/>
      <c r="M22" s="1412"/>
      <c r="N22" s="1412"/>
      <c r="O22" s="1412"/>
      <c r="P22" s="1412"/>
    </row>
    <row r="23" spans="1:35" s="1413" customFormat="1" ht="20.100000000000001" customHeight="1">
      <c r="A23" s="287" t="s">
        <v>44</v>
      </c>
      <c r="B23" s="1410">
        <v>88</v>
      </c>
      <c r="C23" s="1410">
        <v>2775214.8939999999</v>
      </c>
      <c r="D23" s="1410">
        <v>4559687.1449999996</v>
      </c>
      <c r="E23" s="1410">
        <v>0</v>
      </c>
      <c r="F23" s="1410">
        <v>4798618.5599999996</v>
      </c>
      <c r="G23" s="1411">
        <v>2536283.4789999998</v>
      </c>
      <c r="I23" s="1412"/>
      <c r="J23" s="1412"/>
      <c r="K23" s="1412"/>
      <c r="L23" s="1412"/>
      <c r="M23" s="1412"/>
      <c r="N23" s="1412"/>
      <c r="O23" s="1412"/>
      <c r="P23" s="1412"/>
    </row>
    <row r="24" spans="1:35" s="1413" customFormat="1" ht="20.100000000000001" customHeight="1">
      <c r="A24" s="287" t="s">
        <v>45</v>
      </c>
      <c r="B24" s="1410">
        <v>203</v>
      </c>
      <c r="C24" s="1410">
        <v>1079459.888</v>
      </c>
      <c r="D24" s="1410">
        <v>9929322.5960000008</v>
      </c>
      <c r="E24" s="1410">
        <v>0</v>
      </c>
      <c r="F24" s="1410">
        <v>9690004.3719999995</v>
      </c>
      <c r="G24" s="1411">
        <v>1318778.112</v>
      </c>
      <c r="I24" s="1412"/>
      <c r="J24" s="1412"/>
      <c r="K24" s="1412"/>
      <c r="L24" s="1412"/>
      <c r="M24" s="1412"/>
      <c r="N24" s="1412"/>
      <c r="O24" s="1412"/>
      <c r="P24" s="1412"/>
    </row>
    <row r="25" spans="1:35" s="1413" customFormat="1" ht="20.100000000000001" customHeight="1">
      <c r="A25" s="287" t="s">
        <v>46</v>
      </c>
      <c r="B25" s="1410">
        <v>2113</v>
      </c>
      <c r="C25" s="1410">
        <v>32121.366999999998</v>
      </c>
      <c r="D25" s="1410">
        <v>26473.166000000001</v>
      </c>
      <c r="E25" s="1410">
        <v>0</v>
      </c>
      <c r="F25" s="1410">
        <v>25632.316999999999</v>
      </c>
      <c r="G25" s="1411">
        <v>32962.214999999997</v>
      </c>
      <c r="I25" s="1412"/>
      <c r="J25" s="1412"/>
      <c r="K25" s="1412"/>
      <c r="L25" s="1412"/>
      <c r="M25" s="1412"/>
      <c r="N25" s="1412"/>
      <c r="O25" s="1412"/>
      <c r="P25" s="1412"/>
    </row>
    <row r="26" spans="1:35" s="922" customFormat="1" ht="24" customHeight="1" thickBot="1">
      <c r="A26" s="363" t="s">
        <v>47</v>
      </c>
      <c r="B26" s="1414">
        <v>9594970</v>
      </c>
      <c r="C26" s="1414">
        <v>146338339.14899999</v>
      </c>
      <c r="D26" s="1414">
        <v>843040668.81700003</v>
      </c>
      <c r="E26" s="1414">
        <v>482574.67199999996</v>
      </c>
      <c r="F26" s="1414">
        <v>844866791.324</v>
      </c>
      <c r="G26" s="1414">
        <v>144994791.31299996</v>
      </c>
      <c r="I26" s="1412"/>
      <c r="J26" s="1412"/>
      <c r="K26" s="1412"/>
      <c r="L26" s="1412"/>
      <c r="M26" s="1412"/>
      <c r="N26" s="1412"/>
      <c r="O26" s="1412"/>
      <c r="P26" s="1412"/>
    </row>
    <row r="27" spans="1:35" s="1405" customFormat="1" ht="9.75" customHeight="1">
      <c r="A27" s="1416"/>
      <c r="B27" s="1416"/>
      <c r="C27" s="1417"/>
      <c r="D27" s="1417"/>
      <c r="E27" s="1417"/>
      <c r="F27" s="1417"/>
      <c r="G27" s="1417"/>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row>
    <row r="28" spans="1:35" s="1428" customFormat="1" ht="10.199999999999999">
      <c r="A28" s="921" t="s">
        <v>1201</v>
      </c>
      <c r="B28" s="922"/>
      <c r="C28" s="922"/>
      <c r="D28" s="922"/>
      <c r="E28" s="922"/>
      <c r="F28" s="922"/>
      <c r="G28" s="922"/>
    </row>
    <row r="29" spans="1:35" s="1405" customFormat="1">
      <c r="A29" s="429"/>
      <c r="B29" s="18"/>
      <c r="C29" s="18"/>
      <c r="D29" s="18"/>
      <c r="E29" s="18"/>
      <c r="F29" s="18"/>
      <c r="G29" s="18"/>
      <c r="H29" s="18"/>
      <c r="I29" s="18"/>
      <c r="J29" s="7"/>
      <c r="K29" s="7"/>
      <c r="L29" s="7"/>
      <c r="M29" s="7"/>
      <c r="N29" s="7"/>
      <c r="O29" s="7"/>
      <c r="P29" s="7"/>
      <c r="Q29" s="7"/>
      <c r="R29" s="7"/>
      <c r="S29" s="7"/>
      <c r="T29" s="7"/>
      <c r="U29" s="7"/>
      <c r="V29" s="7"/>
      <c r="W29" s="7"/>
      <c r="X29" s="7"/>
      <c r="Y29" s="7"/>
      <c r="Z29" s="7"/>
    </row>
    <row r="30" spans="1:35" s="1405" customFormat="1">
      <c r="A30" s="549"/>
      <c r="B30" s="947"/>
      <c r="C30" s="947"/>
      <c r="D30" s="937"/>
      <c r="E30" s="947"/>
      <c r="F30" s="947"/>
      <c r="G30" s="947"/>
      <c r="H30" s="937"/>
      <c r="I30" s="947"/>
      <c r="J30" s="7"/>
      <c r="K30" s="7"/>
      <c r="L30" s="7"/>
      <c r="M30" s="7"/>
      <c r="N30" s="7"/>
      <c r="O30" s="7"/>
      <c r="P30" s="7"/>
      <c r="Q30" s="7"/>
      <c r="R30" s="7"/>
      <c r="S30" s="7"/>
      <c r="T30" s="7"/>
      <c r="U30" s="7"/>
      <c r="V30" s="7"/>
      <c r="W30" s="7"/>
      <c r="X30" s="7"/>
      <c r="Y30" s="7"/>
      <c r="Z30" s="7"/>
    </row>
    <row r="31" spans="1:35" s="1405" customFormat="1">
      <c r="B31" s="1420"/>
      <c r="C31" s="1420"/>
      <c r="D31" s="1420"/>
      <c r="E31" s="1420"/>
      <c r="F31" s="1420"/>
      <c r="G31" s="1420"/>
    </row>
    <row r="32" spans="1:35" s="1405" customFormat="1">
      <c r="B32" s="1420"/>
      <c r="C32" s="1420"/>
      <c r="D32" s="1420"/>
      <c r="E32" s="1420"/>
      <c r="F32" s="1420"/>
      <c r="G32" s="1420"/>
    </row>
    <row r="33" s="1405" customFormat="1"/>
    <row r="34" s="1405" customFormat="1"/>
  </sheetData>
  <mergeCells count="2">
    <mergeCell ref="A2:G2"/>
    <mergeCell ref="A4:G4"/>
  </mergeCells>
  <hyperlinks>
    <hyperlink ref="A1" location="Índice!A1" display="Volver al Índice" xr:uid="{F007E7C0-9C00-4E0F-AC4A-A174798314C7}"/>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D21D-C33C-4BCD-8CF9-A2F7496F217F}">
  <dimension ref="A1:O33"/>
  <sheetViews>
    <sheetView showGridLines="0" zoomScale="85" zoomScaleNormal="85" workbookViewId="0"/>
  </sheetViews>
  <sheetFormatPr baseColWidth="10" defaultRowHeight="13.2"/>
  <cols>
    <col min="1" max="1" width="35.44140625" style="7" customWidth="1"/>
    <col min="2" max="2" width="11.109375" style="7" customWidth="1"/>
    <col min="3" max="9" width="11.6640625" style="7" customWidth="1"/>
    <col min="10" max="10" width="16" style="7" bestFit="1"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9" customFormat="1" ht="12.75" customHeight="1">
      <c r="A1" s="1525" t="s">
        <v>1244</v>
      </c>
      <c r="B1" s="1"/>
      <c r="C1" s="1"/>
      <c r="D1" s="1"/>
      <c r="E1" s="1"/>
      <c r="F1" s="1"/>
      <c r="G1" s="1"/>
      <c r="H1" s="1"/>
      <c r="I1" s="1"/>
      <c r="J1" s="1"/>
    </row>
    <row r="2" spans="1:15" s="171" customFormat="1" ht="30.3" customHeight="1">
      <c r="A2" s="40" t="s">
        <v>1180</v>
      </c>
      <c r="B2" s="40"/>
      <c r="C2" s="40"/>
      <c r="D2" s="40"/>
      <c r="E2" s="40"/>
      <c r="F2" s="40"/>
      <c r="G2" s="40"/>
      <c r="H2" s="40"/>
      <c r="I2" s="40"/>
      <c r="J2" s="40"/>
      <c r="K2" s="1383"/>
      <c r="L2" s="1383"/>
      <c r="M2" s="1383"/>
      <c r="N2" s="1383"/>
      <c r="O2" s="1383"/>
    </row>
    <row r="3" spans="1:15" s="379" customFormat="1" ht="21.3" customHeight="1">
      <c r="A3" s="1384">
        <v>45717</v>
      </c>
      <c r="B3" s="1384"/>
      <c r="C3" s="1384"/>
      <c r="D3" s="1384"/>
      <c r="E3" s="1384"/>
      <c r="F3" s="1384"/>
      <c r="G3" s="1384"/>
      <c r="H3" s="1384"/>
      <c r="I3" s="1384"/>
      <c r="J3" s="1384"/>
      <c r="K3" s="1385"/>
      <c r="L3" s="1385"/>
      <c r="M3" s="1385"/>
      <c r="N3" s="1385"/>
      <c r="O3" s="1385"/>
    </row>
    <row r="4" spans="1:15" s="379" customFormat="1" ht="18.75" customHeight="1">
      <c r="A4" s="381" t="s">
        <v>123</v>
      </c>
      <c r="B4" s="381"/>
      <c r="C4" s="381"/>
      <c r="D4" s="381"/>
      <c r="E4" s="381"/>
      <c r="F4" s="381"/>
      <c r="G4" s="381"/>
      <c r="H4" s="381"/>
      <c r="I4" s="381"/>
      <c r="J4" s="381"/>
      <c r="K4" s="1385"/>
      <c r="L4" s="1385"/>
      <c r="M4" s="1385"/>
      <c r="N4" s="1385"/>
      <c r="O4" s="1385"/>
    </row>
    <row r="5" spans="1:15" s="385" customFormat="1" ht="7.5" customHeight="1" thickBot="1">
      <c r="A5" s="383"/>
      <c r="B5" s="383"/>
      <c r="C5" s="383"/>
      <c r="D5" s="7"/>
      <c r="E5" s="7"/>
      <c r="F5" s="7"/>
      <c r="G5" s="7"/>
      <c r="H5" s="7"/>
      <c r="I5" s="7"/>
      <c r="J5" s="383"/>
      <c r="K5" s="1386"/>
      <c r="L5" s="1386"/>
      <c r="M5" s="1386"/>
      <c r="N5" s="1386"/>
      <c r="O5" s="1386"/>
    </row>
    <row r="6" spans="1:15" s="13" customFormat="1" ht="24.75" customHeight="1">
      <c r="A6" s="1387"/>
      <c r="B6" s="1388"/>
      <c r="D6" s="1389" t="s">
        <v>1181</v>
      </c>
      <c r="E6" s="1389"/>
      <c r="F6" s="1389"/>
      <c r="G6" s="1389"/>
      <c r="H6" s="1389"/>
      <c r="I6" s="1390"/>
    </row>
    <row r="7" spans="1:15" s="13" customFormat="1" ht="42" customHeight="1">
      <c r="A7" s="1391"/>
      <c r="B7" s="388" t="s">
        <v>1182</v>
      </c>
      <c r="C7" s="1392" t="s">
        <v>732</v>
      </c>
      <c r="D7" s="388" t="s">
        <v>1183</v>
      </c>
      <c r="E7" s="388" t="s">
        <v>1184</v>
      </c>
      <c r="F7" s="388" t="s">
        <v>1185</v>
      </c>
      <c r="G7" s="388" t="s">
        <v>1186</v>
      </c>
      <c r="H7" s="388" t="s">
        <v>1187</v>
      </c>
      <c r="I7" s="388" t="s">
        <v>1188</v>
      </c>
      <c r="J7" s="426" t="s">
        <v>191</v>
      </c>
    </row>
    <row r="8" spans="1:15" s="36" customFormat="1" ht="8.4" customHeight="1">
      <c r="A8" s="389"/>
      <c r="B8" s="389"/>
      <c r="C8" s="389"/>
      <c r="D8" s="389"/>
      <c r="E8" s="389"/>
      <c r="F8" s="389"/>
      <c r="G8" s="389"/>
      <c r="H8" s="389"/>
      <c r="I8" s="389"/>
      <c r="J8" s="389"/>
    </row>
    <row r="9" spans="1:15" s="24" customFormat="1" ht="18" customHeight="1">
      <c r="A9" s="287" t="s">
        <v>29</v>
      </c>
      <c r="B9" s="1393">
        <v>14619281.593313327</v>
      </c>
      <c r="C9" s="1393">
        <v>15370278.788000474</v>
      </c>
      <c r="D9" s="1393">
        <v>4964707.2860042872</v>
      </c>
      <c r="E9" s="1393">
        <v>1771576.1108900001</v>
      </c>
      <c r="F9" s="1393">
        <v>1924702.9531833336</v>
      </c>
      <c r="G9" s="1393">
        <v>1568368.9115557142</v>
      </c>
      <c r="H9" s="1393">
        <v>2604460.1209814283</v>
      </c>
      <c r="I9" s="1393">
        <v>696612.96703000006</v>
      </c>
      <c r="J9" s="1394">
        <v>43519988.730958566</v>
      </c>
      <c r="K9" s="195"/>
    </row>
    <row r="10" spans="1:15" s="24" customFormat="1" ht="18" customHeight="1">
      <c r="A10" s="287" t="s">
        <v>30</v>
      </c>
      <c r="B10" s="1393">
        <v>219888.39048</v>
      </c>
      <c r="C10" s="1393">
        <v>190316.21471285709</v>
      </c>
      <c r="D10" s="1393">
        <v>903.0838047619045</v>
      </c>
      <c r="E10" s="1393">
        <v>3715.8753909523807</v>
      </c>
      <c r="F10" s="1393">
        <v>12695.802611428569</v>
      </c>
      <c r="G10" s="1393">
        <v>313984.35841333342</v>
      </c>
      <c r="H10" s="1393">
        <v>352754.74516571441</v>
      </c>
      <c r="I10" s="1393">
        <v>84524.865975238121</v>
      </c>
      <c r="J10" s="1394">
        <v>1178783.3365542858</v>
      </c>
      <c r="K10" s="195"/>
    </row>
    <row r="11" spans="1:15" s="24" customFormat="1" ht="18" customHeight="1">
      <c r="A11" s="287" t="s">
        <v>96</v>
      </c>
      <c r="B11" s="1393">
        <v>25073669.53357714</v>
      </c>
      <c r="C11" s="1393">
        <v>32079253.913613334</v>
      </c>
      <c r="D11" s="1393">
        <v>5782486.2551780958</v>
      </c>
      <c r="E11" s="1393">
        <v>3903083.0300333337</v>
      </c>
      <c r="F11" s="1393">
        <v>2125374.8172780951</v>
      </c>
      <c r="G11" s="1393">
        <v>2007528.484698571</v>
      </c>
      <c r="H11" s="1393">
        <v>1334333.5231466668</v>
      </c>
      <c r="I11" s="1393">
        <v>2100368.5421395237</v>
      </c>
      <c r="J11" s="1394">
        <v>74406098.099664778</v>
      </c>
      <c r="K11" s="195"/>
    </row>
    <row r="12" spans="1:15" s="24" customFormat="1" ht="18" customHeight="1">
      <c r="A12" s="287" t="s">
        <v>32</v>
      </c>
      <c r="B12" s="1393">
        <v>369624.69514190475</v>
      </c>
      <c r="C12" s="1393">
        <v>2727240.3152538096</v>
      </c>
      <c r="D12" s="1393">
        <v>3976.9657752380945</v>
      </c>
      <c r="E12" s="1393">
        <v>556896.82615142863</v>
      </c>
      <c r="F12" s="1393">
        <v>331303.73280714289</v>
      </c>
      <c r="G12" s="1393">
        <v>686931.95068714302</v>
      </c>
      <c r="H12" s="1393">
        <v>218847.01588904756</v>
      </c>
      <c r="I12" s="1393">
        <v>47161.523221428572</v>
      </c>
      <c r="J12" s="1394">
        <v>4941983.024927143</v>
      </c>
      <c r="K12" s="195"/>
    </row>
    <row r="13" spans="1:15" s="24" customFormat="1" ht="18" customHeight="1">
      <c r="A13" s="287" t="s">
        <v>33</v>
      </c>
      <c r="B13" s="1393">
        <v>2989841.8646223806</v>
      </c>
      <c r="C13" s="1393">
        <v>2033466.7758957143</v>
      </c>
      <c r="D13" s="1393">
        <v>1008808.0375085713</v>
      </c>
      <c r="E13" s="1393">
        <v>726387.22911428555</v>
      </c>
      <c r="F13" s="1393">
        <v>703607.08215380949</v>
      </c>
      <c r="G13" s="1393">
        <v>1007019.9659009525</v>
      </c>
      <c r="H13" s="1393">
        <v>891380.93862761895</v>
      </c>
      <c r="I13" s="1393">
        <v>161981.62774238095</v>
      </c>
      <c r="J13" s="1394">
        <v>9522493.5215657149</v>
      </c>
      <c r="K13" s="195"/>
    </row>
    <row r="14" spans="1:15" s="24" customFormat="1" ht="18" customHeight="1">
      <c r="A14" s="287" t="s">
        <v>115</v>
      </c>
      <c r="B14" s="1393">
        <v>10324557.6171</v>
      </c>
      <c r="C14" s="1393">
        <v>7343856.0338628571</v>
      </c>
      <c r="D14" s="1393">
        <v>1603766.7522876188</v>
      </c>
      <c r="E14" s="1393">
        <v>1446378.0379504762</v>
      </c>
      <c r="F14" s="1393">
        <v>1793904.3601371432</v>
      </c>
      <c r="G14" s="1393">
        <v>1759510.6157790481</v>
      </c>
      <c r="H14" s="1393">
        <v>2257352.08971381</v>
      </c>
      <c r="I14" s="1393">
        <v>336948.13932380959</v>
      </c>
      <c r="J14" s="1394">
        <v>26866273.646154761</v>
      </c>
      <c r="K14" s="195"/>
    </row>
    <row r="15" spans="1:15" s="24" customFormat="1" ht="18" customHeight="1">
      <c r="A15" s="287" t="s">
        <v>35</v>
      </c>
      <c r="B15" s="1393">
        <v>2292081.9143433333</v>
      </c>
      <c r="C15" s="1393">
        <v>18424.025431428574</v>
      </c>
      <c r="D15" s="1393">
        <v>22721.916178571424</v>
      </c>
      <c r="E15" s="1393">
        <v>1356.2428114285717</v>
      </c>
      <c r="F15" s="1393">
        <v>0</v>
      </c>
      <c r="G15" s="1393">
        <v>0</v>
      </c>
      <c r="H15" s="1393">
        <v>0</v>
      </c>
      <c r="I15" s="1393">
        <v>0</v>
      </c>
      <c r="J15" s="1394">
        <v>2334584.0987647618</v>
      </c>
      <c r="K15" s="195"/>
    </row>
    <row r="16" spans="1:15" s="24" customFormat="1" ht="18" customHeight="1">
      <c r="A16" s="287" t="s">
        <v>36</v>
      </c>
      <c r="B16" s="1393">
        <v>8275588.3294595229</v>
      </c>
      <c r="C16" s="1393">
        <v>11344809.105754765</v>
      </c>
      <c r="D16" s="1393">
        <v>1427518.4111861903</v>
      </c>
      <c r="E16" s="1393">
        <v>3388802.7385642854</v>
      </c>
      <c r="F16" s="1393">
        <v>2262820.1778614288</v>
      </c>
      <c r="G16" s="1393">
        <v>1949097.4343104761</v>
      </c>
      <c r="H16" s="1393">
        <v>2774799.0567609519</v>
      </c>
      <c r="I16" s="1393">
        <v>542342.48052761902</v>
      </c>
      <c r="J16" s="1394">
        <v>31965777.734425243</v>
      </c>
      <c r="K16" s="195"/>
    </row>
    <row r="17" spans="1:11" s="24" customFormat="1" ht="18" customHeight="1">
      <c r="A17" s="287" t="s">
        <v>37</v>
      </c>
      <c r="B17" s="1393">
        <v>17370.635808571427</v>
      </c>
      <c r="C17" s="1393">
        <v>1404011.543314286</v>
      </c>
      <c r="D17" s="1393">
        <v>557118.95187809539</v>
      </c>
      <c r="E17" s="1393">
        <v>824879.82512523816</v>
      </c>
      <c r="F17" s="1393">
        <v>3070024.8052109517</v>
      </c>
      <c r="G17" s="1393">
        <v>2441925.2307285713</v>
      </c>
      <c r="H17" s="1393">
        <v>1890678.7279847623</v>
      </c>
      <c r="I17" s="1393">
        <v>93404.697855714257</v>
      </c>
      <c r="J17" s="1394">
        <v>10299414.417906191</v>
      </c>
      <c r="K17" s="195"/>
    </row>
    <row r="18" spans="1:11" s="24" customFormat="1" ht="18" customHeight="1">
      <c r="A18" s="287" t="s">
        <v>38</v>
      </c>
      <c r="B18" s="1393">
        <v>259805.53050428577</v>
      </c>
      <c r="C18" s="1393">
        <v>685562.16754142859</v>
      </c>
      <c r="D18" s="1393">
        <v>89963.30220428569</v>
      </c>
      <c r="E18" s="1393">
        <v>237592.76875666663</v>
      </c>
      <c r="F18" s="1393">
        <v>190899.40426857144</v>
      </c>
      <c r="G18" s="1393">
        <v>1212807.5474366664</v>
      </c>
      <c r="H18" s="1393">
        <v>516117.378364762</v>
      </c>
      <c r="I18" s="1393">
        <v>9425.3649700000005</v>
      </c>
      <c r="J18" s="1394">
        <v>3202173.4640466664</v>
      </c>
      <c r="K18" s="195"/>
    </row>
    <row r="19" spans="1:11" s="24" customFormat="1" ht="18" customHeight="1">
      <c r="A19" s="287" t="s">
        <v>39</v>
      </c>
      <c r="B19" s="1393">
        <v>0</v>
      </c>
      <c r="C19" s="1393">
        <v>771306.58741619054</v>
      </c>
      <c r="D19" s="1393">
        <v>513157.6372299997</v>
      </c>
      <c r="E19" s="1393">
        <v>38455.283659999979</v>
      </c>
      <c r="F19" s="1393">
        <v>225944.72817999995</v>
      </c>
      <c r="G19" s="1393">
        <v>482593.01097999973</v>
      </c>
      <c r="H19" s="1393">
        <v>552756.67531999992</v>
      </c>
      <c r="I19" s="1393">
        <v>132439.98911142856</v>
      </c>
      <c r="J19" s="1394">
        <v>2716653.9118976183</v>
      </c>
      <c r="K19" s="195"/>
    </row>
    <row r="20" spans="1:11" s="24" customFormat="1" ht="18" customHeight="1">
      <c r="A20" s="287" t="s">
        <v>40</v>
      </c>
      <c r="B20" s="1393">
        <v>1050616.4231109526</v>
      </c>
      <c r="C20" s="1393">
        <v>36353.691131904765</v>
      </c>
      <c r="D20" s="1393">
        <v>152576.4690666667</v>
      </c>
      <c r="E20" s="1393">
        <v>49133.398915714271</v>
      </c>
      <c r="F20" s="1393">
        <v>83229.610937142876</v>
      </c>
      <c r="G20" s="1393">
        <v>96453.386930000037</v>
      </c>
      <c r="H20" s="1393">
        <v>269392.67450714286</v>
      </c>
      <c r="I20" s="1393">
        <v>0</v>
      </c>
      <c r="J20" s="1394">
        <v>1737755.6545995241</v>
      </c>
      <c r="K20" s="195"/>
    </row>
    <row r="21" spans="1:11" s="24" customFormat="1" ht="18" customHeight="1">
      <c r="A21" s="287" t="s">
        <v>41</v>
      </c>
      <c r="B21" s="1393">
        <v>0</v>
      </c>
      <c r="C21" s="1393">
        <v>596931.18340666674</v>
      </c>
      <c r="D21" s="1393">
        <v>22.486884761904772</v>
      </c>
      <c r="E21" s="1393">
        <v>23373.762324761909</v>
      </c>
      <c r="F21" s="1393">
        <v>13229.23242238095</v>
      </c>
      <c r="G21" s="1393">
        <v>129193.55272809524</v>
      </c>
      <c r="H21" s="1393">
        <v>379004.97227666667</v>
      </c>
      <c r="I21" s="1393">
        <v>155460.81241571432</v>
      </c>
      <c r="J21" s="1394">
        <v>1297216.0024590478</v>
      </c>
      <c r="K21" s="195"/>
    </row>
    <row r="22" spans="1:11" s="24" customFormat="1" ht="18" customHeight="1">
      <c r="A22" s="27" t="s">
        <v>42</v>
      </c>
      <c r="B22" s="1393">
        <v>24242.057878571428</v>
      </c>
      <c r="C22" s="1393">
        <v>124042.83392476189</v>
      </c>
      <c r="D22" s="1393">
        <v>7355.1793623809535</v>
      </c>
      <c r="E22" s="1393">
        <v>1712.200764761905</v>
      </c>
      <c r="F22" s="1393">
        <v>6190.1652638095229</v>
      </c>
      <c r="G22" s="1393">
        <v>74485.246689047621</v>
      </c>
      <c r="H22" s="1393">
        <v>336750.48469952383</v>
      </c>
      <c r="I22" s="1393">
        <v>308.08906238095238</v>
      </c>
      <c r="J22" s="1394">
        <v>575086.25764523807</v>
      </c>
      <c r="K22" s="195"/>
    </row>
    <row r="23" spans="1:11" s="24" customFormat="1" ht="18" customHeight="1">
      <c r="A23" s="287" t="s">
        <v>43</v>
      </c>
      <c r="B23" s="1393">
        <v>99946.495962857123</v>
      </c>
      <c r="C23" s="1393">
        <v>0</v>
      </c>
      <c r="D23" s="1393">
        <v>52493.221019047625</v>
      </c>
      <c r="E23" s="1393">
        <v>76459.572215714288</v>
      </c>
      <c r="F23" s="1393">
        <v>0</v>
      </c>
      <c r="G23" s="1393">
        <v>0</v>
      </c>
      <c r="H23" s="1393">
        <v>0</v>
      </c>
      <c r="I23" s="1393">
        <v>0</v>
      </c>
      <c r="J23" s="1394">
        <v>228899.28919761904</v>
      </c>
      <c r="K23" s="195"/>
    </row>
    <row r="24" spans="1:11" s="24" customFormat="1" ht="18" customHeight="1">
      <c r="A24" s="287" t="s">
        <v>44</v>
      </c>
      <c r="B24" s="1393">
        <v>0</v>
      </c>
      <c r="C24" s="1393">
        <v>0</v>
      </c>
      <c r="D24" s="1393">
        <v>119921.81288333335</v>
      </c>
      <c r="E24" s="1393">
        <v>0</v>
      </c>
      <c r="F24" s="1393">
        <v>0</v>
      </c>
      <c r="G24" s="1393">
        <v>0</v>
      </c>
      <c r="H24" s="1393">
        <v>0</v>
      </c>
      <c r="I24" s="1393">
        <v>0</v>
      </c>
      <c r="J24" s="1394">
        <v>119921.81288333335</v>
      </c>
      <c r="K24" s="195"/>
    </row>
    <row r="25" spans="1:11" s="24" customFormat="1" ht="18" customHeight="1">
      <c r="A25" s="287" t="s">
        <v>45</v>
      </c>
      <c r="B25" s="1393">
        <v>123188.6113442857</v>
      </c>
      <c r="C25" s="1393">
        <v>0</v>
      </c>
      <c r="D25" s="1393">
        <v>407234.52720571437</v>
      </c>
      <c r="E25" s="1393">
        <v>115718.0518109524</v>
      </c>
      <c r="F25" s="1393">
        <v>92092.857142857145</v>
      </c>
      <c r="G25" s="1393">
        <v>13947.489849999998</v>
      </c>
      <c r="H25" s="1393">
        <v>25400</v>
      </c>
      <c r="I25" s="1393">
        <v>0</v>
      </c>
      <c r="J25" s="1394">
        <v>777581.53735380957</v>
      </c>
      <c r="K25" s="195"/>
    </row>
    <row r="26" spans="1:11" s="24" customFormat="1" ht="18" customHeight="1">
      <c r="A26" s="287" t="s">
        <v>46</v>
      </c>
      <c r="B26" s="1393">
        <v>0</v>
      </c>
      <c r="C26" s="1393">
        <v>727947.52595142857</v>
      </c>
      <c r="D26" s="1393">
        <v>31879.515016190486</v>
      </c>
      <c r="E26" s="1393">
        <v>44299.783247142863</v>
      </c>
      <c r="F26" s="1393">
        <v>118123.38809619048</v>
      </c>
      <c r="G26" s="1393">
        <v>977149.77919190493</v>
      </c>
      <c r="H26" s="1393">
        <v>836180.50000428571</v>
      </c>
      <c r="I26" s="1393">
        <v>33083.576143333332</v>
      </c>
      <c r="J26" s="1394">
        <v>2768664.067650476</v>
      </c>
      <c r="K26" s="195"/>
    </row>
    <row r="27" spans="1:11" s="24" customFormat="1" ht="21.9" customHeight="1">
      <c r="A27" s="1395" t="s">
        <v>47</v>
      </c>
      <c r="B27" s="1396">
        <v>65739703.692647144</v>
      </c>
      <c r="C27" s="1396">
        <v>75453800.705211878</v>
      </c>
      <c r="D27" s="1396">
        <v>16746611.810673811</v>
      </c>
      <c r="E27" s="1396">
        <v>13209820.737727141</v>
      </c>
      <c r="F27" s="1396">
        <v>12954143.117554285</v>
      </c>
      <c r="G27" s="1396">
        <v>14720996.965879522</v>
      </c>
      <c r="H27" s="1396">
        <v>15240208.903442379</v>
      </c>
      <c r="I27" s="1396">
        <v>4394062.6755185714</v>
      </c>
      <c r="J27" s="1397">
        <v>218459348.60865474</v>
      </c>
      <c r="K27" s="195"/>
    </row>
    <row r="28" spans="1:11" s="24" customFormat="1" ht="21.3" customHeight="1">
      <c r="A28" s="30" t="s">
        <v>1189</v>
      </c>
      <c r="B28" s="733"/>
      <c r="C28" s="733"/>
      <c r="D28" s="733"/>
      <c r="E28" s="733"/>
      <c r="F28" s="733"/>
      <c r="G28" s="733"/>
      <c r="H28" s="733"/>
      <c r="I28" s="733"/>
      <c r="J28" s="734"/>
      <c r="K28" s="195"/>
    </row>
    <row r="29" spans="1:11" s="24" customFormat="1" ht="16.5" customHeight="1">
      <c r="A29" s="33" t="s">
        <v>620</v>
      </c>
      <c r="B29" s="18"/>
      <c r="C29" s="18"/>
      <c r="D29" s="18"/>
      <c r="E29" s="18"/>
      <c r="F29" s="18"/>
      <c r="G29" s="18"/>
      <c r="H29" s="18"/>
      <c r="I29" s="18"/>
      <c r="J29" s="18"/>
      <c r="K29" s="195"/>
    </row>
    <row r="30" spans="1:11" s="24" customFormat="1" ht="21.9" customHeight="1">
      <c r="A30" s="496"/>
      <c r="B30" s="7"/>
      <c r="C30" s="7"/>
      <c r="D30" s="7"/>
      <c r="E30" s="7"/>
      <c r="F30" s="7"/>
      <c r="G30" s="7"/>
      <c r="H30" s="7"/>
      <c r="I30" s="7"/>
      <c r="J30" s="7"/>
      <c r="K30" s="195"/>
    </row>
    <row r="31" spans="1:11" s="70" customFormat="1" ht="30.75" customHeight="1">
      <c r="A31" s="7"/>
      <c r="B31" s="7"/>
      <c r="C31" s="7"/>
      <c r="D31" s="7"/>
      <c r="E31" s="7"/>
      <c r="F31" s="7"/>
      <c r="G31" s="7"/>
      <c r="H31" s="7"/>
      <c r="I31" s="7"/>
      <c r="J31" s="7"/>
      <c r="K31" s="1398"/>
    </row>
    <row r="32" spans="1:11" s="8" customFormat="1" ht="7.5" customHeight="1">
      <c r="A32" s="7"/>
      <c r="B32" s="7"/>
      <c r="C32" s="7"/>
      <c r="D32" s="7"/>
      <c r="E32" s="7"/>
      <c r="F32" s="7"/>
      <c r="G32" s="7"/>
      <c r="H32" s="7"/>
      <c r="I32" s="7"/>
      <c r="J32" s="7"/>
      <c r="K32" s="1399"/>
    </row>
    <row r="33" spans="1:10" s="73" customFormat="1" ht="13.65" customHeight="1">
      <c r="A33" s="7"/>
      <c r="B33" s="7"/>
      <c r="C33" s="7"/>
      <c r="D33" s="7"/>
      <c r="E33" s="7"/>
      <c r="F33" s="7"/>
      <c r="G33" s="7"/>
      <c r="H33" s="7"/>
      <c r="I33" s="7"/>
      <c r="J33" s="7"/>
    </row>
  </sheetData>
  <mergeCells count="4">
    <mergeCell ref="A2:J2"/>
    <mergeCell ref="A3:J3"/>
    <mergeCell ref="A4:J4"/>
    <mergeCell ref="D6:H6"/>
  </mergeCells>
  <hyperlinks>
    <hyperlink ref="A1" location="Índice!A1" display="Volver al Índice" xr:uid="{4F9FC6EE-B6D9-43AF-8AD0-7531CB51BAE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8B1D-EB40-44A2-88D6-2FF0BAFB7D36}">
  <dimension ref="A1:O20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9" customFormat="1" ht="12.75" customHeight="1">
      <c r="A1" s="1525" t="s">
        <v>1244</v>
      </c>
      <c r="B1" s="1"/>
      <c r="C1" s="1"/>
      <c r="D1" s="1"/>
      <c r="E1" s="1"/>
      <c r="F1" s="1"/>
      <c r="G1" s="1"/>
      <c r="H1" s="1"/>
      <c r="I1" s="1"/>
      <c r="J1" s="1"/>
    </row>
    <row r="2" spans="1:15" s="171" customFormat="1" ht="30.3" customHeight="1">
      <c r="A2" s="40" t="s">
        <v>1190</v>
      </c>
      <c r="B2" s="40"/>
      <c r="C2" s="40"/>
      <c r="D2" s="40"/>
      <c r="E2" s="40"/>
      <c r="F2" s="40"/>
      <c r="G2" s="40"/>
      <c r="H2" s="40"/>
      <c r="I2" s="40"/>
      <c r="J2" s="40"/>
      <c r="K2" s="1383"/>
      <c r="L2" s="1383"/>
      <c r="M2" s="1383"/>
      <c r="N2" s="1383"/>
      <c r="O2" s="1383"/>
    </row>
    <row r="3" spans="1:15" s="379" customFormat="1" ht="21.3" customHeight="1">
      <c r="A3" s="1384">
        <v>45717</v>
      </c>
      <c r="B3" s="1384"/>
      <c r="C3" s="1384"/>
      <c r="D3" s="1384"/>
      <c r="E3" s="1384"/>
      <c r="F3" s="1384"/>
      <c r="G3" s="1384"/>
      <c r="H3" s="1384"/>
      <c r="I3" s="1384"/>
      <c r="J3" s="1384"/>
      <c r="K3" s="1385"/>
      <c r="L3" s="1385"/>
      <c r="M3" s="1385"/>
      <c r="N3" s="1385"/>
      <c r="O3" s="1385"/>
    </row>
    <row r="4" spans="1:15" s="379" customFormat="1" ht="18.75" customHeight="1">
      <c r="A4" s="381" t="s">
        <v>1191</v>
      </c>
      <c r="B4" s="381"/>
      <c r="C4" s="381"/>
      <c r="D4" s="381"/>
      <c r="E4" s="381"/>
      <c r="F4" s="381"/>
      <c r="G4" s="381"/>
      <c r="H4" s="381"/>
      <c r="I4" s="381"/>
      <c r="J4" s="381"/>
      <c r="K4" s="1385"/>
      <c r="L4" s="1385"/>
      <c r="M4" s="1385"/>
      <c r="N4" s="1385"/>
      <c r="O4" s="1385"/>
    </row>
    <row r="5" spans="1:15" s="385" customFormat="1" ht="7.5" customHeight="1" thickBot="1">
      <c r="A5" s="383"/>
      <c r="B5" s="383"/>
      <c r="C5" s="383"/>
      <c r="D5" s="7"/>
      <c r="E5" s="7"/>
      <c r="F5" s="7"/>
      <c r="G5" s="7"/>
      <c r="H5" s="7"/>
      <c r="I5" s="7"/>
      <c r="J5" s="383"/>
      <c r="K5" s="1386"/>
      <c r="L5" s="1386"/>
      <c r="M5" s="1386"/>
      <c r="N5" s="1386"/>
      <c r="O5" s="1386"/>
    </row>
    <row r="6" spans="1:15" s="13" customFormat="1" ht="24.75" customHeight="1">
      <c r="A6" s="1387"/>
      <c r="B6" s="1388"/>
      <c r="D6" s="1389" t="s">
        <v>1181</v>
      </c>
      <c r="E6" s="1389"/>
      <c r="F6" s="1389"/>
      <c r="G6" s="1389"/>
      <c r="H6" s="1389"/>
      <c r="I6" s="1390"/>
    </row>
    <row r="7" spans="1:15" s="13" customFormat="1" ht="42" customHeight="1">
      <c r="A7" s="1391"/>
      <c r="B7" s="388" t="s">
        <v>1182</v>
      </c>
      <c r="C7" s="1392" t="s">
        <v>732</v>
      </c>
      <c r="D7" s="388" t="s">
        <v>1183</v>
      </c>
      <c r="E7" s="388" t="s">
        <v>1184</v>
      </c>
      <c r="F7" s="388" t="s">
        <v>1185</v>
      </c>
      <c r="G7" s="388" t="s">
        <v>1186</v>
      </c>
      <c r="H7" s="388" t="s">
        <v>1187</v>
      </c>
      <c r="I7" s="388" t="s">
        <v>1188</v>
      </c>
      <c r="J7" s="426" t="s">
        <v>191</v>
      </c>
    </row>
    <row r="8" spans="1:15" s="36" customFormat="1" ht="8.4" customHeight="1">
      <c r="A8" s="389"/>
      <c r="B8" s="389"/>
      <c r="C8" s="389"/>
      <c r="D8" s="389"/>
      <c r="E8" s="389"/>
      <c r="F8" s="389"/>
      <c r="G8" s="389"/>
      <c r="H8" s="389"/>
      <c r="I8" s="389"/>
      <c r="J8" s="389"/>
    </row>
    <row r="9" spans="1:15" s="24" customFormat="1" ht="18" customHeight="1">
      <c r="A9" s="287" t="s">
        <v>29</v>
      </c>
      <c r="B9" s="1393">
        <v>2845814.0285671428</v>
      </c>
      <c r="C9" s="1393">
        <v>2323792.8618847616</v>
      </c>
      <c r="D9" s="1393">
        <v>976639.31169666653</v>
      </c>
      <c r="E9" s="1393">
        <v>589693.85530142859</v>
      </c>
      <c r="F9" s="1393">
        <v>524555.67516904767</v>
      </c>
      <c r="G9" s="1393">
        <v>365718.14168047626</v>
      </c>
      <c r="H9" s="1393">
        <v>497286.40796190465</v>
      </c>
      <c r="I9" s="1393">
        <v>120645.5475528571</v>
      </c>
      <c r="J9" s="1394">
        <v>8244145.829814286</v>
      </c>
      <c r="K9" s="195"/>
    </row>
    <row r="10" spans="1:15" s="24" customFormat="1" ht="18" customHeight="1">
      <c r="A10" s="287" t="s">
        <v>30</v>
      </c>
      <c r="B10" s="1393">
        <v>5346.1841590476197</v>
      </c>
      <c r="C10" s="1393">
        <v>12479.490821904759</v>
      </c>
      <c r="D10" s="1393">
        <v>71.749305238095246</v>
      </c>
      <c r="E10" s="1393">
        <v>2430.5028838095241</v>
      </c>
      <c r="F10" s="1393">
        <v>6906.6516033333346</v>
      </c>
      <c r="G10" s="1393">
        <v>29609.580908571428</v>
      </c>
      <c r="H10" s="1393">
        <v>4913.0795119047616</v>
      </c>
      <c r="I10" s="1393">
        <v>13204.91208380952</v>
      </c>
      <c r="J10" s="1394">
        <v>74962.15127761905</v>
      </c>
      <c r="K10" s="195"/>
    </row>
    <row r="11" spans="1:15" s="24" customFormat="1" ht="18" customHeight="1">
      <c r="A11" s="287" t="s">
        <v>96</v>
      </c>
      <c r="B11" s="1393">
        <v>5509594.419656191</v>
      </c>
      <c r="C11" s="1393">
        <v>5305761.2596357148</v>
      </c>
      <c r="D11" s="1393">
        <v>1307839.84403</v>
      </c>
      <c r="E11" s="1393">
        <v>1018334.8945623807</v>
      </c>
      <c r="F11" s="1393">
        <v>486976.72955714277</v>
      </c>
      <c r="G11" s="1393">
        <v>296284.21555904759</v>
      </c>
      <c r="H11" s="1393">
        <v>409371.45991476194</v>
      </c>
      <c r="I11" s="1393">
        <v>197539.53381428571</v>
      </c>
      <c r="J11" s="1394">
        <v>14531702.356729524</v>
      </c>
      <c r="K11" s="195"/>
    </row>
    <row r="12" spans="1:15" s="24" customFormat="1" ht="18" customHeight="1">
      <c r="A12" s="287" t="s">
        <v>32</v>
      </c>
      <c r="B12" s="1393">
        <v>53705.157575714285</v>
      </c>
      <c r="C12" s="1393">
        <v>240324.33861857146</v>
      </c>
      <c r="D12" s="1393">
        <v>609.00503476190477</v>
      </c>
      <c r="E12" s="1393">
        <v>1921.1961623809527</v>
      </c>
      <c r="F12" s="1393">
        <v>184315.07504761906</v>
      </c>
      <c r="G12" s="1393">
        <v>77667.927464285705</v>
      </c>
      <c r="H12" s="1393">
        <v>19890.926765238099</v>
      </c>
      <c r="I12" s="1393">
        <v>2732.603466190476</v>
      </c>
      <c r="J12" s="1394">
        <v>581166.23013476201</v>
      </c>
      <c r="K12" s="195"/>
    </row>
    <row r="13" spans="1:15" s="24" customFormat="1" ht="18" customHeight="1">
      <c r="A13" s="287" t="s">
        <v>33</v>
      </c>
      <c r="B13" s="1393">
        <v>444574.09565142851</v>
      </c>
      <c r="C13" s="1393">
        <v>225181.65251714279</v>
      </c>
      <c r="D13" s="1393">
        <v>122099.78206619047</v>
      </c>
      <c r="E13" s="1393">
        <v>148931.21097238094</v>
      </c>
      <c r="F13" s="1393">
        <v>191367.8092909524</v>
      </c>
      <c r="G13" s="1393">
        <v>295289.79488333338</v>
      </c>
      <c r="H13" s="1393">
        <v>162262.65676142854</v>
      </c>
      <c r="I13" s="1393">
        <v>13380.603504761906</v>
      </c>
      <c r="J13" s="1394">
        <v>1603087.6056476189</v>
      </c>
      <c r="K13" s="195"/>
    </row>
    <row r="14" spans="1:15" s="24" customFormat="1" ht="18" customHeight="1">
      <c r="A14" s="287" t="s">
        <v>115</v>
      </c>
      <c r="B14" s="1393">
        <v>1876034.2164223811</v>
      </c>
      <c r="C14" s="1393">
        <v>1175736.9498099999</v>
      </c>
      <c r="D14" s="1393">
        <v>386561.26207380951</v>
      </c>
      <c r="E14" s="1393">
        <v>454348.20599571429</v>
      </c>
      <c r="F14" s="1393">
        <v>403427.70314095245</v>
      </c>
      <c r="G14" s="1393">
        <v>243076.06573238096</v>
      </c>
      <c r="H14" s="1393">
        <v>156716.2199566667</v>
      </c>
      <c r="I14" s="1393">
        <v>28645.793476666669</v>
      </c>
      <c r="J14" s="1394">
        <v>4724546.4166085711</v>
      </c>
      <c r="K14" s="195"/>
    </row>
    <row r="15" spans="1:15" s="24" customFormat="1" ht="18" customHeight="1">
      <c r="A15" s="287" t="s">
        <v>35</v>
      </c>
      <c r="B15" s="1393">
        <v>667263.4340238095</v>
      </c>
      <c r="C15" s="1393">
        <v>14231.135563333337</v>
      </c>
      <c r="D15" s="1393">
        <v>16088.208338095243</v>
      </c>
      <c r="E15" s="1393">
        <v>2019.047619047619</v>
      </c>
      <c r="F15" s="1393">
        <v>0</v>
      </c>
      <c r="G15" s="1393">
        <v>0</v>
      </c>
      <c r="H15" s="1393">
        <v>0</v>
      </c>
      <c r="I15" s="1393">
        <v>0</v>
      </c>
      <c r="J15" s="1394">
        <v>699601.82554428559</v>
      </c>
      <c r="K15" s="195"/>
    </row>
    <row r="16" spans="1:15" s="24" customFormat="1" ht="18" customHeight="1">
      <c r="A16" s="287" t="s">
        <v>36</v>
      </c>
      <c r="B16" s="1393">
        <v>1199624.4320323805</v>
      </c>
      <c r="C16" s="1393">
        <v>1591009.3329257146</v>
      </c>
      <c r="D16" s="1393">
        <v>367264.05315619049</v>
      </c>
      <c r="E16" s="1393">
        <v>407136.64986047626</v>
      </c>
      <c r="F16" s="1393">
        <v>254985.13432809518</v>
      </c>
      <c r="G16" s="1393">
        <v>28908.771884761907</v>
      </c>
      <c r="H16" s="1393">
        <v>209051.43690523805</v>
      </c>
      <c r="I16" s="1393">
        <v>38512.281841428565</v>
      </c>
      <c r="J16" s="1394">
        <v>4096492.0929342848</v>
      </c>
      <c r="K16" s="195"/>
    </row>
    <row r="17" spans="1:11" s="24" customFormat="1" ht="18" customHeight="1">
      <c r="A17" s="287" t="s">
        <v>37</v>
      </c>
      <c r="B17" s="1393">
        <v>1738.7659838095237</v>
      </c>
      <c r="C17" s="1393">
        <v>39740.683510952389</v>
      </c>
      <c r="D17" s="1393">
        <v>2851.4188471428565</v>
      </c>
      <c r="E17" s="1393">
        <v>10222.270408571432</v>
      </c>
      <c r="F17" s="1393">
        <v>36076.565948571428</v>
      </c>
      <c r="G17" s="1393">
        <v>13098.61614047619</v>
      </c>
      <c r="H17" s="1393">
        <v>3661.8849033333336</v>
      </c>
      <c r="I17" s="1393">
        <v>1889.1691519047624</v>
      </c>
      <c r="J17" s="1394">
        <v>109279.37489476192</v>
      </c>
      <c r="K17" s="195"/>
    </row>
    <row r="18" spans="1:11" s="24" customFormat="1" ht="18" customHeight="1">
      <c r="A18" s="287" t="s">
        <v>38</v>
      </c>
      <c r="B18" s="1393">
        <v>11093.029774285713</v>
      </c>
      <c r="C18" s="1393">
        <v>58284.268657142857</v>
      </c>
      <c r="D18" s="1393">
        <v>2200.7622966666659</v>
      </c>
      <c r="E18" s="1393">
        <v>2161.4413609523804</v>
      </c>
      <c r="F18" s="1393">
        <v>108.9479914285714</v>
      </c>
      <c r="G18" s="1393">
        <v>116915.02404238094</v>
      </c>
      <c r="H18" s="1393">
        <v>16720.515398095238</v>
      </c>
      <c r="I18" s="1393">
        <v>2277.2159242857147</v>
      </c>
      <c r="J18" s="1394">
        <v>209761.2054452381</v>
      </c>
      <c r="K18" s="195"/>
    </row>
    <row r="19" spans="1:11" s="24" customFormat="1" ht="18" customHeight="1">
      <c r="A19" s="287" t="s">
        <v>39</v>
      </c>
      <c r="B19" s="1393">
        <v>0</v>
      </c>
      <c r="C19" s="1393">
        <v>28495.133169047618</v>
      </c>
      <c r="D19" s="1393">
        <v>0.46956000000000009</v>
      </c>
      <c r="E19" s="1393">
        <v>399.75287000000003</v>
      </c>
      <c r="F19" s="1393">
        <v>1018.1101499999999</v>
      </c>
      <c r="G19" s="1393">
        <v>9633.1872100000055</v>
      </c>
      <c r="H19" s="1393">
        <v>12125.423210000004</v>
      </c>
      <c r="I19" s="1393">
        <v>4296.831418571428</v>
      </c>
      <c r="J19" s="1394">
        <v>55968.907587619062</v>
      </c>
      <c r="K19" s="195"/>
    </row>
    <row r="20" spans="1:11" s="24" customFormat="1" ht="18" customHeight="1">
      <c r="A20" s="287" t="s">
        <v>40</v>
      </c>
      <c r="B20" s="1393">
        <v>756545.06638809526</v>
      </c>
      <c r="C20" s="1393">
        <v>102.98453523809526</v>
      </c>
      <c r="D20" s="1393">
        <v>195028.8016304762</v>
      </c>
      <c r="E20" s="1393">
        <v>94315.059517619055</v>
      </c>
      <c r="F20" s="1393">
        <v>70702.850525714312</v>
      </c>
      <c r="G20" s="1393">
        <v>52527.406873809516</v>
      </c>
      <c r="H20" s="1393">
        <v>73222.417245714285</v>
      </c>
      <c r="I20" s="1393">
        <v>0</v>
      </c>
      <c r="J20" s="1394">
        <v>1242444.5867166666</v>
      </c>
      <c r="K20" s="195"/>
    </row>
    <row r="21" spans="1:11" s="24" customFormat="1" ht="18" customHeight="1">
      <c r="A21" s="287" t="s">
        <v>41</v>
      </c>
      <c r="B21" s="1393">
        <v>0</v>
      </c>
      <c r="C21" s="1393">
        <v>255.16094999999993</v>
      </c>
      <c r="D21" s="1393">
        <v>0</v>
      </c>
      <c r="E21" s="1393">
        <v>23.323864285714297</v>
      </c>
      <c r="F21" s="1393">
        <v>35.923730476190492</v>
      </c>
      <c r="G21" s="1393">
        <v>10.81728</v>
      </c>
      <c r="H21" s="1393">
        <v>200.73755952380955</v>
      </c>
      <c r="I21" s="1393">
        <v>938.0518052380952</v>
      </c>
      <c r="J21" s="1394">
        <v>1464.0151895238096</v>
      </c>
      <c r="K21" s="195"/>
    </row>
    <row r="22" spans="1:11" s="24" customFormat="1" ht="18" customHeight="1">
      <c r="A22" s="27" t="s">
        <v>42</v>
      </c>
      <c r="B22" s="1393">
        <v>14466.246350000001</v>
      </c>
      <c r="C22" s="1393">
        <v>7601.1459371428573</v>
      </c>
      <c r="D22" s="1393">
        <v>2572.1268942857137</v>
      </c>
      <c r="E22" s="1393">
        <v>223.22653238095245</v>
      </c>
      <c r="F22" s="1393">
        <v>4036.274118571429</v>
      </c>
      <c r="G22" s="1393">
        <v>4970.9996533333342</v>
      </c>
      <c r="H22" s="1393">
        <v>3748.792091428571</v>
      </c>
      <c r="I22" s="1393">
        <v>0</v>
      </c>
      <c r="J22" s="1394">
        <v>37618.811577142857</v>
      </c>
      <c r="K22" s="195"/>
    </row>
    <row r="23" spans="1:11" s="24" customFormat="1" ht="18" customHeight="1">
      <c r="A23" s="287" t="s">
        <v>43</v>
      </c>
      <c r="B23" s="1393">
        <v>49621.485901904773</v>
      </c>
      <c r="C23" s="1393">
        <v>0</v>
      </c>
      <c r="D23" s="1393">
        <v>129546.06235190479</v>
      </c>
      <c r="E23" s="1393">
        <v>80472.119236666709</v>
      </c>
      <c r="F23" s="1393">
        <v>5378.881203809523</v>
      </c>
      <c r="G23" s="1393">
        <v>0</v>
      </c>
      <c r="H23" s="1393">
        <v>541.85714285714289</v>
      </c>
      <c r="I23" s="1393">
        <v>0</v>
      </c>
      <c r="J23" s="1394">
        <v>265560.40583714296</v>
      </c>
      <c r="K23" s="195"/>
    </row>
    <row r="24" spans="1:11" s="24" customFormat="1" ht="18" customHeight="1">
      <c r="A24" s="287" t="s">
        <v>44</v>
      </c>
      <c r="B24" s="1393">
        <v>0</v>
      </c>
      <c r="C24" s="1393">
        <v>0</v>
      </c>
      <c r="D24" s="1393">
        <v>209867.24669523811</v>
      </c>
      <c r="E24" s="1393">
        <v>403404.76190476189</v>
      </c>
      <c r="F24" s="1393">
        <v>0</v>
      </c>
      <c r="G24" s="1393">
        <v>0</v>
      </c>
      <c r="H24" s="1393">
        <v>0</v>
      </c>
      <c r="I24" s="1393">
        <v>0</v>
      </c>
      <c r="J24" s="1394">
        <v>613272.00860000006</v>
      </c>
      <c r="K24" s="195"/>
    </row>
    <row r="25" spans="1:11" s="24" customFormat="1" ht="18" customHeight="1">
      <c r="A25" s="287" t="s">
        <v>45</v>
      </c>
      <c r="B25" s="1393">
        <v>100437.30116190475</v>
      </c>
      <c r="C25" s="1393">
        <v>0</v>
      </c>
      <c r="D25" s="1393">
        <v>161309.82849809524</v>
      </c>
      <c r="E25" s="1393">
        <v>29713.811894761911</v>
      </c>
      <c r="F25" s="1393">
        <v>9993.6902728571386</v>
      </c>
      <c r="G25" s="1393">
        <v>17593.23027</v>
      </c>
      <c r="H25" s="1393">
        <v>800</v>
      </c>
      <c r="I25" s="1393">
        <v>0</v>
      </c>
      <c r="J25" s="1394">
        <v>319847.86209761904</v>
      </c>
      <c r="K25" s="195"/>
    </row>
    <row r="26" spans="1:11" s="24" customFormat="1" ht="18" customHeight="1">
      <c r="A26" s="287" t="s">
        <v>46</v>
      </c>
      <c r="B26" s="1393">
        <v>0</v>
      </c>
      <c r="C26" s="1393">
        <v>1106.21505</v>
      </c>
      <c r="D26" s="1393">
        <v>0</v>
      </c>
      <c r="E26" s="1393">
        <v>0</v>
      </c>
      <c r="F26" s="1393">
        <v>5508.0952371428584</v>
      </c>
      <c r="G26" s="1393">
        <v>1964.8712899999996</v>
      </c>
      <c r="H26" s="1393">
        <v>17.46369</v>
      </c>
      <c r="I26" s="1393">
        <v>33.147081428571418</v>
      </c>
      <c r="J26" s="1394">
        <v>8629.7923485714291</v>
      </c>
      <c r="K26" s="195"/>
    </row>
    <row r="27" spans="1:11" s="24" customFormat="1" ht="21.9" customHeight="1">
      <c r="A27" s="1395" t="s">
        <v>47</v>
      </c>
      <c r="B27" s="1396">
        <v>13535857.863648098</v>
      </c>
      <c r="C27" s="1396">
        <v>11024102.613586668</v>
      </c>
      <c r="D27" s="1396">
        <v>3880549.9324747608</v>
      </c>
      <c r="E27" s="1396">
        <v>3245751.3309476194</v>
      </c>
      <c r="F27" s="1396">
        <v>2185394.1173157147</v>
      </c>
      <c r="G27" s="1396">
        <v>1553268.6508728573</v>
      </c>
      <c r="H27" s="1396">
        <v>1570531.279018095</v>
      </c>
      <c r="I27" s="1396">
        <v>424095.69112142851</v>
      </c>
      <c r="J27" s="1397">
        <v>37419551.478985243</v>
      </c>
      <c r="K27" s="195"/>
    </row>
    <row r="28" spans="1:11" s="24" customFormat="1" ht="21.3" customHeight="1">
      <c r="A28" s="30" t="s">
        <v>1192</v>
      </c>
      <c r="B28" s="733"/>
      <c r="C28" s="733"/>
      <c r="D28" s="733"/>
      <c r="E28" s="733"/>
      <c r="F28" s="733"/>
      <c r="G28" s="733"/>
      <c r="H28" s="733"/>
      <c r="I28" s="733"/>
      <c r="J28" s="734"/>
      <c r="K28" s="195"/>
    </row>
    <row r="29" spans="1:11" s="24" customFormat="1" ht="10.199999999999999">
      <c r="A29" s="33" t="s">
        <v>620</v>
      </c>
      <c r="B29" s="18"/>
      <c r="C29" s="18"/>
      <c r="D29" s="18"/>
      <c r="E29" s="18"/>
      <c r="F29" s="18"/>
      <c r="G29" s="18"/>
      <c r="H29" s="18"/>
      <c r="I29" s="18"/>
      <c r="J29" s="18"/>
      <c r="K29" s="195"/>
    </row>
    <row r="30" spans="1:11" s="24" customFormat="1">
      <c r="A30" s="496"/>
      <c r="B30" s="7"/>
      <c r="C30" s="7"/>
      <c r="D30" s="7"/>
      <c r="E30" s="7"/>
      <c r="F30" s="7"/>
      <c r="G30" s="7"/>
      <c r="H30" s="7"/>
      <c r="I30" s="7"/>
      <c r="J30" s="7"/>
      <c r="K30" s="195"/>
    </row>
    <row r="31" spans="1:11" s="70" customFormat="1">
      <c r="A31" s="7"/>
      <c r="B31" s="7"/>
      <c r="C31" s="7"/>
      <c r="D31" s="7"/>
      <c r="E31" s="7"/>
      <c r="F31" s="7"/>
      <c r="G31" s="7"/>
      <c r="H31" s="7"/>
      <c r="I31" s="7"/>
      <c r="J31" s="7"/>
      <c r="K31" s="1398"/>
    </row>
    <row r="32" spans="1:11" s="8" customFormat="1">
      <c r="A32" s="7"/>
      <c r="B32" s="7"/>
      <c r="C32" s="7"/>
      <c r="D32" s="7"/>
      <c r="E32" s="7"/>
      <c r="F32" s="7"/>
      <c r="G32" s="7"/>
      <c r="H32" s="7"/>
      <c r="I32" s="7"/>
      <c r="J32" s="7"/>
      <c r="K32" s="1399"/>
    </row>
    <row r="33" spans="1:10" s="73" customFormat="1">
      <c r="A33" s="7"/>
      <c r="B33" s="7"/>
      <c r="C33" s="7"/>
      <c r="D33" s="7"/>
      <c r="E33" s="7"/>
      <c r="F33" s="7"/>
      <c r="G33" s="7"/>
      <c r="H33" s="7"/>
      <c r="I33" s="7"/>
      <c r="J33" s="7"/>
    </row>
    <row r="203" spans="3:3">
      <c r="C203" s="7" t="s">
        <v>157</v>
      </c>
    </row>
  </sheetData>
  <mergeCells count="4">
    <mergeCell ref="A2:J2"/>
    <mergeCell ref="A3:J3"/>
    <mergeCell ref="A4:J4"/>
    <mergeCell ref="D6:H6"/>
  </mergeCells>
  <hyperlinks>
    <hyperlink ref="A1" location="Índice!A1" display="Volver al Índice" xr:uid="{EE8BBF92-F48B-4A39-89CB-A6CC39BA0CA2}"/>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DF22-5F7D-4676-A010-9D644A022DFA}">
  <dimension ref="A1:H202"/>
  <sheetViews>
    <sheetView showGridLines="0" zoomScaleNormal="100" workbookViewId="0"/>
  </sheetViews>
  <sheetFormatPr baseColWidth="10" defaultColWidth="11.44140625" defaultRowHeight="13.2"/>
  <cols>
    <col min="1" max="1" width="33.6640625" style="780" customWidth="1"/>
    <col min="2" max="4" width="25.6640625" style="780" customWidth="1"/>
    <col min="5" max="5" width="20.44140625" style="780" customWidth="1"/>
    <col min="6" max="6" width="25.6640625" style="780" customWidth="1"/>
    <col min="7" max="7" width="11.44140625" style="1446"/>
    <col min="8" max="8" width="8.88671875" style="780" customWidth="1"/>
    <col min="9" max="256" width="11.44140625" style="780"/>
    <col min="257" max="257" width="33.6640625" style="780" customWidth="1"/>
    <col min="258" max="260" width="25.6640625" style="780" customWidth="1"/>
    <col min="261" max="261" width="20.44140625" style="780" customWidth="1"/>
    <col min="262" max="262" width="25.6640625" style="780" customWidth="1"/>
    <col min="263" max="263" width="11.44140625" style="780"/>
    <col min="264" max="264" width="8.88671875" style="780" customWidth="1"/>
    <col min="265" max="512" width="11.44140625" style="780"/>
    <col min="513" max="513" width="33.6640625" style="780" customWidth="1"/>
    <col min="514" max="516" width="25.6640625" style="780" customWidth="1"/>
    <col min="517" max="517" width="20.44140625" style="780" customWidth="1"/>
    <col min="518" max="518" width="25.6640625" style="780" customWidth="1"/>
    <col min="519" max="519" width="11.44140625" style="780"/>
    <col min="520" max="520" width="8.88671875" style="780" customWidth="1"/>
    <col min="521" max="768" width="11.44140625" style="780"/>
    <col min="769" max="769" width="33.6640625" style="780" customWidth="1"/>
    <col min="770" max="772" width="25.6640625" style="780" customWidth="1"/>
    <col min="773" max="773" width="20.44140625" style="780" customWidth="1"/>
    <col min="774" max="774" width="25.6640625" style="780" customWidth="1"/>
    <col min="775" max="775" width="11.44140625" style="780"/>
    <col min="776" max="776" width="8.88671875" style="780" customWidth="1"/>
    <col min="777" max="1024" width="11.44140625" style="780"/>
    <col min="1025" max="1025" width="33.6640625" style="780" customWidth="1"/>
    <col min="1026" max="1028" width="25.6640625" style="780" customWidth="1"/>
    <col min="1029" max="1029" width="20.44140625" style="780" customWidth="1"/>
    <col min="1030" max="1030" width="25.6640625" style="780" customWidth="1"/>
    <col min="1031" max="1031" width="11.44140625" style="780"/>
    <col min="1032" max="1032" width="8.88671875" style="780" customWidth="1"/>
    <col min="1033" max="1280" width="11.44140625" style="780"/>
    <col min="1281" max="1281" width="33.6640625" style="780" customWidth="1"/>
    <col min="1282" max="1284" width="25.6640625" style="780" customWidth="1"/>
    <col min="1285" max="1285" width="20.44140625" style="780" customWidth="1"/>
    <col min="1286" max="1286" width="25.6640625" style="780" customWidth="1"/>
    <col min="1287" max="1287" width="11.44140625" style="780"/>
    <col min="1288" max="1288" width="8.88671875" style="780" customWidth="1"/>
    <col min="1289" max="1536" width="11.44140625" style="780"/>
    <col min="1537" max="1537" width="33.6640625" style="780" customWidth="1"/>
    <col min="1538" max="1540" width="25.6640625" style="780" customWidth="1"/>
    <col min="1541" max="1541" width="20.44140625" style="780" customWidth="1"/>
    <col min="1542" max="1542" width="25.6640625" style="780" customWidth="1"/>
    <col min="1543" max="1543" width="11.44140625" style="780"/>
    <col min="1544" max="1544" width="8.88671875" style="780" customWidth="1"/>
    <col min="1545" max="1792" width="11.44140625" style="780"/>
    <col min="1793" max="1793" width="33.6640625" style="780" customWidth="1"/>
    <col min="1794" max="1796" width="25.6640625" style="780" customWidth="1"/>
    <col min="1797" max="1797" width="20.44140625" style="780" customWidth="1"/>
    <col min="1798" max="1798" width="25.6640625" style="780" customWidth="1"/>
    <col min="1799" max="1799" width="11.44140625" style="780"/>
    <col min="1800" max="1800" width="8.88671875" style="780" customWidth="1"/>
    <col min="1801" max="2048" width="11.44140625" style="780"/>
    <col min="2049" max="2049" width="33.6640625" style="780" customWidth="1"/>
    <col min="2050" max="2052" width="25.6640625" style="780" customWidth="1"/>
    <col min="2053" max="2053" width="20.44140625" style="780" customWidth="1"/>
    <col min="2054" max="2054" width="25.6640625" style="780" customWidth="1"/>
    <col min="2055" max="2055" width="11.44140625" style="780"/>
    <col min="2056" max="2056" width="8.88671875" style="780" customWidth="1"/>
    <col min="2057" max="2304" width="11.44140625" style="780"/>
    <col min="2305" max="2305" width="33.6640625" style="780" customWidth="1"/>
    <col min="2306" max="2308" width="25.6640625" style="780" customWidth="1"/>
    <col min="2309" max="2309" width="20.44140625" style="780" customWidth="1"/>
    <col min="2310" max="2310" width="25.6640625" style="780" customWidth="1"/>
    <col min="2311" max="2311" width="11.44140625" style="780"/>
    <col min="2312" max="2312" width="8.88671875" style="780" customWidth="1"/>
    <col min="2313" max="2560" width="11.44140625" style="780"/>
    <col min="2561" max="2561" width="33.6640625" style="780" customWidth="1"/>
    <col min="2562" max="2564" width="25.6640625" style="780" customWidth="1"/>
    <col min="2565" max="2565" width="20.44140625" style="780" customWidth="1"/>
    <col min="2566" max="2566" width="25.6640625" style="780" customWidth="1"/>
    <col min="2567" max="2567" width="11.44140625" style="780"/>
    <col min="2568" max="2568" width="8.88671875" style="780" customWidth="1"/>
    <col min="2569" max="2816" width="11.44140625" style="780"/>
    <col min="2817" max="2817" width="33.6640625" style="780" customWidth="1"/>
    <col min="2818" max="2820" width="25.6640625" style="780" customWidth="1"/>
    <col min="2821" max="2821" width="20.44140625" style="780" customWidth="1"/>
    <col min="2822" max="2822" width="25.6640625" style="780" customWidth="1"/>
    <col min="2823" max="2823" width="11.44140625" style="780"/>
    <col min="2824" max="2824" width="8.88671875" style="780" customWidth="1"/>
    <col min="2825" max="3072" width="11.44140625" style="780"/>
    <col min="3073" max="3073" width="33.6640625" style="780" customWidth="1"/>
    <col min="3074" max="3076" width="25.6640625" style="780" customWidth="1"/>
    <col min="3077" max="3077" width="20.44140625" style="780" customWidth="1"/>
    <col min="3078" max="3078" width="25.6640625" style="780" customWidth="1"/>
    <col min="3079" max="3079" width="11.44140625" style="780"/>
    <col min="3080" max="3080" width="8.88671875" style="780" customWidth="1"/>
    <col min="3081" max="3328" width="11.44140625" style="780"/>
    <col min="3329" max="3329" width="33.6640625" style="780" customWidth="1"/>
    <col min="3330" max="3332" width="25.6640625" style="780" customWidth="1"/>
    <col min="3333" max="3333" width="20.44140625" style="780" customWidth="1"/>
    <col min="3334" max="3334" width="25.6640625" style="780" customWidth="1"/>
    <col min="3335" max="3335" width="11.44140625" style="780"/>
    <col min="3336" max="3336" width="8.88671875" style="780" customWidth="1"/>
    <col min="3337" max="3584" width="11.44140625" style="780"/>
    <col min="3585" max="3585" width="33.6640625" style="780" customWidth="1"/>
    <col min="3586" max="3588" width="25.6640625" style="780" customWidth="1"/>
    <col min="3589" max="3589" width="20.44140625" style="780" customWidth="1"/>
    <col min="3590" max="3590" width="25.6640625" style="780" customWidth="1"/>
    <col min="3591" max="3591" width="11.44140625" style="780"/>
    <col min="3592" max="3592" width="8.88671875" style="780" customWidth="1"/>
    <col min="3593" max="3840" width="11.44140625" style="780"/>
    <col min="3841" max="3841" width="33.6640625" style="780" customWidth="1"/>
    <col min="3842" max="3844" width="25.6640625" style="780" customWidth="1"/>
    <col min="3845" max="3845" width="20.44140625" style="780" customWidth="1"/>
    <col min="3846" max="3846" width="25.6640625" style="780" customWidth="1"/>
    <col min="3847" max="3847" width="11.44140625" style="780"/>
    <col min="3848" max="3848" width="8.88671875" style="780" customWidth="1"/>
    <col min="3849" max="4096" width="11.44140625" style="780"/>
    <col min="4097" max="4097" width="33.6640625" style="780" customWidth="1"/>
    <col min="4098" max="4100" width="25.6640625" style="780" customWidth="1"/>
    <col min="4101" max="4101" width="20.44140625" style="780" customWidth="1"/>
    <col min="4102" max="4102" width="25.6640625" style="780" customWidth="1"/>
    <col min="4103" max="4103" width="11.44140625" style="780"/>
    <col min="4104" max="4104" width="8.88671875" style="780" customWidth="1"/>
    <col min="4105" max="4352" width="11.44140625" style="780"/>
    <col min="4353" max="4353" width="33.6640625" style="780" customWidth="1"/>
    <col min="4354" max="4356" width="25.6640625" style="780" customWidth="1"/>
    <col min="4357" max="4357" width="20.44140625" style="780" customWidth="1"/>
    <col min="4358" max="4358" width="25.6640625" style="780" customWidth="1"/>
    <col min="4359" max="4359" width="11.44140625" style="780"/>
    <col min="4360" max="4360" width="8.88671875" style="780" customWidth="1"/>
    <col min="4361" max="4608" width="11.44140625" style="780"/>
    <col min="4609" max="4609" width="33.6640625" style="780" customWidth="1"/>
    <col min="4610" max="4612" width="25.6640625" style="780" customWidth="1"/>
    <col min="4613" max="4613" width="20.44140625" style="780" customWidth="1"/>
    <col min="4614" max="4614" width="25.6640625" style="780" customWidth="1"/>
    <col min="4615" max="4615" width="11.44140625" style="780"/>
    <col min="4616" max="4616" width="8.88671875" style="780" customWidth="1"/>
    <col min="4617" max="4864" width="11.44140625" style="780"/>
    <col min="4865" max="4865" width="33.6640625" style="780" customWidth="1"/>
    <col min="4866" max="4868" width="25.6640625" style="780" customWidth="1"/>
    <col min="4869" max="4869" width="20.44140625" style="780" customWidth="1"/>
    <col min="4870" max="4870" width="25.6640625" style="780" customWidth="1"/>
    <col min="4871" max="4871" width="11.44140625" style="780"/>
    <col min="4872" max="4872" width="8.88671875" style="780" customWidth="1"/>
    <col min="4873" max="5120" width="11.44140625" style="780"/>
    <col min="5121" max="5121" width="33.6640625" style="780" customWidth="1"/>
    <col min="5122" max="5124" width="25.6640625" style="780" customWidth="1"/>
    <col min="5125" max="5125" width="20.44140625" style="780" customWidth="1"/>
    <col min="5126" max="5126" width="25.6640625" style="780" customWidth="1"/>
    <col min="5127" max="5127" width="11.44140625" style="780"/>
    <col min="5128" max="5128" width="8.88671875" style="780" customWidth="1"/>
    <col min="5129" max="5376" width="11.44140625" style="780"/>
    <col min="5377" max="5377" width="33.6640625" style="780" customWidth="1"/>
    <col min="5378" max="5380" width="25.6640625" style="780" customWidth="1"/>
    <col min="5381" max="5381" width="20.44140625" style="780" customWidth="1"/>
    <col min="5382" max="5382" width="25.6640625" style="780" customWidth="1"/>
    <col min="5383" max="5383" width="11.44140625" style="780"/>
    <col min="5384" max="5384" width="8.88671875" style="780" customWidth="1"/>
    <col min="5385" max="5632" width="11.44140625" style="780"/>
    <col min="5633" max="5633" width="33.6640625" style="780" customWidth="1"/>
    <col min="5634" max="5636" width="25.6640625" style="780" customWidth="1"/>
    <col min="5637" max="5637" width="20.44140625" style="780" customWidth="1"/>
    <col min="5638" max="5638" width="25.6640625" style="780" customWidth="1"/>
    <col min="5639" max="5639" width="11.44140625" style="780"/>
    <col min="5640" max="5640" width="8.88671875" style="780" customWidth="1"/>
    <col min="5641" max="5888" width="11.44140625" style="780"/>
    <col min="5889" max="5889" width="33.6640625" style="780" customWidth="1"/>
    <col min="5890" max="5892" width="25.6640625" style="780" customWidth="1"/>
    <col min="5893" max="5893" width="20.44140625" style="780" customWidth="1"/>
    <col min="5894" max="5894" width="25.6640625" style="780" customWidth="1"/>
    <col min="5895" max="5895" width="11.44140625" style="780"/>
    <col min="5896" max="5896" width="8.88671875" style="780" customWidth="1"/>
    <col min="5897" max="6144" width="11.44140625" style="780"/>
    <col min="6145" max="6145" width="33.6640625" style="780" customWidth="1"/>
    <col min="6146" max="6148" width="25.6640625" style="780" customWidth="1"/>
    <col min="6149" max="6149" width="20.44140625" style="780" customWidth="1"/>
    <col min="6150" max="6150" width="25.6640625" style="780" customWidth="1"/>
    <col min="6151" max="6151" width="11.44140625" style="780"/>
    <col min="6152" max="6152" width="8.88671875" style="780" customWidth="1"/>
    <col min="6153" max="6400" width="11.44140625" style="780"/>
    <col min="6401" max="6401" width="33.6640625" style="780" customWidth="1"/>
    <col min="6402" max="6404" width="25.6640625" style="780" customWidth="1"/>
    <col min="6405" max="6405" width="20.44140625" style="780" customWidth="1"/>
    <col min="6406" max="6406" width="25.6640625" style="780" customWidth="1"/>
    <col min="6407" max="6407" width="11.44140625" style="780"/>
    <col min="6408" max="6408" width="8.88671875" style="780" customWidth="1"/>
    <col min="6409" max="6656" width="11.44140625" style="780"/>
    <col min="6657" max="6657" width="33.6640625" style="780" customWidth="1"/>
    <col min="6658" max="6660" width="25.6640625" style="780" customWidth="1"/>
    <col min="6661" max="6661" width="20.44140625" style="780" customWidth="1"/>
    <col min="6662" max="6662" width="25.6640625" style="780" customWidth="1"/>
    <col min="6663" max="6663" width="11.44140625" style="780"/>
    <col min="6664" max="6664" width="8.88671875" style="780" customWidth="1"/>
    <col min="6665" max="6912" width="11.44140625" style="780"/>
    <col min="6913" max="6913" width="33.6640625" style="780" customWidth="1"/>
    <col min="6914" max="6916" width="25.6640625" style="780" customWidth="1"/>
    <col min="6917" max="6917" width="20.44140625" style="780" customWidth="1"/>
    <col min="6918" max="6918" width="25.6640625" style="780" customWidth="1"/>
    <col min="6919" max="6919" width="11.44140625" style="780"/>
    <col min="6920" max="6920" width="8.88671875" style="780" customWidth="1"/>
    <col min="6921" max="7168" width="11.44140625" style="780"/>
    <col min="7169" max="7169" width="33.6640625" style="780" customWidth="1"/>
    <col min="7170" max="7172" width="25.6640625" style="780" customWidth="1"/>
    <col min="7173" max="7173" width="20.44140625" style="780" customWidth="1"/>
    <col min="7174" max="7174" width="25.6640625" style="780" customWidth="1"/>
    <col min="7175" max="7175" width="11.44140625" style="780"/>
    <col min="7176" max="7176" width="8.88671875" style="780" customWidth="1"/>
    <col min="7177" max="7424" width="11.44140625" style="780"/>
    <col min="7425" max="7425" width="33.6640625" style="780" customWidth="1"/>
    <col min="7426" max="7428" width="25.6640625" style="780" customWidth="1"/>
    <col min="7429" max="7429" width="20.44140625" style="780" customWidth="1"/>
    <col min="7430" max="7430" width="25.6640625" style="780" customWidth="1"/>
    <col min="7431" max="7431" width="11.44140625" style="780"/>
    <col min="7432" max="7432" width="8.88671875" style="780" customWidth="1"/>
    <col min="7433" max="7680" width="11.44140625" style="780"/>
    <col min="7681" max="7681" width="33.6640625" style="780" customWidth="1"/>
    <col min="7682" max="7684" width="25.6640625" style="780" customWidth="1"/>
    <col min="7685" max="7685" width="20.44140625" style="780" customWidth="1"/>
    <col min="7686" max="7686" width="25.6640625" style="780" customWidth="1"/>
    <col min="7687" max="7687" width="11.44140625" style="780"/>
    <col min="7688" max="7688" width="8.88671875" style="780" customWidth="1"/>
    <col min="7689" max="7936" width="11.44140625" style="780"/>
    <col min="7937" max="7937" width="33.6640625" style="780" customWidth="1"/>
    <col min="7938" max="7940" width="25.6640625" style="780" customWidth="1"/>
    <col min="7941" max="7941" width="20.44140625" style="780" customWidth="1"/>
    <col min="7942" max="7942" width="25.6640625" style="780" customWidth="1"/>
    <col min="7943" max="7943" width="11.44140625" style="780"/>
    <col min="7944" max="7944" width="8.88671875" style="780" customWidth="1"/>
    <col min="7945" max="8192" width="11.44140625" style="780"/>
    <col min="8193" max="8193" width="33.6640625" style="780" customWidth="1"/>
    <col min="8194" max="8196" width="25.6640625" style="780" customWidth="1"/>
    <col min="8197" max="8197" width="20.44140625" style="780" customWidth="1"/>
    <col min="8198" max="8198" width="25.6640625" style="780" customWidth="1"/>
    <col min="8199" max="8199" width="11.44140625" style="780"/>
    <col min="8200" max="8200" width="8.88671875" style="780" customWidth="1"/>
    <col min="8201" max="8448" width="11.44140625" style="780"/>
    <col min="8449" max="8449" width="33.6640625" style="780" customWidth="1"/>
    <col min="8450" max="8452" width="25.6640625" style="780" customWidth="1"/>
    <col min="8453" max="8453" width="20.44140625" style="780" customWidth="1"/>
    <col min="8454" max="8454" width="25.6640625" style="780" customWidth="1"/>
    <col min="8455" max="8455" width="11.44140625" style="780"/>
    <col min="8456" max="8456" width="8.88671875" style="780" customWidth="1"/>
    <col min="8457" max="8704" width="11.44140625" style="780"/>
    <col min="8705" max="8705" width="33.6640625" style="780" customWidth="1"/>
    <col min="8706" max="8708" width="25.6640625" style="780" customWidth="1"/>
    <col min="8709" max="8709" width="20.44140625" style="780" customWidth="1"/>
    <col min="8710" max="8710" width="25.6640625" style="780" customWidth="1"/>
    <col min="8711" max="8711" width="11.44140625" style="780"/>
    <col min="8712" max="8712" width="8.88671875" style="780" customWidth="1"/>
    <col min="8713" max="8960" width="11.44140625" style="780"/>
    <col min="8961" max="8961" width="33.6640625" style="780" customWidth="1"/>
    <col min="8962" max="8964" width="25.6640625" style="780" customWidth="1"/>
    <col min="8965" max="8965" width="20.44140625" style="780" customWidth="1"/>
    <col min="8966" max="8966" width="25.6640625" style="780" customWidth="1"/>
    <col min="8967" max="8967" width="11.44140625" style="780"/>
    <col min="8968" max="8968" width="8.88671875" style="780" customWidth="1"/>
    <col min="8969" max="9216" width="11.44140625" style="780"/>
    <col min="9217" max="9217" width="33.6640625" style="780" customWidth="1"/>
    <col min="9218" max="9220" width="25.6640625" style="780" customWidth="1"/>
    <col min="9221" max="9221" width="20.44140625" style="780" customWidth="1"/>
    <col min="9222" max="9222" width="25.6640625" style="780" customWidth="1"/>
    <col min="9223" max="9223" width="11.44140625" style="780"/>
    <col min="9224" max="9224" width="8.88671875" style="780" customWidth="1"/>
    <col min="9225" max="9472" width="11.44140625" style="780"/>
    <col min="9473" max="9473" width="33.6640625" style="780" customWidth="1"/>
    <col min="9474" max="9476" width="25.6640625" style="780" customWidth="1"/>
    <col min="9477" max="9477" width="20.44140625" style="780" customWidth="1"/>
    <col min="9478" max="9478" width="25.6640625" style="780" customWidth="1"/>
    <col min="9479" max="9479" width="11.44140625" style="780"/>
    <col min="9480" max="9480" width="8.88671875" style="780" customWidth="1"/>
    <col min="9481" max="9728" width="11.44140625" style="780"/>
    <col min="9729" max="9729" width="33.6640625" style="780" customWidth="1"/>
    <col min="9730" max="9732" width="25.6640625" style="780" customWidth="1"/>
    <col min="9733" max="9733" width="20.44140625" style="780" customWidth="1"/>
    <col min="9734" max="9734" width="25.6640625" style="780" customWidth="1"/>
    <col min="9735" max="9735" width="11.44140625" style="780"/>
    <col min="9736" max="9736" width="8.88671875" style="780" customWidth="1"/>
    <col min="9737" max="9984" width="11.44140625" style="780"/>
    <col min="9985" max="9985" width="33.6640625" style="780" customWidth="1"/>
    <col min="9986" max="9988" width="25.6640625" style="780" customWidth="1"/>
    <col min="9989" max="9989" width="20.44140625" style="780" customWidth="1"/>
    <col min="9990" max="9990" width="25.6640625" style="780" customWidth="1"/>
    <col min="9991" max="9991" width="11.44140625" style="780"/>
    <col min="9992" max="9992" width="8.88671875" style="780" customWidth="1"/>
    <col min="9993" max="10240" width="11.44140625" style="780"/>
    <col min="10241" max="10241" width="33.6640625" style="780" customWidth="1"/>
    <col min="10242" max="10244" width="25.6640625" style="780" customWidth="1"/>
    <col min="10245" max="10245" width="20.44140625" style="780" customWidth="1"/>
    <col min="10246" max="10246" width="25.6640625" style="780" customWidth="1"/>
    <col min="10247" max="10247" width="11.44140625" style="780"/>
    <col min="10248" max="10248" width="8.88671875" style="780" customWidth="1"/>
    <col min="10249" max="10496" width="11.44140625" style="780"/>
    <col min="10497" max="10497" width="33.6640625" style="780" customWidth="1"/>
    <col min="10498" max="10500" width="25.6640625" style="780" customWidth="1"/>
    <col min="10501" max="10501" width="20.44140625" style="780" customWidth="1"/>
    <col min="10502" max="10502" width="25.6640625" style="780" customWidth="1"/>
    <col min="10503" max="10503" width="11.44140625" style="780"/>
    <col min="10504" max="10504" width="8.88671875" style="780" customWidth="1"/>
    <col min="10505" max="10752" width="11.44140625" style="780"/>
    <col min="10753" max="10753" width="33.6640625" style="780" customWidth="1"/>
    <col min="10754" max="10756" width="25.6640625" style="780" customWidth="1"/>
    <col min="10757" max="10757" width="20.44140625" style="780" customWidth="1"/>
    <col min="10758" max="10758" width="25.6640625" style="780" customWidth="1"/>
    <col min="10759" max="10759" width="11.44140625" style="780"/>
    <col min="10760" max="10760" width="8.88671875" style="780" customWidth="1"/>
    <col min="10761" max="11008" width="11.44140625" style="780"/>
    <col min="11009" max="11009" width="33.6640625" style="780" customWidth="1"/>
    <col min="11010" max="11012" width="25.6640625" style="780" customWidth="1"/>
    <col min="11013" max="11013" width="20.44140625" style="780" customWidth="1"/>
    <col min="11014" max="11014" width="25.6640625" style="780" customWidth="1"/>
    <col min="11015" max="11015" width="11.44140625" style="780"/>
    <col min="11016" max="11016" width="8.88671875" style="780" customWidth="1"/>
    <col min="11017" max="11264" width="11.44140625" style="780"/>
    <col min="11265" max="11265" width="33.6640625" style="780" customWidth="1"/>
    <col min="11266" max="11268" width="25.6640625" style="780" customWidth="1"/>
    <col min="11269" max="11269" width="20.44140625" style="780" customWidth="1"/>
    <col min="11270" max="11270" width="25.6640625" style="780" customWidth="1"/>
    <col min="11271" max="11271" width="11.44140625" style="780"/>
    <col min="11272" max="11272" width="8.88671875" style="780" customWidth="1"/>
    <col min="11273" max="11520" width="11.44140625" style="780"/>
    <col min="11521" max="11521" width="33.6640625" style="780" customWidth="1"/>
    <col min="11522" max="11524" width="25.6640625" style="780" customWidth="1"/>
    <col min="11525" max="11525" width="20.44140625" style="780" customWidth="1"/>
    <col min="11526" max="11526" width="25.6640625" style="780" customWidth="1"/>
    <col min="11527" max="11527" width="11.44140625" style="780"/>
    <col min="11528" max="11528" width="8.88671875" style="780" customWidth="1"/>
    <col min="11529" max="11776" width="11.44140625" style="780"/>
    <col min="11777" max="11777" width="33.6640625" style="780" customWidth="1"/>
    <col min="11778" max="11780" width="25.6640625" style="780" customWidth="1"/>
    <col min="11781" max="11781" width="20.44140625" style="780" customWidth="1"/>
    <col min="11782" max="11782" width="25.6640625" style="780" customWidth="1"/>
    <col min="11783" max="11783" width="11.44140625" style="780"/>
    <col min="11784" max="11784" width="8.88671875" style="780" customWidth="1"/>
    <col min="11785" max="12032" width="11.44140625" style="780"/>
    <col min="12033" max="12033" width="33.6640625" style="780" customWidth="1"/>
    <col min="12034" max="12036" width="25.6640625" style="780" customWidth="1"/>
    <col min="12037" max="12037" width="20.44140625" style="780" customWidth="1"/>
    <col min="12038" max="12038" width="25.6640625" style="780" customWidth="1"/>
    <col min="12039" max="12039" width="11.44140625" style="780"/>
    <col min="12040" max="12040" width="8.88671875" style="780" customWidth="1"/>
    <col min="12041" max="12288" width="11.44140625" style="780"/>
    <col min="12289" max="12289" width="33.6640625" style="780" customWidth="1"/>
    <col min="12290" max="12292" width="25.6640625" style="780" customWidth="1"/>
    <col min="12293" max="12293" width="20.44140625" style="780" customWidth="1"/>
    <col min="12294" max="12294" width="25.6640625" style="780" customWidth="1"/>
    <col min="12295" max="12295" width="11.44140625" style="780"/>
    <col min="12296" max="12296" width="8.88671875" style="780" customWidth="1"/>
    <col min="12297" max="12544" width="11.44140625" style="780"/>
    <col min="12545" max="12545" width="33.6640625" style="780" customWidth="1"/>
    <col min="12546" max="12548" width="25.6640625" style="780" customWidth="1"/>
    <col min="12549" max="12549" width="20.44140625" style="780" customWidth="1"/>
    <col min="12550" max="12550" width="25.6640625" style="780" customWidth="1"/>
    <col min="12551" max="12551" width="11.44140625" style="780"/>
    <col min="12552" max="12552" width="8.88671875" style="780" customWidth="1"/>
    <col min="12553" max="12800" width="11.44140625" style="780"/>
    <col min="12801" max="12801" width="33.6640625" style="780" customWidth="1"/>
    <col min="12802" max="12804" width="25.6640625" style="780" customWidth="1"/>
    <col min="12805" max="12805" width="20.44140625" style="780" customWidth="1"/>
    <col min="12806" max="12806" width="25.6640625" style="780" customWidth="1"/>
    <col min="12807" max="12807" width="11.44140625" style="780"/>
    <col min="12808" max="12808" width="8.88671875" style="780" customWidth="1"/>
    <col min="12809" max="13056" width="11.44140625" style="780"/>
    <col min="13057" max="13057" width="33.6640625" style="780" customWidth="1"/>
    <col min="13058" max="13060" width="25.6640625" style="780" customWidth="1"/>
    <col min="13061" max="13061" width="20.44140625" style="780" customWidth="1"/>
    <col min="13062" max="13062" width="25.6640625" style="780" customWidth="1"/>
    <col min="13063" max="13063" width="11.44140625" style="780"/>
    <col min="13064" max="13064" width="8.88671875" style="780" customWidth="1"/>
    <col min="13065" max="13312" width="11.44140625" style="780"/>
    <col min="13313" max="13313" width="33.6640625" style="780" customWidth="1"/>
    <col min="13314" max="13316" width="25.6640625" style="780" customWidth="1"/>
    <col min="13317" max="13317" width="20.44140625" style="780" customWidth="1"/>
    <col min="13318" max="13318" width="25.6640625" style="780" customWidth="1"/>
    <col min="13319" max="13319" width="11.44140625" style="780"/>
    <col min="13320" max="13320" width="8.88671875" style="780" customWidth="1"/>
    <col min="13321" max="13568" width="11.44140625" style="780"/>
    <col min="13569" max="13569" width="33.6640625" style="780" customWidth="1"/>
    <col min="13570" max="13572" width="25.6640625" style="780" customWidth="1"/>
    <col min="13573" max="13573" width="20.44140625" style="780" customWidth="1"/>
    <col min="13574" max="13574" width="25.6640625" style="780" customWidth="1"/>
    <col min="13575" max="13575" width="11.44140625" style="780"/>
    <col min="13576" max="13576" width="8.88671875" style="780" customWidth="1"/>
    <col min="13577" max="13824" width="11.44140625" style="780"/>
    <col min="13825" max="13825" width="33.6640625" style="780" customWidth="1"/>
    <col min="13826" max="13828" width="25.6640625" style="780" customWidth="1"/>
    <col min="13829" max="13829" width="20.44140625" style="780" customWidth="1"/>
    <col min="13830" max="13830" width="25.6640625" style="780" customWidth="1"/>
    <col min="13831" max="13831" width="11.44140625" style="780"/>
    <col min="13832" max="13832" width="8.88671875" style="780" customWidth="1"/>
    <col min="13833" max="14080" width="11.44140625" style="780"/>
    <col min="14081" max="14081" width="33.6640625" style="780" customWidth="1"/>
    <col min="14082" max="14084" width="25.6640625" style="780" customWidth="1"/>
    <col min="14085" max="14085" width="20.44140625" style="780" customWidth="1"/>
    <col min="14086" max="14086" width="25.6640625" style="780" customWidth="1"/>
    <col min="14087" max="14087" width="11.44140625" style="780"/>
    <col min="14088" max="14088" width="8.88671875" style="780" customWidth="1"/>
    <col min="14089" max="14336" width="11.44140625" style="780"/>
    <col min="14337" max="14337" width="33.6640625" style="780" customWidth="1"/>
    <col min="14338" max="14340" width="25.6640625" style="780" customWidth="1"/>
    <col min="14341" max="14341" width="20.44140625" style="780" customWidth="1"/>
    <col min="14342" max="14342" width="25.6640625" style="780" customWidth="1"/>
    <col min="14343" max="14343" width="11.44140625" style="780"/>
    <col min="14344" max="14344" width="8.88671875" style="780" customWidth="1"/>
    <col min="14345" max="14592" width="11.44140625" style="780"/>
    <col min="14593" max="14593" width="33.6640625" style="780" customWidth="1"/>
    <col min="14594" max="14596" width="25.6640625" style="780" customWidth="1"/>
    <col min="14597" max="14597" width="20.44140625" style="780" customWidth="1"/>
    <col min="14598" max="14598" width="25.6640625" style="780" customWidth="1"/>
    <col min="14599" max="14599" width="11.44140625" style="780"/>
    <col min="14600" max="14600" width="8.88671875" style="780" customWidth="1"/>
    <col min="14601" max="14848" width="11.44140625" style="780"/>
    <col min="14849" max="14849" width="33.6640625" style="780" customWidth="1"/>
    <col min="14850" max="14852" width="25.6640625" style="780" customWidth="1"/>
    <col min="14853" max="14853" width="20.44140625" style="780" customWidth="1"/>
    <col min="14854" max="14854" width="25.6640625" style="780" customWidth="1"/>
    <col min="14855" max="14855" width="11.44140625" style="780"/>
    <col min="14856" max="14856" width="8.88671875" style="780" customWidth="1"/>
    <col min="14857" max="15104" width="11.44140625" style="780"/>
    <col min="15105" max="15105" width="33.6640625" style="780" customWidth="1"/>
    <col min="15106" max="15108" width="25.6640625" style="780" customWidth="1"/>
    <col min="15109" max="15109" width="20.44140625" style="780" customWidth="1"/>
    <col min="15110" max="15110" width="25.6640625" style="780" customWidth="1"/>
    <col min="15111" max="15111" width="11.44140625" style="780"/>
    <col min="15112" max="15112" width="8.88671875" style="780" customWidth="1"/>
    <col min="15113" max="15360" width="11.44140625" style="780"/>
    <col min="15361" max="15361" width="33.6640625" style="780" customWidth="1"/>
    <col min="15362" max="15364" width="25.6640625" style="780" customWidth="1"/>
    <col min="15365" max="15365" width="20.44140625" style="780" customWidth="1"/>
    <col min="15366" max="15366" width="25.6640625" style="780" customWidth="1"/>
    <col min="15367" max="15367" width="11.44140625" style="780"/>
    <col min="15368" max="15368" width="8.88671875" style="780" customWidth="1"/>
    <col min="15369" max="15616" width="11.44140625" style="780"/>
    <col min="15617" max="15617" width="33.6640625" style="780" customWidth="1"/>
    <col min="15618" max="15620" width="25.6640625" style="780" customWidth="1"/>
    <col min="15621" max="15621" width="20.44140625" style="780" customWidth="1"/>
    <col min="15622" max="15622" width="25.6640625" style="780" customWidth="1"/>
    <col min="15623" max="15623" width="11.44140625" style="780"/>
    <col min="15624" max="15624" width="8.88671875" style="780" customWidth="1"/>
    <col min="15625" max="15872" width="11.44140625" style="780"/>
    <col min="15873" max="15873" width="33.6640625" style="780" customWidth="1"/>
    <col min="15874" max="15876" width="25.6640625" style="780" customWidth="1"/>
    <col min="15877" max="15877" width="20.44140625" style="780" customWidth="1"/>
    <col min="15878" max="15878" width="25.6640625" style="780" customWidth="1"/>
    <col min="15879" max="15879" width="11.44140625" style="780"/>
    <col min="15880" max="15880" width="8.88671875" style="780" customWidth="1"/>
    <col min="15881" max="16128" width="11.44140625" style="780"/>
    <col min="16129" max="16129" width="33.6640625" style="780" customWidth="1"/>
    <col min="16130" max="16132" width="25.6640625" style="780" customWidth="1"/>
    <col min="16133" max="16133" width="20.44140625" style="780" customWidth="1"/>
    <col min="16134" max="16134" width="25.6640625" style="780" customWidth="1"/>
    <col min="16135" max="16135" width="11.44140625" style="780"/>
    <col min="16136" max="16136" width="8.88671875" style="780" customWidth="1"/>
    <col min="16137" max="16384" width="11.44140625" style="780"/>
  </cols>
  <sheetData>
    <row r="1" spans="1:7" ht="18" customHeight="1">
      <c r="A1" s="1525" t="s">
        <v>1244</v>
      </c>
      <c r="B1" s="1445"/>
      <c r="C1" s="1445"/>
      <c r="D1" s="1445"/>
      <c r="E1" s="1445"/>
      <c r="F1" s="1445"/>
    </row>
    <row r="2" spans="1:7" s="1449" customFormat="1" ht="48.75" customHeight="1">
      <c r="A2" s="1447" t="s">
        <v>1213</v>
      </c>
      <c r="B2" s="1447"/>
      <c r="C2" s="1447"/>
      <c r="D2" s="1447"/>
      <c r="E2" s="1447"/>
      <c r="F2" s="1447"/>
      <c r="G2" s="1448"/>
    </row>
    <row r="3" spans="1:7" s="1453" customFormat="1" ht="24" customHeight="1">
      <c r="A3" s="1450">
        <v>45747</v>
      </c>
      <c r="B3" s="1451"/>
      <c r="C3" s="1451"/>
      <c r="D3" s="1451"/>
      <c r="E3" s="1451"/>
      <c r="F3" s="1451"/>
      <c r="G3" s="1452"/>
    </row>
    <row r="4" spans="1:7" s="1453" customFormat="1" ht="17.100000000000001" customHeight="1">
      <c r="A4" s="1454" t="s">
        <v>123</v>
      </c>
      <c r="B4" s="1454"/>
      <c r="C4" s="1454"/>
      <c r="D4" s="1454"/>
      <c r="E4" s="1454"/>
      <c r="F4" s="1454"/>
      <c r="G4" s="1452"/>
    </row>
    <row r="5" spans="1:7" s="1457" customFormat="1" ht="6" customHeight="1" thickBot="1">
      <c r="A5" s="1455"/>
      <c r="B5" s="1455"/>
      <c r="C5" s="1455"/>
      <c r="D5" s="1455"/>
      <c r="E5" s="1455"/>
      <c r="F5" s="1455"/>
      <c r="G5" s="1456"/>
    </row>
    <row r="6" spans="1:7" s="1457" customFormat="1" ht="24" customHeight="1">
      <c r="A6" s="1458" t="s">
        <v>1</v>
      </c>
      <c r="B6" s="1459" t="s">
        <v>1214</v>
      </c>
      <c r="C6" s="1459"/>
      <c r="D6" s="1459"/>
      <c r="E6" s="1459"/>
      <c r="F6" s="1459"/>
      <c r="G6" s="1456"/>
    </row>
    <row r="7" spans="1:7" s="1457" customFormat="1" ht="62.25" customHeight="1">
      <c r="A7" s="1460"/>
      <c r="B7" s="1461" t="s">
        <v>1215</v>
      </c>
      <c r="C7" s="1461" t="s">
        <v>1216</v>
      </c>
      <c r="D7" s="1461" t="s">
        <v>1217</v>
      </c>
      <c r="E7" s="1461" t="s">
        <v>1218</v>
      </c>
      <c r="F7" s="1461" t="s">
        <v>1219</v>
      </c>
      <c r="G7" s="1456"/>
    </row>
    <row r="8" spans="1:7" s="946" customFormat="1" ht="20.100000000000001" customHeight="1">
      <c r="A8" s="803" t="s">
        <v>29</v>
      </c>
      <c r="B8" s="1462">
        <v>28116.67729</v>
      </c>
      <c r="C8" s="1462" t="s">
        <v>132</v>
      </c>
      <c r="D8" s="1462">
        <v>255330.00141999999</v>
      </c>
      <c r="E8" s="1462" t="s">
        <v>132</v>
      </c>
      <c r="F8" s="1463">
        <v>283446.67871000001</v>
      </c>
      <c r="G8" s="1464"/>
    </row>
    <row r="9" spans="1:7" s="946" customFormat="1" ht="20.100000000000001" customHeight="1">
      <c r="A9" s="1465" t="s">
        <v>30</v>
      </c>
      <c r="B9" s="1462">
        <v>50.478610000000003</v>
      </c>
      <c r="C9" s="1462" t="s">
        <v>132</v>
      </c>
      <c r="D9" s="1462">
        <v>127.6566</v>
      </c>
      <c r="E9" s="1462" t="s">
        <v>132</v>
      </c>
      <c r="F9" s="1463">
        <v>178.13521</v>
      </c>
      <c r="G9" s="1464"/>
    </row>
    <row r="10" spans="1:7" s="946" customFormat="1" ht="20.100000000000001" customHeight="1">
      <c r="A10" s="1465" t="s">
        <v>96</v>
      </c>
      <c r="B10" s="1462">
        <v>59030.358829999997</v>
      </c>
      <c r="C10" s="1462" t="s">
        <v>132</v>
      </c>
      <c r="D10" s="1462">
        <v>331318.98749999999</v>
      </c>
      <c r="E10" s="1462" t="s">
        <v>132</v>
      </c>
      <c r="F10" s="1463">
        <v>390349.34632999997</v>
      </c>
      <c r="G10" s="1464"/>
    </row>
    <row r="11" spans="1:7" s="946" customFormat="1" ht="20.100000000000001" customHeight="1">
      <c r="A11" s="803" t="s">
        <v>32</v>
      </c>
      <c r="B11" s="1462">
        <v>183.96122</v>
      </c>
      <c r="C11" s="1462">
        <v>6.8432500000000003</v>
      </c>
      <c r="D11" s="1462">
        <v>1020.6335800000001</v>
      </c>
      <c r="E11" s="1462" t="s">
        <v>132</v>
      </c>
      <c r="F11" s="1463">
        <v>1211.43805</v>
      </c>
      <c r="G11" s="1464"/>
    </row>
    <row r="12" spans="1:7" s="946" customFormat="1" ht="20.100000000000001" customHeight="1">
      <c r="A12" s="1465" t="s">
        <v>33</v>
      </c>
      <c r="B12" s="1462">
        <v>967.42138</v>
      </c>
      <c r="C12" s="1462" t="s">
        <v>132</v>
      </c>
      <c r="D12" s="1462">
        <v>49235.119189999998</v>
      </c>
      <c r="E12" s="1462" t="s">
        <v>132</v>
      </c>
      <c r="F12" s="1463">
        <v>50202.540569999997</v>
      </c>
      <c r="G12" s="1464"/>
    </row>
    <row r="13" spans="1:7" s="946" customFormat="1" ht="20.100000000000001" customHeight="1">
      <c r="A13" s="1465" t="s">
        <v>115</v>
      </c>
      <c r="B13" s="1462">
        <v>32613.876950000002</v>
      </c>
      <c r="C13" s="1462" t="s">
        <v>132</v>
      </c>
      <c r="D13" s="1462">
        <v>162818.11476999999</v>
      </c>
      <c r="E13" s="1462" t="s">
        <v>132</v>
      </c>
      <c r="F13" s="1466">
        <v>195431.99171999999</v>
      </c>
      <c r="G13" s="1464"/>
    </row>
    <row r="14" spans="1:7" s="946" customFormat="1" ht="20.100000000000001" customHeight="1">
      <c r="A14" s="1465" t="s">
        <v>35</v>
      </c>
      <c r="B14" s="1462">
        <v>9491.1848300000001</v>
      </c>
      <c r="C14" s="1462" t="s">
        <v>132</v>
      </c>
      <c r="D14" s="1462">
        <v>68973.031050000005</v>
      </c>
      <c r="E14" s="1462" t="s">
        <v>132</v>
      </c>
      <c r="F14" s="1463">
        <v>78464.215880000003</v>
      </c>
      <c r="G14" s="1464"/>
    </row>
    <row r="15" spans="1:7" s="946" customFormat="1" ht="20.100000000000001" customHeight="1">
      <c r="A15" s="1465" t="s">
        <v>36</v>
      </c>
      <c r="B15" s="1462">
        <v>2378.4443799999999</v>
      </c>
      <c r="C15" s="1462" t="s">
        <v>132</v>
      </c>
      <c r="D15" s="1462">
        <v>114926.42015000001</v>
      </c>
      <c r="E15" s="1462" t="s">
        <v>132</v>
      </c>
      <c r="F15" s="1463">
        <v>117304.86453000001</v>
      </c>
      <c r="G15" s="1464"/>
    </row>
    <row r="16" spans="1:7" s="946" customFormat="1" ht="20.100000000000001" customHeight="1">
      <c r="A16" s="1465" t="s">
        <v>37</v>
      </c>
      <c r="B16" s="1462">
        <v>5705.1993899999998</v>
      </c>
      <c r="C16" s="1462" t="s">
        <v>132</v>
      </c>
      <c r="D16" s="1462">
        <v>16844.631700000002</v>
      </c>
      <c r="E16" s="1462" t="s">
        <v>132</v>
      </c>
      <c r="F16" s="1463">
        <v>22549.83109</v>
      </c>
      <c r="G16" s="1464"/>
    </row>
    <row r="17" spans="1:8" s="946" customFormat="1" ht="20.100000000000001" customHeight="1">
      <c r="A17" s="1465" t="s">
        <v>513</v>
      </c>
      <c r="B17" s="1462">
        <v>376.11254000000002</v>
      </c>
      <c r="C17" s="1462" t="s">
        <v>132</v>
      </c>
      <c r="D17" s="1462">
        <v>5803.3765100000001</v>
      </c>
      <c r="E17" s="1462" t="s">
        <v>132</v>
      </c>
      <c r="F17" s="1463">
        <v>6179.4890500000001</v>
      </c>
      <c r="G17" s="1464"/>
    </row>
    <row r="18" spans="1:8" s="946" customFormat="1" ht="20.100000000000001" customHeight="1">
      <c r="A18" s="1465" t="s">
        <v>39</v>
      </c>
      <c r="B18" s="1462">
        <v>986.47167000000002</v>
      </c>
      <c r="C18" s="1462" t="s">
        <v>132</v>
      </c>
      <c r="D18" s="1462">
        <v>13470.133529999999</v>
      </c>
      <c r="E18" s="1462" t="s">
        <v>132</v>
      </c>
      <c r="F18" s="1463">
        <v>14456.6052</v>
      </c>
      <c r="G18" s="1464"/>
    </row>
    <row r="19" spans="1:8" s="946" customFormat="1" ht="20.100000000000001" customHeight="1">
      <c r="A19" s="1465" t="s">
        <v>40</v>
      </c>
      <c r="B19" s="1462">
        <v>23918.76439</v>
      </c>
      <c r="C19" s="1462" t="s">
        <v>132</v>
      </c>
      <c r="D19" s="1462">
        <v>27637.215230000002</v>
      </c>
      <c r="E19" s="1462" t="s">
        <v>132</v>
      </c>
      <c r="F19" s="1463">
        <v>51555.979619999998</v>
      </c>
      <c r="G19" s="1464"/>
    </row>
    <row r="20" spans="1:8" s="946" customFormat="1" ht="20.100000000000001" customHeight="1">
      <c r="A20" s="1465" t="s">
        <v>41</v>
      </c>
      <c r="B20" s="1462">
        <v>1.3782700000000001</v>
      </c>
      <c r="C20" s="1462" t="s">
        <v>132</v>
      </c>
      <c r="D20" s="1462">
        <v>161.21471</v>
      </c>
      <c r="E20" s="1462" t="s">
        <v>132</v>
      </c>
      <c r="F20" s="1463">
        <v>162.59298000000001</v>
      </c>
      <c r="G20" s="1464"/>
    </row>
    <row r="21" spans="1:8" s="946" customFormat="1" ht="20.100000000000001" customHeight="1">
      <c r="A21" s="805" t="s">
        <v>42</v>
      </c>
      <c r="B21" s="1462">
        <v>39.818910000000002</v>
      </c>
      <c r="C21" s="1462" t="s">
        <v>132</v>
      </c>
      <c r="D21" s="1462">
        <v>94.026719999999997</v>
      </c>
      <c r="E21" s="1462" t="s">
        <v>132</v>
      </c>
      <c r="F21" s="1466">
        <v>133.84563</v>
      </c>
      <c r="G21" s="1464"/>
    </row>
    <row r="22" spans="1:8" s="946" customFormat="1" ht="20.100000000000001" customHeight="1">
      <c r="A22" s="1465" t="s">
        <v>43</v>
      </c>
      <c r="B22" s="1462">
        <v>1450.22901</v>
      </c>
      <c r="C22" s="1462" t="s">
        <v>132</v>
      </c>
      <c r="D22" s="1462">
        <v>6376.5996999999998</v>
      </c>
      <c r="E22" s="1462" t="s">
        <v>132</v>
      </c>
      <c r="F22" s="1466">
        <v>7826.8287099999998</v>
      </c>
      <c r="G22" s="1464"/>
    </row>
    <row r="23" spans="1:8" s="946" customFormat="1" ht="20.100000000000001" customHeight="1">
      <c r="A23" s="1465" t="s">
        <v>44</v>
      </c>
      <c r="B23" s="1462">
        <v>1636.11538</v>
      </c>
      <c r="C23" s="1462" t="s">
        <v>132</v>
      </c>
      <c r="D23" s="1462">
        <v>2869.076</v>
      </c>
      <c r="E23" s="1462" t="s">
        <v>132</v>
      </c>
      <c r="F23" s="1466">
        <v>4505.1913800000002</v>
      </c>
      <c r="G23" s="1464"/>
    </row>
    <row r="24" spans="1:8" s="946" customFormat="1" ht="20.100000000000001" customHeight="1">
      <c r="A24" s="1465" t="s">
        <v>777</v>
      </c>
      <c r="B24" s="1462">
        <v>2354.0669899999998</v>
      </c>
      <c r="C24" s="1462" t="s">
        <v>132</v>
      </c>
      <c r="D24" s="1462">
        <v>22779.123869999999</v>
      </c>
      <c r="E24" s="1462" t="s">
        <v>132</v>
      </c>
      <c r="F24" s="1466">
        <v>25133.190859999999</v>
      </c>
      <c r="G24" s="1464"/>
    </row>
    <row r="25" spans="1:8" s="946" customFormat="1" ht="20.100000000000001" customHeight="1">
      <c r="A25" s="1465" t="s">
        <v>46</v>
      </c>
      <c r="B25" s="1462">
        <v>83.270319999999998</v>
      </c>
      <c r="C25" s="1462" t="s">
        <v>132</v>
      </c>
      <c r="D25" s="1462">
        <v>2184.2869599999999</v>
      </c>
      <c r="E25" s="1462" t="s">
        <v>132</v>
      </c>
      <c r="F25" s="1466">
        <v>2267.55728</v>
      </c>
      <c r="G25" s="1464"/>
    </row>
    <row r="26" spans="1:8" s="1469" customFormat="1" ht="21.9" customHeight="1">
      <c r="A26" s="1467" t="s">
        <v>47</v>
      </c>
      <c r="B26" s="1463">
        <v>169383.83035999999</v>
      </c>
      <c r="C26" s="1463">
        <v>6.8432500000000003</v>
      </c>
      <c r="D26" s="1463">
        <v>1081969.64919</v>
      </c>
      <c r="E26" s="1463" t="s">
        <v>132</v>
      </c>
      <c r="F26" s="1466">
        <v>1251360.3228</v>
      </c>
      <c r="G26" s="1464"/>
      <c r="H26" s="1468"/>
    </row>
    <row r="27" spans="1:8" ht="7.5" customHeight="1" thickBot="1">
      <c r="A27" s="1470"/>
      <c r="B27" s="1471"/>
      <c r="C27" s="1471"/>
      <c r="D27" s="1471"/>
      <c r="E27" s="1471"/>
      <c r="F27" s="1471"/>
      <c r="G27" s="1472"/>
    </row>
    <row r="28" spans="1:8" ht="16.5" customHeight="1">
      <c r="A28" s="1473" t="s">
        <v>1220</v>
      </c>
      <c r="B28" s="1473"/>
      <c r="C28" s="1473"/>
      <c r="D28" s="1473"/>
      <c r="E28" s="1473"/>
      <c r="F28" s="1473"/>
    </row>
    <row r="29" spans="1:8">
      <c r="A29" s="1474"/>
      <c r="B29" s="1474"/>
      <c r="C29" s="1474"/>
      <c r="D29" s="1474"/>
      <c r="E29" s="1474"/>
      <c r="F29" s="1474"/>
    </row>
    <row r="30" spans="1:8">
      <c r="A30" s="1474"/>
      <c r="B30" s="1474"/>
      <c r="C30" s="1474"/>
      <c r="D30" s="1474"/>
      <c r="E30" s="1474"/>
      <c r="F30" s="1474"/>
    </row>
    <row r="31" spans="1:8">
      <c r="A31" s="1475"/>
    </row>
    <row r="202" spans="3:3">
      <c r="C202" s="780" t="s">
        <v>157</v>
      </c>
    </row>
  </sheetData>
  <mergeCells count="7">
    <mergeCell ref="A29:F30"/>
    <mergeCell ref="A2:F2"/>
    <mergeCell ref="A4:F4"/>
    <mergeCell ref="A5:F5"/>
    <mergeCell ref="A6:A7"/>
    <mergeCell ref="B6:F6"/>
    <mergeCell ref="A28:F28"/>
  </mergeCells>
  <hyperlinks>
    <hyperlink ref="A1" location="Índice!A1" display="Volver al Índice" xr:uid="{157AE43D-C20F-4A3B-873F-C718FCF3D953}"/>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0B21-E43F-4817-804D-0BA8A3698063}">
  <dimension ref="A1:H30"/>
  <sheetViews>
    <sheetView showGridLines="0" zoomScaleNormal="100" workbookViewId="0"/>
  </sheetViews>
  <sheetFormatPr baseColWidth="10" defaultColWidth="11.44140625" defaultRowHeight="13.2"/>
  <cols>
    <col min="1" max="1" width="45.109375" style="780" customWidth="1"/>
    <col min="2" max="2" width="29.88671875" style="780" customWidth="1"/>
    <col min="3" max="4" width="28.109375" style="780" customWidth="1"/>
    <col min="5" max="5" width="27.6640625" style="780" customWidth="1"/>
    <col min="6" max="6" width="11.44140625" style="1446"/>
    <col min="7" max="7" width="8.88671875" style="780" customWidth="1"/>
    <col min="8" max="256" width="11.44140625" style="780"/>
    <col min="257" max="257" width="45.109375" style="780" customWidth="1"/>
    <col min="258" max="258" width="29.88671875" style="780" customWidth="1"/>
    <col min="259" max="260" width="28.109375" style="780" customWidth="1"/>
    <col min="261" max="261" width="27.6640625" style="780" customWidth="1"/>
    <col min="262" max="262" width="11.44140625" style="780"/>
    <col min="263" max="263" width="8.88671875" style="780" customWidth="1"/>
    <col min="264" max="512" width="11.44140625" style="780"/>
    <col min="513" max="513" width="45.109375" style="780" customWidth="1"/>
    <col min="514" max="514" width="29.88671875" style="780" customWidth="1"/>
    <col min="515" max="516" width="28.109375" style="780" customWidth="1"/>
    <col min="517" max="517" width="27.6640625" style="780" customWidth="1"/>
    <col min="518" max="518" width="11.44140625" style="780"/>
    <col min="519" max="519" width="8.88671875" style="780" customWidth="1"/>
    <col min="520" max="768" width="11.44140625" style="780"/>
    <col min="769" max="769" width="45.109375" style="780" customWidth="1"/>
    <col min="770" max="770" width="29.88671875" style="780" customWidth="1"/>
    <col min="771" max="772" width="28.109375" style="780" customWidth="1"/>
    <col min="773" max="773" width="27.6640625" style="780" customWidth="1"/>
    <col min="774" max="774" width="11.44140625" style="780"/>
    <col min="775" max="775" width="8.88671875" style="780" customWidth="1"/>
    <col min="776" max="1024" width="11.44140625" style="780"/>
    <col min="1025" max="1025" width="45.109375" style="780" customWidth="1"/>
    <col min="1026" max="1026" width="29.88671875" style="780" customWidth="1"/>
    <col min="1027" max="1028" width="28.109375" style="780" customWidth="1"/>
    <col min="1029" max="1029" width="27.6640625" style="780" customWidth="1"/>
    <col min="1030" max="1030" width="11.44140625" style="780"/>
    <col min="1031" max="1031" width="8.88671875" style="780" customWidth="1"/>
    <col min="1032" max="1280" width="11.44140625" style="780"/>
    <col min="1281" max="1281" width="45.109375" style="780" customWidth="1"/>
    <col min="1282" max="1282" width="29.88671875" style="780" customWidth="1"/>
    <col min="1283" max="1284" width="28.109375" style="780" customWidth="1"/>
    <col min="1285" max="1285" width="27.6640625" style="780" customWidth="1"/>
    <col min="1286" max="1286" width="11.44140625" style="780"/>
    <col min="1287" max="1287" width="8.88671875" style="780" customWidth="1"/>
    <col min="1288" max="1536" width="11.44140625" style="780"/>
    <col min="1537" max="1537" width="45.109375" style="780" customWidth="1"/>
    <col min="1538" max="1538" width="29.88671875" style="780" customWidth="1"/>
    <col min="1539" max="1540" width="28.109375" style="780" customWidth="1"/>
    <col min="1541" max="1541" width="27.6640625" style="780" customWidth="1"/>
    <col min="1542" max="1542" width="11.44140625" style="780"/>
    <col min="1543" max="1543" width="8.88671875" style="780" customWidth="1"/>
    <col min="1544" max="1792" width="11.44140625" style="780"/>
    <col min="1793" max="1793" width="45.109375" style="780" customWidth="1"/>
    <col min="1794" max="1794" width="29.88671875" style="780" customWidth="1"/>
    <col min="1795" max="1796" width="28.109375" style="780" customWidth="1"/>
    <col min="1797" max="1797" width="27.6640625" style="780" customWidth="1"/>
    <col min="1798" max="1798" width="11.44140625" style="780"/>
    <col min="1799" max="1799" width="8.88671875" style="780" customWidth="1"/>
    <col min="1800" max="2048" width="11.44140625" style="780"/>
    <col min="2049" max="2049" width="45.109375" style="780" customWidth="1"/>
    <col min="2050" max="2050" width="29.88671875" style="780" customWidth="1"/>
    <col min="2051" max="2052" width="28.109375" style="780" customWidth="1"/>
    <col min="2053" max="2053" width="27.6640625" style="780" customWidth="1"/>
    <col min="2054" max="2054" width="11.44140625" style="780"/>
    <col min="2055" max="2055" width="8.88671875" style="780" customWidth="1"/>
    <col min="2056" max="2304" width="11.44140625" style="780"/>
    <col min="2305" max="2305" width="45.109375" style="780" customWidth="1"/>
    <col min="2306" max="2306" width="29.88671875" style="780" customWidth="1"/>
    <col min="2307" max="2308" width="28.109375" style="780" customWidth="1"/>
    <col min="2309" max="2309" width="27.6640625" style="780" customWidth="1"/>
    <col min="2310" max="2310" width="11.44140625" style="780"/>
    <col min="2311" max="2311" width="8.88671875" style="780" customWidth="1"/>
    <col min="2312" max="2560" width="11.44140625" style="780"/>
    <col min="2561" max="2561" width="45.109375" style="780" customWidth="1"/>
    <col min="2562" max="2562" width="29.88671875" style="780" customWidth="1"/>
    <col min="2563" max="2564" width="28.109375" style="780" customWidth="1"/>
    <col min="2565" max="2565" width="27.6640625" style="780" customWidth="1"/>
    <col min="2566" max="2566" width="11.44140625" style="780"/>
    <col min="2567" max="2567" width="8.88671875" style="780" customWidth="1"/>
    <col min="2568" max="2816" width="11.44140625" style="780"/>
    <col min="2817" max="2817" width="45.109375" style="780" customWidth="1"/>
    <col min="2818" max="2818" width="29.88671875" style="780" customWidth="1"/>
    <col min="2819" max="2820" width="28.109375" style="780" customWidth="1"/>
    <col min="2821" max="2821" width="27.6640625" style="780" customWidth="1"/>
    <col min="2822" max="2822" width="11.44140625" style="780"/>
    <col min="2823" max="2823" width="8.88671875" style="780" customWidth="1"/>
    <col min="2824" max="3072" width="11.44140625" style="780"/>
    <col min="3073" max="3073" width="45.109375" style="780" customWidth="1"/>
    <col min="3074" max="3074" width="29.88671875" style="780" customWidth="1"/>
    <col min="3075" max="3076" width="28.109375" style="780" customWidth="1"/>
    <col min="3077" max="3077" width="27.6640625" style="780" customWidth="1"/>
    <col min="3078" max="3078" width="11.44140625" style="780"/>
    <col min="3079" max="3079" width="8.88671875" style="780" customWidth="1"/>
    <col min="3080" max="3328" width="11.44140625" style="780"/>
    <col min="3329" max="3329" width="45.109375" style="780" customWidth="1"/>
    <col min="3330" max="3330" width="29.88671875" style="780" customWidth="1"/>
    <col min="3331" max="3332" width="28.109375" style="780" customWidth="1"/>
    <col min="3333" max="3333" width="27.6640625" style="780" customWidth="1"/>
    <col min="3334" max="3334" width="11.44140625" style="780"/>
    <col min="3335" max="3335" width="8.88671875" style="780" customWidth="1"/>
    <col min="3336" max="3584" width="11.44140625" style="780"/>
    <col min="3585" max="3585" width="45.109375" style="780" customWidth="1"/>
    <col min="3586" max="3586" width="29.88671875" style="780" customWidth="1"/>
    <col min="3587" max="3588" width="28.109375" style="780" customWidth="1"/>
    <col min="3589" max="3589" width="27.6640625" style="780" customWidth="1"/>
    <col min="3590" max="3590" width="11.44140625" style="780"/>
    <col min="3591" max="3591" width="8.88671875" style="780" customWidth="1"/>
    <col min="3592" max="3840" width="11.44140625" style="780"/>
    <col min="3841" max="3841" width="45.109375" style="780" customWidth="1"/>
    <col min="3842" max="3842" width="29.88671875" style="780" customWidth="1"/>
    <col min="3843" max="3844" width="28.109375" style="780" customWidth="1"/>
    <col min="3845" max="3845" width="27.6640625" style="780" customWidth="1"/>
    <col min="3846" max="3846" width="11.44140625" style="780"/>
    <col min="3847" max="3847" width="8.88671875" style="780" customWidth="1"/>
    <col min="3848" max="4096" width="11.44140625" style="780"/>
    <col min="4097" max="4097" width="45.109375" style="780" customWidth="1"/>
    <col min="4098" max="4098" width="29.88671875" style="780" customWidth="1"/>
    <col min="4099" max="4100" width="28.109375" style="780" customWidth="1"/>
    <col min="4101" max="4101" width="27.6640625" style="780" customWidth="1"/>
    <col min="4102" max="4102" width="11.44140625" style="780"/>
    <col min="4103" max="4103" width="8.88671875" style="780" customWidth="1"/>
    <col min="4104" max="4352" width="11.44140625" style="780"/>
    <col min="4353" max="4353" width="45.109375" style="780" customWidth="1"/>
    <col min="4354" max="4354" width="29.88671875" style="780" customWidth="1"/>
    <col min="4355" max="4356" width="28.109375" style="780" customWidth="1"/>
    <col min="4357" max="4357" width="27.6640625" style="780" customWidth="1"/>
    <col min="4358" max="4358" width="11.44140625" style="780"/>
    <col min="4359" max="4359" width="8.88671875" style="780" customWidth="1"/>
    <col min="4360" max="4608" width="11.44140625" style="780"/>
    <col min="4609" max="4609" width="45.109375" style="780" customWidth="1"/>
    <col min="4610" max="4610" width="29.88671875" style="780" customWidth="1"/>
    <col min="4611" max="4612" width="28.109375" style="780" customWidth="1"/>
    <col min="4613" max="4613" width="27.6640625" style="780" customWidth="1"/>
    <col min="4614" max="4614" width="11.44140625" style="780"/>
    <col min="4615" max="4615" width="8.88671875" style="780" customWidth="1"/>
    <col min="4616" max="4864" width="11.44140625" style="780"/>
    <col min="4865" max="4865" width="45.109375" style="780" customWidth="1"/>
    <col min="4866" max="4866" width="29.88671875" style="780" customWidth="1"/>
    <col min="4867" max="4868" width="28.109375" style="780" customWidth="1"/>
    <col min="4869" max="4869" width="27.6640625" style="780" customWidth="1"/>
    <col min="4870" max="4870" width="11.44140625" style="780"/>
    <col min="4871" max="4871" width="8.88671875" style="780" customWidth="1"/>
    <col min="4872" max="5120" width="11.44140625" style="780"/>
    <col min="5121" max="5121" width="45.109375" style="780" customWidth="1"/>
    <col min="5122" max="5122" width="29.88671875" style="780" customWidth="1"/>
    <col min="5123" max="5124" width="28.109375" style="780" customWidth="1"/>
    <col min="5125" max="5125" width="27.6640625" style="780" customWidth="1"/>
    <col min="5126" max="5126" width="11.44140625" style="780"/>
    <col min="5127" max="5127" width="8.88671875" style="780" customWidth="1"/>
    <col min="5128" max="5376" width="11.44140625" style="780"/>
    <col min="5377" max="5377" width="45.109375" style="780" customWidth="1"/>
    <col min="5378" max="5378" width="29.88671875" style="780" customWidth="1"/>
    <col min="5379" max="5380" width="28.109375" style="780" customWidth="1"/>
    <col min="5381" max="5381" width="27.6640625" style="780" customWidth="1"/>
    <col min="5382" max="5382" width="11.44140625" style="780"/>
    <col min="5383" max="5383" width="8.88671875" style="780" customWidth="1"/>
    <col min="5384" max="5632" width="11.44140625" style="780"/>
    <col min="5633" max="5633" width="45.109375" style="780" customWidth="1"/>
    <col min="5634" max="5634" width="29.88671875" style="780" customWidth="1"/>
    <col min="5635" max="5636" width="28.109375" style="780" customWidth="1"/>
    <col min="5637" max="5637" width="27.6640625" style="780" customWidth="1"/>
    <col min="5638" max="5638" width="11.44140625" style="780"/>
    <col min="5639" max="5639" width="8.88671875" style="780" customWidth="1"/>
    <col min="5640" max="5888" width="11.44140625" style="780"/>
    <col min="5889" max="5889" width="45.109375" style="780" customWidth="1"/>
    <col min="5890" max="5890" width="29.88671875" style="780" customWidth="1"/>
    <col min="5891" max="5892" width="28.109375" style="780" customWidth="1"/>
    <col min="5893" max="5893" width="27.6640625" style="780" customWidth="1"/>
    <col min="5894" max="5894" width="11.44140625" style="780"/>
    <col min="5895" max="5895" width="8.88671875" style="780" customWidth="1"/>
    <col min="5896" max="6144" width="11.44140625" style="780"/>
    <col min="6145" max="6145" width="45.109375" style="780" customWidth="1"/>
    <col min="6146" max="6146" width="29.88671875" style="780" customWidth="1"/>
    <col min="6147" max="6148" width="28.109375" style="780" customWidth="1"/>
    <col min="6149" max="6149" width="27.6640625" style="780" customWidth="1"/>
    <col min="6150" max="6150" width="11.44140625" style="780"/>
    <col min="6151" max="6151" width="8.88671875" style="780" customWidth="1"/>
    <col min="6152" max="6400" width="11.44140625" style="780"/>
    <col min="6401" max="6401" width="45.109375" style="780" customWidth="1"/>
    <col min="6402" max="6402" width="29.88671875" style="780" customWidth="1"/>
    <col min="6403" max="6404" width="28.109375" style="780" customWidth="1"/>
    <col min="6405" max="6405" width="27.6640625" style="780" customWidth="1"/>
    <col min="6406" max="6406" width="11.44140625" style="780"/>
    <col min="6407" max="6407" width="8.88671875" style="780" customWidth="1"/>
    <col min="6408" max="6656" width="11.44140625" style="780"/>
    <col min="6657" max="6657" width="45.109375" style="780" customWidth="1"/>
    <col min="6658" max="6658" width="29.88671875" style="780" customWidth="1"/>
    <col min="6659" max="6660" width="28.109375" style="780" customWidth="1"/>
    <col min="6661" max="6661" width="27.6640625" style="780" customWidth="1"/>
    <col min="6662" max="6662" width="11.44140625" style="780"/>
    <col min="6663" max="6663" width="8.88671875" style="780" customWidth="1"/>
    <col min="6664" max="6912" width="11.44140625" style="780"/>
    <col min="6913" max="6913" width="45.109375" style="780" customWidth="1"/>
    <col min="6914" max="6914" width="29.88671875" style="780" customWidth="1"/>
    <col min="6915" max="6916" width="28.109375" style="780" customWidth="1"/>
    <col min="6917" max="6917" width="27.6640625" style="780" customWidth="1"/>
    <col min="6918" max="6918" width="11.44140625" style="780"/>
    <col min="6919" max="6919" width="8.88671875" style="780" customWidth="1"/>
    <col min="6920" max="7168" width="11.44140625" style="780"/>
    <col min="7169" max="7169" width="45.109375" style="780" customWidth="1"/>
    <col min="7170" max="7170" width="29.88671875" style="780" customWidth="1"/>
    <col min="7171" max="7172" width="28.109375" style="780" customWidth="1"/>
    <col min="7173" max="7173" width="27.6640625" style="780" customWidth="1"/>
    <col min="7174" max="7174" width="11.44140625" style="780"/>
    <col min="7175" max="7175" width="8.88671875" style="780" customWidth="1"/>
    <col min="7176" max="7424" width="11.44140625" style="780"/>
    <col min="7425" max="7425" width="45.109375" style="780" customWidth="1"/>
    <col min="7426" max="7426" width="29.88671875" style="780" customWidth="1"/>
    <col min="7427" max="7428" width="28.109375" style="780" customWidth="1"/>
    <col min="7429" max="7429" width="27.6640625" style="780" customWidth="1"/>
    <col min="7430" max="7430" width="11.44140625" style="780"/>
    <col min="7431" max="7431" width="8.88671875" style="780" customWidth="1"/>
    <col min="7432" max="7680" width="11.44140625" style="780"/>
    <col min="7681" max="7681" width="45.109375" style="780" customWidth="1"/>
    <col min="7682" max="7682" width="29.88671875" style="780" customWidth="1"/>
    <col min="7683" max="7684" width="28.109375" style="780" customWidth="1"/>
    <col min="7685" max="7685" width="27.6640625" style="780" customWidth="1"/>
    <col min="7686" max="7686" width="11.44140625" style="780"/>
    <col min="7687" max="7687" width="8.88671875" style="780" customWidth="1"/>
    <col min="7688" max="7936" width="11.44140625" style="780"/>
    <col min="7937" max="7937" width="45.109375" style="780" customWidth="1"/>
    <col min="7938" max="7938" width="29.88671875" style="780" customWidth="1"/>
    <col min="7939" max="7940" width="28.109375" style="780" customWidth="1"/>
    <col min="7941" max="7941" width="27.6640625" style="780" customWidth="1"/>
    <col min="7942" max="7942" width="11.44140625" style="780"/>
    <col min="7943" max="7943" width="8.88671875" style="780" customWidth="1"/>
    <col min="7944" max="8192" width="11.44140625" style="780"/>
    <col min="8193" max="8193" width="45.109375" style="780" customWidth="1"/>
    <col min="8194" max="8194" width="29.88671875" style="780" customWidth="1"/>
    <col min="8195" max="8196" width="28.109375" style="780" customWidth="1"/>
    <col min="8197" max="8197" width="27.6640625" style="780" customWidth="1"/>
    <col min="8198" max="8198" width="11.44140625" style="780"/>
    <col min="8199" max="8199" width="8.88671875" style="780" customWidth="1"/>
    <col min="8200" max="8448" width="11.44140625" style="780"/>
    <col min="8449" max="8449" width="45.109375" style="780" customWidth="1"/>
    <col min="8450" max="8450" width="29.88671875" style="780" customWidth="1"/>
    <col min="8451" max="8452" width="28.109375" style="780" customWidth="1"/>
    <col min="8453" max="8453" width="27.6640625" style="780" customWidth="1"/>
    <col min="8454" max="8454" width="11.44140625" style="780"/>
    <col min="8455" max="8455" width="8.88671875" style="780" customWidth="1"/>
    <col min="8456" max="8704" width="11.44140625" style="780"/>
    <col min="8705" max="8705" width="45.109375" style="780" customWidth="1"/>
    <col min="8706" max="8706" width="29.88671875" style="780" customWidth="1"/>
    <col min="8707" max="8708" width="28.109375" style="780" customWidth="1"/>
    <col min="8709" max="8709" width="27.6640625" style="780" customWidth="1"/>
    <col min="8710" max="8710" width="11.44140625" style="780"/>
    <col min="8711" max="8711" width="8.88671875" style="780" customWidth="1"/>
    <col min="8712" max="8960" width="11.44140625" style="780"/>
    <col min="8961" max="8961" width="45.109375" style="780" customWidth="1"/>
    <col min="8962" max="8962" width="29.88671875" style="780" customWidth="1"/>
    <col min="8963" max="8964" width="28.109375" style="780" customWidth="1"/>
    <col min="8965" max="8965" width="27.6640625" style="780" customWidth="1"/>
    <col min="8966" max="8966" width="11.44140625" style="780"/>
    <col min="8967" max="8967" width="8.88671875" style="780" customWidth="1"/>
    <col min="8968" max="9216" width="11.44140625" style="780"/>
    <col min="9217" max="9217" width="45.109375" style="780" customWidth="1"/>
    <col min="9218" max="9218" width="29.88671875" style="780" customWidth="1"/>
    <col min="9219" max="9220" width="28.109375" style="780" customWidth="1"/>
    <col min="9221" max="9221" width="27.6640625" style="780" customWidth="1"/>
    <col min="9222" max="9222" width="11.44140625" style="780"/>
    <col min="9223" max="9223" width="8.88671875" style="780" customWidth="1"/>
    <col min="9224" max="9472" width="11.44140625" style="780"/>
    <col min="9473" max="9473" width="45.109375" style="780" customWidth="1"/>
    <col min="9474" max="9474" width="29.88671875" style="780" customWidth="1"/>
    <col min="9475" max="9476" width="28.109375" style="780" customWidth="1"/>
    <col min="9477" max="9477" width="27.6640625" style="780" customWidth="1"/>
    <col min="9478" max="9478" width="11.44140625" style="780"/>
    <col min="9479" max="9479" width="8.88671875" style="780" customWidth="1"/>
    <col min="9480" max="9728" width="11.44140625" style="780"/>
    <col min="9729" max="9729" width="45.109375" style="780" customWidth="1"/>
    <col min="9730" max="9730" width="29.88671875" style="780" customWidth="1"/>
    <col min="9731" max="9732" width="28.109375" style="780" customWidth="1"/>
    <col min="9733" max="9733" width="27.6640625" style="780" customWidth="1"/>
    <col min="9734" max="9734" width="11.44140625" style="780"/>
    <col min="9735" max="9735" width="8.88671875" style="780" customWidth="1"/>
    <col min="9736" max="9984" width="11.44140625" style="780"/>
    <col min="9985" max="9985" width="45.109375" style="780" customWidth="1"/>
    <col min="9986" max="9986" width="29.88671875" style="780" customWidth="1"/>
    <col min="9987" max="9988" width="28.109375" style="780" customWidth="1"/>
    <col min="9989" max="9989" width="27.6640625" style="780" customWidth="1"/>
    <col min="9990" max="9990" width="11.44140625" style="780"/>
    <col min="9991" max="9991" width="8.88671875" style="780" customWidth="1"/>
    <col min="9992" max="10240" width="11.44140625" style="780"/>
    <col min="10241" max="10241" width="45.109375" style="780" customWidth="1"/>
    <col min="10242" max="10242" width="29.88671875" style="780" customWidth="1"/>
    <col min="10243" max="10244" width="28.109375" style="780" customWidth="1"/>
    <col min="10245" max="10245" width="27.6640625" style="780" customWidth="1"/>
    <col min="10246" max="10246" width="11.44140625" style="780"/>
    <col min="10247" max="10247" width="8.88671875" style="780" customWidth="1"/>
    <col min="10248" max="10496" width="11.44140625" style="780"/>
    <col min="10497" max="10497" width="45.109375" style="780" customWidth="1"/>
    <col min="10498" max="10498" width="29.88671875" style="780" customWidth="1"/>
    <col min="10499" max="10500" width="28.109375" style="780" customWidth="1"/>
    <col min="10501" max="10501" width="27.6640625" style="780" customWidth="1"/>
    <col min="10502" max="10502" width="11.44140625" style="780"/>
    <col min="10503" max="10503" width="8.88671875" style="780" customWidth="1"/>
    <col min="10504" max="10752" width="11.44140625" style="780"/>
    <col min="10753" max="10753" width="45.109375" style="780" customWidth="1"/>
    <col min="10754" max="10754" width="29.88671875" style="780" customWidth="1"/>
    <col min="10755" max="10756" width="28.109375" style="780" customWidth="1"/>
    <col min="10757" max="10757" width="27.6640625" style="780" customWidth="1"/>
    <col min="10758" max="10758" width="11.44140625" style="780"/>
    <col min="10759" max="10759" width="8.88671875" style="780" customWidth="1"/>
    <col min="10760" max="11008" width="11.44140625" style="780"/>
    <col min="11009" max="11009" width="45.109375" style="780" customWidth="1"/>
    <col min="11010" max="11010" width="29.88671875" style="780" customWidth="1"/>
    <col min="11011" max="11012" width="28.109375" style="780" customWidth="1"/>
    <col min="11013" max="11013" width="27.6640625" style="780" customWidth="1"/>
    <col min="11014" max="11014" width="11.44140625" style="780"/>
    <col min="11015" max="11015" width="8.88671875" style="780" customWidth="1"/>
    <col min="11016" max="11264" width="11.44140625" style="780"/>
    <col min="11265" max="11265" width="45.109375" style="780" customWidth="1"/>
    <col min="11266" max="11266" width="29.88671875" style="780" customWidth="1"/>
    <col min="11267" max="11268" width="28.109375" style="780" customWidth="1"/>
    <col min="11269" max="11269" width="27.6640625" style="780" customWidth="1"/>
    <col min="11270" max="11270" width="11.44140625" style="780"/>
    <col min="11271" max="11271" width="8.88671875" style="780" customWidth="1"/>
    <col min="11272" max="11520" width="11.44140625" style="780"/>
    <col min="11521" max="11521" width="45.109375" style="780" customWidth="1"/>
    <col min="11522" max="11522" width="29.88671875" style="780" customWidth="1"/>
    <col min="11523" max="11524" width="28.109375" style="780" customWidth="1"/>
    <col min="11525" max="11525" width="27.6640625" style="780" customWidth="1"/>
    <col min="11526" max="11526" width="11.44140625" style="780"/>
    <col min="11527" max="11527" width="8.88671875" style="780" customWidth="1"/>
    <col min="11528" max="11776" width="11.44140625" style="780"/>
    <col min="11777" max="11777" width="45.109375" style="780" customWidth="1"/>
    <col min="11778" max="11778" width="29.88671875" style="780" customWidth="1"/>
    <col min="11779" max="11780" width="28.109375" style="780" customWidth="1"/>
    <col min="11781" max="11781" width="27.6640625" style="780" customWidth="1"/>
    <col min="11782" max="11782" width="11.44140625" style="780"/>
    <col min="11783" max="11783" width="8.88671875" style="780" customWidth="1"/>
    <col min="11784" max="12032" width="11.44140625" style="780"/>
    <col min="12033" max="12033" width="45.109375" style="780" customWidth="1"/>
    <col min="12034" max="12034" width="29.88671875" style="780" customWidth="1"/>
    <col min="12035" max="12036" width="28.109375" style="780" customWidth="1"/>
    <col min="12037" max="12037" width="27.6640625" style="780" customWidth="1"/>
    <col min="12038" max="12038" width="11.44140625" style="780"/>
    <col min="12039" max="12039" width="8.88671875" style="780" customWidth="1"/>
    <col min="12040" max="12288" width="11.44140625" style="780"/>
    <col min="12289" max="12289" width="45.109375" style="780" customWidth="1"/>
    <col min="12290" max="12290" width="29.88671875" style="780" customWidth="1"/>
    <col min="12291" max="12292" width="28.109375" style="780" customWidth="1"/>
    <col min="12293" max="12293" width="27.6640625" style="780" customWidth="1"/>
    <col min="12294" max="12294" width="11.44140625" style="780"/>
    <col min="12295" max="12295" width="8.88671875" style="780" customWidth="1"/>
    <col min="12296" max="12544" width="11.44140625" style="780"/>
    <col min="12545" max="12545" width="45.109375" style="780" customWidth="1"/>
    <col min="12546" max="12546" width="29.88671875" style="780" customWidth="1"/>
    <col min="12547" max="12548" width="28.109375" style="780" customWidth="1"/>
    <col min="12549" max="12549" width="27.6640625" style="780" customWidth="1"/>
    <col min="12550" max="12550" width="11.44140625" style="780"/>
    <col min="12551" max="12551" width="8.88671875" style="780" customWidth="1"/>
    <col min="12552" max="12800" width="11.44140625" style="780"/>
    <col min="12801" max="12801" width="45.109375" style="780" customWidth="1"/>
    <col min="12802" max="12802" width="29.88671875" style="780" customWidth="1"/>
    <col min="12803" max="12804" width="28.109375" style="780" customWidth="1"/>
    <col min="12805" max="12805" width="27.6640625" style="780" customWidth="1"/>
    <col min="12806" max="12806" width="11.44140625" style="780"/>
    <col min="12807" max="12807" width="8.88671875" style="780" customWidth="1"/>
    <col min="12808" max="13056" width="11.44140625" style="780"/>
    <col min="13057" max="13057" width="45.109375" style="780" customWidth="1"/>
    <col min="13058" max="13058" width="29.88671875" style="780" customWidth="1"/>
    <col min="13059" max="13060" width="28.109375" style="780" customWidth="1"/>
    <col min="13061" max="13061" width="27.6640625" style="780" customWidth="1"/>
    <col min="13062" max="13062" width="11.44140625" style="780"/>
    <col min="13063" max="13063" width="8.88671875" style="780" customWidth="1"/>
    <col min="13064" max="13312" width="11.44140625" style="780"/>
    <col min="13313" max="13313" width="45.109375" style="780" customWidth="1"/>
    <col min="13314" max="13314" width="29.88671875" style="780" customWidth="1"/>
    <col min="13315" max="13316" width="28.109375" style="780" customWidth="1"/>
    <col min="13317" max="13317" width="27.6640625" style="780" customWidth="1"/>
    <col min="13318" max="13318" width="11.44140625" style="780"/>
    <col min="13319" max="13319" width="8.88671875" style="780" customWidth="1"/>
    <col min="13320" max="13568" width="11.44140625" style="780"/>
    <col min="13569" max="13569" width="45.109375" style="780" customWidth="1"/>
    <col min="13570" max="13570" width="29.88671875" style="780" customWidth="1"/>
    <col min="13571" max="13572" width="28.109375" style="780" customWidth="1"/>
    <col min="13573" max="13573" width="27.6640625" style="780" customWidth="1"/>
    <col min="13574" max="13574" width="11.44140625" style="780"/>
    <col min="13575" max="13575" width="8.88671875" style="780" customWidth="1"/>
    <col min="13576" max="13824" width="11.44140625" style="780"/>
    <col min="13825" max="13825" width="45.109375" style="780" customWidth="1"/>
    <col min="13826" max="13826" width="29.88671875" style="780" customWidth="1"/>
    <col min="13827" max="13828" width="28.109375" style="780" customWidth="1"/>
    <col min="13829" max="13829" width="27.6640625" style="780" customWidth="1"/>
    <col min="13830" max="13830" width="11.44140625" style="780"/>
    <col min="13831" max="13831" width="8.88671875" style="780" customWidth="1"/>
    <col min="13832" max="14080" width="11.44140625" style="780"/>
    <col min="14081" max="14081" width="45.109375" style="780" customWidth="1"/>
    <col min="14082" max="14082" width="29.88671875" style="780" customWidth="1"/>
    <col min="14083" max="14084" width="28.109375" style="780" customWidth="1"/>
    <col min="14085" max="14085" width="27.6640625" style="780" customWidth="1"/>
    <col min="14086" max="14086" width="11.44140625" style="780"/>
    <col min="14087" max="14087" width="8.88671875" style="780" customWidth="1"/>
    <col min="14088" max="14336" width="11.44140625" style="780"/>
    <col min="14337" max="14337" width="45.109375" style="780" customWidth="1"/>
    <col min="14338" max="14338" width="29.88671875" style="780" customWidth="1"/>
    <col min="14339" max="14340" width="28.109375" style="780" customWidth="1"/>
    <col min="14341" max="14341" width="27.6640625" style="780" customWidth="1"/>
    <col min="14342" max="14342" width="11.44140625" style="780"/>
    <col min="14343" max="14343" width="8.88671875" style="780" customWidth="1"/>
    <col min="14344" max="14592" width="11.44140625" style="780"/>
    <col min="14593" max="14593" width="45.109375" style="780" customWidth="1"/>
    <col min="14594" max="14594" width="29.88671875" style="780" customWidth="1"/>
    <col min="14595" max="14596" width="28.109375" style="780" customWidth="1"/>
    <col min="14597" max="14597" width="27.6640625" style="780" customWidth="1"/>
    <col min="14598" max="14598" width="11.44140625" style="780"/>
    <col min="14599" max="14599" width="8.88671875" style="780" customWidth="1"/>
    <col min="14600" max="14848" width="11.44140625" style="780"/>
    <col min="14849" max="14849" width="45.109375" style="780" customWidth="1"/>
    <col min="14850" max="14850" width="29.88671875" style="780" customWidth="1"/>
    <col min="14851" max="14852" width="28.109375" style="780" customWidth="1"/>
    <col min="14853" max="14853" width="27.6640625" style="780" customWidth="1"/>
    <col min="14854" max="14854" width="11.44140625" style="780"/>
    <col min="14855" max="14855" width="8.88671875" style="780" customWidth="1"/>
    <col min="14856" max="15104" width="11.44140625" style="780"/>
    <col min="15105" max="15105" width="45.109375" style="780" customWidth="1"/>
    <col min="15106" max="15106" width="29.88671875" style="780" customWidth="1"/>
    <col min="15107" max="15108" width="28.109375" style="780" customWidth="1"/>
    <col min="15109" max="15109" width="27.6640625" style="780" customWidth="1"/>
    <col min="15110" max="15110" width="11.44140625" style="780"/>
    <col min="15111" max="15111" width="8.88671875" style="780" customWidth="1"/>
    <col min="15112" max="15360" width="11.44140625" style="780"/>
    <col min="15361" max="15361" width="45.109375" style="780" customWidth="1"/>
    <col min="15362" max="15362" width="29.88671875" style="780" customWidth="1"/>
    <col min="15363" max="15364" width="28.109375" style="780" customWidth="1"/>
    <col min="15365" max="15365" width="27.6640625" style="780" customWidth="1"/>
    <col min="15366" max="15366" width="11.44140625" style="780"/>
    <col min="15367" max="15367" width="8.88671875" style="780" customWidth="1"/>
    <col min="15368" max="15616" width="11.44140625" style="780"/>
    <col min="15617" max="15617" width="45.109375" style="780" customWidth="1"/>
    <col min="15618" max="15618" width="29.88671875" style="780" customWidth="1"/>
    <col min="15619" max="15620" width="28.109375" style="780" customWidth="1"/>
    <col min="15621" max="15621" width="27.6640625" style="780" customWidth="1"/>
    <col min="15622" max="15622" width="11.44140625" style="780"/>
    <col min="15623" max="15623" width="8.88671875" style="780" customWidth="1"/>
    <col min="15624" max="15872" width="11.44140625" style="780"/>
    <col min="15873" max="15873" width="45.109375" style="780" customWidth="1"/>
    <col min="15874" max="15874" width="29.88671875" style="780" customWidth="1"/>
    <col min="15875" max="15876" width="28.109375" style="780" customWidth="1"/>
    <col min="15877" max="15877" width="27.6640625" style="780" customWidth="1"/>
    <col min="15878" max="15878" width="11.44140625" style="780"/>
    <col min="15879" max="15879" width="8.88671875" style="780" customWidth="1"/>
    <col min="15880" max="16128" width="11.44140625" style="780"/>
    <col min="16129" max="16129" width="45.109375" style="780" customWidth="1"/>
    <col min="16130" max="16130" width="29.88671875" style="780" customWidth="1"/>
    <col min="16131" max="16132" width="28.109375" style="780" customWidth="1"/>
    <col min="16133" max="16133" width="27.6640625" style="780" customWidth="1"/>
    <col min="16134" max="16134" width="11.44140625" style="780"/>
    <col min="16135" max="16135" width="8.88671875" style="780" customWidth="1"/>
    <col min="16136" max="16384" width="11.44140625" style="780"/>
  </cols>
  <sheetData>
    <row r="1" spans="1:8" ht="18" customHeight="1">
      <c r="A1" s="1525" t="s">
        <v>1244</v>
      </c>
    </row>
    <row r="2" spans="1:8" s="1449" customFormat="1" ht="33.75" customHeight="1">
      <c r="A2" s="1490" t="s">
        <v>1225</v>
      </c>
      <c r="B2" s="1490"/>
      <c r="C2" s="1490"/>
      <c r="D2" s="1490"/>
      <c r="E2" s="1490"/>
      <c r="F2" s="1448"/>
    </row>
    <row r="3" spans="1:8" s="1453" customFormat="1" ht="24" customHeight="1">
      <c r="A3" s="1450">
        <v>45747</v>
      </c>
      <c r="B3" s="1450"/>
      <c r="C3" s="1450"/>
      <c r="D3" s="1450"/>
      <c r="E3" s="1450"/>
      <c r="F3" s="1452"/>
    </row>
    <row r="4" spans="1:8" s="1453" customFormat="1" ht="21" customHeight="1">
      <c r="A4" s="1454" t="s">
        <v>123</v>
      </c>
      <c r="B4" s="1454"/>
      <c r="C4" s="1454"/>
      <c r="D4" s="1454"/>
      <c r="E4" s="1454"/>
      <c r="F4" s="1452"/>
    </row>
    <row r="5" spans="1:8" s="1457" customFormat="1" ht="6" customHeight="1" thickBot="1">
      <c r="A5" s="1455"/>
      <c r="B5" s="1455"/>
      <c r="C5" s="1455"/>
      <c r="D5" s="1455"/>
      <c r="E5" s="1455"/>
      <c r="F5" s="1456"/>
    </row>
    <row r="6" spans="1:8" s="1457" customFormat="1" ht="20.100000000000001" customHeight="1">
      <c r="A6" s="1458" t="s">
        <v>1</v>
      </c>
      <c r="B6" s="1491" t="s">
        <v>1226</v>
      </c>
      <c r="C6" s="1491" t="s">
        <v>1227</v>
      </c>
      <c r="D6" s="1491" t="s">
        <v>1228</v>
      </c>
      <c r="E6" s="1458" t="s">
        <v>1229</v>
      </c>
      <c r="F6" s="1456"/>
    </row>
    <row r="7" spans="1:8" s="1457" customFormat="1" ht="80.099999999999994" customHeight="1">
      <c r="A7" s="1460"/>
      <c r="B7" s="1492"/>
      <c r="C7" s="1492"/>
      <c r="D7" s="1492"/>
      <c r="E7" s="1460"/>
      <c r="F7" s="1456"/>
    </row>
    <row r="8" spans="1:8" s="946" customFormat="1" ht="20.100000000000001" customHeight="1">
      <c r="A8" s="803" t="s">
        <v>29</v>
      </c>
      <c r="B8" s="1493">
        <v>-2108315.7741100001</v>
      </c>
      <c r="C8" s="1493">
        <v>2355500.7516000001</v>
      </c>
      <c r="D8" s="1493" t="s">
        <v>132</v>
      </c>
      <c r="E8" s="1494">
        <v>247184.97748999999</v>
      </c>
      <c r="F8" s="1464"/>
      <c r="G8" s="1495"/>
    </row>
    <row r="9" spans="1:8" s="946" customFormat="1" ht="20.100000000000001" customHeight="1">
      <c r="A9" s="1465" t="s">
        <v>30</v>
      </c>
      <c r="B9" s="1493">
        <v>504.78608000000003</v>
      </c>
      <c r="C9" s="1493" t="s">
        <v>132</v>
      </c>
      <c r="D9" s="1493" t="s">
        <v>132</v>
      </c>
      <c r="E9" s="1494">
        <v>504.78608000000003</v>
      </c>
      <c r="F9" s="1464"/>
      <c r="G9" s="1495"/>
    </row>
    <row r="10" spans="1:8" s="946" customFormat="1" ht="20.100000000000001" customHeight="1">
      <c r="A10" s="1465" t="s">
        <v>96</v>
      </c>
      <c r="B10" s="1493">
        <v>7248304.5866700001</v>
      </c>
      <c r="C10" s="1493">
        <v>-6826616.5574700003</v>
      </c>
      <c r="D10" s="1493">
        <v>-186608.99335999999</v>
      </c>
      <c r="E10" s="1494">
        <v>235079.03584</v>
      </c>
      <c r="F10" s="1464"/>
      <c r="G10" s="1495"/>
      <c r="H10" s="1496"/>
    </row>
    <row r="11" spans="1:8" s="946" customFormat="1" ht="20.100000000000001" customHeight="1">
      <c r="A11" s="803" t="s">
        <v>32</v>
      </c>
      <c r="B11" s="1493">
        <v>-1636.34743</v>
      </c>
      <c r="C11" s="1493" t="s">
        <v>132</v>
      </c>
      <c r="D11" s="1493" t="s">
        <v>132</v>
      </c>
      <c r="E11" s="1494">
        <v>-1636.34743</v>
      </c>
      <c r="F11" s="1464"/>
      <c r="G11" s="1495"/>
    </row>
    <row r="12" spans="1:8" s="946" customFormat="1" ht="20.100000000000001" customHeight="1">
      <c r="A12" s="1465" t="s">
        <v>33</v>
      </c>
      <c r="B12" s="1493">
        <v>504484.89052999998</v>
      </c>
      <c r="C12" s="1493">
        <v>-513989.44686999999</v>
      </c>
      <c r="D12" s="1493" t="s">
        <v>132</v>
      </c>
      <c r="E12" s="1494">
        <v>-9504.5563399999992</v>
      </c>
      <c r="F12" s="1464"/>
      <c r="G12" s="1495"/>
    </row>
    <row r="13" spans="1:8" s="946" customFormat="1" ht="20.100000000000001" customHeight="1">
      <c r="A13" s="1465" t="s">
        <v>115</v>
      </c>
      <c r="B13" s="1493">
        <v>-2256110.9073800002</v>
      </c>
      <c r="C13" s="1493">
        <v>1982266.72278</v>
      </c>
      <c r="D13" s="1493" t="s">
        <v>132</v>
      </c>
      <c r="E13" s="1494">
        <v>-273844.18459999998</v>
      </c>
      <c r="F13" s="1464"/>
      <c r="G13" s="1495"/>
    </row>
    <row r="14" spans="1:8" s="946" customFormat="1" ht="20.100000000000001" customHeight="1">
      <c r="A14" s="1465" t="s">
        <v>35</v>
      </c>
      <c r="B14" s="1493">
        <v>-512865.05635000003</v>
      </c>
      <c r="C14" s="1493">
        <v>607773.62878999999</v>
      </c>
      <c r="D14" s="1493" t="s">
        <v>132</v>
      </c>
      <c r="E14" s="1494">
        <v>94908.572440000004</v>
      </c>
      <c r="F14" s="1464"/>
      <c r="G14" s="1495"/>
    </row>
    <row r="15" spans="1:8" s="946" customFormat="1" ht="20.100000000000001" customHeight="1">
      <c r="A15" s="1465" t="s">
        <v>36</v>
      </c>
      <c r="B15" s="1493">
        <v>-163371.93846999999</v>
      </c>
      <c r="C15" s="1493">
        <v>188317.22172999999</v>
      </c>
      <c r="D15" s="1493">
        <v>-44086.238740000001</v>
      </c>
      <c r="E15" s="1494">
        <v>-19140.955480000001</v>
      </c>
      <c r="F15" s="1464"/>
      <c r="G15" s="1495"/>
    </row>
    <row r="16" spans="1:8" s="946" customFormat="1" ht="20.100000000000001" customHeight="1">
      <c r="A16" s="1465" t="s">
        <v>37</v>
      </c>
      <c r="B16" s="1493">
        <v>307314.47580000001</v>
      </c>
      <c r="C16" s="1493">
        <v>-250262.48188000001</v>
      </c>
      <c r="D16" s="1493" t="s">
        <v>132</v>
      </c>
      <c r="E16" s="1494">
        <v>57051.993920000001</v>
      </c>
      <c r="F16" s="1464"/>
      <c r="G16" s="1495"/>
    </row>
    <row r="17" spans="1:7" s="946" customFormat="1" ht="20.100000000000001" customHeight="1">
      <c r="A17" s="1465" t="s">
        <v>513</v>
      </c>
      <c r="B17" s="1493">
        <v>362378.11986999999</v>
      </c>
      <c r="C17" s="1493">
        <v>-365973.92427000002</v>
      </c>
      <c r="D17" s="1493" t="s">
        <v>132</v>
      </c>
      <c r="E17" s="1494">
        <v>-3595.8044</v>
      </c>
      <c r="F17" s="1464"/>
      <c r="G17" s="1495"/>
    </row>
    <row r="18" spans="1:7" s="946" customFormat="1" ht="20.100000000000001" customHeight="1">
      <c r="A18" s="1465" t="s">
        <v>39</v>
      </c>
      <c r="B18" s="1493">
        <v>230542.33144000001</v>
      </c>
      <c r="C18" s="1493">
        <v>-240407.04814999999</v>
      </c>
      <c r="D18" s="1493" t="s">
        <v>132</v>
      </c>
      <c r="E18" s="1494">
        <v>-9864.7167100000006</v>
      </c>
      <c r="F18" s="1464"/>
      <c r="G18" s="1495"/>
    </row>
    <row r="19" spans="1:7" s="946" customFormat="1" ht="20.100000000000001" customHeight="1">
      <c r="A19" s="1465" t="s">
        <v>40</v>
      </c>
      <c r="B19" s="1493">
        <v>856364.52876999998</v>
      </c>
      <c r="C19" s="1493">
        <v>-617176.88491000002</v>
      </c>
      <c r="D19" s="1493" t="s">
        <v>132</v>
      </c>
      <c r="E19" s="1494">
        <v>239187.64386000001</v>
      </c>
      <c r="F19" s="1464"/>
      <c r="G19" s="1495"/>
    </row>
    <row r="20" spans="1:7" s="946" customFormat="1" ht="20.100000000000001" customHeight="1">
      <c r="A20" s="1465" t="s">
        <v>41</v>
      </c>
      <c r="B20" s="1493">
        <v>13.78265</v>
      </c>
      <c r="C20" s="1493" t="s">
        <v>132</v>
      </c>
      <c r="D20" s="1493" t="s">
        <v>132</v>
      </c>
      <c r="E20" s="1494">
        <v>13.78265</v>
      </c>
      <c r="F20" s="1464"/>
      <c r="G20" s="1495"/>
    </row>
    <row r="21" spans="1:7" s="946" customFormat="1" ht="20.100000000000001" customHeight="1">
      <c r="A21" s="805" t="s">
        <v>42</v>
      </c>
      <c r="B21" s="1493">
        <v>398.18905999999998</v>
      </c>
      <c r="C21" s="1493" t="s">
        <v>132</v>
      </c>
      <c r="D21" s="1493" t="s">
        <v>132</v>
      </c>
      <c r="E21" s="1494">
        <v>398.18905999999998</v>
      </c>
      <c r="F21" s="1464"/>
      <c r="G21" s="1495"/>
    </row>
    <row r="22" spans="1:7" s="946" customFormat="1" ht="20.100000000000001" customHeight="1">
      <c r="A22" s="1465" t="s">
        <v>43</v>
      </c>
      <c r="B22" s="1493">
        <v>14502.290080000001</v>
      </c>
      <c r="C22" s="1493" t="s">
        <v>132</v>
      </c>
      <c r="D22" s="1493" t="s">
        <v>132</v>
      </c>
      <c r="E22" s="1494">
        <v>14502.290080000001</v>
      </c>
      <c r="F22" s="1464"/>
      <c r="G22" s="1495"/>
    </row>
    <row r="23" spans="1:7" s="946" customFormat="1" ht="20.100000000000001" customHeight="1">
      <c r="A23" s="1465" t="s">
        <v>44</v>
      </c>
      <c r="B23" s="1493">
        <v>16361.15381</v>
      </c>
      <c r="C23" s="1493" t="s">
        <v>132</v>
      </c>
      <c r="D23" s="1493" t="s">
        <v>132</v>
      </c>
      <c r="E23" s="1494">
        <v>16361.15381</v>
      </c>
      <c r="F23" s="1464"/>
      <c r="G23" s="1495"/>
    </row>
    <row r="24" spans="1:7" s="946" customFormat="1" ht="20.100000000000001" customHeight="1">
      <c r="A24" s="1465" t="s">
        <v>777</v>
      </c>
      <c r="B24" s="1493">
        <v>613039.92977000005</v>
      </c>
      <c r="C24" s="1493">
        <v>-589499.25988000003</v>
      </c>
      <c r="D24" s="1493" t="s">
        <v>132</v>
      </c>
      <c r="E24" s="1494">
        <v>23540.669890000001</v>
      </c>
      <c r="F24" s="1464"/>
      <c r="G24" s="1495"/>
    </row>
    <row r="25" spans="1:7" s="946" customFormat="1" ht="20.100000000000001" customHeight="1">
      <c r="A25" s="1465" t="s">
        <v>46</v>
      </c>
      <c r="B25" s="1493">
        <v>-832.70322999999996</v>
      </c>
      <c r="C25" s="1493" t="s">
        <v>132</v>
      </c>
      <c r="D25" s="1493" t="s">
        <v>132</v>
      </c>
      <c r="E25" s="1494">
        <v>-832.70322999999996</v>
      </c>
      <c r="F25" s="1464"/>
      <c r="G25" s="1495"/>
    </row>
    <row r="26" spans="1:7" s="1469" customFormat="1" ht="20.100000000000001" customHeight="1">
      <c r="A26" s="1467" t="s">
        <v>47</v>
      </c>
      <c r="B26" s="1494">
        <v>5111076.3375599999</v>
      </c>
      <c r="C26" s="1494">
        <v>-4270067.2785299998</v>
      </c>
      <c r="D26" s="1494">
        <v>-230695.23209999999</v>
      </c>
      <c r="E26" s="1494">
        <v>610313.82692999998</v>
      </c>
      <c r="F26" s="1464"/>
      <c r="G26" s="1495"/>
    </row>
    <row r="27" spans="1:7" ht="7.5" customHeight="1" thickBot="1">
      <c r="A27" s="1470"/>
      <c r="B27" s="1471"/>
      <c r="C27" s="1471"/>
      <c r="D27" s="1471"/>
      <c r="E27" s="1471"/>
      <c r="F27" s="1497"/>
    </row>
    <row r="28" spans="1:7" s="1499" customFormat="1" ht="15.75" customHeight="1">
      <c r="A28" s="946" t="s">
        <v>1230</v>
      </c>
      <c r="B28" s="946"/>
      <c r="C28" s="946"/>
      <c r="D28" s="946"/>
      <c r="E28" s="946"/>
      <c r="F28" s="1498"/>
    </row>
    <row r="29" spans="1:7" ht="18.600000000000001" customHeight="1">
      <c r="A29" s="946" t="s">
        <v>1231</v>
      </c>
      <c r="B29" s="1475"/>
      <c r="C29" s="1475"/>
      <c r="D29" s="1475"/>
      <c r="E29" s="1475"/>
    </row>
    <row r="30" spans="1:7">
      <c r="A30" s="811"/>
    </row>
  </sheetData>
  <mergeCells count="8">
    <mergeCell ref="A2:E2"/>
    <mergeCell ref="A4:E4"/>
    <mergeCell ref="A5:E5"/>
    <mergeCell ref="A6:A7"/>
    <mergeCell ref="B6:B7"/>
    <mergeCell ref="C6:C7"/>
    <mergeCell ref="D6:D7"/>
    <mergeCell ref="E6:E7"/>
  </mergeCells>
  <hyperlinks>
    <hyperlink ref="A1" location="Índice!A1" display="Volver al Índice" xr:uid="{0C407B38-4FE6-47F9-B970-EECBCF63DE5E}"/>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1399-8E4B-455F-A8C0-A6C213464EBB}">
  <dimension ref="A1:G35"/>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2" customFormat="1" ht="20.100000000000001" customHeight="1">
      <c r="A1" s="1525" t="s">
        <v>1244</v>
      </c>
    </row>
    <row r="2" spans="1:7" s="1400" customFormat="1" ht="25.5" customHeight="1">
      <c r="A2" s="40" t="s">
        <v>1221</v>
      </c>
      <c r="B2" s="40"/>
      <c r="C2" s="40"/>
      <c r="D2" s="40"/>
      <c r="E2" s="40"/>
    </row>
    <row r="3" spans="1:7" s="1401" customFormat="1" ht="20.100000000000001" customHeight="1">
      <c r="A3" s="168">
        <v>45747</v>
      </c>
      <c r="B3" s="168"/>
      <c r="C3" s="168"/>
      <c r="D3" s="168"/>
      <c r="E3" s="168"/>
    </row>
    <row r="4" spans="1:7" s="276" customFormat="1" ht="20.100000000000001" customHeight="1">
      <c r="A4" s="932" t="s">
        <v>123</v>
      </c>
      <c r="B4" s="932"/>
      <c r="C4" s="932"/>
      <c r="D4" s="932"/>
      <c r="E4" s="932"/>
    </row>
    <row r="5" spans="1:7" ht="7.5" customHeight="1" thickBot="1"/>
    <row r="6" spans="1:7" s="35" customFormat="1" ht="45" customHeight="1">
      <c r="A6" s="46" t="s">
        <v>1</v>
      </c>
      <c r="B6" s="47" t="s">
        <v>1222</v>
      </c>
      <c r="C6" s="47" t="s">
        <v>1223</v>
      </c>
      <c r="D6" s="46" t="s">
        <v>1224</v>
      </c>
      <c r="E6" s="46"/>
    </row>
    <row r="7" spans="1:7" s="35" customFormat="1" ht="20.100000000000001" customHeight="1">
      <c r="A7" s="935"/>
      <c r="B7" s="49"/>
      <c r="C7" s="49"/>
      <c r="D7" s="1476">
        <v>45747</v>
      </c>
      <c r="E7" s="1476">
        <v>45382</v>
      </c>
    </row>
    <row r="8" spans="1:7" ht="2.25" customHeight="1">
      <c r="A8" s="1477"/>
      <c r="B8" s="1477"/>
      <c r="C8" s="1477"/>
      <c r="D8" s="1478"/>
      <c r="E8" s="1478"/>
    </row>
    <row r="9" spans="1:7" s="24" customFormat="1" ht="18" customHeight="1">
      <c r="A9" s="287" t="s">
        <v>29</v>
      </c>
      <c r="B9" s="1479">
        <v>11933313.380999999</v>
      </c>
      <c r="C9" s="1479">
        <v>22842216.337000001</v>
      </c>
      <c r="D9" s="1479">
        <v>34775529.718999997</v>
      </c>
      <c r="E9" s="1479">
        <v>29267466.546</v>
      </c>
      <c r="F9" s="191"/>
      <c r="G9" s="191"/>
    </row>
    <row r="10" spans="1:7" s="24" customFormat="1" ht="18" customHeight="1">
      <c r="A10" s="287" t="s">
        <v>30</v>
      </c>
      <c r="B10" s="1479" t="s">
        <v>132</v>
      </c>
      <c r="C10" s="1479" t="s">
        <v>132</v>
      </c>
      <c r="D10" s="1479" t="s">
        <v>132</v>
      </c>
      <c r="E10" s="1479" t="s">
        <v>132</v>
      </c>
      <c r="F10" s="191"/>
      <c r="G10" s="191"/>
    </row>
    <row r="11" spans="1:7" s="24" customFormat="1" ht="18" customHeight="1">
      <c r="A11" s="287" t="s">
        <v>31</v>
      </c>
      <c r="B11" s="1479">
        <v>8494340.6689999998</v>
      </c>
      <c r="C11" s="1479">
        <v>19991970.070999999</v>
      </c>
      <c r="D11" s="1479">
        <v>28486310.739999998</v>
      </c>
      <c r="E11" s="1479">
        <v>31753494.517999999</v>
      </c>
      <c r="F11" s="191"/>
      <c r="G11" s="191"/>
    </row>
    <row r="12" spans="1:7" s="24" customFormat="1" ht="18" customHeight="1">
      <c r="A12" s="287" t="s">
        <v>32</v>
      </c>
      <c r="B12" s="1479" t="s">
        <v>132</v>
      </c>
      <c r="C12" s="1479" t="s">
        <v>132</v>
      </c>
      <c r="D12" s="1479" t="s">
        <v>132</v>
      </c>
      <c r="E12" s="1479" t="s">
        <v>132</v>
      </c>
      <c r="F12" s="191"/>
      <c r="G12" s="191"/>
    </row>
    <row r="13" spans="1:7" s="24" customFormat="1" ht="18" customHeight="1">
      <c r="A13" s="287" t="s">
        <v>33</v>
      </c>
      <c r="B13" s="1479">
        <v>1534660.665</v>
      </c>
      <c r="C13" s="1479">
        <v>5444572.3959999997</v>
      </c>
      <c r="D13" s="1479">
        <v>6979233.0619999999</v>
      </c>
      <c r="E13" s="1479">
        <v>9718157.8760000002</v>
      </c>
      <c r="F13" s="191"/>
      <c r="G13" s="191"/>
    </row>
    <row r="14" spans="1:7" s="24" customFormat="1" ht="18" customHeight="1">
      <c r="A14" s="287" t="s">
        <v>34</v>
      </c>
      <c r="B14" s="1479">
        <v>4171185.3080000002</v>
      </c>
      <c r="C14" s="1479">
        <v>15008838.243000001</v>
      </c>
      <c r="D14" s="1479">
        <v>19180023.552000001</v>
      </c>
      <c r="E14" s="1479">
        <v>26107627.009</v>
      </c>
      <c r="F14" s="191"/>
      <c r="G14" s="191"/>
    </row>
    <row r="15" spans="1:7" s="24" customFormat="1" ht="18" customHeight="1">
      <c r="A15" s="287" t="s">
        <v>35</v>
      </c>
      <c r="B15" s="1479">
        <v>4930140.66</v>
      </c>
      <c r="C15" s="1479">
        <v>6507818.8830000004</v>
      </c>
      <c r="D15" s="1479">
        <v>11437959.544</v>
      </c>
      <c r="E15" s="1479">
        <v>11878062.011</v>
      </c>
      <c r="F15" s="191"/>
      <c r="G15" s="191"/>
    </row>
    <row r="16" spans="1:7" s="24" customFormat="1" ht="18" customHeight="1">
      <c r="A16" s="287" t="s">
        <v>36</v>
      </c>
      <c r="B16" s="1479">
        <v>2451248.4180000001</v>
      </c>
      <c r="C16" s="1479">
        <v>3897892.3849999998</v>
      </c>
      <c r="D16" s="1479">
        <v>6349140.8039999995</v>
      </c>
      <c r="E16" s="1479">
        <v>8775549.8469999991</v>
      </c>
      <c r="F16" s="191"/>
      <c r="G16" s="191"/>
    </row>
    <row r="17" spans="1:7" s="24" customFormat="1" ht="18" customHeight="1">
      <c r="A17" s="287" t="s">
        <v>37</v>
      </c>
      <c r="B17" s="1479">
        <v>854644</v>
      </c>
      <c r="C17" s="1479">
        <v>1828498</v>
      </c>
      <c r="D17" s="1479">
        <v>2683142</v>
      </c>
      <c r="E17" s="1479">
        <v>2337607.0040000002</v>
      </c>
      <c r="F17" s="191"/>
      <c r="G17" s="191"/>
    </row>
    <row r="18" spans="1:7" s="24" customFormat="1" ht="18" customHeight="1">
      <c r="A18" s="26" t="s">
        <v>38</v>
      </c>
      <c r="B18" s="1479">
        <v>36680</v>
      </c>
      <c r="C18" s="1479">
        <v>403480</v>
      </c>
      <c r="D18" s="1479">
        <v>440160</v>
      </c>
      <c r="E18" s="1479">
        <v>576290</v>
      </c>
      <c r="F18" s="191"/>
      <c r="G18" s="191"/>
    </row>
    <row r="19" spans="1:7" s="24" customFormat="1" ht="18" customHeight="1">
      <c r="A19" s="26" t="s">
        <v>39</v>
      </c>
      <c r="B19" s="1479" t="s">
        <v>132</v>
      </c>
      <c r="C19" s="1479">
        <v>258883.772</v>
      </c>
      <c r="D19" s="1479">
        <v>258883.772</v>
      </c>
      <c r="E19" s="1479">
        <v>721834.82799999998</v>
      </c>
      <c r="F19" s="191"/>
      <c r="G19" s="191"/>
    </row>
    <row r="20" spans="1:7" s="24" customFormat="1" ht="18" customHeight="1">
      <c r="A20" s="26" t="s">
        <v>40</v>
      </c>
      <c r="B20" s="1479">
        <v>1070521.4339999999</v>
      </c>
      <c r="C20" s="1479">
        <v>6656173.9740000004</v>
      </c>
      <c r="D20" s="1479">
        <v>7726695.4079999998</v>
      </c>
      <c r="E20" s="1479">
        <v>7504132.1009999998</v>
      </c>
      <c r="F20" s="191"/>
      <c r="G20" s="191"/>
    </row>
    <row r="21" spans="1:7" s="24" customFormat="1" ht="18" customHeight="1">
      <c r="A21" s="26" t="s">
        <v>41</v>
      </c>
      <c r="B21" s="1479" t="s">
        <v>132</v>
      </c>
      <c r="C21" s="1479" t="s">
        <v>132</v>
      </c>
      <c r="D21" s="1479" t="s">
        <v>132</v>
      </c>
      <c r="E21" s="1479" t="s">
        <v>132</v>
      </c>
      <c r="F21" s="191"/>
      <c r="G21" s="191"/>
    </row>
    <row r="22" spans="1:7" s="24" customFormat="1" ht="18" customHeight="1">
      <c r="A22" s="27" t="s">
        <v>42</v>
      </c>
      <c r="B22" s="1479" t="s">
        <v>132</v>
      </c>
      <c r="C22" s="1479" t="s">
        <v>132</v>
      </c>
      <c r="D22" s="1479" t="s">
        <v>132</v>
      </c>
      <c r="E22" s="1479" t="s">
        <v>132</v>
      </c>
      <c r="F22" s="191"/>
      <c r="G22" s="191"/>
    </row>
    <row r="23" spans="1:7" s="24" customFormat="1" ht="18" customHeight="1">
      <c r="A23" s="26" t="s">
        <v>43</v>
      </c>
      <c r="B23" s="1479" t="s">
        <v>132</v>
      </c>
      <c r="C23" s="1479" t="s">
        <v>132</v>
      </c>
      <c r="D23" s="1479" t="s">
        <v>132</v>
      </c>
      <c r="E23" s="1479">
        <v>14872</v>
      </c>
      <c r="F23" s="191"/>
      <c r="G23" s="191"/>
    </row>
    <row r="24" spans="1:7" s="24" customFormat="1" ht="18" customHeight="1">
      <c r="A24" s="26" t="s">
        <v>44</v>
      </c>
      <c r="B24" s="1479" t="s">
        <v>132</v>
      </c>
      <c r="C24" s="1479" t="s">
        <v>132</v>
      </c>
      <c r="D24" s="1479" t="s">
        <v>132</v>
      </c>
      <c r="E24" s="1479" t="s">
        <v>132</v>
      </c>
      <c r="F24" s="191"/>
      <c r="G24" s="191"/>
    </row>
    <row r="25" spans="1:7" s="24" customFormat="1" ht="18" customHeight="1">
      <c r="A25" s="26" t="s">
        <v>45</v>
      </c>
      <c r="B25" s="1479">
        <v>859796.45299999998</v>
      </c>
      <c r="C25" s="1479">
        <v>3636544.6290000002</v>
      </c>
      <c r="D25" s="1479">
        <v>4496341.0829999996</v>
      </c>
      <c r="E25" s="1479">
        <v>3652678.82</v>
      </c>
      <c r="F25" s="191"/>
      <c r="G25" s="191"/>
    </row>
    <row r="26" spans="1:7" s="24" customFormat="1" ht="18" customHeight="1">
      <c r="A26" s="26" t="s">
        <v>134</v>
      </c>
      <c r="B26" s="1479" t="s">
        <v>132</v>
      </c>
      <c r="C26" s="1479" t="s">
        <v>132</v>
      </c>
      <c r="D26" s="1479" t="s">
        <v>132</v>
      </c>
      <c r="E26" s="1479" t="s">
        <v>132</v>
      </c>
      <c r="F26" s="191"/>
      <c r="G26" s="191"/>
    </row>
    <row r="27" spans="1:7" s="70" customFormat="1" ht="22.65" customHeight="1">
      <c r="A27" s="1480" t="s">
        <v>47</v>
      </c>
      <c r="B27" s="1481">
        <v>36336530.987999998</v>
      </c>
      <c r="C27" s="1481">
        <v>86476888.689999998</v>
      </c>
      <c r="D27" s="1481">
        <v>122813419.68400002</v>
      </c>
      <c r="E27" s="1481">
        <v>132307772.55999999</v>
      </c>
      <c r="F27" s="191"/>
      <c r="G27" s="191"/>
    </row>
    <row r="28" spans="1:7" s="1483" customFormat="1" ht="3.9" customHeight="1" thickBot="1">
      <c r="A28" s="1118"/>
      <c r="B28" s="1482"/>
      <c r="C28" s="1482"/>
      <c r="D28" s="1482"/>
      <c r="E28" s="1482"/>
      <c r="F28" s="70"/>
    </row>
    <row r="29" spans="1:7" ht="13.65" customHeight="1">
      <c r="A29" s="1484" t="s">
        <v>682</v>
      </c>
      <c r="B29" s="1485"/>
      <c r="C29" s="1485"/>
      <c r="D29" s="1485"/>
      <c r="E29" s="1485"/>
      <c r="F29" s="35"/>
    </row>
    <row r="30" spans="1:7" s="73" customFormat="1" ht="9.75" customHeight="1">
      <c r="A30" s="1484"/>
      <c r="B30" s="1486"/>
      <c r="C30" s="1487"/>
      <c r="D30" s="1488"/>
      <c r="E30" s="1486"/>
    </row>
    <row r="31" spans="1:7" s="73" customFormat="1" ht="12.75" customHeight="1">
      <c r="A31" s="1484"/>
      <c r="D31" s="1489"/>
    </row>
    <row r="32" spans="1:7" s="73" customFormat="1" ht="9.6"/>
    <row r="33" s="73" customFormat="1" ht="9.6"/>
    <row r="34" s="73" customFormat="1" ht="9.6"/>
    <row r="35" s="73" customFormat="1" ht="9.6"/>
  </sheetData>
  <mergeCells count="6">
    <mergeCell ref="A2:E2"/>
    <mergeCell ref="A4:E4"/>
    <mergeCell ref="A6:A7"/>
    <mergeCell ref="B6:B7"/>
    <mergeCell ref="C6:C7"/>
    <mergeCell ref="D6:E6"/>
  </mergeCells>
  <hyperlinks>
    <hyperlink ref="A1" location="Índice!A1" display="Volver al Índice" xr:uid="{2EB4B009-19C6-4246-94C5-D5BC131C24D4}"/>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6861-8B56-4D71-83F0-0D7881D226AF}">
  <dimension ref="A1:H35"/>
  <sheetViews>
    <sheetView showGridLines="0" zoomScale="85" zoomScaleNormal="85" workbookViewId="0"/>
  </sheetViews>
  <sheetFormatPr baseColWidth="10" defaultRowHeight="13.2"/>
  <cols>
    <col min="1" max="1" width="33" style="7" bestFit="1" customWidth="1"/>
    <col min="2" max="2" width="19.6640625" style="7" bestFit="1" customWidth="1"/>
    <col min="3" max="4" width="19.109375" style="7" customWidth="1"/>
    <col min="5" max="6" width="16.44140625" style="7" customWidth="1"/>
    <col min="7" max="7" width="14.88671875" style="7" bestFit="1" customWidth="1"/>
    <col min="8" max="16384" width="11.5546875" style="7"/>
  </cols>
  <sheetData>
    <row r="1" spans="1:7" ht="18">
      <c r="A1" s="1525" t="s">
        <v>1244</v>
      </c>
      <c r="B1" s="272"/>
      <c r="C1" s="272"/>
      <c r="D1" s="272"/>
      <c r="E1" s="272"/>
      <c r="F1" s="272"/>
      <c r="G1" s="272"/>
    </row>
    <row r="2" spans="1:7" s="301" customFormat="1" ht="28.2">
      <c r="A2" s="40" t="s">
        <v>1232</v>
      </c>
      <c r="B2" s="40"/>
      <c r="C2" s="40"/>
      <c r="D2" s="40"/>
      <c r="E2" s="40"/>
      <c r="F2" s="40"/>
      <c r="G2" s="1400"/>
    </row>
    <row r="3" spans="1:7" s="302" customFormat="1" ht="18">
      <c r="A3" s="352">
        <v>45747</v>
      </c>
      <c r="B3" s="352"/>
      <c r="C3" s="352"/>
      <c r="D3" s="352"/>
      <c r="E3" s="352"/>
      <c r="F3" s="352"/>
      <c r="G3" s="1401"/>
    </row>
    <row r="4" spans="1:7" ht="16.8">
      <c r="A4" s="932" t="s">
        <v>123</v>
      </c>
      <c r="B4" s="932"/>
      <c r="C4" s="932"/>
      <c r="D4" s="932"/>
      <c r="E4" s="932"/>
      <c r="F4" s="932"/>
      <c r="G4" s="276"/>
    </row>
    <row r="5" spans="1:7" ht="13.8" thickBot="1"/>
    <row r="6" spans="1:7" ht="20.25" customHeight="1">
      <c r="A6" s="46" t="s">
        <v>1</v>
      </c>
      <c r="B6" s="47" t="s">
        <v>1233</v>
      </c>
      <c r="C6" s="47" t="s">
        <v>1234</v>
      </c>
      <c r="D6" s="47" t="s">
        <v>1235</v>
      </c>
      <c r="E6" s="46" t="s">
        <v>1236</v>
      </c>
      <c r="F6" s="46"/>
      <c r="G6" s="35"/>
    </row>
    <row r="7" spans="1:7" ht="21.75" customHeight="1">
      <c r="A7" s="935"/>
      <c r="B7" s="49"/>
      <c r="C7" s="49"/>
      <c r="D7" s="49"/>
      <c r="E7" s="1476">
        <v>45747</v>
      </c>
      <c r="F7" s="1476">
        <v>45382</v>
      </c>
      <c r="G7" s="35"/>
    </row>
    <row r="8" spans="1:7" ht="9.75" customHeight="1">
      <c r="A8" s="1477"/>
      <c r="B8" s="1477"/>
      <c r="C8" s="1477"/>
      <c r="D8" s="1477"/>
      <c r="E8" s="1478"/>
      <c r="F8" s="1478"/>
    </row>
    <row r="9" spans="1:7" ht="18" customHeight="1">
      <c r="A9" s="916" t="s">
        <v>29</v>
      </c>
      <c r="B9" s="1500">
        <v>21106489.135000002</v>
      </c>
      <c r="C9" s="1500">
        <v>15924352.941</v>
      </c>
      <c r="D9" s="1500">
        <v>2640457.7050000001</v>
      </c>
      <c r="E9" s="1500">
        <v>39671299.781000003</v>
      </c>
      <c r="F9" s="1500">
        <v>43030055.689000003</v>
      </c>
      <c r="G9" s="1501"/>
    </row>
    <row r="10" spans="1:7" ht="18" customHeight="1">
      <c r="A10" s="916" t="s">
        <v>30</v>
      </c>
      <c r="B10" s="1500" t="s">
        <v>132</v>
      </c>
      <c r="C10" s="1500" t="s">
        <v>132</v>
      </c>
      <c r="D10" s="1500" t="s">
        <v>132</v>
      </c>
      <c r="E10" s="1500" t="s">
        <v>132</v>
      </c>
      <c r="F10" s="1500" t="s">
        <v>132</v>
      </c>
      <c r="G10" s="1501"/>
    </row>
    <row r="11" spans="1:7" ht="18" customHeight="1">
      <c r="A11" s="916" t="s">
        <v>31</v>
      </c>
      <c r="B11" s="1500">
        <v>41901989.949000001</v>
      </c>
      <c r="C11" s="1500">
        <v>7944525.7309999997</v>
      </c>
      <c r="D11" s="1500">
        <v>3505036.463</v>
      </c>
      <c r="E11" s="1500">
        <v>53351552.142999999</v>
      </c>
      <c r="F11" s="1500">
        <v>40162786.839000002</v>
      </c>
      <c r="G11" s="1501"/>
    </row>
    <row r="12" spans="1:7" ht="18" customHeight="1">
      <c r="A12" s="916" t="s">
        <v>32</v>
      </c>
      <c r="B12" s="1500" t="s">
        <v>132</v>
      </c>
      <c r="C12" s="1500" t="s">
        <v>132</v>
      </c>
      <c r="D12" s="1500" t="s">
        <v>132</v>
      </c>
      <c r="E12" s="1500" t="s">
        <v>132</v>
      </c>
      <c r="F12" s="1500" t="s">
        <v>132</v>
      </c>
      <c r="G12" s="1501"/>
    </row>
    <row r="13" spans="1:7" ht="18" customHeight="1">
      <c r="A13" s="916" t="s">
        <v>33</v>
      </c>
      <c r="B13" s="1500">
        <v>860068.4</v>
      </c>
      <c r="C13" s="1500">
        <v>3804309.95</v>
      </c>
      <c r="D13" s="1500">
        <v>393798.61599999998</v>
      </c>
      <c r="E13" s="1500">
        <v>5058176.966</v>
      </c>
      <c r="F13" s="1500">
        <v>2513779.9939999999</v>
      </c>
      <c r="G13" s="1501"/>
    </row>
    <row r="14" spans="1:7" ht="18" customHeight="1">
      <c r="A14" s="916" t="s">
        <v>34</v>
      </c>
      <c r="B14" s="1500">
        <v>5650194.0990000004</v>
      </c>
      <c r="C14" s="1500">
        <v>13037375.778999999</v>
      </c>
      <c r="D14" s="1500">
        <v>216792.587</v>
      </c>
      <c r="E14" s="1500">
        <v>18904362.465</v>
      </c>
      <c r="F14" s="1500">
        <v>16860530.530000001</v>
      </c>
      <c r="G14" s="1501"/>
    </row>
    <row r="15" spans="1:7" ht="18" customHeight="1">
      <c r="A15" s="916" t="s">
        <v>35</v>
      </c>
      <c r="B15" s="1500" t="s">
        <v>132</v>
      </c>
      <c r="C15" s="1500">
        <v>2172340.585</v>
      </c>
      <c r="D15" s="1500" t="s">
        <v>132</v>
      </c>
      <c r="E15" s="1500">
        <v>2172340.585</v>
      </c>
      <c r="F15" s="1500">
        <v>3901965.1839999999</v>
      </c>
      <c r="G15" s="1501"/>
    </row>
    <row r="16" spans="1:7" ht="18" customHeight="1">
      <c r="A16" s="916" t="s">
        <v>36</v>
      </c>
      <c r="B16" s="1500">
        <v>1802943.202</v>
      </c>
      <c r="C16" s="1500">
        <v>1974107.3959999999</v>
      </c>
      <c r="D16" s="1500">
        <v>132432.56700000001</v>
      </c>
      <c r="E16" s="1500">
        <v>3909483.165</v>
      </c>
      <c r="F16" s="1500">
        <v>5206081.3150000004</v>
      </c>
      <c r="G16" s="1501"/>
    </row>
    <row r="17" spans="1:8" ht="18" customHeight="1">
      <c r="A17" s="916" t="s">
        <v>37</v>
      </c>
      <c r="B17" s="1500" t="s">
        <v>132</v>
      </c>
      <c r="C17" s="1500">
        <v>709767.05</v>
      </c>
      <c r="D17" s="1500" t="s">
        <v>132</v>
      </c>
      <c r="E17" s="1500">
        <v>709767.05</v>
      </c>
      <c r="F17" s="1500">
        <v>604647.59499999997</v>
      </c>
      <c r="G17" s="1501"/>
    </row>
    <row r="18" spans="1:8" ht="18" customHeight="1">
      <c r="A18" s="1502" t="s">
        <v>38</v>
      </c>
      <c r="B18" s="1500" t="s">
        <v>132</v>
      </c>
      <c r="C18" s="1500" t="s">
        <v>132</v>
      </c>
      <c r="D18" s="1500" t="s">
        <v>132</v>
      </c>
      <c r="E18" s="1500" t="s">
        <v>132</v>
      </c>
      <c r="F18" s="1500" t="s">
        <v>132</v>
      </c>
      <c r="G18" s="1501"/>
    </row>
    <row r="19" spans="1:8" ht="18" customHeight="1">
      <c r="A19" s="1502" t="s">
        <v>39</v>
      </c>
      <c r="B19" s="1500" t="s">
        <v>132</v>
      </c>
      <c r="C19" s="1500">
        <v>17037.011999999999</v>
      </c>
      <c r="D19" s="1500" t="s">
        <v>132</v>
      </c>
      <c r="E19" s="1500">
        <v>17037.011999999999</v>
      </c>
      <c r="F19" s="1500" t="s">
        <v>132</v>
      </c>
      <c r="G19" s="1501"/>
    </row>
    <row r="20" spans="1:8" ht="18" customHeight="1">
      <c r="A20" s="1502" t="s">
        <v>40</v>
      </c>
      <c r="B20" s="1500">
        <v>2610345.6710000001</v>
      </c>
      <c r="C20" s="1500">
        <v>4999658.2929999996</v>
      </c>
      <c r="D20" s="1500">
        <v>195563.842</v>
      </c>
      <c r="E20" s="1500">
        <v>7805567.8059999999</v>
      </c>
      <c r="F20" s="1500">
        <v>7668766.5310000004</v>
      </c>
      <c r="G20" s="1501"/>
      <c r="H20" s="949"/>
    </row>
    <row r="21" spans="1:8" ht="18" customHeight="1">
      <c r="A21" s="1502" t="s">
        <v>41</v>
      </c>
      <c r="B21" s="1500" t="s">
        <v>132</v>
      </c>
      <c r="C21" s="1500" t="s">
        <v>132</v>
      </c>
      <c r="D21" s="1500" t="s">
        <v>132</v>
      </c>
      <c r="E21" s="1500" t="s">
        <v>132</v>
      </c>
      <c r="F21" s="1500" t="s">
        <v>132</v>
      </c>
      <c r="G21" s="1501"/>
    </row>
    <row r="22" spans="1:8" ht="18" customHeight="1">
      <c r="A22" s="27" t="s">
        <v>42</v>
      </c>
      <c r="B22" s="1500" t="s">
        <v>132</v>
      </c>
      <c r="C22" s="1500" t="s">
        <v>132</v>
      </c>
      <c r="D22" s="1500" t="s">
        <v>132</v>
      </c>
      <c r="E22" s="1500" t="s">
        <v>132</v>
      </c>
      <c r="F22" s="1500" t="s">
        <v>132</v>
      </c>
      <c r="G22" s="1501"/>
    </row>
    <row r="23" spans="1:8" ht="18" customHeight="1">
      <c r="A23" s="1502" t="s">
        <v>43</v>
      </c>
      <c r="B23" s="1500" t="s">
        <v>132</v>
      </c>
      <c r="C23" s="1500" t="s">
        <v>132</v>
      </c>
      <c r="D23" s="1500" t="s">
        <v>132</v>
      </c>
      <c r="E23" s="1500" t="s">
        <v>132</v>
      </c>
      <c r="F23" s="1500" t="s">
        <v>132</v>
      </c>
      <c r="G23" s="1501"/>
    </row>
    <row r="24" spans="1:8" ht="18" customHeight="1">
      <c r="A24" s="1502" t="s">
        <v>44</v>
      </c>
      <c r="B24" s="1500" t="s">
        <v>132</v>
      </c>
      <c r="C24" s="1500" t="s">
        <v>132</v>
      </c>
      <c r="D24" s="1500" t="s">
        <v>132</v>
      </c>
      <c r="E24" s="1500" t="s">
        <v>132</v>
      </c>
      <c r="F24" s="1500" t="s">
        <v>132</v>
      </c>
      <c r="G24" s="1501"/>
    </row>
    <row r="25" spans="1:8" ht="18" customHeight="1">
      <c r="A25" s="1502" t="s">
        <v>45</v>
      </c>
      <c r="B25" s="1500">
        <v>619525.19999999995</v>
      </c>
      <c r="C25" s="1500">
        <v>2208504.4980000001</v>
      </c>
      <c r="D25" s="1500">
        <v>66690.909</v>
      </c>
      <c r="E25" s="1500">
        <v>2894720.6069999998</v>
      </c>
      <c r="F25" s="1500">
        <v>4162536.9139999999</v>
      </c>
      <c r="G25" s="1501"/>
    </row>
    <row r="26" spans="1:8" ht="18" customHeight="1">
      <c r="A26" s="1502" t="s">
        <v>134</v>
      </c>
      <c r="B26" s="1500" t="s">
        <v>132</v>
      </c>
      <c r="C26" s="1500" t="s">
        <v>132</v>
      </c>
      <c r="D26" s="1500" t="s">
        <v>132</v>
      </c>
      <c r="E26" s="1500" t="s">
        <v>132</v>
      </c>
      <c r="F26" s="1500" t="s">
        <v>132</v>
      </c>
      <c r="G26" s="1501"/>
    </row>
    <row r="27" spans="1:8" ht="22.65" customHeight="1">
      <c r="A27" s="1480" t="s">
        <v>47</v>
      </c>
      <c r="B27" s="1503">
        <v>74551555.656000018</v>
      </c>
      <c r="C27" s="1503">
        <v>52791979.234999992</v>
      </c>
      <c r="D27" s="1503">
        <v>7150772.6890000002</v>
      </c>
      <c r="E27" s="1503">
        <v>134494307.57999998</v>
      </c>
      <c r="F27" s="1503">
        <v>124111150.59100001</v>
      </c>
      <c r="G27" s="1501"/>
    </row>
    <row r="28" spans="1:8" ht="6" customHeight="1" thickBot="1">
      <c r="A28" s="1118"/>
      <c r="B28" s="1482"/>
      <c r="C28" s="1482"/>
      <c r="D28" s="1482"/>
      <c r="E28" s="1482"/>
      <c r="F28" s="1482"/>
    </row>
    <row r="29" spans="1:8">
      <c r="A29" s="1484" t="s">
        <v>682</v>
      </c>
      <c r="B29" s="1485"/>
      <c r="C29" s="1485"/>
      <c r="D29" s="1485"/>
      <c r="E29" s="1485"/>
      <c r="F29" s="1485"/>
    </row>
    <row r="30" spans="1:8">
      <c r="A30" s="1504"/>
      <c r="B30" s="1504"/>
      <c r="C30" s="1504"/>
      <c r="D30" s="1504"/>
      <c r="E30" s="1504"/>
      <c r="F30" s="1504"/>
    </row>
    <row r="31" spans="1:8">
      <c r="A31" s="1504"/>
      <c r="B31" s="1504"/>
      <c r="C31" s="1504"/>
      <c r="D31" s="1504"/>
      <c r="E31" s="1504"/>
      <c r="F31" s="1504"/>
    </row>
    <row r="32" spans="1:8">
      <c r="A32" s="73"/>
      <c r="B32" s="73"/>
      <c r="C32" s="73"/>
      <c r="D32" s="73"/>
      <c r="E32" s="73"/>
      <c r="F32" s="73"/>
    </row>
    <row r="33" spans="1:6">
      <c r="A33" s="73"/>
      <c r="B33" s="73"/>
      <c r="C33" s="73"/>
      <c r="D33" s="73"/>
      <c r="E33" s="73"/>
      <c r="F33" s="73"/>
    </row>
    <row r="34" spans="1:6">
      <c r="A34" s="73"/>
      <c r="B34" s="73"/>
      <c r="C34" s="73"/>
      <c r="D34" s="73"/>
      <c r="E34" s="73"/>
      <c r="F34" s="73"/>
    </row>
    <row r="35" spans="1:6">
      <c r="A35" s="73"/>
      <c r="B35" s="73"/>
      <c r="C35" s="73"/>
      <c r="D35" s="73"/>
      <c r="E35" s="73"/>
      <c r="F35" s="73"/>
    </row>
  </sheetData>
  <mergeCells count="9">
    <mergeCell ref="A30:F31"/>
    <mergeCell ref="A2:F2"/>
    <mergeCell ref="A3:F3"/>
    <mergeCell ref="A4:F4"/>
    <mergeCell ref="A6:A7"/>
    <mergeCell ref="B6:B7"/>
    <mergeCell ref="C6:C7"/>
    <mergeCell ref="D6:D7"/>
    <mergeCell ref="E6:F6"/>
  </mergeCells>
  <hyperlinks>
    <hyperlink ref="A1" location="Índice!A1" display="Volver al Índice" xr:uid="{98BDE5E3-628B-44F6-ABD3-B1E43CC74915}"/>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81F9-0567-4F61-90A9-AF6DD435AA1F}">
  <dimension ref="A1:H203"/>
  <sheetViews>
    <sheetView showGridLines="0" zoomScaleNormal="100" workbookViewId="0"/>
  </sheetViews>
  <sheetFormatPr baseColWidth="10" defaultColWidth="33.6640625" defaultRowHeight="13.2"/>
  <cols>
    <col min="1" max="1" width="16.88671875" style="780" bestFit="1" customWidth="1"/>
    <col min="2" max="2" width="24.6640625" style="780" customWidth="1"/>
    <col min="3" max="3" width="23" style="780" customWidth="1"/>
    <col min="4" max="4" width="19.109375" style="780" customWidth="1"/>
    <col min="5" max="5" width="19.109375" style="1446" customWidth="1"/>
    <col min="6" max="6" width="5.33203125" style="780" customWidth="1"/>
    <col min="7" max="255" width="11.5546875" style="780" customWidth="1"/>
    <col min="256" max="257" width="33.6640625" style="780"/>
    <col min="258" max="258" width="24.6640625" style="780" customWidth="1"/>
    <col min="259" max="259" width="23" style="780" customWidth="1"/>
    <col min="260" max="261" width="19.109375" style="780" customWidth="1"/>
    <col min="262" max="262" width="5.33203125" style="780" customWidth="1"/>
    <col min="263" max="511" width="11.5546875" style="780" customWidth="1"/>
    <col min="512" max="513" width="33.6640625" style="780"/>
    <col min="514" max="514" width="24.6640625" style="780" customWidth="1"/>
    <col min="515" max="515" width="23" style="780" customWidth="1"/>
    <col min="516" max="517" width="19.109375" style="780" customWidth="1"/>
    <col min="518" max="518" width="5.33203125" style="780" customWidth="1"/>
    <col min="519" max="767" width="11.5546875" style="780" customWidth="1"/>
    <col min="768" max="769" width="33.6640625" style="780"/>
    <col min="770" max="770" width="24.6640625" style="780" customWidth="1"/>
    <col min="771" max="771" width="23" style="780" customWidth="1"/>
    <col min="772" max="773" width="19.109375" style="780" customWidth="1"/>
    <col min="774" max="774" width="5.33203125" style="780" customWidth="1"/>
    <col min="775" max="1023" width="11.5546875" style="780" customWidth="1"/>
    <col min="1024" max="1025" width="33.6640625" style="780"/>
    <col min="1026" max="1026" width="24.6640625" style="780" customWidth="1"/>
    <col min="1027" max="1027" width="23" style="780" customWidth="1"/>
    <col min="1028" max="1029" width="19.109375" style="780" customWidth="1"/>
    <col min="1030" max="1030" width="5.33203125" style="780" customWidth="1"/>
    <col min="1031" max="1279" width="11.5546875" style="780" customWidth="1"/>
    <col min="1280" max="1281" width="33.6640625" style="780"/>
    <col min="1282" max="1282" width="24.6640625" style="780" customWidth="1"/>
    <col min="1283" max="1283" width="23" style="780" customWidth="1"/>
    <col min="1284" max="1285" width="19.109375" style="780" customWidth="1"/>
    <col min="1286" max="1286" width="5.33203125" style="780" customWidth="1"/>
    <col min="1287" max="1535" width="11.5546875" style="780" customWidth="1"/>
    <col min="1536" max="1537" width="33.6640625" style="780"/>
    <col min="1538" max="1538" width="24.6640625" style="780" customWidth="1"/>
    <col min="1539" max="1539" width="23" style="780" customWidth="1"/>
    <col min="1540" max="1541" width="19.109375" style="780" customWidth="1"/>
    <col min="1542" max="1542" width="5.33203125" style="780" customWidth="1"/>
    <col min="1543" max="1791" width="11.5546875" style="780" customWidth="1"/>
    <col min="1792" max="1793" width="33.6640625" style="780"/>
    <col min="1794" max="1794" width="24.6640625" style="780" customWidth="1"/>
    <col min="1795" max="1795" width="23" style="780" customWidth="1"/>
    <col min="1796" max="1797" width="19.109375" style="780" customWidth="1"/>
    <col min="1798" max="1798" width="5.33203125" style="780" customWidth="1"/>
    <col min="1799" max="2047" width="11.5546875" style="780" customWidth="1"/>
    <col min="2048" max="2049" width="33.6640625" style="780"/>
    <col min="2050" max="2050" width="24.6640625" style="780" customWidth="1"/>
    <col min="2051" max="2051" width="23" style="780" customWidth="1"/>
    <col min="2052" max="2053" width="19.109375" style="780" customWidth="1"/>
    <col min="2054" max="2054" width="5.33203125" style="780" customWidth="1"/>
    <col min="2055" max="2303" width="11.5546875" style="780" customWidth="1"/>
    <col min="2304" max="2305" width="33.6640625" style="780"/>
    <col min="2306" max="2306" width="24.6640625" style="780" customWidth="1"/>
    <col min="2307" max="2307" width="23" style="780" customWidth="1"/>
    <col min="2308" max="2309" width="19.109375" style="780" customWidth="1"/>
    <col min="2310" max="2310" width="5.33203125" style="780" customWidth="1"/>
    <col min="2311" max="2559" width="11.5546875" style="780" customWidth="1"/>
    <col min="2560" max="2561" width="33.6640625" style="780"/>
    <col min="2562" max="2562" width="24.6640625" style="780" customWidth="1"/>
    <col min="2563" max="2563" width="23" style="780" customWidth="1"/>
    <col min="2564" max="2565" width="19.109375" style="780" customWidth="1"/>
    <col min="2566" max="2566" width="5.33203125" style="780" customWidth="1"/>
    <col min="2567" max="2815" width="11.5546875" style="780" customWidth="1"/>
    <col min="2816" max="2817" width="33.6640625" style="780"/>
    <col min="2818" max="2818" width="24.6640625" style="780" customWidth="1"/>
    <col min="2819" max="2819" width="23" style="780" customWidth="1"/>
    <col min="2820" max="2821" width="19.109375" style="780" customWidth="1"/>
    <col min="2822" max="2822" width="5.33203125" style="780" customWidth="1"/>
    <col min="2823" max="3071" width="11.5546875" style="780" customWidth="1"/>
    <col min="3072" max="3073" width="33.6640625" style="780"/>
    <col min="3074" max="3074" width="24.6640625" style="780" customWidth="1"/>
    <col min="3075" max="3075" width="23" style="780" customWidth="1"/>
    <col min="3076" max="3077" width="19.109375" style="780" customWidth="1"/>
    <col min="3078" max="3078" width="5.33203125" style="780" customWidth="1"/>
    <col min="3079" max="3327" width="11.5546875" style="780" customWidth="1"/>
    <col min="3328" max="3329" width="33.6640625" style="780"/>
    <col min="3330" max="3330" width="24.6640625" style="780" customWidth="1"/>
    <col min="3331" max="3331" width="23" style="780" customWidth="1"/>
    <col min="3332" max="3333" width="19.109375" style="780" customWidth="1"/>
    <col min="3334" max="3334" width="5.33203125" style="780" customWidth="1"/>
    <col min="3335" max="3583" width="11.5546875" style="780" customWidth="1"/>
    <col min="3584" max="3585" width="33.6640625" style="780"/>
    <col min="3586" max="3586" width="24.6640625" style="780" customWidth="1"/>
    <col min="3587" max="3587" width="23" style="780" customWidth="1"/>
    <col min="3588" max="3589" width="19.109375" style="780" customWidth="1"/>
    <col min="3590" max="3590" width="5.33203125" style="780" customWidth="1"/>
    <col min="3591" max="3839" width="11.5546875" style="780" customWidth="1"/>
    <col min="3840" max="3841" width="33.6640625" style="780"/>
    <col min="3842" max="3842" width="24.6640625" style="780" customWidth="1"/>
    <col min="3843" max="3843" width="23" style="780" customWidth="1"/>
    <col min="3844" max="3845" width="19.109375" style="780" customWidth="1"/>
    <col min="3846" max="3846" width="5.33203125" style="780" customWidth="1"/>
    <col min="3847" max="4095" width="11.5546875" style="780" customWidth="1"/>
    <col min="4096" max="4097" width="33.6640625" style="780"/>
    <col min="4098" max="4098" width="24.6640625" style="780" customWidth="1"/>
    <col min="4099" max="4099" width="23" style="780" customWidth="1"/>
    <col min="4100" max="4101" width="19.109375" style="780" customWidth="1"/>
    <col min="4102" max="4102" width="5.33203125" style="780" customWidth="1"/>
    <col min="4103" max="4351" width="11.5546875" style="780" customWidth="1"/>
    <col min="4352" max="4353" width="33.6640625" style="780"/>
    <col min="4354" max="4354" width="24.6640625" style="780" customWidth="1"/>
    <col min="4355" max="4355" width="23" style="780" customWidth="1"/>
    <col min="4356" max="4357" width="19.109375" style="780" customWidth="1"/>
    <col min="4358" max="4358" width="5.33203125" style="780" customWidth="1"/>
    <col min="4359" max="4607" width="11.5546875" style="780" customWidth="1"/>
    <col min="4608" max="4609" width="33.6640625" style="780"/>
    <col min="4610" max="4610" width="24.6640625" style="780" customWidth="1"/>
    <col min="4611" max="4611" width="23" style="780" customWidth="1"/>
    <col min="4612" max="4613" width="19.109375" style="780" customWidth="1"/>
    <col min="4614" max="4614" width="5.33203125" style="780" customWidth="1"/>
    <col min="4615" max="4863" width="11.5546875" style="780" customWidth="1"/>
    <col min="4864" max="4865" width="33.6640625" style="780"/>
    <col min="4866" max="4866" width="24.6640625" style="780" customWidth="1"/>
    <col min="4867" max="4867" width="23" style="780" customWidth="1"/>
    <col min="4868" max="4869" width="19.109375" style="780" customWidth="1"/>
    <col min="4870" max="4870" width="5.33203125" style="780" customWidth="1"/>
    <col min="4871" max="5119" width="11.5546875" style="780" customWidth="1"/>
    <col min="5120" max="5121" width="33.6640625" style="780"/>
    <col min="5122" max="5122" width="24.6640625" style="780" customWidth="1"/>
    <col min="5123" max="5123" width="23" style="780" customWidth="1"/>
    <col min="5124" max="5125" width="19.109375" style="780" customWidth="1"/>
    <col min="5126" max="5126" width="5.33203125" style="780" customWidth="1"/>
    <col min="5127" max="5375" width="11.5546875" style="780" customWidth="1"/>
    <col min="5376" max="5377" width="33.6640625" style="780"/>
    <col min="5378" max="5378" width="24.6640625" style="780" customWidth="1"/>
    <col min="5379" max="5379" width="23" style="780" customWidth="1"/>
    <col min="5380" max="5381" width="19.109375" style="780" customWidth="1"/>
    <col min="5382" max="5382" width="5.33203125" style="780" customWidth="1"/>
    <col min="5383" max="5631" width="11.5546875" style="780" customWidth="1"/>
    <col min="5632" max="5633" width="33.6640625" style="780"/>
    <col min="5634" max="5634" width="24.6640625" style="780" customWidth="1"/>
    <col min="5635" max="5635" width="23" style="780" customWidth="1"/>
    <col min="5636" max="5637" width="19.109375" style="780" customWidth="1"/>
    <col min="5638" max="5638" width="5.33203125" style="780" customWidth="1"/>
    <col min="5639" max="5887" width="11.5546875" style="780" customWidth="1"/>
    <col min="5888" max="5889" width="33.6640625" style="780"/>
    <col min="5890" max="5890" width="24.6640625" style="780" customWidth="1"/>
    <col min="5891" max="5891" width="23" style="780" customWidth="1"/>
    <col min="5892" max="5893" width="19.109375" style="780" customWidth="1"/>
    <col min="5894" max="5894" width="5.33203125" style="780" customWidth="1"/>
    <col min="5895" max="6143" width="11.5546875" style="780" customWidth="1"/>
    <col min="6144" max="6145" width="33.6640625" style="780"/>
    <col min="6146" max="6146" width="24.6640625" style="780" customWidth="1"/>
    <col min="6147" max="6147" width="23" style="780" customWidth="1"/>
    <col min="6148" max="6149" width="19.109375" style="780" customWidth="1"/>
    <col min="6150" max="6150" width="5.33203125" style="780" customWidth="1"/>
    <col min="6151" max="6399" width="11.5546875" style="780" customWidth="1"/>
    <col min="6400" max="6401" width="33.6640625" style="780"/>
    <col min="6402" max="6402" width="24.6640625" style="780" customWidth="1"/>
    <col min="6403" max="6403" width="23" style="780" customWidth="1"/>
    <col min="6404" max="6405" width="19.109375" style="780" customWidth="1"/>
    <col min="6406" max="6406" width="5.33203125" style="780" customWidth="1"/>
    <col min="6407" max="6655" width="11.5546875" style="780" customWidth="1"/>
    <col min="6656" max="6657" width="33.6640625" style="780"/>
    <col min="6658" max="6658" width="24.6640625" style="780" customWidth="1"/>
    <col min="6659" max="6659" width="23" style="780" customWidth="1"/>
    <col min="6660" max="6661" width="19.109375" style="780" customWidth="1"/>
    <col min="6662" max="6662" width="5.33203125" style="780" customWidth="1"/>
    <col min="6663" max="6911" width="11.5546875" style="780" customWidth="1"/>
    <col min="6912" max="6913" width="33.6640625" style="780"/>
    <col min="6914" max="6914" width="24.6640625" style="780" customWidth="1"/>
    <col min="6915" max="6915" width="23" style="780" customWidth="1"/>
    <col min="6916" max="6917" width="19.109375" style="780" customWidth="1"/>
    <col min="6918" max="6918" width="5.33203125" style="780" customWidth="1"/>
    <col min="6919" max="7167" width="11.5546875" style="780" customWidth="1"/>
    <col min="7168" max="7169" width="33.6640625" style="780"/>
    <col min="7170" max="7170" width="24.6640625" style="780" customWidth="1"/>
    <col min="7171" max="7171" width="23" style="780" customWidth="1"/>
    <col min="7172" max="7173" width="19.109375" style="780" customWidth="1"/>
    <col min="7174" max="7174" width="5.33203125" style="780" customWidth="1"/>
    <col min="7175" max="7423" width="11.5546875" style="780" customWidth="1"/>
    <col min="7424" max="7425" width="33.6640625" style="780"/>
    <col min="7426" max="7426" width="24.6640625" style="780" customWidth="1"/>
    <col min="7427" max="7427" width="23" style="780" customWidth="1"/>
    <col min="7428" max="7429" width="19.109375" style="780" customWidth="1"/>
    <col min="7430" max="7430" width="5.33203125" style="780" customWidth="1"/>
    <col min="7431" max="7679" width="11.5546875" style="780" customWidth="1"/>
    <col min="7680" max="7681" width="33.6640625" style="780"/>
    <col min="7682" max="7682" width="24.6640625" style="780" customWidth="1"/>
    <col min="7683" max="7683" width="23" style="780" customWidth="1"/>
    <col min="7684" max="7685" width="19.109375" style="780" customWidth="1"/>
    <col min="7686" max="7686" width="5.33203125" style="780" customWidth="1"/>
    <col min="7687" max="7935" width="11.5546875" style="780" customWidth="1"/>
    <col min="7936" max="7937" width="33.6640625" style="780"/>
    <col min="7938" max="7938" width="24.6640625" style="780" customWidth="1"/>
    <col min="7939" max="7939" width="23" style="780" customWidth="1"/>
    <col min="7940" max="7941" width="19.109375" style="780" customWidth="1"/>
    <col min="7942" max="7942" width="5.33203125" style="780" customWidth="1"/>
    <col min="7943" max="8191" width="11.5546875" style="780" customWidth="1"/>
    <col min="8192" max="8193" width="33.6640625" style="780"/>
    <col min="8194" max="8194" width="24.6640625" style="780" customWidth="1"/>
    <col min="8195" max="8195" width="23" style="780" customWidth="1"/>
    <col min="8196" max="8197" width="19.109375" style="780" customWidth="1"/>
    <col min="8198" max="8198" width="5.33203125" style="780" customWidth="1"/>
    <col min="8199" max="8447" width="11.5546875" style="780" customWidth="1"/>
    <col min="8448" max="8449" width="33.6640625" style="780"/>
    <col min="8450" max="8450" width="24.6640625" style="780" customWidth="1"/>
    <col min="8451" max="8451" width="23" style="780" customWidth="1"/>
    <col min="8452" max="8453" width="19.109375" style="780" customWidth="1"/>
    <col min="8454" max="8454" width="5.33203125" style="780" customWidth="1"/>
    <col min="8455" max="8703" width="11.5546875" style="780" customWidth="1"/>
    <col min="8704" max="8705" width="33.6640625" style="780"/>
    <col min="8706" max="8706" width="24.6640625" style="780" customWidth="1"/>
    <col min="8707" max="8707" width="23" style="780" customWidth="1"/>
    <col min="8708" max="8709" width="19.109375" style="780" customWidth="1"/>
    <col min="8710" max="8710" width="5.33203125" style="780" customWidth="1"/>
    <col min="8711" max="8959" width="11.5546875" style="780" customWidth="1"/>
    <col min="8960" max="8961" width="33.6640625" style="780"/>
    <col min="8962" max="8962" width="24.6640625" style="780" customWidth="1"/>
    <col min="8963" max="8963" width="23" style="780" customWidth="1"/>
    <col min="8964" max="8965" width="19.109375" style="780" customWidth="1"/>
    <col min="8966" max="8966" width="5.33203125" style="780" customWidth="1"/>
    <col min="8967" max="9215" width="11.5546875" style="780" customWidth="1"/>
    <col min="9216" max="9217" width="33.6640625" style="780"/>
    <col min="9218" max="9218" width="24.6640625" style="780" customWidth="1"/>
    <col min="9219" max="9219" width="23" style="780" customWidth="1"/>
    <col min="9220" max="9221" width="19.109375" style="780" customWidth="1"/>
    <col min="9222" max="9222" width="5.33203125" style="780" customWidth="1"/>
    <col min="9223" max="9471" width="11.5546875" style="780" customWidth="1"/>
    <col min="9472" max="9473" width="33.6640625" style="780"/>
    <col min="9474" max="9474" width="24.6640625" style="780" customWidth="1"/>
    <col min="9475" max="9475" width="23" style="780" customWidth="1"/>
    <col min="9476" max="9477" width="19.109375" style="780" customWidth="1"/>
    <col min="9478" max="9478" width="5.33203125" style="780" customWidth="1"/>
    <col min="9479" max="9727" width="11.5546875" style="780" customWidth="1"/>
    <col min="9728" max="9729" width="33.6640625" style="780"/>
    <col min="9730" max="9730" width="24.6640625" style="780" customWidth="1"/>
    <col min="9731" max="9731" width="23" style="780" customWidth="1"/>
    <col min="9732" max="9733" width="19.109375" style="780" customWidth="1"/>
    <col min="9734" max="9734" width="5.33203125" style="780" customWidth="1"/>
    <col min="9735" max="9983" width="11.5546875" style="780" customWidth="1"/>
    <col min="9984" max="9985" width="33.6640625" style="780"/>
    <col min="9986" max="9986" width="24.6640625" style="780" customWidth="1"/>
    <col min="9987" max="9987" width="23" style="780" customWidth="1"/>
    <col min="9988" max="9989" width="19.109375" style="780" customWidth="1"/>
    <col min="9990" max="9990" width="5.33203125" style="780" customWidth="1"/>
    <col min="9991" max="10239" width="11.5546875" style="780" customWidth="1"/>
    <col min="10240" max="10241" width="33.6640625" style="780"/>
    <col min="10242" max="10242" width="24.6640625" style="780" customWidth="1"/>
    <col min="10243" max="10243" width="23" style="780" customWidth="1"/>
    <col min="10244" max="10245" width="19.109375" style="780" customWidth="1"/>
    <col min="10246" max="10246" width="5.33203125" style="780" customWidth="1"/>
    <col min="10247" max="10495" width="11.5546875" style="780" customWidth="1"/>
    <col min="10496" max="10497" width="33.6640625" style="780"/>
    <col min="10498" max="10498" width="24.6640625" style="780" customWidth="1"/>
    <col min="10499" max="10499" width="23" style="780" customWidth="1"/>
    <col min="10500" max="10501" width="19.109375" style="780" customWidth="1"/>
    <col min="10502" max="10502" width="5.33203125" style="780" customWidth="1"/>
    <col min="10503" max="10751" width="11.5546875" style="780" customWidth="1"/>
    <col min="10752" max="10753" width="33.6640625" style="780"/>
    <col min="10754" max="10754" width="24.6640625" style="780" customWidth="1"/>
    <col min="10755" max="10755" width="23" style="780" customWidth="1"/>
    <col min="10756" max="10757" width="19.109375" style="780" customWidth="1"/>
    <col min="10758" max="10758" width="5.33203125" style="780" customWidth="1"/>
    <col min="10759" max="11007" width="11.5546875" style="780" customWidth="1"/>
    <col min="11008" max="11009" width="33.6640625" style="780"/>
    <col min="11010" max="11010" width="24.6640625" style="780" customWidth="1"/>
    <col min="11011" max="11011" width="23" style="780" customWidth="1"/>
    <col min="11012" max="11013" width="19.109375" style="780" customWidth="1"/>
    <col min="11014" max="11014" width="5.33203125" style="780" customWidth="1"/>
    <col min="11015" max="11263" width="11.5546875" style="780" customWidth="1"/>
    <col min="11264" max="11265" width="33.6640625" style="780"/>
    <col min="11266" max="11266" width="24.6640625" style="780" customWidth="1"/>
    <col min="11267" max="11267" width="23" style="780" customWidth="1"/>
    <col min="11268" max="11269" width="19.109375" style="780" customWidth="1"/>
    <col min="11270" max="11270" width="5.33203125" style="780" customWidth="1"/>
    <col min="11271" max="11519" width="11.5546875" style="780" customWidth="1"/>
    <col min="11520" max="11521" width="33.6640625" style="780"/>
    <col min="11522" max="11522" width="24.6640625" style="780" customWidth="1"/>
    <col min="11523" max="11523" width="23" style="780" customWidth="1"/>
    <col min="11524" max="11525" width="19.109375" style="780" customWidth="1"/>
    <col min="11526" max="11526" width="5.33203125" style="780" customWidth="1"/>
    <col min="11527" max="11775" width="11.5546875" style="780" customWidth="1"/>
    <col min="11776" max="11777" width="33.6640625" style="780"/>
    <col min="11778" max="11778" width="24.6640625" style="780" customWidth="1"/>
    <col min="11779" max="11779" width="23" style="780" customWidth="1"/>
    <col min="11780" max="11781" width="19.109375" style="780" customWidth="1"/>
    <col min="11782" max="11782" width="5.33203125" style="780" customWidth="1"/>
    <col min="11783" max="12031" width="11.5546875" style="780" customWidth="1"/>
    <col min="12032" max="12033" width="33.6640625" style="780"/>
    <col min="12034" max="12034" width="24.6640625" style="780" customWidth="1"/>
    <col min="12035" max="12035" width="23" style="780" customWidth="1"/>
    <col min="12036" max="12037" width="19.109375" style="780" customWidth="1"/>
    <col min="12038" max="12038" width="5.33203125" style="780" customWidth="1"/>
    <col min="12039" max="12287" width="11.5546875" style="780" customWidth="1"/>
    <col min="12288" max="12289" width="33.6640625" style="780"/>
    <col min="12290" max="12290" width="24.6640625" style="780" customWidth="1"/>
    <col min="12291" max="12291" width="23" style="780" customWidth="1"/>
    <col min="12292" max="12293" width="19.109375" style="780" customWidth="1"/>
    <col min="12294" max="12294" width="5.33203125" style="780" customWidth="1"/>
    <col min="12295" max="12543" width="11.5546875" style="780" customWidth="1"/>
    <col min="12544" max="12545" width="33.6640625" style="780"/>
    <col min="12546" max="12546" width="24.6640625" style="780" customWidth="1"/>
    <col min="12547" max="12547" width="23" style="780" customWidth="1"/>
    <col min="12548" max="12549" width="19.109375" style="780" customWidth="1"/>
    <col min="12550" max="12550" width="5.33203125" style="780" customWidth="1"/>
    <col min="12551" max="12799" width="11.5546875" style="780" customWidth="1"/>
    <col min="12800" max="12801" width="33.6640625" style="780"/>
    <col min="12802" max="12802" width="24.6640625" style="780" customWidth="1"/>
    <col min="12803" max="12803" width="23" style="780" customWidth="1"/>
    <col min="12804" max="12805" width="19.109375" style="780" customWidth="1"/>
    <col min="12806" max="12806" width="5.33203125" style="780" customWidth="1"/>
    <col min="12807" max="13055" width="11.5546875" style="780" customWidth="1"/>
    <col min="13056" max="13057" width="33.6640625" style="780"/>
    <col min="13058" max="13058" width="24.6640625" style="780" customWidth="1"/>
    <col min="13059" max="13059" width="23" style="780" customWidth="1"/>
    <col min="13060" max="13061" width="19.109375" style="780" customWidth="1"/>
    <col min="13062" max="13062" width="5.33203125" style="780" customWidth="1"/>
    <col min="13063" max="13311" width="11.5546875" style="780" customWidth="1"/>
    <col min="13312" max="13313" width="33.6640625" style="780"/>
    <col min="13314" max="13314" width="24.6640625" style="780" customWidth="1"/>
    <col min="13315" max="13315" width="23" style="780" customWidth="1"/>
    <col min="13316" max="13317" width="19.109375" style="780" customWidth="1"/>
    <col min="13318" max="13318" width="5.33203125" style="780" customWidth="1"/>
    <col min="13319" max="13567" width="11.5546875" style="780" customWidth="1"/>
    <col min="13568" max="13569" width="33.6640625" style="780"/>
    <col min="13570" max="13570" width="24.6640625" style="780" customWidth="1"/>
    <col min="13571" max="13571" width="23" style="780" customWidth="1"/>
    <col min="13572" max="13573" width="19.109375" style="780" customWidth="1"/>
    <col min="13574" max="13574" width="5.33203125" style="780" customWidth="1"/>
    <col min="13575" max="13823" width="11.5546875" style="780" customWidth="1"/>
    <col min="13824" max="13825" width="33.6640625" style="780"/>
    <col min="13826" max="13826" width="24.6640625" style="780" customWidth="1"/>
    <col min="13827" max="13827" width="23" style="780" customWidth="1"/>
    <col min="13828" max="13829" width="19.109375" style="780" customWidth="1"/>
    <col min="13830" max="13830" width="5.33203125" style="780" customWidth="1"/>
    <col min="13831" max="14079" width="11.5546875" style="780" customWidth="1"/>
    <col min="14080" max="14081" width="33.6640625" style="780"/>
    <col min="14082" max="14082" width="24.6640625" style="780" customWidth="1"/>
    <col min="14083" max="14083" width="23" style="780" customWidth="1"/>
    <col min="14084" max="14085" width="19.109375" style="780" customWidth="1"/>
    <col min="14086" max="14086" width="5.33203125" style="780" customWidth="1"/>
    <col min="14087" max="14335" width="11.5546875" style="780" customWidth="1"/>
    <col min="14336" max="14337" width="33.6640625" style="780"/>
    <col min="14338" max="14338" width="24.6640625" style="780" customWidth="1"/>
    <col min="14339" max="14339" width="23" style="780" customWidth="1"/>
    <col min="14340" max="14341" width="19.109375" style="780" customWidth="1"/>
    <col min="14342" max="14342" width="5.33203125" style="780" customWidth="1"/>
    <col min="14343" max="14591" width="11.5546875" style="780" customWidth="1"/>
    <col min="14592" max="14593" width="33.6640625" style="780"/>
    <col min="14594" max="14594" width="24.6640625" style="780" customWidth="1"/>
    <col min="14595" max="14595" width="23" style="780" customWidth="1"/>
    <col min="14596" max="14597" width="19.109375" style="780" customWidth="1"/>
    <col min="14598" max="14598" width="5.33203125" style="780" customWidth="1"/>
    <col min="14599" max="14847" width="11.5546875" style="780" customWidth="1"/>
    <col min="14848" max="14849" width="33.6640625" style="780"/>
    <col min="14850" max="14850" width="24.6640625" style="780" customWidth="1"/>
    <col min="14851" max="14851" width="23" style="780" customWidth="1"/>
    <col min="14852" max="14853" width="19.109375" style="780" customWidth="1"/>
    <col min="14854" max="14854" width="5.33203125" style="780" customWidth="1"/>
    <col min="14855" max="15103" width="11.5546875" style="780" customWidth="1"/>
    <col min="15104" max="15105" width="33.6640625" style="780"/>
    <col min="15106" max="15106" width="24.6640625" style="780" customWidth="1"/>
    <col min="15107" max="15107" width="23" style="780" customWidth="1"/>
    <col min="15108" max="15109" width="19.109375" style="780" customWidth="1"/>
    <col min="15110" max="15110" width="5.33203125" style="780" customWidth="1"/>
    <col min="15111" max="15359" width="11.5546875" style="780" customWidth="1"/>
    <col min="15360" max="15361" width="33.6640625" style="780"/>
    <col min="15362" max="15362" width="24.6640625" style="780" customWidth="1"/>
    <col min="15363" max="15363" width="23" style="780" customWidth="1"/>
    <col min="15364" max="15365" width="19.109375" style="780" customWidth="1"/>
    <col min="15366" max="15366" width="5.33203125" style="780" customWidth="1"/>
    <col min="15367" max="15615" width="11.5546875" style="780" customWidth="1"/>
    <col min="15616" max="15617" width="33.6640625" style="780"/>
    <col min="15618" max="15618" width="24.6640625" style="780" customWidth="1"/>
    <col min="15619" max="15619" width="23" style="780" customWidth="1"/>
    <col min="15620" max="15621" width="19.109375" style="780" customWidth="1"/>
    <col min="15622" max="15622" width="5.33203125" style="780" customWidth="1"/>
    <col min="15623" max="15871" width="11.5546875" style="780" customWidth="1"/>
    <col min="15872" max="15873" width="33.6640625" style="780"/>
    <col min="15874" max="15874" width="24.6640625" style="780" customWidth="1"/>
    <col min="15875" max="15875" width="23" style="780" customWidth="1"/>
    <col min="15876" max="15877" width="19.109375" style="780" customWidth="1"/>
    <col min="15878" max="15878" width="5.33203125" style="780" customWidth="1"/>
    <col min="15879" max="16127" width="11.5546875" style="780" customWidth="1"/>
    <col min="16128" max="16129" width="33.6640625" style="780"/>
    <col min="16130" max="16130" width="24.6640625" style="780" customWidth="1"/>
    <col min="16131" max="16131" width="23" style="780" customWidth="1"/>
    <col min="16132" max="16133" width="19.109375" style="780" customWidth="1"/>
    <col min="16134" max="16134" width="5.33203125" style="780" customWidth="1"/>
    <col min="16135" max="16383" width="11.5546875" style="780" customWidth="1"/>
    <col min="16384" max="16384" width="33.6640625" style="780"/>
  </cols>
  <sheetData>
    <row r="1" spans="1:8" ht="21" customHeight="1">
      <c r="A1" s="1525" t="s">
        <v>1244</v>
      </c>
      <c r="B1" s="1445"/>
      <c r="C1" s="1445"/>
      <c r="D1" s="1445"/>
    </row>
    <row r="2" spans="1:8" s="1449" customFormat="1" ht="57.75" customHeight="1">
      <c r="A2" s="1447" t="s">
        <v>1237</v>
      </c>
      <c r="B2" s="1447"/>
      <c r="C2" s="1447"/>
      <c r="D2" s="1447"/>
      <c r="E2" s="1447"/>
      <c r="F2" s="946"/>
    </row>
    <row r="3" spans="1:8" s="1453" customFormat="1" ht="24" customHeight="1">
      <c r="A3" s="1450">
        <v>45747</v>
      </c>
      <c r="B3" s="1450"/>
      <c r="C3" s="1450"/>
      <c r="D3" s="1450"/>
      <c r="E3" s="1450"/>
      <c r="F3" s="946"/>
    </row>
    <row r="4" spans="1:8" s="1453" customFormat="1" ht="17.100000000000001" customHeight="1">
      <c r="A4" s="1454" t="s">
        <v>123</v>
      </c>
      <c r="B4" s="1454"/>
      <c r="C4" s="1454"/>
      <c r="D4" s="1454"/>
      <c r="E4" s="1454"/>
    </row>
    <row r="5" spans="1:8" s="1457" customFormat="1" ht="6" customHeight="1" thickBot="1">
      <c r="A5" s="1505"/>
      <c r="B5" s="1505"/>
      <c r="C5" s="1505"/>
      <c r="D5" s="1505"/>
      <c r="E5" s="1456"/>
    </row>
    <row r="6" spans="1:8" s="1508" customFormat="1" ht="55.5" customHeight="1">
      <c r="A6" s="1506" t="s">
        <v>1</v>
      </c>
      <c r="B6" s="1507" t="s">
        <v>1238</v>
      </c>
      <c r="C6" s="1507" t="s">
        <v>1239</v>
      </c>
      <c r="D6" s="1507" t="s">
        <v>1240</v>
      </c>
      <c r="E6" s="1506" t="s">
        <v>1241</v>
      </c>
    </row>
    <row r="7" spans="1:8" s="946" customFormat="1" ht="20.100000000000001" customHeight="1">
      <c r="A7" s="803" t="s">
        <v>29</v>
      </c>
      <c r="B7" s="1509">
        <v>0</v>
      </c>
      <c r="C7" s="1509">
        <v>806040.65448000003</v>
      </c>
      <c r="D7" s="1509">
        <v>0</v>
      </c>
      <c r="E7" s="1510">
        <v>806040.65448000003</v>
      </c>
    </row>
    <row r="8" spans="1:8" s="946" customFormat="1" ht="20.100000000000001" customHeight="1">
      <c r="A8" s="1465" t="s">
        <v>30</v>
      </c>
      <c r="B8" s="1509">
        <v>24265.725160000002</v>
      </c>
      <c r="C8" s="1509">
        <v>0</v>
      </c>
      <c r="D8" s="1509">
        <v>0</v>
      </c>
      <c r="E8" s="1510">
        <v>24265.725160000002</v>
      </c>
    </row>
    <row r="9" spans="1:8" s="946" customFormat="1" ht="20.100000000000001" customHeight="1">
      <c r="A9" s="1465" t="s">
        <v>96</v>
      </c>
      <c r="B9" s="1509">
        <v>0</v>
      </c>
      <c r="C9" s="1509">
        <v>1527688.8946683386</v>
      </c>
      <c r="D9" s="1509">
        <v>361820.17487558065</v>
      </c>
      <c r="E9" s="1510">
        <v>1889509.0695439193</v>
      </c>
      <c r="H9" s="1511"/>
    </row>
    <row r="10" spans="1:8" s="946" customFormat="1" ht="20.100000000000001" customHeight="1">
      <c r="A10" s="803" t="s">
        <v>32</v>
      </c>
      <c r="B10" s="1509">
        <v>122361.25305</v>
      </c>
      <c r="C10" s="1509">
        <v>0</v>
      </c>
      <c r="D10" s="1509">
        <v>0</v>
      </c>
      <c r="E10" s="1510">
        <v>122361.25305</v>
      </c>
    </row>
    <row r="11" spans="1:8" s="946" customFormat="1" ht="20.100000000000001" customHeight="1">
      <c r="A11" s="1465" t="s">
        <v>33</v>
      </c>
      <c r="B11" s="1509">
        <v>0</v>
      </c>
      <c r="C11" s="1509">
        <v>120378.08822389705</v>
      </c>
      <c r="D11" s="1509">
        <v>2824.6376960514785</v>
      </c>
      <c r="E11" s="1510">
        <v>123202.72591994853</v>
      </c>
    </row>
    <row r="12" spans="1:8" s="946" customFormat="1" ht="20.100000000000001" customHeight="1">
      <c r="A12" s="1465" t="s">
        <v>115</v>
      </c>
      <c r="B12" s="1509">
        <v>0</v>
      </c>
      <c r="C12" s="1509">
        <v>471297.23073000001</v>
      </c>
      <c r="D12" s="1509">
        <v>0</v>
      </c>
      <c r="E12" s="1510">
        <v>471297.23073000001</v>
      </c>
    </row>
    <row r="13" spans="1:8" s="946" customFormat="1" ht="20.100000000000001" customHeight="1">
      <c r="A13" s="1465" t="s">
        <v>35</v>
      </c>
      <c r="B13" s="1509">
        <v>105265.54504000001</v>
      </c>
      <c r="C13" s="1509">
        <v>0</v>
      </c>
      <c r="D13" s="1509">
        <v>0</v>
      </c>
      <c r="E13" s="1510">
        <v>105265.54504000001</v>
      </c>
    </row>
    <row r="14" spans="1:8" s="946" customFormat="1" ht="20.100000000000001" customHeight="1">
      <c r="A14" s="1465" t="s">
        <v>36</v>
      </c>
      <c r="B14" s="1509">
        <v>0</v>
      </c>
      <c r="C14" s="1509">
        <v>495469.82786098175</v>
      </c>
      <c r="D14" s="1509">
        <v>61183.423911754537</v>
      </c>
      <c r="E14" s="1510">
        <v>556653.25177273632</v>
      </c>
    </row>
    <row r="15" spans="1:8" s="946" customFormat="1" ht="20.100000000000001" customHeight="1">
      <c r="A15" s="1465" t="s">
        <v>37</v>
      </c>
      <c r="B15" s="1509">
        <v>0</v>
      </c>
      <c r="C15" s="1509">
        <v>91903.675542969591</v>
      </c>
      <c r="D15" s="1509">
        <v>70422.528106882615</v>
      </c>
      <c r="E15" s="1510">
        <v>162326.20364985219</v>
      </c>
    </row>
    <row r="16" spans="1:8" s="946" customFormat="1" ht="20.100000000000001" customHeight="1">
      <c r="A16" s="1465" t="s">
        <v>38</v>
      </c>
      <c r="B16" s="1509">
        <v>29166.118719999999</v>
      </c>
      <c r="C16" s="1509">
        <v>0</v>
      </c>
      <c r="D16" s="1509">
        <v>0</v>
      </c>
      <c r="E16" s="1510">
        <v>29166.118719999999</v>
      </c>
    </row>
    <row r="17" spans="1:8" s="946" customFormat="1" ht="20.100000000000001" customHeight="1">
      <c r="A17" s="1465" t="s">
        <v>39</v>
      </c>
      <c r="B17" s="1509">
        <v>0</v>
      </c>
      <c r="C17" s="1509">
        <v>62425.52865</v>
      </c>
      <c r="D17" s="1509">
        <v>0</v>
      </c>
      <c r="E17" s="1510">
        <v>62425.52865</v>
      </c>
    </row>
    <row r="18" spans="1:8" s="946" customFormat="1" ht="20.100000000000001" customHeight="1">
      <c r="A18" s="1465" t="s">
        <v>40</v>
      </c>
      <c r="B18" s="1509">
        <v>82315.964299999992</v>
      </c>
      <c r="C18" s="1509">
        <v>0</v>
      </c>
      <c r="D18" s="1509">
        <v>0</v>
      </c>
      <c r="E18" s="1510">
        <v>82315.964299999992</v>
      </c>
    </row>
    <row r="19" spans="1:8" s="946" customFormat="1" ht="20.100000000000001" customHeight="1">
      <c r="A19" s="1465" t="s">
        <v>41</v>
      </c>
      <c r="B19" s="1509">
        <v>34921.728029999998</v>
      </c>
      <c r="C19" s="1509" t="s">
        <v>132</v>
      </c>
      <c r="D19" s="1509" t="s">
        <v>132</v>
      </c>
      <c r="E19" s="1510">
        <v>34921.728029999998</v>
      </c>
      <c r="H19" s="1511"/>
    </row>
    <row r="20" spans="1:8" s="946" customFormat="1" ht="20.100000000000001" customHeight="1">
      <c r="A20" s="805" t="s">
        <v>42</v>
      </c>
      <c r="B20" s="1509">
        <v>20326.411680000001</v>
      </c>
      <c r="C20" s="1509">
        <v>0</v>
      </c>
      <c r="D20" s="1509">
        <v>0</v>
      </c>
      <c r="E20" s="1510">
        <v>20326.411680000001</v>
      </c>
    </row>
    <row r="21" spans="1:8" s="946" customFormat="1" ht="20.100000000000001" customHeight="1">
      <c r="A21" s="1465" t="s">
        <v>43</v>
      </c>
      <c r="B21" s="1509">
        <v>14769.23371</v>
      </c>
      <c r="C21" s="1509">
        <v>0</v>
      </c>
      <c r="D21" s="1509">
        <v>0</v>
      </c>
      <c r="E21" s="1510">
        <v>14769.23371</v>
      </c>
    </row>
    <row r="22" spans="1:8" s="946" customFormat="1" ht="20.100000000000001" customHeight="1">
      <c r="A22" s="1465" t="s">
        <v>44</v>
      </c>
      <c r="B22" s="1509">
        <v>7574.9726600000004</v>
      </c>
      <c r="C22" s="1509">
        <v>0</v>
      </c>
      <c r="D22" s="1509">
        <v>0</v>
      </c>
      <c r="E22" s="1510">
        <v>7574.9726600000004</v>
      </c>
    </row>
    <row r="23" spans="1:8" s="946" customFormat="1" ht="20.100000000000001" customHeight="1">
      <c r="A23" s="1465" t="s">
        <v>777</v>
      </c>
      <c r="B23" s="1509">
        <v>12497.83814</v>
      </c>
      <c r="C23" s="1509">
        <v>0</v>
      </c>
      <c r="D23" s="1509">
        <v>0</v>
      </c>
      <c r="E23" s="1510">
        <v>12497.83814</v>
      </c>
    </row>
    <row r="24" spans="1:8" s="946" customFormat="1" ht="20.100000000000001" customHeight="1">
      <c r="A24" s="1465" t="s">
        <v>46</v>
      </c>
      <c r="B24" s="1509">
        <v>0</v>
      </c>
      <c r="C24" s="1509">
        <v>37563.717159999993</v>
      </c>
      <c r="D24" s="1509">
        <v>0</v>
      </c>
      <c r="E24" s="1510">
        <v>37563.717159999993</v>
      </c>
    </row>
    <row r="25" spans="1:8" s="1469" customFormat="1" ht="24" customHeight="1" thickBot="1">
      <c r="A25" s="1512" t="s">
        <v>47</v>
      </c>
      <c r="B25" s="1513">
        <v>453464.79049000004</v>
      </c>
      <c r="C25" s="1513">
        <v>3612767.6173161874</v>
      </c>
      <c r="D25" s="1513">
        <v>496250.7645902693</v>
      </c>
      <c r="E25" s="1513">
        <v>4562483.1723964559</v>
      </c>
    </row>
    <row r="26" spans="1:8" ht="6.75" customHeight="1">
      <c r="A26" s="1514"/>
      <c r="B26" s="1515"/>
      <c r="C26" s="1515"/>
      <c r="D26" s="1515"/>
      <c r="E26" s="1515"/>
      <c r="F26" s="1516"/>
    </row>
    <row r="27" spans="1:8" ht="23.25" customHeight="1">
      <c r="A27" s="1517" t="s">
        <v>1242</v>
      </c>
      <c r="B27" s="1517"/>
      <c r="C27" s="1517"/>
      <c r="D27" s="1517"/>
      <c r="E27" s="1517"/>
      <c r="F27" s="1516"/>
    </row>
    <row r="28" spans="1:8" ht="16.5" customHeight="1">
      <c r="A28" s="811"/>
      <c r="B28" s="1518"/>
      <c r="C28" s="1518"/>
      <c r="D28" s="1518"/>
    </row>
    <row r="29" spans="1:8">
      <c r="D29" s="1519"/>
    </row>
    <row r="30" spans="1:8">
      <c r="C30" s="1520"/>
      <c r="D30" s="1521"/>
    </row>
    <row r="31" spans="1:8">
      <c r="C31" s="1521"/>
      <c r="D31" s="1521"/>
    </row>
    <row r="32" spans="1:8">
      <c r="C32" s="1520"/>
      <c r="D32" s="1521"/>
    </row>
    <row r="33" spans="3:4">
      <c r="C33" s="1520"/>
      <c r="D33" s="1521"/>
    </row>
    <row r="34" spans="3:4">
      <c r="C34" s="1520"/>
      <c r="D34" s="1521"/>
    </row>
    <row r="35" spans="3:4">
      <c r="C35" s="1521"/>
      <c r="D35" s="1521"/>
    </row>
    <row r="36" spans="3:4">
      <c r="C36" s="1521"/>
      <c r="D36" s="1521"/>
    </row>
    <row r="37" spans="3:4">
      <c r="C37" s="1520"/>
      <c r="D37" s="1520"/>
    </row>
    <row r="203" spans="3:3">
      <c r="C203" s="780" t="s">
        <v>157</v>
      </c>
    </row>
  </sheetData>
  <mergeCells count="4">
    <mergeCell ref="A2:E2"/>
    <mergeCell ref="A4:E4"/>
    <mergeCell ref="A5:D5"/>
    <mergeCell ref="A27:E27"/>
  </mergeCells>
  <hyperlinks>
    <hyperlink ref="A1" location="Índice!A1" display="Volver al Índice" xr:uid="{F26DF719-6238-49E5-8AA2-C5B6B475DB0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607F-BBA2-4C8D-8CD1-2B9C6AB8D85A}">
  <dimension ref="A1:FP34"/>
  <sheetViews>
    <sheetView showGridLines="0" zoomScale="115" zoomScaleNormal="115" workbookViewId="0"/>
  </sheetViews>
  <sheetFormatPr baseColWidth="10" defaultRowHeight="23.25" customHeight="1"/>
  <cols>
    <col min="1" max="1" width="35.44140625" style="619" customWidth="1"/>
    <col min="2" max="2" width="10.44140625" style="619" customWidth="1"/>
    <col min="3" max="3" width="13.44140625" style="619" customWidth="1"/>
    <col min="4" max="4" width="11.88671875" style="619" customWidth="1"/>
    <col min="5" max="5" width="12.44140625" style="619" customWidth="1"/>
    <col min="6" max="6" width="14.44140625" style="619" customWidth="1"/>
    <col min="7" max="7" width="15" style="619" customWidth="1"/>
    <col min="8" max="9" width="12.44140625" style="619" customWidth="1"/>
    <col min="10" max="10" width="15.44140625" style="619" customWidth="1"/>
    <col min="11" max="11" width="11.44140625" style="619" bestFit="1" customWidth="1"/>
    <col min="12" max="20" width="11.5546875" style="619"/>
    <col min="21" max="21" width="12.88671875" style="619" customWidth="1"/>
    <col min="22" max="16384" width="11.5546875" style="619"/>
  </cols>
  <sheetData>
    <row r="1" spans="1:172" s="646" customFormat="1" ht="23.25" customHeight="1">
      <c r="A1" s="1525" t="s">
        <v>1244</v>
      </c>
      <c r="B1" s="577"/>
      <c r="C1" s="577"/>
      <c r="D1" s="577"/>
      <c r="E1" s="577"/>
      <c r="F1" s="577"/>
      <c r="G1" s="577"/>
      <c r="H1" s="577"/>
      <c r="I1" s="577"/>
      <c r="J1" s="577"/>
    </row>
    <row r="2" spans="1:172" s="648" customFormat="1" ht="23.25" customHeight="1">
      <c r="A2" s="579" t="s">
        <v>691</v>
      </c>
      <c r="B2" s="647"/>
      <c r="C2" s="647"/>
      <c r="D2" s="647"/>
      <c r="E2" s="647"/>
      <c r="F2" s="647"/>
      <c r="G2" s="647"/>
      <c r="H2" s="647"/>
      <c r="I2" s="647"/>
      <c r="J2" s="647"/>
      <c r="U2" s="649"/>
    </row>
    <row r="3" spans="1:172" s="578" customFormat="1" ht="19.5" customHeight="1">
      <c r="A3" s="650">
        <v>45747</v>
      </c>
      <c r="B3" s="650"/>
      <c r="C3" s="650"/>
      <c r="D3" s="650"/>
      <c r="E3" s="650"/>
      <c r="F3" s="650"/>
      <c r="G3" s="650"/>
      <c r="H3" s="650"/>
      <c r="I3" s="650"/>
      <c r="J3" s="650"/>
      <c r="U3" s="651"/>
    </row>
    <row r="4" spans="1:172" s="652" customFormat="1" ht="23.25" customHeight="1">
      <c r="A4" s="585" t="s">
        <v>174</v>
      </c>
      <c r="B4" s="585"/>
      <c r="C4" s="585"/>
      <c r="D4" s="585"/>
      <c r="E4" s="585"/>
      <c r="F4" s="585"/>
      <c r="G4" s="585"/>
      <c r="H4" s="585"/>
      <c r="I4" s="585"/>
      <c r="J4" s="585"/>
      <c r="U4" s="653"/>
    </row>
    <row r="5" spans="1:172" ht="10.5" customHeight="1" thickBot="1">
      <c r="A5" s="654"/>
    </row>
    <row r="6" spans="1:172" s="642" customFormat="1" ht="23.25" customHeight="1">
      <c r="A6" s="655" t="s">
        <v>1</v>
      </c>
      <c r="B6" s="656" t="s">
        <v>556</v>
      </c>
      <c r="C6" s="656" t="s">
        <v>692</v>
      </c>
      <c r="D6" s="656" t="s">
        <v>693</v>
      </c>
      <c r="E6" s="656" t="s">
        <v>694</v>
      </c>
      <c r="F6" s="657" t="s">
        <v>695</v>
      </c>
      <c r="G6" s="657" t="s">
        <v>696</v>
      </c>
      <c r="H6" s="656" t="s">
        <v>697</v>
      </c>
      <c r="I6" s="656" t="s">
        <v>698</v>
      </c>
      <c r="J6" s="658" t="s">
        <v>699</v>
      </c>
      <c r="K6" s="659"/>
      <c r="L6" s="659"/>
      <c r="M6" s="659"/>
      <c r="N6" s="659"/>
    </row>
    <row r="7" spans="1:172" s="642" customFormat="1" ht="41.25" customHeight="1">
      <c r="A7" s="660"/>
      <c r="B7" s="661"/>
      <c r="C7" s="662"/>
      <c r="D7" s="662"/>
      <c r="E7" s="662"/>
      <c r="F7" s="663"/>
      <c r="G7" s="663"/>
      <c r="H7" s="662"/>
      <c r="I7" s="662"/>
      <c r="J7" s="664"/>
      <c r="K7" s="659"/>
      <c r="L7" s="659"/>
      <c r="M7" s="659"/>
      <c r="N7" s="659"/>
    </row>
    <row r="8" spans="1:172" s="642" customFormat="1" ht="9" customHeight="1">
      <c r="A8" s="665"/>
      <c r="B8" s="666"/>
      <c r="C8" s="630"/>
      <c r="D8" s="630"/>
      <c r="E8" s="630"/>
      <c r="F8" s="630"/>
      <c r="G8" s="630"/>
      <c r="H8" s="630"/>
      <c r="I8" s="630"/>
      <c r="J8" s="667"/>
    </row>
    <row r="9" spans="1:172" s="673" customFormat="1" ht="18" customHeight="1">
      <c r="A9" s="599" t="s">
        <v>29</v>
      </c>
      <c r="B9" s="668">
        <v>9.8511944146367139</v>
      </c>
      <c r="C9" s="668" t="s">
        <v>132</v>
      </c>
      <c r="D9" s="668">
        <v>15.112557441576577</v>
      </c>
      <c r="E9" s="668">
        <v>67.627086877809205</v>
      </c>
      <c r="F9" s="668">
        <v>2.7197721834857096</v>
      </c>
      <c r="G9" s="668">
        <v>3.7947277239060676E-2</v>
      </c>
      <c r="H9" s="668">
        <v>1.0725580496560831</v>
      </c>
      <c r="I9" s="668">
        <v>3.5788837555966375</v>
      </c>
      <c r="J9" s="669">
        <v>108129676.18600002</v>
      </c>
      <c r="K9" s="670"/>
      <c r="L9" s="671"/>
      <c r="M9" s="671"/>
      <c r="N9" s="671"/>
      <c r="O9" s="671"/>
      <c r="P9" s="671"/>
      <c r="Q9" s="671"/>
      <c r="R9" s="671"/>
      <c r="S9" s="671"/>
      <c r="T9" s="671"/>
      <c r="U9" s="671"/>
      <c r="V9" s="672"/>
      <c r="W9" s="672"/>
      <c r="X9" s="672"/>
      <c r="Y9" s="672"/>
      <c r="Z9" s="672"/>
      <c r="AA9" s="672"/>
      <c r="AB9" s="672"/>
      <c r="AC9" s="672"/>
      <c r="AD9" s="672"/>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c r="CA9" s="671"/>
      <c r="CB9" s="671"/>
      <c r="CC9" s="671"/>
      <c r="CD9" s="671"/>
      <c r="CE9" s="671"/>
      <c r="CF9" s="671"/>
      <c r="CG9" s="671"/>
      <c r="CH9" s="671"/>
      <c r="CI9" s="671"/>
      <c r="CJ9" s="671"/>
      <c r="CK9" s="671"/>
      <c r="CL9" s="671"/>
      <c r="CM9" s="671"/>
      <c r="CN9" s="671"/>
      <c r="CO9" s="671"/>
      <c r="CP9" s="671"/>
      <c r="CQ9" s="671"/>
      <c r="CR9" s="671"/>
      <c r="CS9" s="671"/>
      <c r="CT9" s="671"/>
      <c r="CU9" s="671"/>
      <c r="CV9" s="671"/>
      <c r="CW9" s="671"/>
      <c r="CX9" s="671"/>
      <c r="CY9" s="671"/>
      <c r="CZ9" s="671"/>
      <c r="DA9" s="671"/>
      <c r="DB9" s="671"/>
      <c r="DC9" s="671"/>
      <c r="DD9" s="671"/>
      <c r="DE9" s="671"/>
      <c r="DF9" s="671"/>
      <c r="DG9" s="671"/>
      <c r="DH9" s="671"/>
      <c r="DI9" s="671"/>
      <c r="DJ9" s="671"/>
      <c r="DK9" s="671"/>
      <c r="DL9" s="671"/>
      <c r="DM9" s="671"/>
      <c r="DN9" s="671"/>
      <c r="DO9" s="671"/>
      <c r="DP9" s="671"/>
      <c r="DQ9" s="671"/>
      <c r="DR9" s="671"/>
      <c r="DS9" s="671"/>
      <c r="DT9" s="671"/>
      <c r="DU9" s="671"/>
      <c r="DV9" s="671"/>
      <c r="DW9" s="671"/>
      <c r="DX9" s="671"/>
      <c r="DY9" s="671"/>
      <c r="DZ9" s="671"/>
      <c r="EA9" s="671"/>
      <c r="EB9" s="671"/>
      <c r="EC9" s="671"/>
      <c r="ED9" s="671"/>
      <c r="EE9" s="671"/>
      <c r="EF9" s="671"/>
      <c r="EG9" s="671"/>
      <c r="EH9" s="671"/>
      <c r="EI9" s="671"/>
      <c r="EJ9" s="671"/>
      <c r="EK9" s="671"/>
      <c r="EL9" s="671"/>
      <c r="EM9" s="671"/>
      <c r="EN9" s="671"/>
      <c r="EO9" s="671"/>
      <c r="EP9" s="671"/>
      <c r="EQ9" s="671"/>
      <c r="ER9" s="671"/>
      <c r="ES9" s="671"/>
      <c r="ET9" s="671"/>
      <c r="EU9" s="671"/>
      <c r="EV9" s="671"/>
      <c r="EW9" s="671"/>
      <c r="EX9" s="671"/>
      <c r="EY9" s="671"/>
      <c r="EZ9" s="671"/>
      <c r="FA9" s="671"/>
      <c r="FB9" s="671"/>
      <c r="FC9" s="671"/>
      <c r="FD9" s="671"/>
      <c r="FE9" s="671"/>
      <c r="FF9" s="671"/>
      <c r="FG9" s="671"/>
      <c r="FH9" s="671"/>
      <c r="FI9" s="671"/>
      <c r="FJ9" s="671"/>
      <c r="FK9" s="671"/>
      <c r="FL9" s="671"/>
      <c r="FM9" s="671"/>
      <c r="FN9" s="671"/>
      <c r="FO9" s="671"/>
      <c r="FP9" s="671"/>
    </row>
    <row r="10" spans="1:172" s="673" customFormat="1" ht="18" customHeight="1">
      <c r="A10" s="599" t="s">
        <v>30</v>
      </c>
      <c r="B10" s="668">
        <v>15.081262590234068</v>
      </c>
      <c r="C10" s="668" t="s">
        <v>132</v>
      </c>
      <c r="D10" s="668">
        <v>3.7055568169564408</v>
      </c>
      <c r="E10" s="668">
        <v>76.289203447388289</v>
      </c>
      <c r="F10" s="668">
        <v>0.79236359649577592</v>
      </c>
      <c r="G10" s="668">
        <v>0.28081150554064183</v>
      </c>
      <c r="H10" s="668">
        <v>1.2870164476425001</v>
      </c>
      <c r="I10" s="668">
        <v>2.5637855957422766</v>
      </c>
      <c r="J10" s="669">
        <v>2140398.054</v>
      </c>
      <c r="K10" s="670"/>
      <c r="L10" s="671"/>
      <c r="M10" s="671"/>
      <c r="N10" s="671"/>
      <c r="O10" s="671"/>
      <c r="P10" s="671"/>
      <c r="Q10" s="671"/>
      <c r="R10" s="671"/>
      <c r="S10" s="671"/>
      <c r="T10" s="671"/>
      <c r="U10" s="671"/>
      <c r="V10" s="672"/>
      <c r="W10" s="672"/>
      <c r="X10" s="672"/>
      <c r="Y10" s="672"/>
      <c r="Z10" s="672"/>
      <c r="AA10" s="672"/>
      <c r="AB10" s="672"/>
      <c r="AC10" s="672"/>
      <c r="AD10" s="672"/>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A10" s="671"/>
      <c r="CB10" s="671"/>
      <c r="CC10" s="671"/>
      <c r="CD10" s="671"/>
      <c r="CE10" s="671"/>
      <c r="CF10" s="671"/>
      <c r="CG10" s="671"/>
      <c r="CH10" s="671"/>
      <c r="CI10" s="671"/>
      <c r="CJ10" s="671"/>
      <c r="CK10" s="671"/>
      <c r="CL10" s="671"/>
      <c r="CM10" s="671"/>
      <c r="CN10" s="671"/>
      <c r="CO10" s="671"/>
      <c r="CP10" s="671"/>
      <c r="CQ10" s="671"/>
      <c r="CR10" s="671"/>
      <c r="CS10" s="671"/>
      <c r="CT10" s="671"/>
      <c r="CU10" s="671"/>
      <c r="CV10" s="671"/>
      <c r="CW10" s="671"/>
      <c r="CX10" s="671"/>
      <c r="CY10" s="671"/>
      <c r="CZ10" s="671"/>
      <c r="DA10" s="671"/>
      <c r="DB10" s="671"/>
      <c r="DC10" s="671"/>
      <c r="DD10" s="671"/>
      <c r="DE10" s="671"/>
      <c r="DF10" s="671"/>
      <c r="DG10" s="671"/>
      <c r="DH10" s="671"/>
      <c r="DI10" s="671"/>
      <c r="DJ10" s="671"/>
      <c r="DK10" s="671"/>
      <c r="DL10" s="671"/>
      <c r="DM10" s="671"/>
      <c r="DN10" s="671"/>
      <c r="DO10" s="671"/>
      <c r="DP10" s="671"/>
      <c r="DQ10" s="671"/>
      <c r="DR10" s="671"/>
      <c r="DS10" s="671"/>
      <c r="DT10" s="671"/>
      <c r="DU10" s="671"/>
      <c r="DV10" s="671"/>
      <c r="DW10" s="671"/>
      <c r="DX10" s="671"/>
      <c r="DY10" s="671"/>
      <c r="DZ10" s="671"/>
      <c r="EA10" s="671"/>
      <c r="EB10" s="671"/>
      <c r="EC10" s="671"/>
      <c r="ED10" s="671"/>
      <c r="EE10" s="671"/>
      <c r="EF10" s="671"/>
      <c r="EG10" s="671"/>
      <c r="EH10" s="671"/>
      <c r="EI10" s="671"/>
      <c r="EJ10" s="671"/>
      <c r="EK10" s="671"/>
      <c r="EL10" s="671"/>
      <c r="EM10" s="671"/>
      <c r="EN10" s="671"/>
      <c r="EO10" s="671"/>
      <c r="EP10" s="671"/>
      <c r="EQ10" s="671"/>
      <c r="ER10" s="671"/>
      <c r="ES10" s="671"/>
      <c r="ET10" s="671"/>
      <c r="EU10" s="671"/>
      <c r="EV10" s="671"/>
      <c r="EW10" s="671"/>
      <c r="EX10" s="671"/>
      <c r="EY10" s="671"/>
      <c r="EZ10" s="671"/>
      <c r="FA10" s="671"/>
      <c r="FB10" s="671"/>
      <c r="FC10" s="671"/>
      <c r="FD10" s="671"/>
      <c r="FE10" s="671"/>
      <c r="FF10" s="671"/>
      <c r="FG10" s="671"/>
      <c r="FH10" s="671"/>
      <c r="FI10" s="671"/>
      <c r="FJ10" s="671"/>
      <c r="FK10" s="671"/>
      <c r="FL10" s="671"/>
      <c r="FM10" s="671"/>
      <c r="FN10" s="671"/>
      <c r="FO10" s="671"/>
      <c r="FP10" s="671"/>
    </row>
    <row r="11" spans="1:172" s="673" customFormat="1" ht="18" customHeight="1">
      <c r="A11" s="599" t="s">
        <v>31</v>
      </c>
      <c r="B11" s="668">
        <v>20.78835747779587</v>
      </c>
      <c r="C11" s="668" t="s">
        <v>132</v>
      </c>
      <c r="D11" s="668">
        <v>16.602477848547196</v>
      </c>
      <c r="E11" s="668">
        <v>57.315893744035861</v>
      </c>
      <c r="F11" s="668">
        <v>2.3984865151816481</v>
      </c>
      <c r="G11" s="668">
        <v>1.1711886619552995E-2</v>
      </c>
      <c r="H11" s="668">
        <v>0.58251652037757728</v>
      </c>
      <c r="I11" s="668">
        <v>2.3005560074422768</v>
      </c>
      <c r="J11" s="669">
        <v>194495496.24200004</v>
      </c>
      <c r="K11" s="670"/>
      <c r="L11" s="671"/>
      <c r="M11" s="671"/>
      <c r="N11" s="671"/>
      <c r="O11" s="671"/>
      <c r="P11" s="671"/>
      <c r="Q11" s="671"/>
      <c r="R11" s="671"/>
      <c r="S11" s="671"/>
      <c r="T11" s="671"/>
      <c r="U11" s="671"/>
      <c r="V11" s="672"/>
      <c r="W11" s="672"/>
      <c r="X11" s="672"/>
      <c r="Y11" s="672"/>
      <c r="Z11" s="672"/>
      <c r="AA11" s="672"/>
      <c r="AB11" s="672"/>
      <c r="AC11" s="672"/>
      <c r="AD11" s="672"/>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A11" s="671"/>
      <c r="CB11" s="671"/>
      <c r="CC11" s="671"/>
      <c r="CD11" s="671"/>
      <c r="CE11" s="671"/>
      <c r="CF11" s="671"/>
      <c r="CG11" s="671"/>
      <c r="CH11" s="671"/>
      <c r="CI11" s="671"/>
      <c r="CJ11" s="671"/>
      <c r="CK11" s="671"/>
      <c r="CL11" s="671"/>
      <c r="CM11" s="671"/>
      <c r="CN11" s="671"/>
      <c r="CO11" s="671"/>
      <c r="CP11" s="671"/>
      <c r="CQ11" s="671"/>
      <c r="CR11" s="671"/>
      <c r="CS11" s="671"/>
      <c r="CT11" s="671"/>
      <c r="CU11" s="671"/>
      <c r="CV11" s="671"/>
      <c r="CW11" s="671"/>
      <c r="CX11" s="671"/>
      <c r="CY11" s="671"/>
      <c r="CZ11" s="671"/>
      <c r="DA11" s="671"/>
      <c r="DB11" s="671"/>
      <c r="DC11" s="671"/>
      <c r="DD11" s="671"/>
      <c r="DE11" s="671"/>
      <c r="DF11" s="671"/>
      <c r="DG11" s="671"/>
      <c r="DH11" s="671"/>
      <c r="DI11" s="671"/>
      <c r="DJ11" s="671"/>
      <c r="DK11" s="671"/>
      <c r="DL11" s="671"/>
      <c r="DM11" s="671"/>
      <c r="DN11" s="671"/>
      <c r="DO11" s="671"/>
      <c r="DP11" s="671"/>
      <c r="DQ11" s="671"/>
      <c r="DR11" s="671"/>
      <c r="DS11" s="671"/>
      <c r="DT11" s="671"/>
      <c r="DU11" s="671"/>
      <c r="DV11" s="671"/>
      <c r="DW11" s="671"/>
      <c r="DX11" s="671"/>
      <c r="DY11" s="671"/>
      <c r="DZ11" s="671"/>
      <c r="EA11" s="671"/>
      <c r="EB11" s="671"/>
      <c r="EC11" s="671"/>
      <c r="ED11" s="671"/>
      <c r="EE11" s="671"/>
      <c r="EF11" s="671"/>
      <c r="EG11" s="671"/>
      <c r="EH11" s="671"/>
      <c r="EI11" s="671"/>
      <c r="EJ11" s="671"/>
      <c r="EK11" s="671"/>
      <c r="EL11" s="671"/>
      <c r="EM11" s="671"/>
      <c r="EN11" s="671"/>
      <c r="EO11" s="671"/>
      <c r="EP11" s="671"/>
      <c r="EQ11" s="671"/>
      <c r="ER11" s="671"/>
      <c r="ES11" s="671"/>
      <c r="ET11" s="671"/>
      <c r="EU11" s="671"/>
      <c r="EV11" s="671"/>
      <c r="EW11" s="671"/>
      <c r="EX11" s="671"/>
      <c r="EY11" s="671"/>
      <c r="EZ11" s="671"/>
      <c r="FA11" s="671"/>
      <c r="FB11" s="671"/>
      <c r="FC11" s="671"/>
      <c r="FD11" s="671"/>
      <c r="FE11" s="671"/>
      <c r="FF11" s="671"/>
      <c r="FG11" s="671"/>
      <c r="FH11" s="671"/>
      <c r="FI11" s="671"/>
      <c r="FJ11" s="671"/>
      <c r="FK11" s="671"/>
      <c r="FL11" s="671"/>
      <c r="FM11" s="671"/>
      <c r="FN11" s="671"/>
      <c r="FO11" s="671"/>
      <c r="FP11" s="671"/>
    </row>
    <row r="12" spans="1:172" s="673" customFormat="1" ht="18" customHeight="1">
      <c r="A12" s="599" t="s">
        <v>32</v>
      </c>
      <c r="B12" s="668">
        <v>16.869305757270737</v>
      </c>
      <c r="C12" s="668" t="s">
        <v>132</v>
      </c>
      <c r="D12" s="668">
        <v>10.067882546629935</v>
      </c>
      <c r="E12" s="668">
        <v>68.452392855507753</v>
      </c>
      <c r="F12" s="668">
        <v>1.0989895335781996</v>
      </c>
      <c r="G12" s="668">
        <v>6.6600992205424633E-2</v>
      </c>
      <c r="H12" s="668">
        <v>0.69964974909292799</v>
      </c>
      <c r="I12" s="668">
        <v>2.7451785657150096</v>
      </c>
      <c r="J12" s="669">
        <v>10521145.058</v>
      </c>
      <c r="K12" s="670"/>
      <c r="L12" s="671"/>
      <c r="M12" s="671"/>
      <c r="N12" s="671"/>
      <c r="O12" s="671"/>
      <c r="P12" s="671"/>
      <c r="Q12" s="671"/>
      <c r="R12" s="671"/>
      <c r="S12" s="671"/>
      <c r="T12" s="671"/>
      <c r="U12" s="671"/>
      <c r="V12" s="672"/>
      <c r="W12" s="672"/>
      <c r="X12" s="672"/>
      <c r="Y12" s="672"/>
      <c r="Z12" s="672"/>
      <c r="AA12" s="672"/>
      <c r="AB12" s="672"/>
      <c r="AC12" s="672"/>
      <c r="AD12" s="672"/>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A12" s="671"/>
      <c r="CB12" s="671"/>
      <c r="CC12" s="671"/>
      <c r="CD12" s="671"/>
      <c r="CE12" s="671"/>
      <c r="CF12" s="671"/>
      <c r="CG12" s="671"/>
      <c r="CH12" s="671"/>
      <c r="CI12" s="671"/>
      <c r="CJ12" s="671"/>
      <c r="CK12" s="671"/>
      <c r="CL12" s="671"/>
      <c r="CM12" s="671"/>
      <c r="CN12" s="671"/>
      <c r="CO12" s="671"/>
      <c r="CP12" s="671"/>
      <c r="CQ12" s="671"/>
      <c r="CR12" s="671"/>
      <c r="CS12" s="671"/>
      <c r="CT12" s="671"/>
      <c r="CU12" s="671"/>
      <c r="CV12" s="671"/>
      <c r="CW12" s="671"/>
      <c r="CX12" s="671"/>
      <c r="CY12" s="671"/>
      <c r="CZ12" s="671"/>
      <c r="DA12" s="671"/>
      <c r="DB12" s="671"/>
      <c r="DC12" s="671"/>
      <c r="DD12" s="671"/>
      <c r="DE12" s="671"/>
      <c r="DF12" s="671"/>
      <c r="DG12" s="671"/>
      <c r="DH12" s="671"/>
      <c r="DI12" s="671"/>
      <c r="DJ12" s="671"/>
      <c r="DK12" s="671"/>
      <c r="DL12" s="671"/>
      <c r="DM12" s="671"/>
      <c r="DN12" s="671"/>
      <c r="DO12" s="671"/>
      <c r="DP12" s="671"/>
      <c r="DQ12" s="671"/>
      <c r="DR12" s="671"/>
      <c r="DS12" s="671"/>
      <c r="DT12" s="671"/>
      <c r="DU12" s="671"/>
      <c r="DV12" s="671"/>
      <c r="DW12" s="671"/>
      <c r="DX12" s="671"/>
      <c r="DY12" s="671"/>
      <c r="DZ12" s="671"/>
      <c r="EA12" s="671"/>
      <c r="EB12" s="671"/>
      <c r="EC12" s="671"/>
      <c r="ED12" s="671"/>
      <c r="EE12" s="671"/>
      <c r="EF12" s="671"/>
      <c r="EG12" s="671"/>
      <c r="EH12" s="671"/>
      <c r="EI12" s="671"/>
      <c r="EJ12" s="671"/>
      <c r="EK12" s="671"/>
      <c r="EL12" s="671"/>
      <c r="EM12" s="671"/>
      <c r="EN12" s="671"/>
      <c r="EO12" s="671"/>
      <c r="EP12" s="671"/>
      <c r="EQ12" s="671"/>
      <c r="ER12" s="671"/>
      <c r="ES12" s="671"/>
      <c r="ET12" s="671"/>
      <c r="EU12" s="671"/>
      <c r="EV12" s="671"/>
      <c r="EW12" s="671"/>
      <c r="EX12" s="671"/>
      <c r="EY12" s="671"/>
      <c r="EZ12" s="671"/>
      <c r="FA12" s="671"/>
      <c r="FB12" s="671"/>
      <c r="FC12" s="671"/>
      <c r="FD12" s="671"/>
      <c r="FE12" s="671"/>
      <c r="FF12" s="671"/>
      <c r="FG12" s="671"/>
      <c r="FH12" s="671"/>
      <c r="FI12" s="671"/>
      <c r="FJ12" s="671"/>
      <c r="FK12" s="671"/>
      <c r="FL12" s="671"/>
      <c r="FM12" s="671"/>
      <c r="FN12" s="671"/>
      <c r="FO12" s="671"/>
      <c r="FP12" s="671"/>
    </row>
    <row r="13" spans="1:172" s="673" customFormat="1" ht="18" customHeight="1">
      <c r="A13" s="599" t="s">
        <v>33</v>
      </c>
      <c r="B13" s="668">
        <v>20.216865955926387</v>
      </c>
      <c r="C13" s="668">
        <v>8.7817411601650311E-2</v>
      </c>
      <c r="D13" s="668">
        <v>14.099961507924835</v>
      </c>
      <c r="E13" s="668">
        <v>59.223081384629715</v>
      </c>
      <c r="F13" s="668">
        <v>1.2368675522115791</v>
      </c>
      <c r="G13" s="668">
        <v>0.1053595674635729</v>
      </c>
      <c r="H13" s="668">
        <v>0.55909074088783395</v>
      </c>
      <c r="I13" s="668">
        <v>4.4709558793544284</v>
      </c>
      <c r="J13" s="669">
        <v>22774526.868000001</v>
      </c>
      <c r="K13" s="670"/>
      <c r="L13" s="671"/>
      <c r="M13" s="671"/>
      <c r="N13" s="671"/>
      <c r="O13" s="671"/>
      <c r="P13" s="671"/>
      <c r="Q13" s="671"/>
      <c r="R13" s="671"/>
      <c r="S13" s="671"/>
      <c r="T13" s="671"/>
      <c r="U13" s="671"/>
      <c r="V13" s="672"/>
      <c r="W13" s="672"/>
      <c r="X13" s="672"/>
      <c r="Y13" s="672"/>
      <c r="Z13" s="672"/>
      <c r="AA13" s="672"/>
      <c r="AB13" s="672"/>
      <c r="AC13" s="672"/>
      <c r="AD13" s="672"/>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c r="CA13" s="671"/>
      <c r="CB13" s="671"/>
      <c r="CC13" s="671"/>
      <c r="CD13" s="671"/>
      <c r="CE13" s="671"/>
      <c r="CF13" s="671"/>
      <c r="CG13" s="671"/>
      <c r="CH13" s="671"/>
      <c r="CI13" s="671"/>
      <c r="CJ13" s="671"/>
      <c r="CK13" s="671"/>
      <c r="CL13" s="671"/>
      <c r="CM13" s="671"/>
      <c r="CN13" s="671"/>
      <c r="CO13" s="671"/>
      <c r="CP13" s="671"/>
      <c r="CQ13" s="671"/>
      <c r="CR13" s="671"/>
      <c r="CS13" s="671"/>
      <c r="CT13" s="671"/>
      <c r="CU13" s="671"/>
      <c r="CV13" s="671"/>
      <c r="CW13" s="671"/>
      <c r="CX13" s="671"/>
      <c r="CY13" s="671"/>
      <c r="CZ13" s="671"/>
      <c r="DA13" s="671"/>
      <c r="DB13" s="671"/>
      <c r="DC13" s="671"/>
      <c r="DD13" s="671"/>
      <c r="DE13" s="671"/>
      <c r="DF13" s="671"/>
      <c r="DG13" s="671"/>
      <c r="DH13" s="671"/>
      <c r="DI13" s="671"/>
      <c r="DJ13" s="671"/>
      <c r="DK13" s="671"/>
      <c r="DL13" s="671"/>
      <c r="DM13" s="671"/>
      <c r="DN13" s="671"/>
      <c r="DO13" s="671"/>
      <c r="DP13" s="671"/>
      <c r="DQ13" s="671"/>
      <c r="DR13" s="671"/>
      <c r="DS13" s="671"/>
      <c r="DT13" s="671"/>
      <c r="DU13" s="671"/>
      <c r="DV13" s="671"/>
      <c r="DW13" s="671"/>
      <c r="DX13" s="671"/>
      <c r="DY13" s="671"/>
      <c r="DZ13" s="671"/>
      <c r="EA13" s="671"/>
      <c r="EB13" s="671"/>
      <c r="EC13" s="671"/>
      <c r="ED13" s="671"/>
      <c r="EE13" s="671"/>
      <c r="EF13" s="671"/>
      <c r="EG13" s="671"/>
      <c r="EH13" s="671"/>
      <c r="EI13" s="671"/>
      <c r="EJ13" s="671"/>
      <c r="EK13" s="671"/>
      <c r="EL13" s="671"/>
      <c r="EM13" s="671"/>
      <c r="EN13" s="671"/>
      <c r="EO13" s="671"/>
      <c r="EP13" s="671"/>
      <c r="EQ13" s="671"/>
      <c r="ER13" s="671"/>
      <c r="ES13" s="671"/>
      <c r="ET13" s="671"/>
      <c r="EU13" s="671"/>
      <c r="EV13" s="671"/>
      <c r="EW13" s="671"/>
      <c r="EX13" s="671"/>
      <c r="EY13" s="671"/>
      <c r="EZ13" s="671"/>
      <c r="FA13" s="671"/>
      <c r="FB13" s="671"/>
      <c r="FC13" s="671"/>
      <c r="FD13" s="671"/>
      <c r="FE13" s="671"/>
      <c r="FF13" s="671"/>
      <c r="FG13" s="671"/>
      <c r="FH13" s="671"/>
      <c r="FI13" s="671"/>
      <c r="FJ13" s="671"/>
      <c r="FK13" s="671"/>
      <c r="FL13" s="671"/>
      <c r="FM13" s="671"/>
      <c r="FN13" s="671"/>
      <c r="FO13" s="671"/>
      <c r="FP13" s="671"/>
    </row>
    <row r="14" spans="1:172" s="673" customFormat="1" ht="18" customHeight="1">
      <c r="A14" s="599" t="s">
        <v>115</v>
      </c>
      <c r="B14" s="668">
        <v>19.15670641372742</v>
      </c>
      <c r="C14" s="668">
        <v>0.26884482475679805</v>
      </c>
      <c r="D14" s="668">
        <v>11.622697584772586</v>
      </c>
      <c r="E14" s="668">
        <v>63.969602492290221</v>
      </c>
      <c r="F14" s="668">
        <v>2.18171510506264</v>
      </c>
      <c r="G14" s="668">
        <v>4.0261033160870534E-2</v>
      </c>
      <c r="H14" s="668">
        <v>0.3797395917482011</v>
      </c>
      <c r="I14" s="668">
        <v>2.3804329544812375</v>
      </c>
      <c r="J14" s="669">
        <v>71416662.074000016</v>
      </c>
      <c r="K14" s="670"/>
      <c r="L14" s="671"/>
      <c r="M14" s="671"/>
      <c r="N14" s="671"/>
      <c r="O14" s="671"/>
      <c r="P14" s="671"/>
      <c r="Q14" s="671"/>
      <c r="R14" s="671"/>
      <c r="S14" s="671"/>
      <c r="T14" s="671"/>
      <c r="U14" s="671"/>
      <c r="V14" s="672"/>
      <c r="W14" s="672"/>
      <c r="X14" s="672"/>
      <c r="Y14" s="672"/>
      <c r="Z14" s="672"/>
      <c r="AA14" s="672"/>
      <c r="AB14" s="672"/>
      <c r="AC14" s="672"/>
      <c r="AD14" s="672"/>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c r="CA14" s="671"/>
      <c r="CB14" s="671"/>
      <c r="CC14" s="671"/>
      <c r="CD14" s="671"/>
      <c r="CE14" s="671"/>
      <c r="CF14" s="671"/>
      <c r="CG14" s="671"/>
      <c r="CH14" s="671"/>
      <c r="CI14" s="671"/>
      <c r="CJ14" s="671"/>
      <c r="CK14" s="671"/>
      <c r="CL14" s="671"/>
      <c r="CM14" s="671"/>
      <c r="CN14" s="671"/>
      <c r="CO14" s="671"/>
      <c r="CP14" s="671"/>
      <c r="CQ14" s="671"/>
      <c r="CR14" s="671"/>
      <c r="CS14" s="671"/>
      <c r="CT14" s="671"/>
      <c r="CU14" s="671"/>
      <c r="CV14" s="671"/>
      <c r="CW14" s="671"/>
      <c r="CX14" s="671"/>
      <c r="CY14" s="671"/>
      <c r="CZ14" s="671"/>
      <c r="DA14" s="671"/>
      <c r="DB14" s="671"/>
      <c r="DC14" s="671"/>
      <c r="DD14" s="671"/>
      <c r="DE14" s="671"/>
      <c r="DF14" s="671"/>
      <c r="DG14" s="671"/>
      <c r="DH14" s="671"/>
      <c r="DI14" s="671"/>
      <c r="DJ14" s="671"/>
      <c r="DK14" s="671"/>
      <c r="DL14" s="671"/>
      <c r="DM14" s="671"/>
      <c r="DN14" s="671"/>
      <c r="DO14" s="671"/>
      <c r="DP14" s="671"/>
      <c r="DQ14" s="671"/>
      <c r="DR14" s="671"/>
      <c r="DS14" s="671"/>
      <c r="DT14" s="671"/>
      <c r="DU14" s="671"/>
      <c r="DV14" s="671"/>
      <c r="DW14" s="671"/>
      <c r="DX14" s="671"/>
      <c r="DY14" s="671"/>
      <c r="DZ14" s="671"/>
      <c r="EA14" s="671"/>
      <c r="EB14" s="671"/>
      <c r="EC14" s="671"/>
      <c r="ED14" s="671"/>
      <c r="EE14" s="671"/>
      <c r="EF14" s="671"/>
      <c r="EG14" s="671"/>
      <c r="EH14" s="671"/>
      <c r="EI14" s="671"/>
      <c r="EJ14" s="671"/>
      <c r="EK14" s="671"/>
      <c r="EL14" s="671"/>
      <c r="EM14" s="671"/>
      <c r="EN14" s="671"/>
      <c r="EO14" s="671"/>
      <c r="EP14" s="671"/>
      <c r="EQ14" s="671"/>
      <c r="ER14" s="671"/>
      <c r="ES14" s="671"/>
      <c r="ET14" s="671"/>
      <c r="EU14" s="671"/>
      <c r="EV14" s="671"/>
      <c r="EW14" s="671"/>
      <c r="EX14" s="671"/>
      <c r="EY14" s="671"/>
      <c r="EZ14" s="671"/>
      <c r="FA14" s="671"/>
      <c r="FB14" s="671"/>
      <c r="FC14" s="671"/>
      <c r="FD14" s="671"/>
      <c r="FE14" s="671"/>
      <c r="FF14" s="671"/>
      <c r="FG14" s="671"/>
      <c r="FH14" s="671"/>
      <c r="FI14" s="671"/>
      <c r="FJ14" s="671"/>
      <c r="FK14" s="671"/>
      <c r="FL14" s="671"/>
      <c r="FM14" s="671"/>
      <c r="FN14" s="671"/>
      <c r="FO14" s="671"/>
      <c r="FP14" s="671"/>
    </row>
    <row r="15" spans="1:172" s="673" customFormat="1" ht="18" customHeight="1">
      <c r="A15" s="599" t="s">
        <v>35</v>
      </c>
      <c r="B15" s="668">
        <v>20.418059988135688</v>
      </c>
      <c r="C15" s="668" t="s">
        <v>132</v>
      </c>
      <c r="D15" s="668">
        <v>34.781800359401593</v>
      </c>
      <c r="E15" s="668">
        <v>14.335056867481576</v>
      </c>
      <c r="F15" s="668">
        <v>0.96766755197009535</v>
      </c>
      <c r="G15" s="668" t="s">
        <v>132</v>
      </c>
      <c r="H15" s="668">
        <v>0.27735881346334323</v>
      </c>
      <c r="I15" s="668">
        <v>29.220056419547703</v>
      </c>
      <c r="J15" s="669">
        <v>10703186.832</v>
      </c>
      <c r="K15" s="670"/>
      <c r="L15" s="671"/>
      <c r="M15" s="671"/>
      <c r="N15" s="671"/>
      <c r="O15" s="671"/>
      <c r="P15" s="671"/>
      <c r="Q15" s="671"/>
      <c r="R15" s="671"/>
      <c r="S15" s="671"/>
      <c r="T15" s="671"/>
      <c r="U15" s="671"/>
      <c r="V15" s="672"/>
      <c r="W15" s="672"/>
      <c r="X15" s="672"/>
      <c r="Y15" s="672"/>
      <c r="Z15" s="672"/>
      <c r="AA15" s="672"/>
      <c r="AB15" s="672"/>
      <c r="AC15" s="672"/>
      <c r="AD15" s="672"/>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1"/>
      <c r="BC15" s="671"/>
      <c r="BD15" s="671"/>
      <c r="BE15" s="671"/>
      <c r="BF15" s="671"/>
      <c r="BG15" s="671"/>
      <c r="BH15" s="671"/>
      <c r="BI15" s="671"/>
      <c r="BJ15" s="671"/>
      <c r="BK15" s="671"/>
      <c r="BL15" s="671"/>
      <c r="BM15" s="671"/>
      <c r="BN15" s="671"/>
      <c r="BO15" s="671"/>
      <c r="BP15" s="671"/>
      <c r="BQ15" s="671"/>
      <c r="BR15" s="671"/>
      <c r="BS15" s="671"/>
      <c r="BT15" s="671"/>
      <c r="BU15" s="671"/>
      <c r="BV15" s="671"/>
      <c r="BW15" s="671"/>
      <c r="BX15" s="671"/>
      <c r="BY15" s="671"/>
      <c r="BZ15" s="671"/>
      <c r="CA15" s="671"/>
      <c r="CB15" s="671"/>
      <c r="CC15" s="671"/>
      <c r="CD15" s="671"/>
      <c r="CE15" s="671"/>
      <c r="CF15" s="671"/>
      <c r="CG15" s="671"/>
      <c r="CH15" s="671"/>
      <c r="CI15" s="671"/>
      <c r="CJ15" s="671"/>
      <c r="CK15" s="671"/>
      <c r="CL15" s="671"/>
      <c r="CM15" s="671"/>
      <c r="CN15" s="671"/>
      <c r="CO15" s="671"/>
      <c r="CP15" s="671"/>
      <c r="CQ15" s="671"/>
      <c r="CR15" s="671"/>
      <c r="CS15" s="671"/>
      <c r="CT15" s="671"/>
      <c r="CU15" s="671"/>
      <c r="CV15" s="671"/>
      <c r="CW15" s="671"/>
      <c r="CX15" s="671"/>
      <c r="CY15" s="671"/>
      <c r="CZ15" s="671"/>
      <c r="DA15" s="671"/>
      <c r="DB15" s="671"/>
      <c r="DC15" s="671"/>
      <c r="DD15" s="671"/>
      <c r="DE15" s="671"/>
      <c r="DF15" s="671"/>
      <c r="DG15" s="671"/>
      <c r="DH15" s="671"/>
      <c r="DI15" s="671"/>
      <c r="DJ15" s="671"/>
      <c r="DK15" s="671"/>
      <c r="DL15" s="671"/>
      <c r="DM15" s="671"/>
      <c r="DN15" s="671"/>
      <c r="DO15" s="671"/>
      <c r="DP15" s="671"/>
      <c r="DQ15" s="671"/>
      <c r="DR15" s="671"/>
      <c r="DS15" s="671"/>
      <c r="DT15" s="671"/>
      <c r="DU15" s="671"/>
      <c r="DV15" s="671"/>
      <c r="DW15" s="671"/>
      <c r="DX15" s="671"/>
      <c r="DY15" s="671"/>
      <c r="DZ15" s="671"/>
      <c r="EA15" s="671"/>
      <c r="EB15" s="671"/>
      <c r="EC15" s="671"/>
      <c r="ED15" s="671"/>
      <c r="EE15" s="671"/>
      <c r="EF15" s="671"/>
      <c r="EG15" s="671"/>
      <c r="EH15" s="671"/>
      <c r="EI15" s="671"/>
      <c r="EJ15" s="671"/>
      <c r="EK15" s="671"/>
      <c r="EL15" s="671"/>
      <c r="EM15" s="671"/>
      <c r="EN15" s="671"/>
      <c r="EO15" s="671"/>
      <c r="EP15" s="671"/>
      <c r="EQ15" s="671"/>
      <c r="ER15" s="671"/>
      <c r="ES15" s="671"/>
      <c r="ET15" s="671"/>
      <c r="EU15" s="671"/>
      <c r="EV15" s="671"/>
      <c r="EW15" s="671"/>
      <c r="EX15" s="671"/>
      <c r="EY15" s="671"/>
      <c r="EZ15" s="671"/>
      <c r="FA15" s="671"/>
      <c r="FB15" s="671"/>
      <c r="FC15" s="671"/>
      <c r="FD15" s="671"/>
      <c r="FE15" s="671"/>
      <c r="FF15" s="671"/>
      <c r="FG15" s="671"/>
      <c r="FH15" s="671"/>
      <c r="FI15" s="671"/>
      <c r="FJ15" s="671"/>
      <c r="FK15" s="671"/>
      <c r="FL15" s="671"/>
      <c r="FM15" s="671"/>
      <c r="FN15" s="671"/>
      <c r="FO15" s="671"/>
      <c r="FP15" s="671"/>
    </row>
    <row r="16" spans="1:172" s="673" customFormat="1" ht="18" customHeight="1">
      <c r="A16" s="599" t="s">
        <v>36</v>
      </c>
      <c r="B16" s="668">
        <v>16.03323328915754</v>
      </c>
      <c r="C16" s="668">
        <v>0.29039518251771612</v>
      </c>
      <c r="D16" s="668">
        <v>15.8807587106828</v>
      </c>
      <c r="E16" s="668">
        <v>63.372598448092575</v>
      </c>
      <c r="F16" s="668">
        <v>1.8449894589616131</v>
      </c>
      <c r="G16" s="668">
        <v>7.2691249351491075E-3</v>
      </c>
      <c r="H16" s="668">
        <v>0.48754799989279241</v>
      </c>
      <c r="I16" s="668">
        <v>2.083207785759813</v>
      </c>
      <c r="J16" s="669">
        <v>74037040.881999999</v>
      </c>
      <c r="K16" s="670"/>
      <c r="L16" s="671"/>
      <c r="M16" s="671"/>
      <c r="N16" s="671"/>
      <c r="O16" s="671"/>
      <c r="P16" s="671"/>
      <c r="Q16" s="671"/>
      <c r="R16" s="671"/>
      <c r="S16" s="671"/>
      <c r="T16" s="671"/>
      <c r="U16" s="671"/>
      <c r="V16" s="672"/>
      <c r="W16" s="672"/>
      <c r="X16" s="672"/>
      <c r="Y16" s="672"/>
      <c r="Z16" s="672"/>
      <c r="AA16" s="672"/>
      <c r="AB16" s="672"/>
      <c r="AC16" s="672"/>
      <c r="AD16" s="672"/>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671"/>
      <c r="BS16" s="671"/>
      <c r="BT16" s="671"/>
      <c r="BU16" s="671"/>
      <c r="BV16" s="671"/>
      <c r="BW16" s="671"/>
      <c r="BX16" s="671"/>
      <c r="BY16" s="671"/>
      <c r="BZ16" s="671"/>
      <c r="CA16" s="671"/>
      <c r="CB16" s="671"/>
      <c r="CC16" s="671"/>
      <c r="CD16" s="671"/>
      <c r="CE16" s="671"/>
      <c r="CF16" s="671"/>
      <c r="CG16" s="671"/>
      <c r="CH16" s="671"/>
      <c r="CI16" s="671"/>
      <c r="CJ16" s="671"/>
      <c r="CK16" s="671"/>
      <c r="CL16" s="671"/>
      <c r="CM16" s="671"/>
      <c r="CN16" s="671"/>
      <c r="CO16" s="671"/>
      <c r="CP16" s="671"/>
      <c r="CQ16" s="671"/>
      <c r="CR16" s="671"/>
      <c r="CS16" s="671"/>
      <c r="CT16" s="671"/>
      <c r="CU16" s="671"/>
      <c r="CV16" s="671"/>
      <c r="CW16" s="671"/>
      <c r="CX16" s="671"/>
      <c r="CY16" s="671"/>
      <c r="CZ16" s="671"/>
      <c r="DA16" s="671"/>
      <c r="DB16" s="671"/>
      <c r="DC16" s="671"/>
      <c r="DD16" s="671"/>
      <c r="DE16" s="671"/>
      <c r="DF16" s="671"/>
      <c r="DG16" s="671"/>
      <c r="DH16" s="671"/>
      <c r="DI16" s="671"/>
      <c r="DJ16" s="671"/>
      <c r="DK16" s="671"/>
      <c r="DL16" s="671"/>
      <c r="DM16" s="671"/>
      <c r="DN16" s="671"/>
      <c r="DO16" s="671"/>
      <c r="DP16" s="671"/>
      <c r="DQ16" s="671"/>
      <c r="DR16" s="671"/>
      <c r="DS16" s="671"/>
      <c r="DT16" s="671"/>
      <c r="DU16" s="671"/>
      <c r="DV16" s="671"/>
      <c r="DW16" s="671"/>
      <c r="DX16" s="671"/>
      <c r="DY16" s="671"/>
      <c r="DZ16" s="671"/>
      <c r="EA16" s="671"/>
      <c r="EB16" s="671"/>
      <c r="EC16" s="671"/>
      <c r="ED16" s="671"/>
      <c r="EE16" s="671"/>
      <c r="EF16" s="671"/>
      <c r="EG16" s="671"/>
      <c r="EH16" s="671"/>
      <c r="EI16" s="671"/>
      <c r="EJ16" s="671"/>
      <c r="EK16" s="671"/>
      <c r="EL16" s="671"/>
      <c r="EM16" s="671"/>
      <c r="EN16" s="671"/>
      <c r="EO16" s="671"/>
      <c r="EP16" s="671"/>
      <c r="EQ16" s="671"/>
      <c r="ER16" s="671"/>
      <c r="ES16" s="671"/>
      <c r="ET16" s="671"/>
      <c r="EU16" s="671"/>
      <c r="EV16" s="671"/>
      <c r="EW16" s="671"/>
      <c r="EX16" s="671"/>
      <c r="EY16" s="671"/>
      <c r="EZ16" s="671"/>
      <c r="FA16" s="671"/>
      <c r="FB16" s="671"/>
      <c r="FC16" s="671"/>
      <c r="FD16" s="671"/>
      <c r="FE16" s="671"/>
      <c r="FF16" s="671"/>
      <c r="FG16" s="671"/>
      <c r="FH16" s="671"/>
      <c r="FI16" s="671"/>
      <c r="FJ16" s="671"/>
      <c r="FK16" s="671"/>
      <c r="FL16" s="671"/>
      <c r="FM16" s="671"/>
      <c r="FN16" s="671"/>
      <c r="FO16" s="671"/>
      <c r="FP16" s="671"/>
    </row>
    <row r="17" spans="1:172" s="673" customFormat="1" ht="18" customHeight="1">
      <c r="A17" s="599" t="s">
        <v>37</v>
      </c>
      <c r="B17" s="668">
        <v>10.982635302692236</v>
      </c>
      <c r="C17" s="668">
        <v>0.17335867413537639</v>
      </c>
      <c r="D17" s="668">
        <v>18.020731991114946</v>
      </c>
      <c r="E17" s="668">
        <v>66.161143426929158</v>
      </c>
      <c r="F17" s="668">
        <v>1.1193176817828161</v>
      </c>
      <c r="G17" s="668" t="s">
        <v>132</v>
      </c>
      <c r="H17" s="668">
        <v>0.62786373700281728</v>
      </c>
      <c r="I17" s="668">
        <v>2.9149491863426404</v>
      </c>
      <c r="J17" s="669">
        <v>17305162.346000001</v>
      </c>
      <c r="K17" s="670"/>
      <c r="L17" s="671"/>
      <c r="M17" s="671"/>
      <c r="N17" s="671"/>
      <c r="O17" s="671"/>
      <c r="P17" s="671"/>
      <c r="Q17" s="671"/>
      <c r="R17" s="671"/>
      <c r="S17" s="671"/>
      <c r="T17" s="671"/>
      <c r="U17" s="671"/>
      <c r="V17" s="672"/>
      <c r="W17" s="672"/>
      <c r="X17" s="672"/>
      <c r="Y17" s="672"/>
      <c r="Z17" s="672"/>
      <c r="AA17" s="672"/>
      <c r="AB17" s="672"/>
      <c r="AC17" s="672"/>
      <c r="AD17" s="672"/>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c r="BW17" s="671"/>
      <c r="BX17" s="671"/>
      <c r="BY17" s="671"/>
      <c r="BZ17" s="671"/>
      <c r="CA17" s="671"/>
      <c r="CB17" s="671"/>
      <c r="CC17" s="671"/>
      <c r="CD17" s="671"/>
      <c r="CE17" s="671"/>
      <c r="CF17" s="671"/>
      <c r="CG17" s="671"/>
      <c r="CH17" s="671"/>
      <c r="CI17" s="671"/>
      <c r="CJ17" s="671"/>
      <c r="CK17" s="671"/>
      <c r="CL17" s="671"/>
      <c r="CM17" s="671"/>
      <c r="CN17" s="671"/>
      <c r="CO17" s="671"/>
      <c r="CP17" s="671"/>
      <c r="CQ17" s="671"/>
      <c r="CR17" s="671"/>
      <c r="CS17" s="671"/>
      <c r="CT17" s="671"/>
      <c r="CU17" s="671"/>
      <c r="CV17" s="671"/>
      <c r="CW17" s="671"/>
      <c r="CX17" s="671"/>
      <c r="CY17" s="671"/>
      <c r="CZ17" s="671"/>
      <c r="DA17" s="671"/>
      <c r="DB17" s="671"/>
      <c r="DC17" s="671"/>
      <c r="DD17" s="671"/>
      <c r="DE17" s="671"/>
      <c r="DF17" s="671"/>
      <c r="DG17" s="671"/>
      <c r="DH17" s="671"/>
      <c r="DI17" s="671"/>
      <c r="DJ17" s="671"/>
      <c r="DK17" s="671"/>
      <c r="DL17" s="671"/>
      <c r="DM17" s="671"/>
      <c r="DN17" s="671"/>
      <c r="DO17" s="671"/>
      <c r="DP17" s="671"/>
      <c r="DQ17" s="671"/>
      <c r="DR17" s="671"/>
      <c r="DS17" s="671"/>
      <c r="DT17" s="671"/>
      <c r="DU17" s="671"/>
      <c r="DV17" s="671"/>
      <c r="DW17" s="671"/>
      <c r="DX17" s="671"/>
      <c r="DY17" s="671"/>
      <c r="DZ17" s="671"/>
      <c r="EA17" s="671"/>
      <c r="EB17" s="671"/>
      <c r="EC17" s="671"/>
      <c r="ED17" s="671"/>
      <c r="EE17" s="671"/>
      <c r="EF17" s="671"/>
      <c r="EG17" s="671"/>
      <c r="EH17" s="671"/>
      <c r="EI17" s="671"/>
      <c r="EJ17" s="671"/>
      <c r="EK17" s="671"/>
      <c r="EL17" s="671"/>
      <c r="EM17" s="671"/>
      <c r="EN17" s="671"/>
      <c r="EO17" s="671"/>
      <c r="EP17" s="671"/>
      <c r="EQ17" s="671"/>
      <c r="ER17" s="671"/>
      <c r="ES17" s="671"/>
      <c r="ET17" s="671"/>
      <c r="EU17" s="671"/>
      <c r="EV17" s="671"/>
      <c r="EW17" s="671"/>
      <c r="EX17" s="671"/>
      <c r="EY17" s="671"/>
      <c r="EZ17" s="671"/>
      <c r="FA17" s="671"/>
      <c r="FB17" s="671"/>
      <c r="FC17" s="671"/>
      <c r="FD17" s="671"/>
      <c r="FE17" s="671"/>
      <c r="FF17" s="671"/>
      <c r="FG17" s="671"/>
      <c r="FH17" s="671"/>
      <c r="FI17" s="671"/>
      <c r="FJ17" s="671"/>
      <c r="FK17" s="671"/>
      <c r="FL17" s="671"/>
      <c r="FM17" s="671"/>
      <c r="FN17" s="671"/>
      <c r="FO17" s="671"/>
      <c r="FP17" s="671"/>
    </row>
    <row r="18" spans="1:172" s="673" customFormat="1" ht="18" customHeight="1">
      <c r="A18" s="599" t="s">
        <v>38</v>
      </c>
      <c r="B18" s="668">
        <v>11.758158759622052</v>
      </c>
      <c r="C18" s="668" t="s">
        <v>132</v>
      </c>
      <c r="D18" s="668">
        <v>22.189030981985486</v>
      </c>
      <c r="E18" s="668">
        <v>63.810490971835577</v>
      </c>
      <c r="F18" s="668">
        <v>0.51117155094986233</v>
      </c>
      <c r="G18" s="668">
        <v>1.661665115643756E-2</v>
      </c>
      <c r="H18" s="668">
        <v>0.15231511990529595</v>
      </c>
      <c r="I18" s="668">
        <v>1.5622159645452751</v>
      </c>
      <c r="J18" s="669">
        <v>5917708.6330000013</v>
      </c>
      <c r="K18" s="670"/>
      <c r="L18" s="671"/>
      <c r="M18" s="671"/>
      <c r="N18" s="671"/>
      <c r="O18" s="671"/>
      <c r="P18" s="671"/>
      <c r="Q18" s="671"/>
      <c r="R18" s="671"/>
      <c r="S18" s="671"/>
      <c r="T18" s="671"/>
      <c r="U18" s="671"/>
      <c r="V18" s="672"/>
      <c r="W18" s="672"/>
      <c r="X18" s="672"/>
      <c r="Y18" s="672"/>
      <c r="Z18" s="672"/>
      <c r="AA18" s="672"/>
      <c r="AB18" s="672"/>
      <c r="AC18" s="672"/>
      <c r="AD18" s="672"/>
      <c r="AE18" s="671"/>
      <c r="AF18" s="671"/>
      <c r="AG18" s="671"/>
      <c r="AH18" s="671"/>
      <c r="AI18" s="671"/>
      <c r="AJ18" s="671"/>
      <c r="AK18" s="671"/>
      <c r="AL18" s="671"/>
      <c r="AM18" s="671"/>
      <c r="AN18" s="671"/>
      <c r="AO18" s="671"/>
      <c r="AP18" s="671"/>
      <c r="AQ18" s="671"/>
      <c r="AR18" s="671"/>
      <c r="AS18" s="671"/>
      <c r="AT18" s="671"/>
      <c r="AU18" s="671"/>
      <c r="AV18" s="671"/>
      <c r="AW18" s="671"/>
      <c r="AX18" s="671"/>
      <c r="AY18" s="671"/>
      <c r="AZ18" s="671"/>
      <c r="BA18" s="671"/>
      <c r="BB18" s="671"/>
      <c r="BC18" s="671"/>
      <c r="BD18" s="671"/>
      <c r="BE18" s="671"/>
      <c r="BF18" s="671"/>
      <c r="BG18" s="671"/>
      <c r="BH18" s="671"/>
      <c r="BI18" s="671"/>
      <c r="BJ18" s="671"/>
      <c r="BK18" s="671"/>
      <c r="BL18" s="671"/>
      <c r="BM18" s="671"/>
      <c r="BN18" s="671"/>
      <c r="BO18" s="671"/>
      <c r="BP18" s="671"/>
      <c r="BQ18" s="671"/>
      <c r="BR18" s="671"/>
      <c r="BS18" s="671"/>
      <c r="BT18" s="671"/>
      <c r="BU18" s="671"/>
      <c r="BV18" s="671"/>
      <c r="BW18" s="671"/>
      <c r="BX18" s="671"/>
      <c r="BY18" s="671"/>
      <c r="BZ18" s="671"/>
      <c r="CA18" s="671"/>
      <c r="CB18" s="671"/>
      <c r="CC18" s="671"/>
      <c r="CD18" s="671"/>
      <c r="CE18" s="671"/>
      <c r="CF18" s="671"/>
      <c r="CG18" s="671"/>
      <c r="CH18" s="671"/>
      <c r="CI18" s="671"/>
      <c r="CJ18" s="671"/>
      <c r="CK18" s="671"/>
      <c r="CL18" s="671"/>
      <c r="CM18" s="671"/>
      <c r="CN18" s="671"/>
      <c r="CO18" s="671"/>
      <c r="CP18" s="671"/>
      <c r="CQ18" s="671"/>
      <c r="CR18" s="671"/>
      <c r="CS18" s="671"/>
      <c r="CT18" s="671"/>
      <c r="CU18" s="671"/>
      <c r="CV18" s="671"/>
      <c r="CW18" s="671"/>
      <c r="CX18" s="671"/>
      <c r="CY18" s="671"/>
      <c r="CZ18" s="671"/>
      <c r="DA18" s="671"/>
      <c r="DB18" s="671"/>
      <c r="DC18" s="671"/>
      <c r="DD18" s="671"/>
      <c r="DE18" s="671"/>
      <c r="DF18" s="671"/>
      <c r="DG18" s="671"/>
      <c r="DH18" s="671"/>
      <c r="DI18" s="671"/>
      <c r="DJ18" s="671"/>
      <c r="DK18" s="671"/>
      <c r="DL18" s="671"/>
      <c r="DM18" s="671"/>
      <c r="DN18" s="671"/>
      <c r="DO18" s="671"/>
      <c r="DP18" s="671"/>
      <c r="DQ18" s="671"/>
      <c r="DR18" s="671"/>
      <c r="DS18" s="671"/>
      <c r="DT18" s="671"/>
      <c r="DU18" s="671"/>
      <c r="DV18" s="671"/>
      <c r="DW18" s="671"/>
      <c r="DX18" s="671"/>
      <c r="DY18" s="671"/>
      <c r="DZ18" s="671"/>
      <c r="EA18" s="671"/>
      <c r="EB18" s="671"/>
      <c r="EC18" s="671"/>
      <c r="ED18" s="671"/>
      <c r="EE18" s="671"/>
      <c r="EF18" s="671"/>
      <c r="EG18" s="671"/>
      <c r="EH18" s="671"/>
      <c r="EI18" s="671"/>
      <c r="EJ18" s="671"/>
      <c r="EK18" s="671"/>
      <c r="EL18" s="671"/>
      <c r="EM18" s="671"/>
      <c r="EN18" s="671"/>
      <c r="EO18" s="671"/>
      <c r="EP18" s="671"/>
      <c r="EQ18" s="671"/>
      <c r="ER18" s="671"/>
      <c r="ES18" s="671"/>
      <c r="ET18" s="671"/>
      <c r="EU18" s="671"/>
      <c r="EV18" s="671"/>
      <c r="EW18" s="671"/>
      <c r="EX18" s="671"/>
      <c r="EY18" s="671"/>
      <c r="EZ18" s="671"/>
      <c r="FA18" s="671"/>
      <c r="FB18" s="671"/>
      <c r="FC18" s="671"/>
      <c r="FD18" s="671"/>
      <c r="FE18" s="671"/>
      <c r="FF18" s="671"/>
      <c r="FG18" s="671"/>
      <c r="FH18" s="671"/>
      <c r="FI18" s="671"/>
      <c r="FJ18" s="671"/>
      <c r="FK18" s="671"/>
      <c r="FL18" s="671"/>
      <c r="FM18" s="671"/>
      <c r="FN18" s="671"/>
      <c r="FO18" s="671"/>
      <c r="FP18" s="671"/>
    </row>
    <row r="19" spans="1:172" s="673" customFormat="1" ht="18" customHeight="1">
      <c r="A19" s="605" t="s">
        <v>39</v>
      </c>
      <c r="B19" s="668">
        <v>16.320294358345791</v>
      </c>
      <c r="C19" s="668" t="s">
        <v>132</v>
      </c>
      <c r="D19" s="668">
        <v>10.556219460564609</v>
      </c>
      <c r="E19" s="668">
        <v>64.201843107485047</v>
      </c>
      <c r="F19" s="668">
        <v>3.8581986978135809</v>
      </c>
      <c r="G19" s="668" t="s">
        <v>132</v>
      </c>
      <c r="H19" s="668">
        <v>0.63310721069258602</v>
      </c>
      <c r="I19" s="668">
        <v>4.4303371650983676</v>
      </c>
      <c r="J19" s="669">
        <v>4913855.580000001</v>
      </c>
      <c r="K19" s="670"/>
      <c r="L19" s="671"/>
      <c r="M19" s="671"/>
      <c r="N19" s="671"/>
      <c r="O19" s="671"/>
      <c r="P19" s="671"/>
      <c r="Q19" s="671"/>
      <c r="R19" s="671"/>
      <c r="S19" s="671"/>
      <c r="T19" s="671"/>
      <c r="U19" s="671"/>
      <c r="V19" s="672"/>
      <c r="W19" s="672"/>
      <c r="X19" s="672"/>
      <c r="Y19" s="672"/>
      <c r="Z19" s="672"/>
      <c r="AA19" s="672"/>
      <c r="AB19" s="672"/>
      <c r="AC19" s="672"/>
      <c r="AD19" s="672"/>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c r="BK19" s="671"/>
      <c r="BL19" s="671"/>
      <c r="BM19" s="671"/>
      <c r="BN19" s="671"/>
      <c r="BO19" s="671"/>
      <c r="BP19" s="671"/>
      <c r="BQ19" s="671"/>
      <c r="BR19" s="671"/>
      <c r="BS19" s="671"/>
      <c r="BT19" s="671"/>
      <c r="BU19" s="671"/>
      <c r="BV19" s="671"/>
      <c r="BW19" s="671"/>
      <c r="BX19" s="671"/>
      <c r="BY19" s="671"/>
      <c r="BZ19" s="671"/>
      <c r="CA19" s="671"/>
      <c r="CB19" s="671"/>
      <c r="CC19" s="671"/>
      <c r="CD19" s="671"/>
      <c r="CE19" s="671"/>
      <c r="CF19" s="671"/>
      <c r="CG19" s="671"/>
      <c r="CH19" s="671"/>
      <c r="CI19" s="671"/>
      <c r="CJ19" s="671"/>
      <c r="CK19" s="671"/>
      <c r="CL19" s="671"/>
      <c r="CM19" s="671"/>
      <c r="CN19" s="671"/>
      <c r="CO19" s="671"/>
      <c r="CP19" s="671"/>
      <c r="CQ19" s="671"/>
      <c r="CR19" s="671"/>
      <c r="CS19" s="671"/>
      <c r="CT19" s="671"/>
      <c r="CU19" s="671"/>
      <c r="CV19" s="671"/>
      <c r="CW19" s="671"/>
      <c r="CX19" s="671"/>
      <c r="CY19" s="671"/>
      <c r="CZ19" s="671"/>
      <c r="DA19" s="671"/>
      <c r="DB19" s="671"/>
      <c r="DC19" s="671"/>
      <c r="DD19" s="671"/>
      <c r="DE19" s="671"/>
      <c r="DF19" s="671"/>
      <c r="DG19" s="671"/>
      <c r="DH19" s="671"/>
      <c r="DI19" s="671"/>
      <c r="DJ19" s="671"/>
      <c r="DK19" s="671"/>
      <c r="DL19" s="671"/>
      <c r="DM19" s="671"/>
      <c r="DN19" s="671"/>
      <c r="DO19" s="671"/>
      <c r="DP19" s="671"/>
      <c r="DQ19" s="671"/>
      <c r="DR19" s="671"/>
      <c r="DS19" s="671"/>
      <c r="DT19" s="671"/>
      <c r="DU19" s="671"/>
      <c r="DV19" s="671"/>
      <c r="DW19" s="671"/>
      <c r="DX19" s="671"/>
      <c r="DY19" s="671"/>
      <c r="DZ19" s="671"/>
      <c r="EA19" s="671"/>
      <c r="EB19" s="671"/>
      <c r="EC19" s="671"/>
      <c r="ED19" s="671"/>
      <c r="EE19" s="671"/>
      <c r="EF19" s="671"/>
      <c r="EG19" s="671"/>
      <c r="EH19" s="671"/>
      <c r="EI19" s="671"/>
      <c r="EJ19" s="671"/>
      <c r="EK19" s="671"/>
      <c r="EL19" s="671"/>
      <c r="EM19" s="671"/>
      <c r="EN19" s="671"/>
      <c r="EO19" s="671"/>
      <c r="EP19" s="671"/>
      <c r="EQ19" s="671"/>
      <c r="ER19" s="671"/>
      <c r="ES19" s="671"/>
      <c r="ET19" s="671"/>
      <c r="EU19" s="671"/>
      <c r="EV19" s="671"/>
      <c r="EW19" s="671"/>
      <c r="EX19" s="671"/>
      <c r="EY19" s="671"/>
      <c r="EZ19" s="671"/>
      <c r="FA19" s="671"/>
      <c r="FB19" s="671"/>
      <c r="FC19" s="671"/>
      <c r="FD19" s="671"/>
      <c r="FE19" s="671"/>
      <c r="FF19" s="671"/>
      <c r="FG19" s="671"/>
      <c r="FH19" s="671"/>
      <c r="FI19" s="671"/>
      <c r="FJ19" s="671"/>
      <c r="FK19" s="671"/>
      <c r="FL19" s="671"/>
      <c r="FM19" s="671"/>
      <c r="FN19" s="671"/>
      <c r="FO19" s="671"/>
      <c r="FP19" s="671"/>
    </row>
    <row r="20" spans="1:172" s="673" customFormat="1" ht="18" customHeight="1">
      <c r="A20" s="605" t="s">
        <v>116</v>
      </c>
      <c r="B20" s="668">
        <v>29.73791145104952</v>
      </c>
      <c r="C20" s="668" t="s">
        <v>132</v>
      </c>
      <c r="D20" s="668">
        <v>10.996025046866549</v>
      </c>
      <c r="E20" s="668">
        <v>47.057710423273036</v>
      </c>
      <c r="F20" s="668">
        <v>7.2801401757402306</v>
      </c>
      <c r="G20" s="668">
        <v>5.9593489470706952E-2</v>
      </c>
      <c r="H20" s="668">
        <v>0.10201704939204401</v>
      </c>
      <c r="I20" s="668">
        <v>4.766602364207901</v>
      </c>
      <c r="J20" s="669">
        <v>10813265.102000002</v>
      </c>
      <c r="K20" s="670"/>
      <c r="L20" s="671"/>
      <c r="M20" s="671"/>
      <c r="N20" s="671"/>
      <c r="O20" s="671"/>
      <c r="P20" s="671"/>
      <c r="Q20" s="671"/>
      <c r="R20" s="671"/>
      <c r="S20" s="671"/>
      <c r="T20" s="671"/>
      <c r="U20" s="671"/>
      <c r="V20" s="672"/>
      <c r="W20" s="672"/>
      <c r="X20" s="672"/>
      <c r="Y20" s="672"/>
      <c r="Z20" s="672"/>
      <c r="AA20" s="672"/>
      <c r="AB20" s="672"/>
      <c r="AC20" s="672"/>
      <c r="AD20" s="672"/>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c r="CA20" s="671"/>
      <c r="CB20" s="671"/>
      <c r="CC20" s="671"/>
      <c r="CD20" s="671"/>
      <c r="CE20" s="671"/>
      <c r="CF20" s="671"/>
      <c r="CG20" s="671"/>
      <c r="CH20" s="671"/>
      <c r="CI20" s="671"/>
      <c r="CJ20" s="671"/>
      <c r="CK20" s="671"/>
      <c r="CL20" s="671"/>
      <c r="CM20" s="671"/>
      <c r="CN20" s="671"/>
      <c r="CO20" s="671"/>
      <c r="CP20" s="671"/>
      <c r="CQ20" s="671"/>
      <c r="CR20" s="671"/>
      <c r="CS20" s="671"/>
      <c r="CT20" s="671"/>
      <c r="CU20" s="671"/>
      <c r="CV20" s="671"/>
      <c r="CW20" s="671"/>
      <c r="CX20" s="671"/>
      <c r="CY20" s="671"/>
      <c r="CZ20" s="671"/>
      <c r="DA20" s="671"/>
      <c r="DB20" s="671"/>
      <c r="DC20" s="671"/>
      <c r="DD20" s="671"/>
      <c r="DE20" s="671"/>
      <c r="DF20" s="671"/>
      <c r="DG20" s="671"/>
      <c r="DH20" s="671"/>
      <c r="DI20" s="671"/>
      <c r="DJ20" s="671"/>
      <c r="DK20" s="671"/>
      <c r="DL20" s="671"/>
      <c r="DM20" s="671"/>
      <c r="DN20" s="671"/>
      <c r="DO20" s="671"/>
      <c r="DP20" s="671"/>
      <c r="DQ20" s="671"/>
      <c r="DR20" s="671"/>
      <c r="DS20" s="671"/>
      <c r="DT20" s="671"/>
      <c r="DU20" s="671"/>
      <c r="DV20" s="671"/>
      <c r="DW20" s="671"/>
      <c r="DX20" s="671"/>
      <c r="DY20" s="671"/>
      <c r="DZ20" s="671"/>
      <c r="EA20" s="671"/>
      <c r="EB20" s="671"/>
      <c r="EC20" s="671"/>
      <c r="ED20" s="671"/>
      <c r="EE20" s="671"/>
      <c r="EF20" s="671"/>
      <c r="EG20" s="671"/>
      <c r="EH20" s="671"/>
      <c r="EI20" s="671"/>
      <c r="EJ20" s="671"/>
      <c r="EK20" s="671"/>
      <c r="EL20" s="671"/>
      <c r="EM20" s="671"/>
      <c r="EN20" s="671"/>
      <c r="EO20" s="671"/>
      <c r="EP20" s="671"/>
      <c r="EQ20" s="671"/>
      <c r="ER20" s="671"/>
      <c r="ES20" s="671"/>
      <c r="ET20" s="671"/>
      <c r="EU20" s="671"/>
      <c r="EV20" s="671"/>
      <c r="EW20" s="671"/>
      <c r="EX20" s="671"/>
      <c r="EY20" s="671"/>
      <c r="EZ20" s="671"/>
      <c r="FA20" s="671"/>
      <c r="FB20" s="671"/>
      <c r="FC20" s="671"/>
      <c r="FD20" s="671"/>
      <c r="FE20" s="671"/>
      <c r="FF20" s="671"/>
      <c r="FG20" s="671"/>
      <c r="FH20" s="671"/>
      <c r="FI20" s="671"/>
      <c r="FJ20" s="671"/>
      <c r="FK20" s="671"/>
      <c r="FL20" s="671"/>
      <c r="FM20" s="671"/>
      <c r="FN20" s="671"/>
      <c r="FO20" s="671"/>
      <c r="FP20" s="671"/>
    </row>
    <row r="21" spans="1:172" s="673" customFormat="1" ht="18" customHeight="1">
      <c r="A21" s="605" t="s">
        <v>152</v>
      </c>
      <c r="B21" s="668">
        <v>12.2861391423491</v>
      </c>
      <c r="C21" s="668">
        <v>1.1019388974132065</v>
      </c>
      <c r="D21" s="668">
        <v>6.9042174456731509</v>
      </c>
      <c r="E21" s="668">
        <v>68.866911185291826</v>
      </c>
      <c r="F21" s="668">
        <v>2.6271902669210503</v>
      </c>
      <c r="G21" s="668" t="s">
        <v>132</v>
      </c>
      <c r="H21" s="668">
        <v>0.36565462122638848</v>
      </c>
      <c r="I21" s="668">
        <v>7.84794844112528</v>
      </c>
      <c r="J21" s="669">
        <v>1814982.6680000001</v>
      </c>
      <c r="K21" s="670"/>
      <c r="L21" s="671"/>
      <c r="M21" s="671"/>
      <c r="N21" s="671"/>
      <c r="O21" s="671"/>
      <c r="P21" s="671"/>
      <c r="Q21" s="671"/>
      <c r="R21" s="671"/>
      <c r="S21" s="671"/>
      <c r="T21" s="671"/>
      <c r="U21" s="671"/>
      <c r="V21" s="672"/>
      <c r="W21" s="672"/>
      <c r="X21" s="672"/>
      <c r="Y21" s="672"/>
      <c r="Z21" s="672"/>
      <c r="AA21" s="672"/>
      <c r="AB21" s="672"/>
      <c r="AC21" s="672"/>
      <c r="AD21" s="672"/>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1"/>
      <c r="BT21" s="671"/>
      <c r="BU21" s="671"/>
      <c r="BV21" s="671"/>
      <c r="BW21" s="671"/>
      <c r="BX21" s="671"/>
      <c r="BY21" s="671"/>
      <c r="BZ21" s="671"/>
      <c r="CA21" s="671"/>
      <c r="CB21" s="671"/>
      <c r="CC21" s="671"/>
      <c r="CD21" s="671"/>
      <c r="CE21" s="671"/>
      <c r="CF21" s="671"/>
      <c r="CG21" s="671"/>
      <c r="CH21" s="671"/>
      <c r="CI21" s="671"/>
      <c r="CJ21" s="671"/>
      <c r="CK21" s="671"/>
      <c r="CL21" s="671"/>
      <c r="CM21" s="671"/>
      <c r="CN21" s="671"/>
      <c r="CO21" s="671"/>
      <c r="CP21" s="671"/>
      <c r="CQ21" s="671"/>
      <c r="CR21" s="671"/>
      <c r="CS21" s="671"/>
      <c r="CT21" s="671"/>
      <c r="CU21" s="671"/>
      <c r="CV21" s="671"/>
      <c r="CW21" s="671"/>
      <c r="CX21" s="671"/>
      <c r="CY21" s="671"/>
      <c r="CZ21" s="671"/>
      <c r="DA21" s="671"/>
      <c r="DB21" s="671"/>
      <c r="DC21" s="671"/>
      <c r="DD21" s="671"/>
      <c r="DE21" s="671"/>
      <c r="DF21" s="671"/>
      <c r="DG21" s="671"/>
      <c r="DH21" s="671"/>
      <c r="DI21" s="671"/>
      <c r="DJ21" s="671"/>
      <c r="DK21" s="671"/>
      <c r="DL21" s="671"/>
      <c r="DM21" s="671"/>
      <c r="DN21" s="671"/>
      <c r="DO21" s="671"/>
      <c r="DP21" s="671"/>
      <c r="DQ21" s="671"/>
      <c r="DR21" s="671"/>
      <c r="DS21" s="671"/>
      <c r="DT21" s="671"/>
      <c r="DU21" s="671"/>
      <c r="DV21" s="671"/>
      <c r="DW21" s="671"/>
      <c r="DX21" s="671"/>
      <c r="DY21" s="671"/>
      <c r="DZ21" s="671"/>
      <c r="EA21" s="671"/>
      <c r="EB21" s="671"/>
      <c r="EC21" s="671"/>
      <c r="ED21" s="671"/>
      <c r="EE21" s="671"/>
      <c r="EF21" s="671"/>
      <c r="EG21" s="671"/>
      <c r="EH21" s="671"/>
      <c r="EI21" s="671"/>
      <c r="EJ21" s="671"/>
      <c r="EK21" s="671"/>
      <c r="EL21" s="671"/>
      <c r="EM21" s="671"/>
      <c r="EN21" s="671"/>
      <c r="EO21" s="671"/>
      <c r="EP21" s="671"/>
      <c r="EQ21" s="671"/>
      <c r="ER21" s="671"/>
      <c r="ES21" s="671"/>
      <c r="ET21" s="671"/>
      <c r="EU21" s="671"/>
      <c r="EV21" s="671"/>
      <c r="EW21" s="671"/>
      <c r="EX21" s="671"/>
      <c r="EY21" s="671"/>
      <c r="EZ21" s="671"/>
      <c r="FA21" s="671"/>
      <c r="FB21" s="671"/>
      <c r="FC21" s="671"/>
      <c r="FD21" s="671"/>
      <c r="FE21" s="671"/>
      <c r="FF21" s="671"/>
      <c r="FG21" s="671"/>
      <c r="FH21" s="671"/>
      <c r="FI21" s="671"/>
      <c r="FJ21" s="671"/>
      <c r="FK21" s="671"/>
      <c r="FL21" s="671"/>
      <c r="FM21" s="671"/>
      <c r="FN21" s="671"/>
      <c r="FO21" s="671"/>
      <c r="FP21" s="671"/>
    </row>
    <row r="22" spans="1:172" s="673" customFormat="1" ht="18" customHeight="1">
      <c r="A22" s="27" t="s">
        <v>42</v>
      </c>
      <c r="B22" s="668">
        <v>24.583962446770339</v>
      </c>
      <c r="C22" s="668" t="s">
        <v>132</v>
      </c>
      <c r="D22" s="668">
        <v>5.5546881584603618</v>
      </c>
      <c r="E22" s="668">
        <v>56.725099490034793</v>
      </c>
      <c r="F22" s="668">
        <v>2.8558899432232168</v>
      </c>
      <c r="G22" s="668" t="s">
        <v>132</v>
      </c>
      <c r="H22" s="668">
        <v>3.0639829456896908</v>
      </c>
      <c r="I22" s="668">
        <v>7.2163770158216121</v>
      </c>
      <c r="J22" s="669">
        <v>1253943.1739999999</v>
      </c>
      <c r="K22" s="670"/>
      <c r="L22" s="671"/>
      <c r="M22" s="671"/>
      <c r="N22" s="671"/>
      <c r="O22" s="671"/>
      <c r="P22" s="671"/>
      <c r="Q22" s="671"/>
      <c r="R22" s="671"/>
      <c r="S22" s="671"/>
      <c r="T22" s="671"/>
      <c r="U22" s="671"/>
      <c r="V22" s="672"/>
      <c r="W22" s="672"/>
      <c r="X22" s="672"/>
      <c r="Y22" s="672"/>
      <c r="Z22" s="672"/>
      <c r="AA22" s="672"/>
      <c r="AB22" s="672"/>
      <c r="AC22" s="672"/>
      <c r="AD22" s="672"/>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c r="CA22" s="671"/>
      <c r="CB22" s="671"/>
      <c r="CC22" s="671"/>
      <c r="CD22" s="671"/>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1"/>
      <c r="ED22" s="671"/>
      <c r="EE22" s="671"/>
      <c r="EF22" s="671"/>
      <c r="EG22" s="671"/>
      <c r="EH22" s="671"/>
      <c r="EI22" s="671"/>
      <c r="EJ22" s="671"/>
      <c r="EK22" s="671"/>
      <c r="EL22" s="671"/>
      <c r="EM22" s="671"/>
      <c r="EN22" s="671"/>
      <c r="EO22" s="671"/>
      <c r="EP22" s="671"/>
      <c r="EQ22" s="671"/>
      <c r="ER22" s="671"/>
      <c r="ES22" s="671"/>
      <c r="ET22" s="671"/>
      <c r="EU22" s="671"/>
      <c r="EV22" s="671"/>
      <c r="EW22" s="671"/>
      <c r="EX22" s="671"/>
      <c r="EY22" s="671"/>
      <c r="EZ22" s="671"/>
      <c r="FA22" s="671"/>
      <c r="FB22" s="671"/>
      <c r="FC22" s="671"/>
      <c r="FD22" s="671"/>
      <c r="FE22" s="671"/>
      <c r="FF22" s="671"/>
      <c r="FG22" s="671"/>
      <c r="FH22" s="671"/>
      <c r="FI22" s="671"/>
      <c r="FJ22" s="671"/>
      <c r="FK22" s="671"/>
      <c r="FL22" s="671"/>
      <c r="FM22" s="671"/>
      <c r="FN22" s="671"/>
      <c r="FO22" s="671"/>
      <c r="FP22" s="671"/>
    </row>
    <row r="23" spans="1:172" s="673" customFormat="1" ht="18" customHeight="1">
      <c r="A23" s="599" t="s">
        <v>43</v>
      </c>
      <c r="B23" s="668">
        <v>38.161062260696596</v>
      </c>
      <c r="C23" s="668" t="s">
        <v>132</v>
      </c>
      <c r="D23" s="668">
        <v>18.713350175966838</v>
      </c>
      <c r="E23" s="668">
        <v>41.322365305919881</v>
      </c>
      <c r="F23" s="668">
        <v>0.66547348065526091</v>
      </c>
      <c r="G23" s="668" t="s">
        <v>132</v>
      </c>
      <c r="H23" s="668">
        <v>9.3478538348474846E-2</v>
      </c>
      <c r="I23" s="668">
        <v>1.044270238412941</v>
      </c>
      <c r="J23" s="669">
        <v>2422518.6230000001</v>
      </c>
      <c r="K23" s="670"/>
      <c r="L23" s="671"/>
      <c r="M23" s="671"/>
      <c r="N23" s="671"/>
      <c r="O23" s="671"/>
      <c r="P23" s="671"/>
      <c r="Q23" s="671"/>
      <c r="R23" s="671"/>
      <c r="S23" s="671"/>
      <c r="T23" s="671"/>
      <c r="U23" s="671"/>
      <c r="V23" s="672"/>
      <c r="W23" s="672"/>
      <c r="X23" s="672"/>
      <c r="Y23" s="672"/>
      <c r="Z23" s="672"/>
      <c r="AA23" s="672"/>
      <c r="AB23" s="672"/>
      <c r="AC23" s="672"/>
      <c r="AD23" s="672"/>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c r="CA23" s="671"/>
      <c r="CB23" s="671"/>
      <c r="CC23" s="671"/>
      <c r="CD23" s="671"/>
      <c r="CE23" s="671"/>
      <c r="CF23" s="671"/>
      <c r="CG23" s="671"/>
      <c r="CH23" s="671"/>
      <c r="CI23" s="671"/>
      <c r="CJ23" s="671"/>
      <c r="CK23" s="671"/>
      <c r="CL23" s="671"/>
      <c r="CM23" s="671"/>
      <c r="CN23" s="671"/>
      <c r="CO23" s="671"/>
      <c r="CP23" s="671"/>
      <c r="CQ23" s="671"/>
      <c r="CR23" s="671"/>
      <c r="CS23" s="671"/>
      <c r="CT23" s="671"/>
      <c r="CU23" s="671"/>
      <c r="CV23" s="671"/>
      <c r="CW23" s="671"/>
      <c r="CX23" s="671"/>
      <c r="CY23" s="671"/>
      <c r="CZ23" s="671"/>
      <c r="DA23" s="671"/>
      <c r="DB23" s="671"/>
      <c r="DC23" s="671"/>
      <c r="DD23" s="671"/>
      <c r="DE23" s="671"/>
      <c r="DF23" s="671"/>
      <c r="DG23" s="671"/>
      <c r="DH23" s="671"/>
      <c r="DI23" s="671"/>
      <c r="DJ23" s="671"/>
      <c r="DK23" s="671"/>
      <c r="DL23" s="671"/>
      <c r="DM23" s="671"/>
      <c r="DN23" s="671"/>
      <c r="DO23" s="671"/>
      <c r="DP23" s="671"/>
      <c r="DQ23" s="671"/>
      <c r="DR23" s="671"/>
      <c r="DS23" s="671"/>
      <c r="DT23" s="671"/>
      <c r="DU23" s="671"/>
      <c r="DV23" s="671"/>
      <c r="DW23" s="671"/>
      <c r="DX23" s="671"/>
      <c r="DY23" s="671"/>
      <c r="DZ23" s="671"/>
      <c r="EA23" s="671"/>
      <c r="EB23" s="671"/>
      <c r="EC23" s="671"/>
      <c r="ED23" s="671"/>
      <c r="EE23" s="671"/>
      <c r="EF23" s="671"/>
      <c r="EG23" s="671"/>
      <c r="EH23" s="671"/>
      <c r="EI23" s="671"/>
      <c r="EJ23" s="671"/>
      <c r="EK23" s="671"/>
      <c r="EL23" s="671"/>
      <c r="EM23" s="671"/>
      <c r="EN23" s="671"/>
      <c r="EO23" s="671"/>
      <c r="EP23" s="671"/>
      <c r="EQ23" s="671"/>
      <c r="ER23" s="671"/>
      <c r="ES23" s="671"/>
      <c r="ET23" s="671"/>
      <c r="EU23" s="671"/>
      <c r="EV23" s="671"/>
      <c r="EW23" s="671"/>
      <c r="EX23" s="671"/>
      <c r="EY23" s="671"/>
      <c r="EZ23" s="671"/>
      <c r="FA23" s="671"/>
      <c r="FB23" s="671"/>
      <c r="FC23" s="671"/>
      <c r="FD23" s="671"/>
      <c r="FE23" s="671"/>
      <c r="FF23" s="671"/>
      <c r="FG23" s="671"/>
      <c r="FH23" s="671"/>
      <c r="FI23" s="671"/>
      <c r="FJ23" s="671"/>
      <c r="FK23" s="671"/>
      <c r="FL23" s="671"/>
      <c r="FM23" s="671"/>
      <c r="FN23" s="671"/>
      <c r="FO23" s="671"/>
      <c r="FP23" s="671"/>
    </row>
    <row r="24" spans="1:172" s="673" customFormat="1" ht="18" customHeight="1">
      <c r="A24" s="605" t="s">
        <v>44</v>
      </c>
      <c r="B24" s="668">
        <v>82.620195288689203</v>
      </c>
      <c r="C24" s="668">
        <v>1.8092431200686561</v>
      </c>
      <c r="D24" s="668">
        <v>9.549327591603582</v>
      </c>
      <c r="E24" s="668">
        <v>5.3024955580499125</v>
      </c>
      <c r="F24" s="668">
        <v>0.10407865130638734</v>
      </c>
      <c r="G24" s="668" t="s">
        <v>132</v>
      </c>
      <c r="H24" s="668">
        <v>0.14780680749592742</v>
      </c>
      <c r="I24" s="668">
        <v>0.46685298278633408</v>
      </c>
      <c r="J24" s="669">
        <v>3039945.2339999997</v>
      </c>
      <c r="K24" s="670"/>
      <c r="L24" s="671"/>
      <c r="M24" s="671"/>
      <c r="N24" s="671"/>
      <c r="O24" s="671"/>
      <c r="P24" s="671"/>
      <c r="Q24" s="671"/>
      <c r="R24" s="671"/>
      <c r="S24" s="671"/>
      <c r="T24" s="671"/>
      <c r="U24" s="671"/>
      <c r="V24" s="672"/>
      <c r="W24" s="672"/>
      <c r="X24" s="672"/>
      <c r="Y24" s="672"/>
      <c r="Z24" s="672"/>
      <c r="AA24" s="672"/>
      <c r="AB24" s="672"/>
      <c r="AC24" s="672"/>
      <c r="AD24" s="672"/>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c r="CA24" s="671"/>
      <c r="CB24" s="671"/>
      <c r="CC24" s="671"/>
      <c r="CD24" s="671"/>
      <c r="CE24" s="671"/>
      <c r="CF24" s="671"/>
      <c r="CG24" s="671"/>
      <c r="CH24" s="671"/>
      <c r="CI24" s="671"/>
      <c r="CJ24" s="671"/>
      <c r="CK24" s="671"/>
      <c r="CL24" s="671"/>
      <c r="CM24" s="671"/>
      <c r="CN24" s="671"/>
      <c r="CO24" s="671"/>
      <c r="CP24" s="671"/>
      <c r="CQ24" s="671"/>
      <c r="CR24" s="671"/>
      <c r="CS24" s="671"/>
      <c r="CT24" s="671"/>
      <c r="CU24" s="671"/>
      <c r="CV24" s="671"/>
      <c r="CW24" s="671"/>
      <c r="CX24" s="671"/>
      <c r="CY24" s="671"/>
      <c r="CZ24" s="671"/>
      <c r="DA24" s="671"/>
      <c r="DB24" s="671"/>
      <c r="DC24" s="671"/>
      <c r="DD24" s="671"/>
      <c r="DE24" s="671"/>
      <c r="DF24" s="671"/>
      <c r="DG24" s="671"/>
      <c r="DH24" s="671"/>
      <c r="DI24" s="671"/>
      <c r="DJ24" s="671"/>
      <c r="DK24" s="671"/>
      <c r="DL24" s="671"/>
      <c r="DM24" s="671"/>
      <c r="DN24" s="671"/>
      <c r="DO24" s="671"/>
      <c r="DP24" s="671"/>
      <c r="DQ24" s="671"/>
      <c r="DR24" s="671"/>
      <c r="DS24" s="671"/>
      <c r="DT24" s="671"/>
      <c r="DU24" s="671"/>
      <c r="DV24" s="671"/>
      <c r="DW24" s="671"/>
      <c r="DX24" s="671"/>
      <c r="DY24" s="671"/>
      <c r="DZ24" s="671"/>
      <c r="EA24" s="671"/>
      <c r="EB24" s="671"/>
      <c r="EC24" s="671"/>
      <c r="ED24" s="671"/>
      <c r="EE24" s="671"/>
      <c r="EF24" s="671"/>
      <c r="EG24" s="671"/>
      <c r="EH24" s="671"/>
      <c r="EI24" s="671"/>
      <c r="EJ24" s="671"/>
      <c r="EK24" s="671"/>
      <c r="EL24" s="671"/>
      <c r="EM24" s="671"/>
      <c r="EN24" s="671"/>
      <c r="EO24" s="671"/>
      <c r="EP24" s="671"/>
      <c r="EQ24" s="671"/>
      <c r="ER24" s="671"/>
      <c r="ES24" s="671"/>
      <c r="ET24" s="671"/>
      <c r="EU24" s="671"/>
      <c r="EV24" s="671"/>
      <c r="EW24" s="671"/>
      <c r="EX24" s="671"/>
      <c r="EY24" s="671"/>
      <c r="EZ24" s="671"/>
      <c r="FA24" s="671"/>
      <c r="FB24" s="671"/>
      <c r="FC24" s="671"/>
      <c r="FD24" s="671"/>
      <c r="FE24" s="671"/>
      <c r="FF24" s="671"/>
      <c r="FG24" s="671"/>
      <c r="FH24" s="671"/>
      <c r="FI24" s="671"/>
      <c r="FJ24" s="671"/>
      <c r="FK24" s="671"/>
      <c r="FL24" s="671"/>
      <c r="FM24" s="671"/>
      <c r="FN24" s="671"/>
      <c r="FO24" s="671"/>
      <c r="FP24" s="671"/>
    </row>
    <row r="25" spans="1:172" s="673" customFormat="1" ht="18" customHeight="1">
      <c r="A25" s="605" t="s">
        <v>45</v>
      </c>
      <c r="B25" s="668">
        <v>33.945110880321074</v>
      </c>
      <c r="C25" s="668">
        <v>1.3139545164926107</v>
      </c>
      <c r="D25" s="668">
        <v>18.357532877342219</v>
      </c>
      <c r="E25" s="668">
        <v>40.614801741199017</v>
      </c>
      <c r="F25" s="668">
        <v>2.0828308481097308</v>
      </c>
      <c r="G25" s="668" t="s">
        <v>132</v>
      </c>
      <c r="H25" s="668">
        <v>0.14387683699687603</v>
      </c>
      <c r="I25" s="668">
        <v>3.5418922995384676</v>
      </c>
      <c r="J25" s="669">
        <v>3805306.7570000002</v>
      </c>
      <c r="K25" s="670"/>
      <c r="L25" s="671"/>
      <c r="M25" s="671"/>
      <c r="N25" s="671"/>
      <c r="O25" s="671"/>
      <c r="P25" s="671"/>
      <c r="Q25" s="671"/>
      <c r="R25" s="671"/>
      <c r="S25" s="671"/>
      <c r="T25" s="671"/>
      <c r="U25" s="671"/>
      <c r="V25" s="672"/>
      <c r="W25" s="672"/>
      <c r="X25" s="672"/>
      <c r="Y25" s="672"/>
      <c r="Z25" s="672"/>
      <c r="AA25" s="672"/>
      <c r="AB25" s="672"/>
      <c r="AC25" s="672"/>
      <c r="AD25" s="672"/>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c r="CA25" s="671"/>
      <c r="CB25" s="671"/>
      <c r="CC25" s="671"/>
      <c r="CD25" s="671"/>
      <c r="CE25" s="671"/>
      <c r="CF25" s="671"/>
      <c r="CG25" s="671"/>
      <c r="CH25" s="671"/>
      <c r="CI25" s="671"/>
      <c r="CJ25" s="671"/>
      <c r="CK25" s="671"/>
      <c r="CL25" s="671"/>
      <c r="CM25" s="671"/>
      <c r="CN25" s="671"/>
      <c r="CO25" s="671"/>
      <c r="CP25" s="671"/>
      <c r="CQ25" s="671"/>
      <c r="CR25" s="671"/>
      <c r="CS25" s="671"/>
      <c r="CT25" s="671"/>
      <c r="CU25" s="671"/>
      <c r="CV25" s="671"/>
      <c r="CW25" s="671"/>
      <c r="CX25" s="671"/>
      <c r="CY25" s="671"/>
      <c r="CZ25" s="671"/>
      <c r="DA25" s="671"/>
      <c r="DB25" s="671"/>
      <c r="DC25" s="671"/>
      <c r="DD25" s="671"/>
      <c r="DE25" s="671"/>
      <c r="DF25" s="671"/>
      <c r="DG25" s="671"/>
      <c r="DH25" s="671"/>
      <c r="DI25" s="671"/>
      <c r="DJ25" s="671"/>
      <c r="DK25" s="671"/>
      <c r="DL25" s="671"/>
      <c r="DM25" s="671"/>
      <c r="DN25" s="671"/>
      <c r="DO25" s="671"/>
      <c r="DP25" s="671"/>
      <c r="DQ25" s="671"/>
      <c r="DR25" s="671"/>
      <c r="DS25" s="671"/>
      <c r="DT25" s="671"/>
      <c r="DU25" s="671"/>
      <c r="DV25" s="671"/>
      <c r="DW25" s="671"/>
      <c r="DX25" s="671"/>
      <c r="DY25" s="671"/>
      <c r="DZ25" s="671"/>
      <c r="EA25" s="671"/>
      <c r="EB25" s="671"/>
      <c r="EC25" s="671"/>
      <c r="ED25" s="671"/>
      <c r="EE25" s="671"/>
      <c r="EF25" s="671"/>
      <c r="EG25" s="671"/>
      <c r="EH25" s="671"/>
      <c r="EI25" s="671"/>
      <c r="EJ25" s="671"/>
      <c r="EK25" s="671"/>
      <c r="EL25" s="671"/>
      <c r="EM25" s="671"/>
      <c r="EN25" s="671"/>
      <c r="EO25" s="671"/>
      <c r="EP25" s="671"/>
      <c r="EQ25" s="671"/>
      <c r="ER25" s="671"/>
      <c r="ES25" s="671"/>
      <c r="ET25" s="671"/>
      <c r="EU25" s="671"/>
      <c r="EV25" s="671"/>
      <c r="EW25" s="671"/>
      <c r="EX25" s="671"/>
      <c r="EY25" s="671"/>
      <c r="EZ25" s="671"/>
      <c r="FA25" s="671"/>
      <c r="FB25" s="671"/>
      <c r="FC25" s="671"/>
      <c r="FD25" s="671"/>
      <c r="FE25" s="671"/>
      <c r="FF25" s="671"/>
      <c r="FG25" s="671"/>
      <c r="FH25" s="671"/>
      <c r="FI25" s="671"/>
      <c r="FJ25" s="671"/>
      <c r="FK25" s="671"/>
      <c r="FL25" s="671"/>
      <c r="FM25" s="671"/>
      <c r="FN25" s="671"/>
      <c r="FO25" s="671"/>
      <c r="FP25" s="671"/>
    </row>
    <row r="26" spans="1:172" s="673" customFormat="1" ht="18" customHeight="1">
      <c r="A26" s="605" t="s">
        <v>134</v>
      </c>
      <c r="B26" s="668">
        <v>7.2796884008044422</v>
      </c>
      <c r="C26" s="668" t="s">
        <v>132</v>
      </c>
      <c r="D26" s="668">
        <v>8.6501158826295619</v>
      </c>
      <c r="E26" s="668">
        <v>78.083504574281264</v>
      </c>
      <c r="F26" s="668">
        <v>1.9202855747072347</v>
      </c>
      <c r="G26" s="668" t="s">
        <v>132</v>
      </c>
      <c r="H26" s="668">
        <v>1.1255858682791051</v>
      </c>
      <c r="I26" s="668">
        <v>2.9408196992983999</v>
      </c>
      <c r="J26" s="669">
        <v>4908730.5159999998</v>
      </c>
      <c r="K26" s="670"/>
      <c r="L26" s="671"/>
      <c r="M26" s="671"/>
      <c r="N26" s="671"/>
      <c r="O26" s="671"/>
      <c r="P26" s="671"/>
      <c r="Q26" s="671"/>
      <c r="R26" s="671"/>
      <c r="S26" s="671"/>
      <c r="T26" s="671"/>
      <c r="U26" s="671"/>
      <c r="V26" s="672"/>
      <c r="W26" s="672"/>
      <c r="X26" s="672"/>
      <c r="Y26" s="672"/>
      <c r="Z26" s="672"/>
      <c r="AA26" s="672"/>
      <c r="AB26" s="672"/>
      <c r="AC26" s="672"/>
      <c r="AD26" s="672"/>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A26" s="671"/>
      <c r="CB26" s="671"/>
      <c r="CC26" s="671"/>
      <c r="CD26" s="671"/>
      <c r="CE26" s="671"/>
      <c r="CF26" s="671"/>
      <c r="CG26" s="671"/>
      <c r="CH26" s="671"/>
      <c r="CI26" s="671"/>
      <c r="CJ26" s="671"/>
      <c r="CK26" s="671"/>
      <c r="CL26" s="671"/>
      <c r="CM26" s="671"/>
      <c r="CN26" s="671"/>
      <c r="CO26" s="671"/>
      <c r="CP26" s="671"/>
      <c r="CQ26" s="671"/>
      <c r="CR26" s="671"/>
      <c r="CS26" s="671"/>
      <c r="CT26" s="671"/>
      <c r="CU26" s="671"/>
      <c r="CV26" s="671"/>
      <c r="CW26" s="671"/>
      <c r="CX26" s="671"/>
      <c r="CY26" s="671"/>
      <c r="CZ26" s="671"/>
      <c r="DA26" s="671"/>
      <c r="DB26" s="671"/>
      <c r="DC26" s="671"/>
      <c r="DD26" s="671"/>
      <c r="DE26" s="671"/>
      <c r="DF26" s="671"/>
      <c r="DG26" s="671"/>
      <c r="DH26" s="671"/>
      <c r="DI26" s="671"/>
      <c r="DJ26" s="671"/>
      <c r="DK26" s="671"/>
      <c r="DL26" s="671"/>
      <c r="DM26" s="671"/>
      <c r="DN26" s="671"/>
      <c r="DO26" s="671"/>
      <c r="DP26" s="671"/>
      <c r="DQ26" s="671"/>
      <c r="DR26" s="671"/>
      <c r="DS26" s="671"/>
      <c r="DT26" s="671"/>
      <c r="DU26" s="671"/>
      <c r="DV26" s="671"/>
      <c r="DW26" s="671"/>
      <c r="DX26" s="671"/>
      <c r="DY26" s="671"/>
      <c r="DZ26" s="671"/>
      <c r="EA26" s="671"/>
      <c r="EB26" s="671"/>
      <c r="EC26" s="671"/>
      <c r="ED26" s="671"/>
      <c r="EE26" s="671"/>
      <c r="EF26" s="671"/>
      <c r="EG26" s="671"/>
      <c r="EH26" s="671"/>
      <c r="EI26" s="671"/>
      <c r="EJ26" s="671"/>
      <c r="EK26" s="671"/>
      <c r="EL26" s="671"/>
      <c r="EM26" s="671"/>
      <c r="EN26" s="671"/>
      <c r="EO26" s="671"/>
      <c r="EP26" s="671"/>
      <c r="EQ26" s="671"/>
      <c r="ER26" s="671"/>
      <c r="ES26" s="671"/>
      <c r="ET26" s="671"/>
      <c r="EU26" s="671"/>
      <c r="EV26" s="671"/>
      <c r="EW26" s="671"/>
      <c r="EX26" s="671"/>
      <c r="EY26" s="671"/>
      <c r="EZ26" s="671"/>
      <c r="FA26" s="671"/>
      <c r="FB26" s="671"/>
      <c r="FC26" s="671"/>
      <c r="FD26" s="671"/>
      <c r="FE26" s="671"/>
      <c r="FF26" s="671"/>
      <c r="FG26" s="671"/>
      <c r="FH26" s="671"/>
      <c r="FI26" s="671"/>
      <c r="FJ26" s="671"/>
      <c r="FK26" s="671"/>
      <c r="FL26" s="671"/>
      <c r="FM26" s="671"/>
      <c r="FN26" s="671"/>
      <c r="FO26" s="671"/>
      <c r="FP26" s="671"/>
    </row>
    <row r="27" spans="1:172" s="678" customFormat="1" ht="24" customHeight="1" thickBot="1">
      <c r="A27" s="606" t="s">
        <v>47</v>
      </c>
      <c r="B27" s="674">
        <v>17.760059160202196</v>
      </c>
      <c r="C27" s="674">
        <v>0.10573867578721967</v>
      </c>
      <c r="D27" s="674">
        <v>15.436403612162565</v>
      </c>
      <c r="E27" s="674">
        <v>60.506040100103796</v>
      </c>
      <c r="F27" s="674">
        <v>2.2755283815479959</v>
      </c>
      <c r="G27" s="674">
        <v>2.5868991013310999E-2</v>
      </c>
      <c r="H27" s="674">
        <v>0.62778432176963439</v>
      </c>
      <c r="I27" s="674">
        <v>3.2625767574132638</v>
      </c>
      <c r="J27" s="675">
        <v>550413550.82900012</v>
      </c>
      <c r="K27" s="670"/>
      <c r="L27" s="676"/>
      <c r="M27" s="676"/>
      <c r="N27" s="676"/>
      <c r="O27" s="676"/>
      <c r="P27" s="676"/>
      <c r="Q27" s="676"/>
      <c r="R27" s="676"/>
      <c r="S27" s="676"/>
      <c r="T27" s="676"/>
      <c r="U27" s="676"/>
      <c r="V27" s="677"/>
      <c r="W27" s="677"/>
      <c r="X27" s="677"/>
      <c r="Y27" s="677"/>
      <c r="Z27" s="677"/>
      <c r="AA27" s="677"/>
      <c r="AB27" s="677"/>
      <c r="AC27" s="677"/>
      <c r="AD27" s="677"/>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c r="EL27" s="676"/>
      <c r="EM27" s="676"/>
      <c r="EN27" s="676"/>
      <c r="EO27" s="676"/>
      <c r="EP27" s="676"/>
      <c r="EQ27" s="676"/>
      <c r="ER27" s="676"/>
      <c r="ES27" s="676"/>
      <c r="ET27" s="676"/>
      <c r="EU27" s="676"/>
      <c r="EV27" s="676"/>
      <c r="EW27" s="676"/>
      <c r="EX27" s="676"/>
      <c r="EY27" s="676"/>
      <c r="EZ27" s="676"/>
      <c r="FA27" s="676"/>
      <c r="FB27" s="676"/>
      <c r="FC27" s="676"/>
      <c r="FD27" s="676"/>
      <c r="FE27" s="676"/>
      <c r="FF27" s="676"/>
      <c r="FG27" s="676"/>
      <c r="FH27" s="676"/>
      <c r="FI27" s="676"/>
      <c r="FJ27" s="676"/>
      <c r="FK27" s="676"/>
      <c r="FL27" s="676"/>
      <c r="FM27" s="676"/>
      <c r="FN27" s="676"/>
      <c r="FO27" s="676"/>
      <c r="FP27" s="676"/>
    </row>
    <row r="28" spans="1:172" ht="5.25" customHeight="1">
      <c r="A28" s="679"/>
      <c r="B28" s="680"/>
      <c r="C28" s="680"/>
      <c r="D28" s="680"/>
      <c r="E28" s="680"/>
      <c r="F28" s="680"/>
      <c r="G28" s="680"/>
      <c r="H28" s="680"/>
      <c r="I28" s="680"/>
      <c r="J28" s="680"/>
      <c r="K28" s="681"/>
      <c r="L28" s="681"/>
      <c r="M28" s="681"/>
      <c r="N28" s="681"/>
      <c r="O28" s="681"/>
      <c r="P28" s="681"/>
      <c r="Q28" s="681"/>
      <c r="R28" s="681"/>
      <c r="S28" s="681"/>
      <c r="T28" s="681"/>
      <c r="U28" s="682"/>
      <c r="V28" s="682"/>
      <c r="W28" s="682"/>
      <c r="X28" s="682"/>
      <c r="Y28" s="682"/>
      <c r="Z28" s="682"/>
      <c r="AA28" s="682"/>
      <c r="AB28" s="682"/>
      <c r="AC28" s="682"/>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681"/>
      <c r="BI28" s="681"/>
      <c r="BJ28" s="681"/>
      <c r="BK28" s="681"/>
      <c r="BL28" s="681"/>
      <c r="BM28" s="681"/>
      <c r="BN28" s="681"/>
      <c r="BO28" s="681"/>
      <c r="BP28" s="681"/>
      <c r="BQ28" s="681"/>
      <c r="BR28" s="681"/>
      <c r="BS28" s="681"/>
      <c r="BT28" s="681"/>
      <c r="BU28" s="681"/>
      <c r="BV28" s="681"/>
      <c r="BW28" s="681"/>
      <c r="BX28" s="681"/>
      <c r="BY28" s="681"/>
      <c r="BZ28" s="681"/>
      <c r="CA28" s="681"/>
      <c r="CB28" s="681"/>
      <c r="CC28" s="681"/>
      <c r="CD28" s="681"/>
      <c r="CE28" s="681"/>
      <c r="CF28" s="681"/>
      <c r="CG28" s="681"/>
      <c r="CH28" s="681"/>
      <c r="CI28" s="681"/>
      <c r="CJ28" s="681"/>
      <c r="CK28" s="681"/>
      <c r="CL28" s="681"/>
      <c r="CM28" s="681"/>
      <c r="CN28" s="681"/>
      <c r="CO28" s="681"/>
      <c r="CP28" s="681"/>
      <c r="CQ28" s="681"/>
      <c r="CR28" s="681"/>
      <c r="CS28" s="681"/>
      <c r="CT28" s="681"/>
      <c r="CU28" s="681"/>
      <c r="CV28" s="681"/>
      <c r="CW28" s="681"/>
      <c r="CX28" s="681"/>
      <c r="CY28" s="681"/>
      <c r="CZ28" s="681"/>
      <c r="DA28" s="681"/>
      <c r="DB28" s="681"/>
      <c r="DC28" s="681"/>
      <c r="DD28" s="681"/>
      <c r="DE28" s="681"/>
      <c r="DF28" s="681"/>
      <c r="DG28" s="681"/>
      <c r="DH28" s="681"/>
      <c r="DI28" s="681"/>
      <c r="DJ28" s="681"/>
      <c r="DK28" s="681"/>
      <c r="DL28" s="681"/>
      <c r="DM28" s="681"/>
      <c r="DN28" s="681"/>
      <c r="DO28" s="681"/>
      <c r="DP28" s="681"/>
      <c r="DQ28" s="681"/>
      <c r="DR28" s="681"/>
      <c r="DS28" s="681"/>
      <c r="DT28" s="681"/>
      <c r="DU28" s="681"/>
      <c r="DV28" s="681"/>
      <c r="DW28" s="681"/>
      <c r="DX28" s="681"/>
      <c r="DY28" s="681"/>
      <c r="DZ28" s="681"/>
      <c r="EA28" s="681"/>
      <c r="EB28" s="681"/>
      <c r="EC28" s="681"/>
      <c r="ED28" s="681"/>
      <c r="EE28" s="681"/>
      <c r="EF28" s="681"/>
      <c r="EG28" s="681"/>
      <c r="EH28" s="681"/>
      <c r="EI28" s="681"/>
      <c r="EJ28" s="681"/>
      <c r="EK28" s="681"/>
      <c r="EL28" s="681"/>
      <c r="EM28" s="681"/>
      <c r="EN28" s="681"/>
      <c r="EO28" s="681"/>
      <c r="EP28" s="681"/>
      <c r="EQ28" s="681"/>
      <c r="ER28" s="681"/>
      <c r="ES28" s="681"/>
      <c r="ET28" s="681"/>
      <c r="EU28" s="681"/>
      <c r="EV28" s="681"/>
      <c r="EW28" s="681"/>
      <c r="EX28" s="681"/>
      <c r="EY28" s="681"/>
      <c r="EZ28" s="681"/>
      <c r="FA28" s="681"/>
      <c r="FB28" s="681"/>
      <c r="FC28" s="681"/>
      <c r="FD28" s="681"/>
      <c r="FE28" s="681"/>
      <c r="FF28" s="681"/>
      <c r="FG28" s="681"/>
      <c r="FH28" s="681"/>
      <c r="FI28" s="681"/>
      <c r="FJ28" s="681"/>
      <c r="FK28" s="681"/>
      <c r="FL28" s="681"/>
      <c r="FM28" s="681"/>
      <c r="FN28" s="681"/>
      <c r="FO28" s="681"/>
    </row>
    <row r="29" spans="1:172" s="688" customFormat="1" ht="12.15" customHeight="1">
      <c r="A29" s="611" t="s">
        <v>155</v>
      </c>
      <c r="B29" s="683"/>
      <c r="C29" s="683"/>
      <c r="D29" s="683"/>
      <c r="E29" s="683"/>
      <c r="F29" s="683"/>
      <c r="G29" s="683"/>
      <c r="H29" s="683"/>
      <c r="I29" s="684"/>
      <c r="J29" s="685"/>
      <c r="K29" s="686"/>
      <c r="L29" s="686"/>
      <c r="M29" s="686"/>
      <c r="N29" s="686"/>
      <c r="O29" s="686"/>
      <c r="P29" s="686"/>
      <c r="Q29" s="686"/>
      <c r="R29" s="686"/>
      <c r="S29" s="686"/>
      <c r="T29" s="686"/>
      <c r="U29" s="687"/>
      <c r="V29" s="687"/>
      <c r="W29" s="687"/>
      <c r="X29" s="687"/>
      <c r="Y29" s="687"/>
      <c r="Z29" s="687"/>
      <c r="AA29" s="687"/>
      <c r="AB29" s="687"/>
      <c r="AC29" s="687"/>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6"/>
      <c r="BU29" s="686"/>
      <c r="BV29" s="686"/>
      <c r="BW29" s="686"/>
      <c r="BX29" s="686"/>
      <c r="BY29" s="686"/>
      <c r="BZ29" s="686"/>
      <c r="CA29" s="686"/>
      <c r="CB29" s="686"/>
      <c r="CC29" s="686"/>
      <c r="CD29" s="686"/>
      <c r="CE29" s="686"/>
      <c r="CF29" s="686"/>
      <c r="CG29" s="686"/>
      <c r="CH29" s="686"/>
      <c r="CI29" s="686"/>
      <c r="CJ29" s="686"/>
      <c r="CK29" s="686"/>
      <c r="CL29" s="686"/>
      <c r="CM29" s="686"/>
      <c r="CN29" s="686"/>
      <c r="CO29" s="686"/>
      <c r="CP29" s="686"/>
      <c r="CQ29" s="686"/>
      <c r="CR29" s="686"/>
      <c r="CS29" s="686"/>
      <c r="CT29" s="686"/>
      <c r="CU29" s="686"/>
      <c r="CV29" s="686"/>
      <c r="CW29" s="686"/>
      <c r="CX29" s="686"/>
      <c r="CY29" s="686"/>
      <c r="CZ29" s="686"/>
      <c r="DA29" s="686"/>
      <c r="DB29" s="686"/>
      <c r="DC29" s="686"/>
      <c r="DD29" s="686"/>
      <c r="DE29" s="686"/>
      <c r="DF29" s="686"/>
      <c r="DG29" s="686"/>
      <c r="DH29" s="686"/>
      <c r="DI29" s="686"/>
      <c r="DJ29" s="686"/>
      <c r="DK29" s="686"/>
      <c r="DL29" s="686"/>
      <c r="DM29" s="686"/>
      <c r="DN29" s="686"/>
      <c r="DO29" s="686"/>
      <c r="DP29" s="686"/>
      <c r="DQ29" s="686"/>
      <c r="DR29" s="686"/>
      <c r="DS29" s="686"/>
      <c r="DT29" s="686"/>
      <c r="DU29" s="686"/>
      <c r="DV29" s="686"/>
      <c r="DW29" s="686"/>
      <c r="DX29" s="686"/>
      <c r="DY29" s="686"/>
      <c r="DZ29" s="686"/>
      <c r="EA29" s="686"/>
      <c r="EB29" s="686"/>
      <c r="EC29" s="686"/>
      <c r="ED29" s="686"/>
      <c r="EE29" s="686"/>
      <c r="EF29" s="686"/>
      <c r="EG29" s="686"/>
      <c r="EH29" s="686"/>
      <c r="EI29" s="686"/>
      <c r="EJ29" s="686"/>
      <c r="EK29" s="686"/>
      <c r="EL29" s="686"/>
      <c r="EM29" s="686"/>
      <c r="EN29" s="686"/>
      <c r="EO29" s="686"/>
      <c r="EP29" s="686"/>
      <c r="EQ29" s="686"/>
      <c r="ER29" s="686"/>
      <c r="ES29" s="686"/>
      <c r="ET29" s="686"/>
      <c r="EU29" s="686"/>
      <c r="EV29" s="686"/>
      <c r="EW29" s="686"/>
      <c r="EX29" s="686"/>
      <c r="EY29" s="686"/>
      <c r="EZ29" s="686"/>
      <c r="FA29" s="686"/>
      <c r="FB29" s="686"/>
      <c r="FC29" s="686"/>
      <c r="FD29" s="686"/>
      <c r="FE29" s="686"/>
      <c r="FF29" s="686"/>
      <c r="FG29" s="686"/>
      <c r="FH29" s="686"/>
      <c r="FI29" s="686"/>
      <c r="FJ29" s="686"/>
      <c r="FK29" s="686"/>
      <c r="FL29" s="686"/>
      <c r="FM29" s="686"/>
      <c r="FN29" s="686"/>
      <c r="FO29" s="686"/>
    </row>
    <row r="30" spans="1:172" s="691" customFormat="1" ht="12.75" customHeight="1">
      <c r="A30" s="18" t="s">
        <v>700</v>
      </c>
      <c r="B30" s="604"/>
      <c r="C30" s="604"/>
      <c r="D30" s="604"/>
      <c r="E30" s="604"/>
      <c r="F30" s="604"/>
      <c r="G30" s="604"/>
      <c r="H30" s="604"/>
      <c r="I30" s="604"/>
      <c r="J30" s="604"/>
      <c r="K30" s="689"/>
      <c r="L30" s="689"/>
      <c r="M30" s="689"/>
      <c r="N30" s="689"/>
      <c r="O30" s="689"/>
      <c r="P30" s="689"/>
      <c r="Q30" s="689"/>
      <c r="R30" s="689"/>
      <c r="S30" s="689"/>
      <c r="T30" s="689"/>
      <c r="U30" s="690"/>
      <c r="V30" s="690"/>
      <c r="W30" s="690"/>
      <c r="X30" s="690"/>
      <c r="Y30" s="690"/>
      <c r="Z30" s="690"/>
      <c r="AA30" s="690"/>
      <c r="AB30" s="690"/>
      <c r="AC30" s="690"/>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c r="CB30" s="689"/>
      <c r="CC30" s="689"/>
      <c r="CD30" s="689"/>
      <c r="CE30" s="689"/>
      <c r="CF30" s="689"/>
      <c r="CG30" s="689"/>
      <c r="CH30" s="689"/>
      <c r="CI30" s="689"/>
      <c r="CJ30" s="689"/>
      <c r="CK30" s="689"/>
      <c r="CL30" s="689"/>
      <c r="CM30" s="689"/>
      <c r="CN30" s="689"/>
      <c r="CO30" s="689"/>
      <c r="CP30" s="689"/>
      <c r="CQ30" s="689"/>
      <c r="CR30" s="689"/>
      <c r="CS30" s="689"/>
      <c r="CT30" s="689"/>
      <c r="CU30" s="689"/>
      <c r="CV30" s="689"/>
      <c r="CW30" s="689"/>
      <c r="CX30" s="689"/>
      <c r="CY30" s="689"/>
      <c r="CZ30" s="689"/>
      <c r="DA30" s="689"/>
      <c r="DB30" s="689"/>
      <c r="DC30" s="689"/>
      <c r="DD30" s="689"/>
      <c r="DE30" s="689"/>
      <c r="DF30" s="689"/>
      <c r="DG30" s="689"/>
      <c r="DH30" s="689"/>
      <c r="DI30" s="689"/>
      <c r="DJ30" s="689"/>
      <c r="DK30" s="689"/>
      <c r="DL30" s="689"/>
      <c r="DM30" s="689"/>
      <c r="DN30" s="689"/>
      <c r="DO30" s="689"/>
      <c r="DP30" s="689"/>
      <c r="DQ30" s="689"/>
      <c r="DR30" s="689"/>
      <c r="DS30" s="689"/>
      <c r="DT30" s="689"/>
      <c r="DU30" s="689"/>
      <c r="DV30" s="689"/>
      <c r="DW30" s="689"/>
      <c r="DX30" s="689"/>
      <c r="DY30" s="689"/>
      <c r="DZ30" s="689"/>
      <c r="EA30" s="689"/>
      <c r="EB30" s="689"/>
      <c r="EC30" s="689"/>
      <c r="ED30" s="689"/>
      <c r="EE30" s="689"/>
      <c r="EF30" s="689"/>
      <c r="EG30" s="689"/>
      <c r="EH30" s="689"/>
      <c r="EI30" s="689"/>
      <c r="EJ30" s="689"/>
      <c r="EK30" s="689"/>
      <c r="EL30" s="689"/>
      <c r="EM30" s="689"/>
      <c r="EN30" s="689"/>
      <c r="EO30" s="689"/>
      <c r="EP30" s="689"/>
      <c r="EQ30" s="689"/>
      <c r="ER30" s="689"/>
      <c r="ES30" s="689"/>
      <c r="ET30" s="689"/>
      <c r="EU30" s="689"/>
      <c r="EV30" s="689"/>
      <c r="EW30" s="689"/>
      <c r="EX30" s="689"/>
      <c r="EY30" s="689"/>
      <c r="EZ30" s="689"/>
      <c r="FA30" s="689"/>
      <c r="FB30" s="689"/>
      <c r="FC30" s="689"/>
      <c r="FD30" s="689"/>
      <c r="FE30" s="689"/>
      <c r="FF30" s="689"/>
      <c r="FG30" s="689"/>
      <c r="FH30" s="689"/>
      <c r="FI30" s="689"/>
      <c r="FJ30" s="689"/>
      <c r="FK30" s="689"/>
      <c r="FL30" s="689"/>
      <c r="FM30" s="689"/>
      <c r="FN30" s="689"/>
      <c r="FO30" s="689"/>
    </row>
    <row r="31" spans="1:172" s="691" customFormat="1" ht="13.65" customHeight="1">
      <c r="A31" s="18" t="s">
        <v>701</v>
      </c>
      <c r="B31" s="604"/>
      <c r="C31" s="604"/>
      <c r="D31" s="604"/>
      <c r="E31" s="604"/>
      <c r="F31" s="604"/>
      <c r="G31" s="604"/>
      <c r="H31" s="604"/>
      <c r="I31" s="604"/>
      <c r="J31" s="692"/>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c r="CB31" s="689"/>
      <c r="CC31" s="689"/>
      <c r="CD31" s="689"/>
      <c r="CE31" s="689"/>
      <c r="CF31" s="689"/>
      <c r="CG31" s="689"/>
      <c r="CH31" s="689"/>
      <c r="CI31" s="689"/>
      <c r="CJ31" s="689"/>
      <c r="CK31" s="689"/>
      <c r="CL31" s="689"/>
      <c r="CM31" s="689"/>
      <c r="CN31" s="689"/>
      <c r="CO31" s="689"/>
      <c r="CP31" s="689"/>
      <c r="CQ31" s="689"/>
      <c r="CR31" s="689"/>
      <c r="CS31" s="689"/>
      <c r="CT31" s="689"/>
      <c r="CU31" s="689"/>
      <c r="CV31" s="689"/>
      <c r="CW31" s="689"/>
      <c r="CX31" s="689"/>
      <c r="CY31" s="689"/>
      <c r="CZ31" s="689"/>
      <c r="DA31" s="689"/>
      <c r="DB31" s="689"/>
      <c r="DC31" s="689"/>
      <c r="DD31" s="689"/>
      <c r="DE31" s="689"/>
      <c r="DF31" s="689"/>
      <c r="DG31" s="689"/>
      <c r="DH31" s="689"/>
      <c r="DI31" s="689"/>
      <c r="DJ31" s="689"/>
      <c r="DK31" s="689"/>
      <c r="DL31" s="689"/>
      <c r="DM31" s="689"/>
      <c r="DN31" s="689"/>
      <c r="DO31" s="689"/>
      <c r="DP31" s="689"/>
      <c r="DQ31" s="689"/>
      <c r="DR31" s="689"/>
      <c r="DS31" s="689"/>
      <c r="DT31" s="689"/>
      <c r="DU31" s="689"/>
      <c r="DV31" s="689"/>
      <c r="DW31" s="689"/>
      <c r="DX31" s="689"/>
      <c r="DY31" s="689"/>
      <c r="DZ31" s="689"/>
      <c r="EA31" s="689"/>
      <c r="EB31" s="689"/>
      <c r="EC31" s="689"/>
      <c r="ED31" s="689"/>
      <c r="EE31" s="689"/>
      <c r="EF31" s="689"/>
      <c r="EG31" s="689"/>
      <c r="EH31" s="689"/>
      <c r="EI31" s="689"/>
      <c r="EJ31" s="689"/>
      <c r="EK31" s="689"/>
      <c r="EL31" s="689"/>
      <c r="EM31" s="689"/>
      <c r="EN31" s="689"/>
      <c r="EO31" s="689"/>
      <c r="EP31" s="689"/>
      <c r="EQ31" s="689"/>
      <c r="ER31" s="689"/>
      <c r="ES31" s="689"/>
      <c r="ET31" s="689"/>
      <c r="EU31" s="689"/>
      <c r="EV31" s="689"/>
      <c r="EW31" s="689"/>
      <c r="EX31" s="689"/>
      <c r="EY31" s="689"/>
      <c r="EZ31" s="689"/>
      <c r="FA31" s="689"/>
      <c r="FB31" s="689"/>
      <c r="FC31" s="689"/>
      <c r="FD31" s="689"/>
      <c r="FE31" s="689"/>
      <c r="FF31" s="689"/>
      <c r="FG31" s="689"/>
      <c r="FH31" s="689"/>
      <c r="FI31" s="689"/>
      <c r="FJ31" s="689"/>
      <c r="FK31" s="689"/>
      <c r="FL31" s="689"/>
      <c r="FM31" s="689"/>
      <c r="FN31" s="689"/>
      <c r="FO31" s="689"/>
    </row>
    <row r="32" spans="1:172" s="691" customFormat="1" ht="14.25" customHeight="1">
      <c r="A32" s="18"/>
      <c r="B32" s="693"/>
      <c r="C32" s="693"/>
      <c r="D32" s="693"/>
      <c r="E32" s="693"/>
      <c r="F32" s="693"/>
      <c r="G32" s="693"/>
      <c r="H32" s="693"/>
      <c r="I32" s="693"/>
      <c r="J32" s="693"/>
      <c r="K32" s="693"/>
      <c r="L32" s="693"/>
      <c r="M32" s="619"/>
      <c r="N32" s="619"/>
      <c r="O32" s="619"/>
      <c r="P32" s="619"/>
      <c r="Q32" s="619"/>
      <c r="R32" s="619"/>
      <c r="S32" s="619"/>
      <c r="T32" s="619"/>
      <c r="U32" s="619"/>
      <c r="V32" s="619"/>
      <c r="W32" s="619"/>
      <c r="X32" s="619"/>
      <c r="Y32" s="619"/>
      <c r="Z32" s="61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c r="CB32" s="689"/>
      <c r="CC32" s="689"/>
      <c r="CD32" s="689"/>
      <c r="CE32" s="689"/>
      <c r="CF32" s="689"/>
      <c r="CG32" s="689"/>
      <c r="CH32" s="689"/>
      <c r="CI32" s="689"/>
      <c r="CJ32" s="689"/>
      <c r="CK32" s="689"/>
      <c r="CL32" s="689"/>
      <c r="CM32" s="689"/>
      <c r="CN32" s="689"/>
      <c r="CO32" s="689"/>
      <c r="CP32" s="689"/>
      <c r="CQ32" s="689"/>
      <c r="CR32" s="689"/>
      <c r="CS32" s="689"/>
      <c r="CT32" s="689"/>
      <c r="CU32" s="689"/>
      <c r="CV32" s="689"/>
      <c r="CW32" s="689"/>
      <c r="CX32" s="689"/>
      <c r="CY32" s="689"/>
      <c r="CZ32" s="689"/>
      <c r="DA32" s="689"/>
      <c r="DB32" s="689"/>
      <c r="DC32" s="689"/>
      <c r="DD32" s="689"/>
      <c r="DE32" s="689"/>
      <c r="DF32" s="689"/>
      <c r="DG32" s="689"/>
      <c r="DH32" s="689"/>
      <c r="DI32" s="689"/>
      <c r="DJ32" s="689"/>
      <c r="DK32" s="689"/>
      <c r="DL32" s="689"/>
      <c r="DM32" s="689"/>
      <c r="DN32" s="689"/>
      <c r="DO32" s="689"/>
      <c r="DP32" s="689"/>
      <c r="DQ32" s="689"/>
      <c r="DR32" s="689"/>
      <c r="DS32" s="689"/>
      <c r="DT32" s="689"/>
      <c r="DU32" s="689"/>
      <c r="DV32" s="689"/>
      <c r="DW32" s="689"/>
      <c r="DX32" s="689"/>
      <c r="DY32" s="689"/>
      <c r="DZ32" s="689"/>
      <c r="EA32" s="689"/>
      <c r="EB32" s="689"/>
      <c r="EC32" s="689"/>
      <c r="ED32" s="689"/>
      <c r="EE32" s="689"/>
      <c r="EF32" s="689"/>
      <c r="EG32" s="689"/>
      <c r="EH32" s="689"/>
      <c r="EI32" s="689"/>
      <c r="EJ32" s="689"/>
      <c r="EK32" s="689"/>
      <c r="EL32" s="689"/>
      <c r="EM32" s="689"/>
      <c r="EN32" s="689"/>
      <c r="EO32" s="689"/>
      <c r="EP32" s="689"/>
      <c r="EQ32" s="689"/>
      <c r="ER32" s="689"/>
      <c r="ES32" s="689"/>
      <c r="ET32" s="689"/>
      <c r="EU32" s="689"/>
      <c r="EV32" s="689"/>
      <c r="EW32" s="689"/>
      <c r="EX32" s="689"/>
      <c r="EY32" s="689"/>
      <c r="EZ32" s="689"/>
      <c r="FA32" s="689"/>
      <c r="FB32" s="689"/>
      <c r="FC32" s="689"/>
      <c r="FD32" s="689"/>
      <c r="FE32" s="689"/>
      <c r="FF32" s="689"/>
      <c r="FG32" s="689"/>
      <c r="FH32" s="689"/>
      <c r="FI32" s="689"/>
      <c r="FJ32" s="689"/>
      <c r="FK32" s="689"/>
      <c r="FL32" s="689"/>
      <c r="FM32" s="689"/>
      <c r="FN32" s="689"/>
      <c r="FO32" s="689"/>
    </row>
    <row r="33" spans="1:171" s="688" customFormat="1" ht="13.65" customHeight="1">
      <c r="A33" s="18"/>
      <c r="B33" s="604"/>
      <c r="C33" s="604"/>
      <c r="D33" s="604"/>
      <c r="E33" s="604"/>
      <c r="F33" s="604"/>
      <c r="G33" s="604"/>
      <c r="H33" s="604"/>
      <c r="I33" s="604"/>
      <c r="J33" s="619"/>
      <c r="K33" s="619"/>
      <c r="L33" s="619"/>
      <c r="M33" s="619"/>
      <c r="N33" s="619"/>
      <c r="O33" s="619"/>
      <c r="P33" s="619"/>
      <c r="Q33" s="619"/>
      <c r="R33" s="619"/>
      <c r="S33" s="619"/>
      <c r="T33" s="619"/>
      <c r="U33" s="619"/>
      <c r="V33" s="619"/>
      <c r="W33" s="619"/>
      <c r="X33" s="619"/>
      <c r="Y33" s="619"/>
      <c r="Z33" s="619"/>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686"/>
      <c r="BQ33" s="686"/>
      <c r="BR33" s="686"/>
      <c r="BS33" s="686"/>
      <c r="BT33" s="686"/>
      <c r="BU33" s="686"/>
      <c r="BV33" s="686"/>
      <c r="BW33" s="686"/>
      <c r="BX33" s="686"/>
      <c r="BY33" s="686"/>
      <c r="BZ33" s="686"/>
      <c r="CA33" s="686"/>
      <c r="CB33" s="686"/>
      <c r="CC33" s="686"/>
      <c r="CD33" s="686"/>
      <c r="CE33" s="686"/>
      <c r="CF33" s="686"/>
      <c r="CG33" s="686"/>
      <c r="CH33" s="686"/>
      <c r="CI33" s="686"/>
      <c r="CJ33" s="686"/>
      <c r="CK33" s="686"/>
      <c r="CL33" s="686"/>
      <c r="CM33" s="686"/>
      <c r="CN33" s="686"/>
      <c r="CO33" s="686"/>
      <c r="CP33" s="686"/>
      <c r="CQ33" s="686"/>
      <c r="CR33" s="686"/>
      <c r="CS33" s="686"/>
      <c r="CT33" s="686"/>
      <c r="CU33" s="686"/>
      <c r="CV33" s="686"/>
      <c r="CW33" s="686"/>
      <c r="CX33" s="686"/>
      <c r="CY33" s="686"/>
      <c r="CZ33" s="686"/>
      <c r="DA33" s="686"/>
      <c r="DB33" s="686"/>
      <c r="DC33" s="686"/>
      <c r="DD33" s="686"/>
      <c r="DE33" s="686"/>
      <c r="DF33" s="686"/>
      <c r="DG33" s="686"/>
      <c r="DH33" s="686"/>
      <c r="DI33" s="686"/>
      <c r="DJ33" s="686"/>
      <c r="DK33" s="686"/>
      <c r="DL33" s="686"/>
      <c r="DM33" s="686"/>
      <c r="DN33" s="686"/>
      <c r="DO33" s="686"/>
      <c r="DP33" s="686"/>
      <c r="DQ33" s="686"/>
      <c r="DR33" s="686"/>
      <c r="DS33" s="686"/>
      <c r="DT33" s="686"/>
      <c r="DU33" s="686"/>
      <c r="DV33" s="686"/>
      <c r="DW33" s="686"/>
      <c r="DX33" s="686"/>
      <c r="DY33" s="686"/>
      <c r="DZ33" s="686"/>
      <c r="EA33" s="686"/>
      <c r="EB33" s="686"/>
      <c r="EC33" s="686"/>
      <c r="ED33" s="686"/>
      <c r="EE33" s="686"/>
      <c r="EF33" s="686"/>
      <c r="EG33" s="686"/>
      <c r="EH33" s="686"/>
      <c r="EI33" s="686"/>
      <c r="EJ33" s="686"/>
      <c r="EK33" s="686"/>
      <c r="EL33" s="686"/>
      <c r="EM33" s="686"/>
      <c r="EN33" s="686"/>
      <c r="EO33" s="686"/>
      <c r="EP33" s="686"/>
      <c r="EQ33" s="686"/>
      <c r="ER33" s="686"/>
      <c r="ES33" s="686"/>
      <c r="ET33" s="686"/>
      <c r="EU33" s="686"/>
      <c r="EV33" s="686"/>
      <c r="EW33" s="686"/>
      <c r="EX33" s="686"/>
      <c r="EY33" s="686"/>
      <c r="EZ33" s="686"/>
      <c r="FA33" s="686"/>
      <c r="FB33" s="686"/>
      <c r="FC33" s="686"/>
      <c r="FD33" s="686"/>
      <c r="FE33" s="686"/>
      <c r="FF33" s="686"/>
      <c r="FG33" s="686"/>
      <c r="FH33" s="686"/>
      <c r="FI33" s="686"/>
      <c r="FJ33" s="686"/>
      <c r="FK33" s="686"/>
      <c r="FL33" s="686"/>
      <c r="FM33" s="686"/>
      <c r="FN33" s="686"/>
      <c r="FO33" s="686"/>
    </row>
    <row r="34" spans="1:171" ht="23.25" customHeight="1">
      <c r="A34" s="18"/>
      <c r="B34" s="604"/>
      <c r="C34" s="604"/>
      <c r="D34" s="604"/>
      <c r="E34" s="604"/>
      <c r="F34" s="604"/>
      <c r="G34" s="604"/>
      <c r="H34" s="604"/>
      <c r="I34" s="60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2166C475-27F2-4E2F-BC83-DEB38D897E5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5F28-582B-4C46-932E-4650662C7A22}">
  <dimension ref="A1:N33"/>
  <sheetViews>
    <sheetView showGridLines="0" topLeftCell="A4" zoomScale="115" zoomScaleNormal="115" workbookViewId="0"/>
  </sheetViews>
  <sheetFormatPr baseColWidth="10" defaultRowHeight="13.2"/>
  <cols>
    <col min="1" max="1" width="35.44140625" style="619" customWidth="1"/>
    <col min="2" max="10" width="11.44140625" style="619" customWidth="1"/>
    <col min="11" max="11" width="17.109375" style="619" customWidth="1"/>
    <col min="12" max="12" width="14" style="619" customWidth="1"/>
    <col min="13" max="13" width="11.5546875" style="619"/>
    <col min="14" max="14" width="12.44140625" style="619" customWidth="1"/>
    <col min="15" max="16384" width="11.5546875" style="619"/>
  </cols>
  <sheetData>
    <row r="1" spans="1:14" s="648" customFormat="1" ht="20.100000000000001" customHeight="1">
      <c r="A1" s="1525" t="s">
        <v>1244</v>
      </c>
      <c r="B1" s="577"/>
      <c r="C1" s="577"/>
      <c r="D1" s="577"/>
      <c r="E1" s="577"/>
      <c r="F1" s="577"/>
      <c r="G1" s="577"/>
      <c r="H1" s="577"/>
      <c r="I1" s="577"/>
      <c r="J1" s="577"/>
      <c r="K1" s="577"/>
    </row>
    <row r="2" spans="1:14" s="722" customFormat="1" ht="24" customHeight="1">
      <c r="A2" s="579" t="s">
        <v>713</v>
      </c>
      <c r="B2" s="579"/>
      <c r="C2" s="579"/>
      <c r="D2" s="579"/>
      <c r="E2" s="579"/>
      <c r="F2" s="579"/>
      <c r="G2" s="579"/>
      <c r="H2" s="579"/>
      <c r="I2" s="579"/>
      <c r="J2" s="579"/>
      <c r="K2" s="579"/>
      <c r="L2" s="721"/>
      <c r="M2" s="721"/>
      <c r="N2" s="721"/>
    </row>
    <row r="3" spans="1:14" s="648" customFormat="1" ht="20.100000000000001" customHeight="1">
      <c r="A3" s="582">
        <v>45747</v>
      </c>
      <c r="B3" s="582"/>
      <c r="C3" s="582"/>
      <c r="D3" s="582"/>
      <c r="E3" s="582"/>
      <c r="F3" s="582"/>
      <c r="G3" s="582"/>
      <c r="H3" s="582"/>
      <c r="I3" s="582"/>
      <c r="J3" s="582"/>
      <c r="K3" s="582"/>
      <c r="L3" s="651"/>
      <c r="M3" s="651"/>
      <c r="N3" s="651"/>
    </row>
    <row r="4" spans="1:14" s="586" customFormat="1" ht="20.100000000000001" customHeight="1">
      <c r="A4" s="585" t="s">
        <v>174</v>
      </c>
      <c r="B4" s="585"/>
      <c r="C4" s="585"/>
      <c r="D4" s="585"/>
      <c r="E4" s="585"/>
      <c r="F4" s="585"/>
      <c r="G4" s="585"/>
      <c r="H4" s="585"/>
      <c r="I4" s="585"/>
      <c r="J4" s="585"/>
      <c r="K4" s="585"/>
      <c r="L4" s="587"/>
      <c r="M4" s="587"/>
      <c r="N4" s="587"/>
    </row>
    <row r="5" spans="1:14" ht="6.75" customHeight="1" thickBot="1">
      <c r="A5" s="723"/>
    </row>
    <row r="6" spans="1:14" s="727" customFormat="1" ht="60" customHeight="1">
      <c r="A6" s="724" t="s">
        <v>1</v>
      </c>
      <c r="B6" s="725" t="s">
        <v>714</v>
      </c>
      <c r="C6" s="725" t="s">
        <v>715</v>
      </c>
      <c r="D6" s="725" t="s">
        <v>716</v>
      </c>
      <c r="E6" s="726" t="s">
        <v>135</v>
      </c>
      <c r="F6" s="725" t="s">
        <v>717</v>
      </c>
      <c r="G6" s="725" t="s">
        <v>718</v>
      </c>
      <c r="H6" s="725" t="s">
        <v>719</v>
      </c>
      <c r="I6" s="725" t="s">
        <v>720</v>
      </c>
      <c r="J6" s="725" t="s">
        <v>721</v>
      </c>
      <c r="K6" s="724" t="s">
        <v>722</v>
      </c>
    </row>
    <row r="7" spans="1:14" s="727" customFormat="1" ht="7.5" customHeight="1">
      <c r="A7" s="630"/>
      <c r="B7" s="630"/>
      <c r="C7" s="630"/>
      <c r="D7" s="630"/>
      <c r="E7" s="630"/>
      <c r="F7" s="630"/>
      <c r="G7" s="630"/>
      <c r="H7" s="630"/>
      <c r="I7" s="630"/>
      <c r="J7" s="630"/>
      <c r="K7" s="630"/>
    </row>
    <row r="8" spans="1:14" s="604" customFormat="1" ht="20.100000000000001" customHeight="1">
      <c r="A8" s="599" t="s">
        <v>29</v>
      </c>
      <c r="B8" s="728">
        <v>8.5738411743067205E-3</v>
      </c>
      <c r="C8" s="728">
        <v>4.6714756688429446</v>
      </c>
      <c r="D8" s="728">
        <v>1.275904105726746</v>
      </c>
      <c r="E8" s="728">
        <v>55.096154199229495</v>
      </c>
      <c r="F8" s="728">
        <v>22.940034162278</v>
      </c>
      <c r="G8" s="728">
        <v>3.1114473265960337E-2</v>
      </c>
      <c r="H8" s="728">
        <v>4.1804677561522352</v>
      </c>
      <c r="I8" s="728">
        <v>6.6370303361277152</v>
      </c>
      <c r="J8" s="728">
        <v>5.1592454572026059</v>
      </c>
      <c r="K8" s="729">
        <v>77214329.790000007</v>
      </c>
      <c r="L8" s="730"/>
    </row>
    <row r="9" spans="1:14" s="604" customFormat="1" ht="20.100000000000001" customHeight="1">
      <c r="A9" s="599" t="s">
        <v>30</v>
      </c>
      <c r="B9" s="728">
        <v>2.2737215132458545E-3</v>
      </c>
      <c r="C9" s="728">
        <v>0.17777036815164832</v>
      </c>
      <c r="D9" s="728">
        <v>0.1584918441157063</v>
      </c>
      <c r="E9" s="728">
        <v>67.081793774562257</v>
      </c>
      <c r="F9" s="728">
        <v>5.977229609563393</v>
      </c>
      <c r="G9" s="728" t="s">
        <v>132</v>
      </c>
      <c r="H9" s="728">
        <v>0.73440713048473494</v>
      </c>
      <c r="I9" s="728">
        <v>4.9715680678695398</v>
      </c>
      <c r="J9" s="728">
        <v>20.89646548373948</v>
      </c>
      <c r="K9" s="729">
        <v>1768906.1640000001</v>
      </c>
      <c r="L9" s="730"/>
    </row>
    <row r="10" spans="1:14" s="604" customFormat="1" ht="20.100000000000001" customHeight="1">
      <c r="A10" s="599" t="s">
        <v>31</v>
      </c>
      <c r="B10" s="728">
        <v>0.28785389160209734</v>
      </c>
      <c r="C10" s="728">
        <v>5.2246852018597663</v>
      </c>
      <c r="D10" s="728">
        <v>2.8104783155266722</v>
      </c>
      <c r="E10" s="728">
        <v>59.791543912536596</v>
      </c>
      <c r="F10" s="728">
        <v>18.6781250100038</v>
      </c>
      <c r="G10" s="728">
        <v>7.2418706275640789E-3</v>
      </c>
      <c r="H10" s="728">
        <v>4.5470079747275411</v>
      </c>
      <c r="I10" s="728">
        <v>3.6484297253260176</v>
      </c>
      <c r="J10" s="728">
        <v>5.0046340977899506</v>
      </c>
      <c r="K10" s="729">
        <v>118428102.918</v>
      </c>
      <c r="L10" s="730"/>
    </row>
    <row r="11" spans="1:14" s="604" customFormat="1" ht="20.100000000000001" customHeight="1">
      <c r="A11" s="599" t="s">
        <v>32</v>
      </c>
      <c r="B11" s="728">
        <v>7.2923262231874869E-2</v>
      </c>
      <c r="C11" s="728">
        <v>10.640041787437449</v>
      </c>
      <c r="D11" s="728">
        <v>0.71202498563604633</v>
      </c>
      <c r="E11" s="728">
        <v>47.071755473633807</v>
      </c>
      <c r="F11" s="728">
        <v>19.969189915580664</v>
      </c>
      <c r="G11" s="728">
        <v>1.3905723076409608E-2</v>
      </c>
      <c r="H11" s="728">
        <v>0.19037084662607087</v>
      </c>
      <c r="I11" s="728">
        <v>11.392502968261159</v>
      </c>
      <c r="J11" s="728">
        <v>9.9372850375165207</v>
      </c>
      <c r="K11" s="729">
        <v>7998210.477</v>
      </c>
      <c r="L11" s="730"/>
    </row>
    <row r="12" spans="1:14" s="604" customFormat="1" ht="20.100000000000001" customHeight="1">
      <c r="A12" s="599" t="s">
        <v>33</v>
      </c>
      <c r="B12" s="728">
        <v>0.20445777399570875</v>
      </c>
      <c r="C12" s="728">
        <v>1.8223929165974584</v>
      </c>
      <c r="D12" s="728">
        <v>2.5484241283760425</v>
      </c>
      <c r="E12" s="728">
        <v>49.374956851492151</v>
      </c>
      <c r="F12" s="728">
        <v>23.872214380534182</v>
      </c>
      <c r="G12" s="728">
        <v>1.9640922346784919</v>
      </c>
      <c r="H12" s="728">
        <v>5.815518958715642</v>
      </c>
      <c r="I12" s="728">
        <v>12.77293912721327</v>
      </c>
      <c r="J12" s="728">
        <v>1.6250036283970422</v>
      </c>
      <c r="K12" s="729">
        <v>14370050.806</v>
      </c>
      <c r="L12" s="730"/>
    </row>
    <row r="13" spans="1:14" s="604" customFormat="1" ht="20.100000000000001" customHeight="1">
      <c r="A13" s="599" t="s">
        <v>115</v>
      </c>
      <c r="B13" s="728">
        <v>3.3948642165887222E-2</v>
      </c>
      <c r="C13" s="728">
        <v>4.3827835285084582</v>
      </c>
      <c r="D13" s="728">
        <v>1.4854031799521219</v>
      </c>
      <c r="E13" s="728">
        <v>57.979510106005542</v>
      </c>
      <c r="F13" s="728">
        <v>22.206262035187592</v>
      </c>
      <c r="G13" s="728">
        <v>2.0789895405963437</v>
      </c>
      <c r="H13" s="728">
        <v>5.0510864649598588</v>
      </c>
      <c r="I13" s="728">
        <v>5.3683677439496504</v>
      </c>
      <c r="J13" s="728">
        <v>1.4136487586745459</v>
      </c>
      <c r="K13" s="729">
        <v>49758072.553999998</v>
      </c>
      <c r="L13" s="730"/>
    </row>
    <row r="14" spans="1:14" s="604" customFormat="1" ht="20.100000000000001" customHeight="1">
      <c r="A14" s="599" t="s">
        <v>35</v>
      </c>
      <c r="B14" s="728">
        <v>0.36347176191288383</v>
      </c>
      <c r="C14" s="728">
        <v>1.7313910254363154</v>
      </c>
      <c r="D14" s="728" t="s">
        <v>132</v>
      </c>
      <c r="E14" s="728">
        <v>25.795859912668124</v>
      </c>
      <c r="F14" s="728" t="s">
        <v>132</v>
      </c>
      <c r="G14" s="728">
        <v>38.303468074320882</v>
      </c>
      <c r="H14" s="728" t="s">
        <v>132</v>
      </c>
      <c r="I14" s="728">
        <v>29.016572316566336</v>
      </c>
      <c r="J14" s="728">
        <v>4.7892369090954539</v>
      </c>
      <c r="K14" s="729">
        <v>1552037.2120000001</v>
      </c>
      <c r="L14" s="730"/>
    </row>
    <row r="15" spans="1:14" s="604" customFormat="1" ht="20.100000000000001" customHeight="1">
      <c r="A15" s="599" t="s">
        <v>36</v>
      </c>
      <c r="B15" s="728">
        <v>0.1052118764215407</v>
      </c>
      <c r="C15" s="728">
        <v>5.9048106250033383</v>
      </c>
      <c r="D15" s="728">
        <v>2.7980545552625231</v>
      </c>
      <c r="E15" s="728">
        <v>55.848921379440853</v>
      </c>
      <c r="F15" s="728">
        <v>21.901117705060891</v>
      </c>
      <c r="G15" s="728">
        <v>2.8720268033597836</v>
      </c>
      <c r="H15" s="728">
        <v>3.2689526629428367</v>
      </c>
      <c r="I15" s="728">
        <v>4.8772561599599209</v>
      </c>
      <c r="J15" s="728">
        <v>2.4236482325483233</v>
      </c>
      <c r="K15" s="729">
        <v>48932778.077</v>
      </c>
      <c r="L15" s="730"/>
    </row>
    <row r="16" spans="1:14" s="604" customFormat="1" ht="20.100000000000001" customHeight="1">
      <c r="A16" s="599" t="s">
        <v>37</v>
      </c>
      <c r="B16" s="728" t="s">
        <v>132</v>
      </c>
      <c r="C16" s="728" t="s">
        <v>132</v>
      </c>
      <c r="D16" s="728" t="s">
        <v>132</v>
      </c>
      <c r="E16" s="728">
        <v>96.794052474703989</v>
      </c>
      <c r="F16" s="728">
        <v>3.2059475333534344</v>
      </c>
      <c r="G16" s="728" t="s">
        <v>132</v>
      </c>
      <c r="H16" s="728" t="s">
        <v>132</v>
      </c>
      <c r="I16" s="728" t="s">
        <v>132</v>
      </c>
      <c r="J16" s="728">
        <v>-8.057421248524831E-9</v>
      </c>
      <c r="K16" s="729">
        <v>12410916.393999999</v>
      </c>
      <c r="L16" s="730"/>
    </row>
    <row r="17" spans="1:12" s="604" customFormat="1" ht="20.100000000000001" customHeight="1">
      <c r="A17" s="599" t="s">
        <v>38</v>
      </c>
      <c r="B17" s="728" t="s">
        <v>132</v>
      </c>
      <c r="C17" s="728">
        <v>0.29284396086545555</v>
      </c>
      <c r="D17" s="728">
        <v>0.28472599076725125</v>
      </c>
      <c r="E17" s="728">
        <v>71.372889987476526</v>
      </c>
      <c r="F17" s="728">
        <v>14.875099289022788</v>
      </c>
      <c r="G17" s="728" t="s">
        <v>132</v>
      </c>
      <c r="H17" s="728">
        <v>0.56583057310056828</v>
      </c>
      <c r="I17" s="728">
        <v>12.146955838847532</v>
      </c>
      <c r="J17" s="728">
        <v>0.46165435991987158</v>
      </c>
      <c r="K17" s="729">
        <v>3947994.34</v>
      </c>
      <c r="L17" s="730"/>
    </row>
    <row r="18" spans="1:12" s="604" customFormat="1" ht="20.100000000000001" customHeight="1">
      <c r="A18" s="605" t="s">
        <v>39</v>
      </c>
      <c r="B18" s="728" t="s">
        <v>132</v>
      </c>
      <c r="C18" s="728">
        <v>49.092824836254628</v>
      </c>
      <c r="D18" s="728" t="s">
        <v>132</v>
      </c>
      <c r="E18" s="728">
        <v>50.907175163745364</v>
      </c>
      <c r="F18" s="728" t="s">
        <v>132</v>
      </c>
      <c r="G18" s="728" t="s">
        <v>132</v>
      </c>
      <c r="H18" s="728" t="s">
        <v>132</v>
      </c>
      <c r="I18" s="728" t="s">
        <v>132</v>
      </c>
      <c r="J18" s="728">
        <v>6.7955275854532525E-15</v>
      </c>
      <c r="K18" s="729">
        <v>3426233.5150000001</v>
      </c>
      <c r="L18" s="730"/>
    </row>
    <row r="19" spans="1:12" s="604" customFormat="1" ht="20.100000000000001" customHeight="1">
      <c r="A19" s="605" t="s">
        <v>116</v>
      </c>
      <c r="B19" s="728">
        <v>5.5106940687020933E-2</v>
      </c>
      <c r="C19" s="728" t="s">
        <v>132</v>
      </c>
      <c r="D19" s="728">
        <v>2.0117193628012715</v>
      </c>
      <c r="E19" s="728">
        <v>65.976566308385159</v>
      </c>
      <c r="F19" s="728" t="s">
        <v>132</v>
      </c>
      <c r="G19" s="728">
        <v>4.9426805157587195</v>
      </c>
      <c r="H19" s="728">
        <v>8.1386277141248939</v>
      </c>
      <c r="I19" s="728">
        <v>10.45462475337127</v>
      </c>
      <c r="J19" s="728">
        <v>8.4206744048716686</v>
      </c>
      <c r="K19" s="729">
        <v>5379433.0860000001</v>
      </c>
      <c r="L19" s="730"/>
    </row>
    <row r="20" spans="1:12" s="604" customFormat="1" ht="20.100000000000001" customHeight="1">
      <c r="A20" s="605" t="s">
        <v>152</v>
      </c>
      <c r="B20" s="728" t="s">
        <v>132</v>
      </c>
      <c r="C20" s="728">
        <v>39.112842443670829</v>
      </c>
      <c r="D20" s="728" t="s">
        <v>132</v>
      </c>
      <c r="E20" s="728">
        <v>60.887157630215746</v>
      </c>
      <c r="F20" s="728" t="s">
        <v>132</v>
      </c>
      <c r="G20" s="728" t="s">
        <v>132</v>
      </c>
      <c r="H20" s="728" t="s">
        <v>132</v>
      </c>
      <c r="I20" s="728" t="s">
        <v>132</v>
      </c>
      <c r="J20" s="728">
        <v>-7.3886578686595573E-8</v>
      </c>
      <c r="K20" s="729">
        <v>1353425.8389999999</v>
      </c>
      <c r="L20" s="730"/>
    </row>
    <row r="21" spans="1:12" s="604" customFormat="1" ht="20.100000000000001" customHeight="1">
      <c r="A21" s="27" t="s">
        <v>42</v>
      </c>
      <c r="B21" s="728" t="s">
        <v>132</v>
      </c>
      <c r="C21" s="728" t="s">
        <v>132</v>
      </c>
      <c r="D21" s="728" t="s">
        <v>132</v>
      </c>
      <c r="E21" s="728">
        <v>100</v>
      </c>
      <c r="F21" s="728" t="s">
        <v>132</v>
      </c>
      <c r="G21" s="728" t="s">
        <v>132</v>
      </c>
      <c r="H21" s="728" t="s">
        <v>132</v>
      </c>
      <c r="I21" s="728" t="s">
        <v>132</v>
      </c>
      <c r="J21" s="728" t="s">
        <v>132</v>
      </c>
      <c r="K21" s="729">
        <v>760620.33299999998</v>
      </c>
      <c r="L21" s="730"/>
    </row>
    <row r="22" spans="1:12" s="604" customFormat="1" ht="20.100000000000001" customHeight="1">
      <c r="A22" s="605" t="s">
        <v>43</v>
      </c>
      <c r="B22" s="728" t="s">
        <v>132</v>
      </c>
      <c r="C22" s="728" t="s">
        <v>132</v>
      </c>
      <c r="D22" s="728">
        <v>4.342766198580636E-2</v>
      </c>
      <c r="E22" s="728">
        <v>70.925880144182557</v>
      </c>
      <c r="F22" s="728" t="s">
        <v>132</v>
      </c>
      <c r="G22" s="728" t="s">
        <v>132</v>
      </c>
      <c r="H22" s="728">
        <v>5.2681547663498911</v>
      </c>
      <c r="I22" s="728">
        <v>20.456231019351264</v>
      </c>
      <c r="J22" s="728">
        <v>3.3063064081304807</v>
      </c>
      <c r="K22" s="729">
        <v>1017298.606</v>
      </c>
      <c r="L22" s="730"/>
    </row>
    <row r="23" spans="1:12" s="604" customFormat="1" ht="20.100000000000001" customHeight="1">
      <c r="A23" s="605" t="s">
        <v>44</v>
      </c>
      <c r="B23" s="728" t="s">
        <v>132</v>
      </c>
      <c r="C23" s="728" t="s">
        <v>132</v>
      </c>
      <c r="D23" s="728" t="s">
        <v>132</v>
      </c>
      <c r="E23" s="728">
        <v>100</v>
      </c>
      <c r="F23" s="728" t="s">
        <v>132</v>
      </c>
      <c r="G23" s="728" t="s">
        <v>132</v>
      </c>
      <c r="H23" s="728" t="s">
        <v>132</v>
      </c>
      <c r="I23" s="728" t="s">
        <v>132</v>
      </c>
      <c r="J23" s="728" t="s">
        <v>132</v>
      </c>
      <c r="K23" s="729">
        <v>162364</v>
      </c>
      <c r="L23" s="730"/>
    </row>
    <row r="24" spans="1:12" s="604" customFormat="1" ht="20.100000000000001" customHeight="1">
      <c r="A24" s="605" t="s">
        <v>45</v>
      </c>
      <c r="B24" s="728" t="s">
        <v>132</v>
      </c>
      <c r="C24" s="728" t="s">
        <v>132</v>
      </c>
      <c r="D24" s="728" t="s">
        <v>132</v>
      </c>
      <c r="E24" s="728">
        <v>74.703794156388255</v>
      </c>
      <c r="F24" s="728" t="s">
        <v>132</v>
      </c>
      <c r="G24" s="728" t="s">
        <v>132</v>
      </c>
      <c r="H24" s="728" t="s">
        <v>132</v>
      </c>
      <c r="I24" s="728">
        <v>13.310893523799368</v>
      </c>
      <c r="J24" s="728">
        <v>11.985312319812369</v>
      </c>
      <c r="K24" s="729">
        <v>1576460.7960000001</v>
      </c>
      <c r="L24" s="730"/>
    </row>
    <row r="25" spans="1:12" s="604" customFormat="1" ht="20.100000000000001" customHeight="1">
      <c r="A25" s="605" t="s">
        <v>134</v>
      </c>
      <c r="B25" s="728" t="s">
        <v>132</v>
      </c>
      <c r="C25" s="728" t="s">
        <v>132</v>
      </c>
      <c r="D25" s="728" t="s">
        <v>132</v>
      </c>
      <c r="E25" s="728">
        <v>100</v>
      </c>
      <c r="F25" s="728" t="s">
        <v>132</v>
      </c>
      <c r="G25" s="728" t="s">
        <v>132</v>
      </c>
      <c r="H25" s="728" t="s">
        <v>132</v>
      </c>
      <c r="I25" s="728" t="s">
        <v>132</v>
      </c>
      <c r="J25" s="728" t="s">
        <v>132</v>
      </c>
      <c r="K25" s="729">
        <v>4189217.1370000001</v>
      </c>
      <c r="L25" s="730"/>
    </row>
    <row r="26" spans="1:12" s="732" customFormat="1" ht="27" customHeight="1" thickBot="1">
      <c r="A26" s="606" t="s">
        <v>47</v>
      </c>
      <c r="B26" s="731">
        <v>0.12978380964642522</v>
      </c>
      <c r="C26" s="731">
        <v>5.1463009226513385</v>
      </c>
      <c r="D26" s="731">
        <v>1.9669118086564659</v>
      </c>
      <c r="E26" s="731">
        <v>59.262914261996414</v>
      </c>
      <c r="F26" s="731">
        <v>19.116039117193175</v>
      </c>
      <c r="G26" s="731">
        <v>1.0208018674950192</v>
      </c>
      <c r="H26" s="731">
        <v>3.9812458534512714</v>
      </c>
      <c r="I26" s="731">
        <v>5.4335463251468905</v>
      </c>
      <c r="J26" s="731">
        <v>3.9424560337629964</v>
      </c>
      <c r="K26" s="393">
        <v>354246452.04400003</v>
      </c>
      <c r="L26" s="730"/>
    </row>
    <row r="27" spans="1:12" s="620" customFormat="1" ht="7.5" customHeight="1">
      <c r="A27" s="679"/>
      <c r="B27" s="733"/>
      <c r="C27" s="733"/>
      <c r="D27" s="733"/>
      <c r="E27" s="733"/>
      <c r="F27" s="733"/>
      <c r="G27" s="733"/>
      <c r="H27" s="733"/>
      <c r="I27" s="733"/>
      <c r="J27" s="734"/>
      <c r="K27" s="685"/>
      <c r="L27" s="681"/>
    </row>
    <row r="28" spans="1:12" s="718" customFormat="1" ht="11.25" customHeight="1">
      <c r="A28" s="715" t="s">
        <v>723</v>
      </c>
      <c r="B28" s="611"/>
      <c r="C28" s="611"/>
      <c r="D28" s="611"/>
      <c r="E28" s="611"/>
      <c r="F28" s="611"/>
      <c r="G28" s="611"/>
      <c r="H28" s="611"/>
      <c r="I28" s="611"/>
      <c r="J28" s="611"/>
      <c r="K28" s="716"/>
    </row>
    <row r="29" spans="1:12" s="718" customFormat="1" ht="13.65" customHeight="1">
      <c r="A29" s="715" t="s">
        <v>724</v>
      </c>
      <c r="B29" s="611"/>
      <c r="C29" s="611"/>
      <c r="D29" s="611"/>
      <c r="E29" s="611"/>
      <c r="F29" s="611"/>
      <c r="G29" s="611"/>
      <c r="H29" s="611"/>
      <c r="I29" s="611"/>
      <c r="J29" s="611"/>
      <c r="K29" s="716"/>
    </row>
    <row r="30" spans="1:12">
      <c r="A30" s="715" t="s">
        <v>725</v>
      </c>
      <c r="B30" s="611"/>
      <c r="C30" s="611"/>
      <c r="D30" s="611"/>
      <c r="E30" s="611"/>
      <c r="F30" s="611"/>
      <c r="G30" s="611"/>
      <c r="H30" s="611"/>
      <c r="I30" s="611"/>
      <c r="J30" s="611"/>
      <c r="K30" s="716"/>
    </row>
    <row r="31" spans="1:12">
      <c r="A31" s="715" t="s">
        <v>726</v>
      </c>
      <c r="B31" s="611"/>
      <c r="C31" s="611"/>
      <c r="D31" s="611"/>
      <c r="E31" s="611"/>
      <c r="F31" s="611"/>
      <c r="G31" s="611"/>
      <c r="H31" s="611"/>
      <c r="I31" s="611"/>
      <c r="J31" s="611"/>
      <c r="K31" s="716"/>
    </row>
    <row r="32" spans="1:12">
      <c r="A32" s="18"/>
      <c r="B32" s="693"/>
      <c r="C32" s="693"/>
      <c r="D32" s="693"/>
      <c r="E32" s="693"/>
      <c r="F32" s="693"/>
      <c r="G32" s="693"/>
      <c r="H32" s="693"/>
      <c r="I32" s="693"/>
      <c r="J32" s="693"/>
      <c r="K32" s="693"/>
      <c r="L32" s="693"/>
    </row>
    <row r="33" spans="1:11">
      <c r="A33" s="735"/>
      <c r="B33" s="604"/>
      <c r="C33" s="604"/>
      <c r="D33" s="604"/>
      <c r="E33" s="604"/>
      <c r="F33" s="604"/>
      <c r="G33" s="604"/>
      <c r="H33" s="604"/>
      <c r="K33" s="736"/>
    </row>
  </sheetData>
  <hyperlinks>
    <hyperlink ref="A1" location="Índice!A1" display="Volver al Índice" xr:uid="{E277ABBF-5D29-4FC7-B5B8-4B2359F92018}"/>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993-11AD-42E6-84DA-85CA542D77B5}">
  <dimension ref="A1:U200"/>
  <sheetViews>
    <sheetView showGridLines="0" zoomScale="85" zoomScaleNormal="85" workbookViewId="0"/>
  </sheetViews>
  <sheetFormatPr baseColWidth="10" defaultColWidth="11.44140625" defaultRowHeight="13.2"/>
  <cols>
    <col min="1" max="1" width="27.44140625" style="854"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44140625" style="7" bestFit="1" customWidth="1"/>
    <col min="17" max="19" width="7.44140625" style="7" customWidth="1"/>
    <col min="20" max="20" width="13.6640625" style="7" bestFit="1" customWidth="1"/>
    <col min="21"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10.44140625"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27.4414062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44140625" style="7" bestFit="1" customWidth="1"/>
    <col min="273" max="275" width="7.44140625" style="7" customWidth="1"/>
    <col min="276" max="276" width="13.6640625" style="7" bestFit="1" customWidth="1"/>
    <col min="277"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10.44140625"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27.4414062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44140625" style="7" bestFit="1" customWidth="1"/>
    <col min="529" max="531" width="7.44140625" style="7" customWidth="1"/>
    <col min="532" max="532" width="13.6640625" style="7" bestFit="1" customWidth="1"/>
    <col min="533"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10.44140625"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27.4414062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44140625" style="7" bestFit="1" customWidth="1"/>
    <col min="785" max="787" width="7.44140625" style="7" customWidth="1"/>
    <col min="788" max="788" width="13.6640625" style="7" bestFit="1" customWidth="1"/>
    <col min="789"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10.44140625"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27.4414062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44140625" style="7" bestFit="1" customWidth="1"/>
    <col min="1041" max="1043" width="7.44140625" style="7" customWidth="1"/>
    <col min="1044" max="1044" width="13.6640625" style="7" bestFit="1" customWidth="1"/>
    <col min="1045"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10.44140625"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27.4414062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44140625" style="7" bestFit="1" customWidth="1"/>
    <col min="1297" max="1299" width="7.44140625" style="7" customWidth="1"/>
    <col min="1300" max="1300" width="13.6640625" style="7" bestFit="1" customWidth="1"/>
    <col min="1301"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10.44140625"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27.4414062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44140625" style="7" bestFit="1" customWidth="1"/>
    <col min="1553" max="1555" width="7.44140625" style="7" customWidth="1"/>
    <col min="1556" max="1556" width="13.6640625" style="7" bestFit="1" customWidth="1"/>
    <col min="1557"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10.44140625"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27.4414062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44140625" style="7" bestFit="1" customWidth="1"/>
    <col min="1809" max="1811" width="7.44140625" style="7" customWidth="1"/>
    <col min="1812" max="1812" width="13.6640625" style="7" bestFit="1" customWidth="1"/>
    <col min="1813"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10.44140625"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27.4414062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44140625" style="7" bestFit="1" customWidth="1"/>
    <col min="2065" max="2067" width="7.44140625" style="7" customWidth="1"/>
    <col min="2068" max="2068" width="13.6640625" style="7" bestFit="1" customWidth="1"/>
    <col min="2069"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10.44140625"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27.4414062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44140625" style="7" bestFit="1" customWidth="1"/>
    <col min="2321" max="2323" width="7.44140625" style="7" customWidth="1"/>
    <col min="2324" max="2324" width="13.6640625" style="7" bestFit="1" customWidth="1"/>
    <col min="2325"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10.44140625"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27.4414062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44140625" style="7" bestFit="1" customWidth="1"/>
    <col min="2577" max="2579" width="7.44140625" style="7" customWidth="1"/>
    <col min="2580" max="2580" width="13.6640625" style="7" bestFit="1" customWidth="1"/>
    <col min="2581"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10.44140625"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27.4414062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44140625" style="7" bestFit="1" customWidth="1"/>
    <col min="2833" max="2835" width="7.44140625" style="7" customWidth="1"/>
    <col min="2836" max="2836" width="13.6640625" style="7" bestFit="1" customWidth="1"/>
    <col min="2837"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10.44140625"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27.4414062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44140625" style="7" bestFit="1" customWidth="1"/>
    <col min="3089" max="3091" width="7.44140625" style="7" customWidth="1"/>
    <col min="3092" max="3092" width="13.6640625" style="7" bestFit="1" customWidth="1"/>
    <col min="3093"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10.44140625"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27.4414062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44140625" style="7" bestFit="1" customWidth="1"/>
    <col min="3345" max="3347" width="7.44140625" style="7" customWidth="1"/>
    <col min="3348" max="3348" width="13.6640625" style="7" bestFit="1" customWidth="1"/>
    <col min="3349"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10.44140625"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27.4414062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44140625" style="7" bestFit="1" customWidth="1"/>
    <col min="3601" max="3603" width="7.44140625" style="7" customWidth="1"/>
    <col min="3604" max="3604" width="13.6640625" style="7" bestFit="1" customWidth="1"/>
    <col min="3605"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10.44140625"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27.4414062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44140625" style="7" bestFit="1" customWidth="1"/>
    <col min="3857" max="3859" width="7.44140625" style="7" customWidth="1"/>
    <col min="3860" max="3860" width="13.6640625" style="7" bestFit="1" customWidth="1"/>
    <col min="3861"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10.44140625"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27.4414062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44140625" style="7" bestFit="1" customWidth="1"/>
    <col min="4113" max="4115" width="7.44140625" style="7" customWidth="1"/>
    <col min="4116" max="4116" width="13.6640625" style="7" bestFit="1" customWidth="1"/>
    <col min="4117"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10.44140625"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27.4414062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44140625" style="7" bestFit="1" customWidth="1"/>
    <col min="4369" max="4371" width="7.44140625" style="7" customWidth="1"/>
    <col min="4372" max="4372" width="13.6640625" style="7" bestFit="1" customWidth="1"/>
    <col min="4373"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10.44140625"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27.4414062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44140625" style="7" bestFit="1" customWidth="1"/>
    <col min="4625" max="4627" width="7.44140625" style="7" customWidth="1"/>
    <col min="4628" max="4628" width="13.6640625" style="7" bestFit="1" customWidth="1"/>
    <col min="4629"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10.44140625"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27.4414062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44140625" style="7" bestFit="1" customWidth="1"/>
    <col min="4881" max="4883" width="7.44140625" style="7" customWidth="1"/>
    <col min="4884" max="4884" width="13.6640625" style="7" bestFit="1" customWidth="1"/>
    <col min="4885"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10.44140625"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27.4414062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44140625" style="7" bestFit="1" customWidth="1"/>
    <col min="5137" max="5139" width="7.44140625" style="7" customWidth="1"/>
    <col min="5140" max="5140" width="13.6640625" style="7" bestFit="1" customWidth="1"/>
    <col min="5141"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10.44140625"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27.4414062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44140625" style="7" bestFit="1" customWidth="1"/>
    <col min="5393" max="5395" width="7.44140625" style="7" customWidth="1"/>
    <col min="5396" max="5396" width="13.6640625" style="7" bestFit="1" customWidth="1"/>
    <col min="5397"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10.44140625"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27.4414062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44140625" style="7" bestFit="1" customWidth="1"/>
    <col min="5649" max="5651" width="7.44140625" style="7" customWidth="1"/>
    <col min="5652" max="5652" width="13.6640625" style="7" bestFit="1" customWidth="1"/>
    <col min="5653"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10.44140625"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27.4414062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44140625" style="7" bestFit="1" customWidth="1"/>
    <col min="5905" max="5907" width="7.44140625" style="7" customWidth="1"/>
    <col min="5908" max="5908" width="13.6640625" style="7" bestFit="1" customWidth="1"/>
    <col min="5909"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10.44140625"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27.4414062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44140625" style="7" bestFit="1" customWidth="1"/>
    <col min="6161" max="6163" width="7.44140625" style="7" customWidth="1"/>
    <col min="6164" max="6164" width="13.6640625" style="7" bestFit="1" customWidth="1"/>
    <col min="6165"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10.44140625"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27.4414062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44140625" style="7" bestFit="1" customWidth="1"/>
    <col min="6417" max="6419" width="7.44140625" style="7" customWidth="1"/>
    <col min="6420" max="6420" width="13.6640625" style="7" bestFit="1" customWidth="1"/>
    <col min="6421"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10.44140625"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27.4414062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44140625" style="7" bestFit="1" customWidth="1"/>
    <col min="6673" max="6675" width="7.44140625" style="7" customWidth="1"/>
    <col min="6676" max="6676" width="13.6640625" style="7" bestFit="1" customWidth="1"/>
    <col min="6677"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10.44140625"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27.4414062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44140625" style="7" bestFit="1" customWidth="1"/>
    <col min="6929" max="6931" width="7.44140625" style="7" customWidth="1"/>
    <col min="6932" max="6932" width="13.6640625" style="7" bestFit="1" customWidth="1"/>
    <col min="6933"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10.44140625"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27.4414062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44140625" style="7" bestFit="1" customWidth="1"/>
    <col min="7185" max="7187" width="7.44140625" style="7" customWidth="1"/>
    <col min="7188" max="7188" width="13.6640625" style="7" bestFit="1" customWidth="1"/>
    <col min="7189"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10.44140625"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27.4414062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44140625" style="7" bestFit="1" customWidth="1"/>
    <col min="7441" max="7443" width="7.44140625" style="7" customWidth="1"/>
    <col min="7444" max="7444" width="13.6640625" style="7" bestFit="1" customWidth="1"/>
    <col min="7445"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10.44140625"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27.4414062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44140625" style="7" bestFit="1" customWidth="1"/>
    <col min="7697" max="7699" width="7.44140625" style="7" customWidth="1"/>
    <col min="7700" max="7700" width="13.6640625" style="7" bestFit="1" customWidth="1"/>
    <col min="7701"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10.44140625"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27.4414062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44140625" style="7" bestFit="1" customWidth="1"/>
    <col min="7953" max="7955" width="7.44140625" style="7" customWidth="1"/>
    <col min="7956" max="7956" width="13.6640625" style="7" bestFit="1" customWidth="1"/>
    <col min="7957"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10.44140625"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27.4414062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44140625" style="7" bestFit="1" customWidth="1"/>
    <col min="8209" max="8211" width="7.44140625" style="7" customWidth="1"/>
    <col min="8212" max="8212" width="13.6640625" style="7" bestFit="1" customWidth="1"/>
    <col min="8213"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10.44140625"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27.4414062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44140625" style="7" bestFit="1" customWidth="1"/>
    <col min="8465" max="8467" width="7.44140625" style="7" customWidth="1"/>
    <col min="8468" max="8468" width="13.6640625" style="7" bestFit="1" customWidth="1"/>
    <col min="8469"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10.44140625"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27.4414062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44140625" style="7" bestFit="1" customWidth="1"/>
    <col min="8721" max="8723" width="7.44140625" style="7" customWidth="1"/>
    <col min="8724" max="8724" width="13.6640625" style="7" bestFit="1" customWidth="1"/>
    <col min="8725"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10.44140625"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27.4414062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44140625" style="7" bestFit="1" customWidth="1"/>
    <col min="8977" max="8979" width="7.44140625" style="7" customWidth="1"/>
    <col min="8980" max="8980" width="13.6640625" style="7" bestFit="1" customWidth="1"/>
    <col min="8981"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10.44140625"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27.4414062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44140625" style="7" bestFit="1" customWidth="1"/>
    <col min="9233" max="9235" width="7.44140625" style="7" customWidth="1"/>
    <col min="9236" max="9236" width="13.6640625" style="7" bestFit="1" customWidth="1"/>
    <col min="9237"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10.44140625"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27.4414062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44140625" style="7" bestFit="1" customWidth="1"/>
    <col min="9489" max="9491" width="7.44140625" style="7" customWidth="1"/>
    <col min="9492" max="9492" width="13.6640625" style="7" bestFit="1" customWidth="1"/>
    <col min="9493"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10.44140625"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27.4414062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44140625" style="7" bestFit="1" customWidth="1"/>
    <col min="9745" max="9747" width="7.44140625" style="7" customWidth="1"/>
    <col min="9748" max="9748" width="13.6640625" style="7" bestFit="1" customWidth="1"/>
    <col min="9749"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10.44140625"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27.4414062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44140625" style="7" bestFit="1" customWidth="1"/>
    <col min="10001" max="10003" width="7.44140625" style="7" customWidth="1"/>
    <col min="10004" max="10004" width="13.6640625" style="7" bestFit="1" customWidth="1"/>
    <col min="10005"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10.44140625"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27.4414062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44140625" style="7" bestFit="1" customWidth="1"/>
    <col min="10257" max="10259" width="7.44140625" style="7" customWidth="1"/>
    <col min="10260" max="10260" width="13.6640625" style="7" bestFit="1" customWidth="1"/>
    <col min="10261"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10.44140625"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27.4414062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44140625" style="7" bestFit="1" customWidth="1"/>
    <col min="10513" max="10515" width="7.44140625" style="7" customWidth="1"/>
    <col min="10516" max="10516" width="13.6640625" style="7" bestFit="1" customWidth="1"/>
    <col min="10517"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10.44140625"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27.4414062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44140625" style="7" bestFit="1" customWidth="1"/>
    <col min="10769" max="10771" width="7.44140625" style="7" customWidth="1"/>
    <col min="10772" max="10772" width="13.6640625" style="7" bestFit="1" customWidth="1"/>
    <col min="10773"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10.44140625"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27.4414062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44140625" style="7" bestFit="1" customWidth="1"/>
    <col min="11025" max="11027" width="7.44140625" style="7" customWidth="1"/>
    <col min="11028" max="11028" width="13.6640625" style="7" bestFit="1" customWidth="1"/>
    <col min="11029"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10.44140625"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27.4414062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44140625" style="7" bestFit="1" customWidth="1"/>
    <col min="11281" max="11283" width="7.44140625" style="7" customWidth="1"/>
    <col min="11284" max="11284" width="13.6640625" style="7" bestFit="1" customWidth="1"/>
    <col min="11285"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10.44140625"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27.4414062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44140625" style="7" bestFit="1" customWidth="1"/>
    <col min="11537" max="11539" width="7.44140625" style="7" customWidth="1"/>
    <col min="11540" max="11540" width="13.6640625" style="7" bestFit="1" customWidth="1"/>
    <col min="11541"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10.44140625"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27.4414062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44140625" style="7" bestFit="1" customWidth="1"/>
    <col min="11793" max="11795" width="7.44140625" style="7" customWidth="1"/>
    <col min="11796" max="11796" width="13.6640625" style="7" bestFit="1" customWidth="1"/>
    <col min="11797"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10.44140625"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27.4414062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44140625" style="7" bestFit="1" customWidth="1"/>
    <col min="12049" max="12051" width="7.44140625" style="7" customWidth="1"/>
    <col min="12052" max="12052" width="13.6640625" style="7" bestFit="1" customWidth="1"/>
    <col min="12053"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10.44140625"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27.4414062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44140625" style="7" bestFit="1" customWidth="1"/>
    <col min="12305" max="12307" width="7.44140625" style="7" customWidth="1"/>
    <col min="12308" max="12308" width="13.6640625" style="7" bestFit="1" customWidth="1"/>
    <col min="12309"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10.44140625"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27.4414062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44140625" style="7" bestFit="1" customWidth="1"/>
    <col min="12561" max="12563" width="7.44140625" style="7" customWidth="1"/>
    <col min="12564" max="12564" width="13.6640625" style="7" bestFit="1" customWidth="1"/>
    <col min="12565"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10.44140625"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27.4414062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44140625" style="7" bestFit="1" customWidth="1"/>
    <col min="12817" max="12819" width="7.44140625" style="7" customWidth="1"/>
    <col min="12820" max="12820" width="13.6640625" style="7" bestFit="1" customWidth="1"/>
    <col min="12821"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10.44140625"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27.4414062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44140625" style="7" bestFit="1" customWidth="1"/>
    <col min="13073" max="13075" width="7.44140625" style="7" customWidth="1"/>
    <col min="13076" max="13076" width="13.6640625" style="7" bestFit="1" customWidth="1"/>
    <col min="13077"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10.44140625"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27.4414062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44140625" style="7" bestFit="1" customWidth="1"/>
    <col min="13329" max="13331" width="7.44140625" style="7" customWidth="1"/>
    <col min="13332" max="13332" width="13.6640625" style="7" bestFit="1" customWidth="1"/>
    <col min="13333"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10.44140625"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27.4414062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44140625" style="7" bestFit="1" customWidth="1"/>
    <col min="13585" max="13587" width="7.44140625" style="7" customWidth="1"/>
    <col min="13588" max="13588" width="13.6640625" style="7" bestFit="1" customWidth="1"/>
    <col min="13589"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10.44140625"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27.4414062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44140625" style="7" bestFit="1" customWidth="1"/>
    <col min="13841" max="13843" width="7.44140625" style="7" customWidth="1"/>
    <col min="13844" max="13844" width="13.6640625" style="7" bestFit="1" customWidth="1"/>
    <col min="13845"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10.44140625"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27.4414062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44140625" style="7" bestFit="1" customWidth="1"/>
    <col min="14097" max="14099" width="7.44140625" style="7" customWidth="1"/>
    <col min="14100" max="14100" width="13.6640625" style="7" bestFit="1" customWidth="1"/>
    <col min="14101"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10.44140625"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27.4414062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44140625" style="7" bestFit="1" customWidth="1"/>
    <col min="14353" max="14355" width="7.44140625" style="7" customWidth="1"/>
    <col min="14356" max="14356" width="13.6640625" style="7" bestFit="1" customWidth="1"/>
    <col min="14357"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10.44140625"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27.4414062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44140625" style="7" bestFit="1" customWidth="1"/>
    <col min="14609" max="14611" width="7.44140625" style="7" customWidth="1"/>
    <col min="14612" max="14612" width="13.6640625" style="7" bestFit="1" customWidth="1"/>
    <col min="14613"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10.44140625"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27.4414062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44140625" style="7" bestFit="1" customWidth="1"/>
    <col min="14865" max="14867" width="7.44140625" style="7" customWidth="1"/>
    <col min="14868" max="14868" width="13.6640625" style="7" bestFit="1" customWidth="1"/>
    <col min="14869"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10.44140625"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27.4414062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44140625" style="7" bestFit="1" customWidth="1"/>
    <col min="15121" max="15123" width="7.44140625" style="7" customWidth="1"/>
    <col min="15124" max="15124" width="13.6640625" style="7" bestFit="1" customWidth="1"/>
    <col min="15125"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10.44140625"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27.4414062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44140625" style="7" bestFit="1" customWidth="1"/>
    <col min="15377" max="15379" width="7.44140625" style="7" customWidth="1"/>
    <col min="15380" max="15380" width="13.6640625" style="7" bestFit="1" customWidth="1"/>
    <col min="15381"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10.44140625"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27.4414062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44140625" style="7" bestFit="1" customWidth="1"/>
    <col min="15633" max="15635" width="7.44140625" style="7" customWidth="1"/>
    <col min="15636" max="15636" width="13.6640625" style="7" bestFit="1" customWidth="1"/>
    <col min="15637"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10.44140625"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27.4414062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44140625" style="7" bestFit="1" customWidth="1"/>
    <col min="15889" max="15891" width="7.44140625" style="7" customWidth="1"/>
    <col min="15892" max="15892" width="13.6640625" style="7" bestFit="1" customWidth="1"/>
    <col min="15893"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10.44140625"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27.4414062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44140625" style="7" bestFit="1" customWidth="1"/>
    <col min="16145" max="16147" width="7.44140625" style="7" customWidth="1"/>
    <col min="16148" max="16148" width="13.6640625" style="7" bestFit="1" customWidth="1"/>
    <col min="16149"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10.44140625"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525" t="s">
        <v>1244</v>
      </c>
    </row>
    <row r="2" spans="1:21" ht="42" customHeight="1">
      <c r="A2" s="350" t="s">
        <v>793</v>
      </c>
      <c r="B2" s="350"/>
      <c r="C2" s="350"/>
      <c r="D2" s="350"/>
      <c r="E2" s="350"/>
      <c r="F2" s="350"/>
      <c r="G2" s="350"/>
      <c r="H2" s="350"/>
      <c r="I2" s="350"/>
      <c r="J2" s="350"/>
      <c r="K2" s="350"/>
      <c r="L2" s="350"/>
      <c r="M2" s="350"/>
      <c r="N2" s="350"/>
      <c r="O2" s="350"/>
      <c r="P2" s="350"/>
      <c r="Q2" s="350"/>
      <c r="R2" s="350"/>
      <c r="S2" s="350"/>
      <c r="T2" s="350"/>
    </row>
    <row r="3" spans="1:21" ht="17.399999999999999">
      <c r="A3" s="855">
        <v>45747</v>
      </c>
      <c r="B3" s="855"/>
      <c r="C3" s="855"/>
      <c r="D3" s="855"/>
      <c r="E3" s="855"/>
      <c r="F3" s="855"/>
      <c r="G3" s="855"/>
      <c r="H3" s="855"/>
      <c r="I3" s="855"/>
      <c r="J3" s="855"/>
      <c r="K3" s="855"/>
      <c r="L3" s="855"/>
      <c r="M3" s="855"/>
      <c r="N3" s="855"/>
      <c r="O3" s="855"/>
      <c r="P3" s="855"/>
      <c r="Q3" s="855"/>
      <c r="R3" s="855"/>
      <c r="S3" s="855"/>
      <c r="T3" s="855"/>
    </row>
    <row r="4" spans="1:21" ht="16.8">
      <c r="A4" s="856" t="s">
        <v>174</v>
      </c>
      <c r="B4" s="856"/>
      <c r="C4" s="856"/>
      <c r="D4" s="856"/>
      <c r="E4" s="856"/>
      <c r="F4" s="856"/>
      <c r="G4" s="856"/>
      <c r="H4" s="856"/>
      <c r="I4" s="856"/>
      <c r="J4" s="856"/>
      <c r="K4" s="856"/>
      <c r="L4" s="856"/>
      <c r="M4" s="856"/>
      <c r="N4" s="856"/>
      <c r="O4" s="856"/>
      <c r="P4" s="856"/>
      <c r="Q4" s="856"/>
      <c r="R4" s="856"/>
      <c r="S4" s="856"/>
      <c r="T4" s="856"/>
    </row>
    <row r="5" spans="1:21" ht="15.75" customHeight="1" thickBot="1">
      <c r="A5" s="857"/>
      <c r="B5" s="858"/>
      <c r="C5" s="858"/>
      <c r="D5" s="858"/>
      <c r="E5" s="858"/>
      <c r="F5" s="858"/>
      <c r="G5" s="858"/>
      <c r="H5" s="858"/>
      <c r="I5" s="858"/>
      <c r="J5" s="858"/>
      <c r="K5" s="858"/>
      <c r="L5" s="858"/>
      <c r="M5" s="858"/>
      <c r="N5" s="858"/>
      <c r="O5" s="858"/>
      <c r="P5" s="858"/>
      <c r="Q5" s="858"/>
      <c r="R5" s="858"/>
      <c r="S5" s="858"/>
      <c r="T5" s="859"/>
    </row>
    <row r="6" spans="1:21" ht="96.75" customHeight="1">
      <c r="A6" s="354" t="s">
        <v>794</v>
      </c>
      <c r="B6" s="860" t="s">
        <v>29</v>
      </c>
      <c r="C6" s="861" t="s">
        <v>30</v>
      </c>
      <c r="D6" s="861" t="s">
        <v>31</v>
      </c>
      <c r="E6" s="861" t="s">
        <v>32</v>
      </c>
      <c r="F6" s="861" t="s">
        <v>33</v>
      </c>
      <c r="G6" s="861" t="s">
        <v>115</v>
      </c>
      <c r="H6" s="861" t="s">
        <v>35</v>
      </c>
      <c r="I6" s="861" t="s">
        <v>795</v>
      </c>
      <c r="J6" s="861" t="s">
        <v>37</v>
      </c>
      <c r="K6" s="861" t="s">
        <v>38</v>
      </c>
      <c r="L6" s="861" t="s">
        <v>39</v>
      </c>
      <c r="M6" s="861" t="s">
        <v>116</v>
      </c>
      <c r="N6" s="861" t="s">
        <v>152</v>
      </c>
      <c r="O6" s="861" t="s">
        <v>42</v>
      </c>
      <c r="P6" s="861" t="s">
        <v>43</v>
      </c>
      <c r="Q6" s="861" t="s">
        <v>44</v>
      </c>
      <c r="R6" s="861" t="s">
        <v>777</v>
      </c>
      <c r="S6" s="861" t="s">
        <v>134</v>
      </c>
      <c r="T6" s="862" t="s">
        <v>47</v>
      </c>
    </row>
    <row r="7" spans="1:21">
      <c r="A7" s="863" t="s">
        <v>796</v>
      </c>
      <c r="B7" s="864">
        <v>25.320138798461254</v>
      </c>
      <c r="C7" s="864">
        <v>4.7484524481821575</v>
      </c>
      <c r="D7" s="864">
        <v>33.972022243933395</v>
      </c>
      <c r="E7" s="864">
        <v>15.876252911985006</v>
      </c>
      <c r="F7" s="864">
        <v>34.897064881451691</v>
      </c>
      <c r="G7" s="864">
        <v>33.345852548695895</v>
      </c>
      <c r="H7" s="864">
        <v>54.974241109084318</v>
      </c>
      <c r="I7" s="864">
        <v>31.546632516307188</v>
      </c>
      <c r="J7" s="864">
        <v>0</v>
      </c>
      <c r="K7" s="864">
        <v>34.065074770481814</v>
      </c>
      <c r="L7" s="864">
        <v>0</v>
      </c>
      <c r="M7" s="864">
        <v>62.081687415075713</v>
      </c>
      <c r="N7" s="864">
        <v>0</v>
      </c>
      <c r="O7" s="864">
        <v>7.4736366533604093</v>
      </c>
      <c r="P7" s="865">
        <v>88.785659788494556</v>
      </c>
      <c r="Q7" s="865">
        <v>100</v>
      </c>
      <c r="R7" s="865">
        <v>88.31945750470922</v>
      </c>
      <c r="S7" s="865">
        <v>0</v>
      </c>
      <c r="T7" s="864">
        <v>29.988480871815206</v>
      </c>
      <c r="U7" s="35"/>
    </row>
    <row r="8" spans="1:21">
      <c r="A8" s="866" t="s">
        <v>797</v>
      </c>
      <c r="B8" s="867">
        <v>6.9889481067418506E-3</v>
      </c>
      <c r="C8" s="867">
        <v>0</v>
      </c>
      <c r="D8" s="867">
        <v>1.3646389000376345E-2</v>
      </c>
      <c r="E8" s="867">
        <v>3.5788626817729995E-3</v>
      </c>
      <c r="F8" s="867">
        <v>3.217538728497196E-3</v>
      </c>
      <c r="G8" s="867">
        <v>3.4337356378414401E-3</v>
      </c>
      <c r="H8" s="867">
        <v>0.80781296545180103</v>
      </c>
      <c r="I8" s="867">
        <v>6.5250481076758156E-3</v>
      </c>
      <c r="J8" s="867">
        <v>0</v>
      </c>
      <c r="K8" s="867">
        <v>0</v>
      </c>
      <c r="L8" s="867">
        <v>0</v>
      </c>
      <c r="M8" s="867">
        <v>0</v>
      </c>
      <c r="N8" s="867">
        <v>0</v>
      </c>
      <c r="O8" s="867">
        <v>0</v>
      </c>
      <c r="P8" s="868">
        <v>0</v>
      </c>
      <c r="Q8" s="868">
        <v>0</v>
      </c>
      <c r="R8" s="868">
        <v>0</v>
      </c>
      <c r="S8" s="868">
        <v>0</v>
      </c>
      <c r="T8" s="864">
        <v>1.1219658390294575E-2</v>
      </c>
      <c r="U8" s="35"/>
    </row>
    <row r="9" spans="1:21">
      <c r="A9" s="866" t="s">
        <v>124</v>
      </c>
      <c r="B9" s="867">
        <v>0.17893331645245805</v>
      </c>
      <c r="C9" s="867">
        <v>0</v>
      </c>
      <c r="D9" s="867">
        <v>0.52393712786900903</v>
      </c>
      <c r="E9" s="867">
        <v>4.5527062711120878E-2</v>
      </c>
      <c r="F9" s="867">
        <v>1.4011524318383517</v>
      </c>
      <c r="G9" s="867">
        <v>0.31992879687266557</v>
      </c>
      <c r="H9" s="867">
        <v>0</v>
      </c>
      <c r="I9" s="867">
        <v>1.2596076634557174</v>
      </c>
      <c r="J9" s="867">
        <v>0</v>
      </c>
      <c r="K9" s="867">
        <v>7.8992070933474295E-2</v>
      </c>
      <c r="L9" s="867">
        <v>0</v>
      </c>
      <c r="M9" s="867">
        <v>1.4707586234869903</v>
      </c>
      <c r="N9" s="867">
        <v>0</v>
      </c>
      <c r="O9" s="867">
        <v>0</v>
      </c>
      <c r="P9" s="868">
        <v>4.3427627551933572E-2</v>
      </c>
      <c r="Q9" s="868">
        <v>0</v>
      </c>
      <c r="R9" s="868">
        <v>0</v>
      </c>
      <c r="S9" s="868">
        <v>0</v>
      </c>
      <c r="T9" s="864">
        <v>0.51429419004917298</v>
      </c>
      <c r="U9" s="35"/>
    </row>
    <row r="10" spans="1:21">
      <c r="A10" s="866" t="s">
        <v>135</v>
      </c>
      <c r="B10" s="867">
        <v>16.524249226718791</v>
      </c>
      <c r="C10" s="867">
        <v>3.9708490858115577</v>
      </c>
      <c r="D10" s="867">
        <v>23.99859283303056</v>
      </c>
      <c r="E10" s="867">
        <v>5.6715273562569015</v>
      </c>
      <c r="F10" s="867">
        <v>20.278536046345984</v>
      </c>
      <c r="G10" s="867">
        <v>24.14050332408215</v>
      </c>
      <c r="H10" s="867">
        <v>15.101684957354239</v>
      </c>
      <c r="I10" s="867">
        <v>19.851427075572165</v>
      </c>
      <c r="J10" s="867">
        <v>0</v>
      </c>
      <c r="K10" s="867">
        <v>24.648885450649153</v>
      </c>
      <c r="L10" s="867">
        <v>0</v>
      </c>
      <c r="M10" s="867">
        <v>39.61416269471551</v>
      </c>
      <c r="N10" s="867">
        <v>0</v>
      </c>
      <c r="O10" s="867">
        <v>7.4736366533604093</v>
      </c>
      <c r="P10" s="868">
        <v>65.063127028168836</v>
      </c>
      <c r="Q10" s="868">
        <v>100</v>
      </c>
      <c r="R10" s="868">
        <v>67.49386827015033</v>
      </c>
      <c r="S10" s="868">
        <v>0</v>
      </c>
      <c r="T10" s="864">
        <v>20.219656581197675</v>
      </c>
      <c r="U10" s="35"/>
    </row>
    <row r="11" spans="1:21">
      <c r="A11" s="866" t="s">
        <v>718</v>
      </c>
      <c r="B11" s="867">
        <v>3.1114472955088852E-2</v>
      </c>
      <c r="C11" s="867">
        <v>0</v>
      </c>
      <c r="D11" s="867">
        <v>7.2418705515490348E-3</v>
      </c>
      <c r="E11" s="867">
        <v>0</v>
      </c>
      <c r="F11" s="867">
        <v>1.5551148505388979</v>
      </c>
      <c r="G11" s="867">
        <v>2.0322853337947708</v>
      </c>
      <c r="H11" s="867">
        <v>27.550868026067143</v>
      </c>
      <c r="I11" s="867">
        <v>2.8129721171582474</v>
      </c>
      <c r="J11" s="867">
        <v>0</v>
      </c>
      <c r="K11" s="867">
        <v>0</v>
      </c>
      <c r="L11" s="867">
        <v>0</v>
      </c>
      <c r="M11" s="867">
        <v>4.8093319560193875</v>
      </c>
      <c r="N11" s="867">
        <v>0</v>
      </c>
      <c r="O11" s="867">
        <v>0</v>
      </c>
      <c r="P11" s="868">
        <v>0</v>
      </c>
      <c r="Q11" s="868">
        <v>0</v>
      </c>
      <c r="R11" s="868">
        <v>0</v>
      </c>
      <c r="S11" s="868">
        <v>0</v>
      </c>
      <c r="T11" s="864">
        <v>0.94004553876771646</v>
      </c>
      <c r="U11" s="35"/>
    </row>
    <row r="12" spans="1:21">
      <c r="A12" s="866" t="s">
        <v>798</v>
      </c>
      <c r="B12" s="867">
        <v>1.3389807776875782</v>
      </c>
      <c r="C12" s="867">
        <v>0</v>
      </c>
      <c r="D12" s="867">
        <v>3.1108108958318028</v>
      </c>
      <c r="E12" s="867">
        <v>1.360399895725084E-2</v>
      </c>
      <c r="F12" s="867">
        <v>2.2712376410325219</v>
      </c>
      <c r="G12" s="867">
        <v>3.5669151145538551</v>
      </c>
      <c r="H12" s="867">
        <v>0</v>
      </c>
      <c r="I12" s="867">
        <v>2.571690505469995</v>
      </c>
      <c r="J12" s="867">
        <v>0</v>
      </c>
      <c r="K12" s="867">
        <v>0.10486575087996064</v>
      </c>
      <c r="L12" s="867">
        <v>0</v>
      </c>
      <c r="M12" s="867">
        <v>4.2929930410927621</v>
      </c>
      <c r="N12" s="867">
        <v>0</v>
      </c>
      <c r="O12" s="867">
        <v>0</v>
      </c>
      <c r="P12" s="868">
        <v>5.2681547628284617</v>
      </c>
      <c r="Q12" s="868">
        <v>0</v>
      </c>
      <c r="R12" s="868">
        <v>0</v>
      </c>
      <c r="S12" s="868">
        <v>0</v>
      </c>
      <c r="T12" s="864">
        <v>2.3620066931612023</v>
      </c>
      <c r="U12" s="35"/>
    </row>
    <row r="13" spans="1:21">
      <c r="A13" s="866" t="s">
        <v>799</v>
      </c>
      <c r="B13" s="867">
        <v>3.598071050557107</v>
      </c>
      <c r="C13" s="867">
        <v>0.77759918973547104</v>
      </c>
      <c r="D13" s="867">
        <v>2.598025868084763</v>
      </c>
      <c r="E13" s="867">
        <v>6.5875367218926577</v>
      </c>
      <c r="F13" s="867">
        <v>8.8919388514805693</v>
      </c>
      <c r="G13" s="867">
        <v>3.2628284888613481</v>
      </c>
      <c r="H13" s="867">
        <v>6.6279338653384183</v>
      </c>
      <c r="I13" s="867">
        <v>3.5334210857194579</v>
      </c>
      <c r="J13" s="867">
        <v>0</v>
      </c>
      <c r="K13" s="867">
        <v>9.2323314980192279</v>
      </c>
      <c r="L13" s="867">
        <v>0</v>
      </c>
      <c r="M13" s="867">
        <v>4.7919983283872449</v>
      </c>
      <c r="N13" s="867">
        <v>0</v>
      </c>
      <c r="O13" s="867">
        <v>0</v>
      </c>
      <c r="P13" s="868">
        <v>18.298199838049541</v>
      </c>
      <c r="Q13" s="868">
        <v>0</v>
      </c>
      <c r="R13" s="868">
        <v>13.290149708510462</v>
      </c>
      <c r="S13" s="868">
        <v>0</v>
      </c>
      <c r="T13" s="864">
        <v>3.4289011433793384</v>
      </c>
      <c r="U13" s="35"/>
    </row>
    <row r="14" spans="1:21">
      <c r="A14" s="866" t="s">
        <v>800</v>
      </c>
      <c r="B14" s="867">
        <v>3.6418010059834902</v>
      </c>
      <c r="C14" s="867">
        <v>4.1726351286350503E-6</v>
      </c>
      <c r="D14" s="867">
        <v>3.7197672595653297</v>
      </c>
      <c r="E14" s="867">
        <v>3.5544789094853009</v>
      </c>
      <c r="F14" s="867">
        <v>0.49586752148686675</v>
      </c>
      <c r="G14" s="867">
        <v>1.9957754893264682E-2</v>
      </c>
      <c r="H14" s="867">
        <v>4.8859412948727163</v>
      </c>
      <c r="I14" s="867">
        <v>1.5109890208239318</v>
      </c>
      <c r="J14" s="867">
        <v>0</v>
      </c>
      <c r="K14" s="867">
        <v>0</v>
      </c>
      <c r="L14" s="867">
        <v>0</v>
      </c>
      <c r="M14" s="867">
        <v>7.1024427713738181</v>
      </c>
      <c r="N14" s="867">
        <v>0</v>
      </c>
      <c r="O14" s="867">
        <v>0</v>
      </c>
      <c r="P14" s="868">
        <v>0.11275053189577422</v>
      </c>
      <c r="Q14" s="868">
        <v>0</v>
      </c>
      <c r="R14" s="868">
        <v>7.535439526048429</v>
      </c>
      <c r="S14" s="868">
        <v>0</v>
      </c>
      <c r="T14" s="864">
        <v>2.5123570668698028</v>
      </c>
      <c r="U14" s="35"/>
    </row>
    <row r="15" spans="1:21" ht="3.45" customHeight="1">
      <c r="A15" s="866"/>
      <c r="B15" s="869"/>
      <c r="C15" s="870"/>
      <c r="D15" s="870"/>
      <c r="E15" s="870"/>
      <c r="F15" s="870"/>
      <c r="G15" s="870"/>
      <c r="H15" s="870"/>
      <c r="I15" s="870"/>
      <c r="J15" s="870"/>
      <c r="K15" s="870"/>
      <c r="L15" s="870"/>
      <c r="M15" s="870"/>
      <c r="N15" s="870"/>
      <c r="O15" s="870"/>
      <c r="P15" s="871"/>
      <c r="Q15" s="871"/>
      <c r="R15" s="871"/>
      <c r="S15" s="871"/>
      <c r="T15" s="872"/>
      <c r="U15" s="35"/>
    </row>
    <row r="16" spans="1:21">
      <c r="A16" s="863" t="s">
        <v>801</v>
      </c>
      <c r="B16" s="873">
        <v>14.670172360997963</v>
      </c>
      <c r="C16" s="873">
        <v>6.3196451571277752</v>
      </c>
      <c r="D16" s="873">
        <v>10.925860281224162</v>
      </c>
      <c r="E16" s="873">
        <v>8.1745270485682688</v>
      </c>
      <c r="F16" s="873">
        <v>16.091844533794834</v>
      </c>
      <c r="G16" s="873">
        <v>7.790430693471488</v>
      </c>
      <c r="H16" s="873">
        <v>26.324521404443246</v>
      </c>
      <c r="I16" s="873">
        <v>8.2786236806697868</v>
      </c>
      <c r="J16" s="873">
        <v>0</v>
      </c>
      <c r="K16" s="873">
        <v>9.5603736655754581</v>
      </c>
      <c r="L16" s="873">
        <v>0</v>
      </c>
      <c r="M16" s="873">
        <v>28.652889880892079</v>
      </c>
      <c r="N16" s="873">
        <v>0</v>
      </c>
      <c r="O16" s="873">
        <v>13.826707380434963</v>
      </c>
      <c r="P16" s="865">
        <v>11.21434021150546</v>
      </c>
      <c r="Q16" s="865">
        <v>0</v>
      </c>
      <c r="R16" s="865">
        <v>11.680542495290782</v>
      </c>
      <c r="S16" s="865">
        <v>0</v>
      </c>
      <c r="T16" s="864">
        <v>10.727804665062896</v>
      </c>
      <c r="U16" s="35"/>
    </row>
    <row r="17" spans="1:21">
      <c r="A17" s="866" t="s">
        <v>797</v>
      </c>
      <c r="B17" s="869">
        <v>1.4580080252720801E-2</v>
      </c>
      <c r="C17" s="869">
        <v>0</v>
      </c>
      <c r="D17" s="869">
        <v>1.571376258795178E-2</v>
      </c>
      <c r="E17" s="869">
        <v>3.1128888229529591E-3</v>
      </c>
      <c r="F17" s="869">
        <v>8.4018371700116945E-3</v>
      </c>
      <c r="G17" s="869">
        <v>4.7178597551949027E-3</v>
      </c>
      <c r="H17" s="869">
        <v>0.43726191008811877</v>
      </c>
      <c r="I17" s="869">
        <v>2.4040270473284515E-3</v>
      </c>
      <c r="J17" s="869">
        <v>0</v>
      </c>
      <c r="K17" s="869">
        <v>0</v>
      </c>
      <c r="L17" s="869">
        <v>0</v>
      </c>
      <c r="M17" s="869">
        <v>0</v>
      </c>
      <c r="N17" s="869">
        <v>0</v>
      </c>
      <c r="O17" s="869">
        <v>0</v>
      </c>
      <c r="P17" s="868">
        <v>0</v>
      </c>
      <c r="Q17" s="868">
        <v>0</v>
      </c>
      <c r="R17" s="868">
        <v>0</v>
      </c>
      <c r="S17" s="868">
        <v>0</v>
      </c>
      <c r="T17" s="864">
        <v>1.1752859194157942E-2</v>
      </c>
      <c r="U17" s="35"/>
    </row>
    <row r="18" spans="1:21">
      <c r="A18" s="866" t="s">
        <v>124</v>
      </c>
      <c r="B18" s="869">
        <v>0.83325555535978468</v>
      </c>
      <c r="C18" s="869">
        <v>6.9122516204978016E-2</v>
      </c>
      <c r="D18" s="869">
        <v>1.2550866666547504</v>
      </c>
      <c r="E18" s="869">
        <v>0.41779420537517153</v>
      </c>
      <c r="F18" s="869">
        <v>0.63946448511651877</v>
      </c>
      <c r="G18" s="869">
        <v>0.79290401469922922</v>
      </c>
      <c r="H18" s="869">
        <v>0</v>
      </c>
      <c r="I18" s="869">
        <v>0.9919773213121954</v>
      </c>
      <c r="J18" s="869">
        <v>0</v>
      </c>
      <c r="K18" s="869">
        <v>0.20573392966677545</v>
      </c>
      <c r="L18" s="869">
        <v>0</v>
      </c>
      <c r="M18" s="869">
        <v>0.48124510486317518</v>
      </c>
      <c r="N18" s="869">
        <v>0</v>
      </c>
      <c r="O18" s="869">
        <v>0</v>
      </c>
      <c r="P18" s="868">
        <v>0</v>
      </c>
      <c r="Q18" s="868">
        <v>0</v>
      </c>
      <c r="R18" s="868">
        <v>0</v>
      </c>
      <c r="S18" s="868">
        <v>0</v>
      </c>
      <c r="T18" s="864">
        <v>0.89492628243528338</v>
      </c>
      <c r="U18" s="35"/>
    </row>
    <row r="19" spans="1:21">
      <c r="A19" s="866" t="s">
        <v>135</v>
      </c>
      <c r="B19" s="869">
        <v>8.5269826840904166</v>
      </c>
      <c r="C19" s="869">
        <v>2.6925449390098293</v>
      </c>
      <c r="D19" s="869">
        <v>7.3865185386895096</v>
      </c>
      <c r="E19" s="869">
        <v>2.4377368867815346</v>
      </c>
      <c r="F19" s="869">
        <v>9.9652825210904261</v>
      </c>
      <c r="G19" s="869">
        <v>4.1853524079481845</v>
      </c>
      <c r="H19" s="869">
        <v>6.377268148753612</v>
      </c>
      <c r="I19" s="869">
        <v>5.2380589543960543</v>
      </c>
      <c r="J19" s="869">
        <v>0</v>
      </c>
      <c r="K19" s="869">
        <v>6.2780475019740862</v>
      </c>
      <c r="L19" s="869">
        <v>0</v>
      </c>
      <c r="M19" s="869">
        <v>18.212269124593252</v>
      </c>
      <c r="N19" s="869">
        <v>0</v>
      </c>
      <c r="O19" s="869">
        <v>13.826707380434963</v>
      </c>
      <c r="P19" s="868">
        <v>5.8627530971111232</v>
      </c>
      <c r="Q19" s="868">
        <v>0</v>
      </c>
      <c r="R19" s="868">
        <v>7.209925853257543</v>
      </c>
      <c r="S19" s="868">
        <v>0</v>
      </c>
      <c r="T19" s="864">
        <v>6.5652282980946621</v>
      </c>
      <c r="U19" s="35"/>
    </row>
    <row r="20" spans="1:21">
      <c r="A20" s="866" t="s">
        <v>718</v>
      </c>
      <c r="B20" s="869">
        <v>0</v>
      </c>
      <c r="C20" s="869">
        <v>0</v>
      </c>
      <c r="D20" s="869">
        <v>0</v>
      </c>
      <c r="E20" s="869">
        <v>1.668657012343886E-4</v>
      </c>
      <c r="F20" s="869">
        <v>0.19452208364906751</v>
      </c>
      <c r="G20" s="869">
        <v>4.6578209384433113E-2</v>
      </c>
      <c r="H20" s="869">
        <v>10.12746310264073</v>
      </c>
      <c r="I20" s="869">
        <v>3.4392546205399825E-2</v>
      </c>
      <c r="J20" s="869">
        <v>0</v>
      </c>
      <c r="K20" s="869">
        <v>0</v>
      </c>
      <c r="L20" s="869">
        <v>0</v>
      </c>
      <c r="M20" s="869">
        <v>9.0816554850642744E-2</v>
      </c>
      <c r="N20" s="869">
        <v>0</v>
      </c>
      <c r="O20" s="869">
        <v>0</v>
      </c>
      <c r="P20" s="868">
        <v>0</v>
      </c>
      <c r="Q20" s="868">
        <v>0</v>
      </c>
      <c r="R20" s="868">
        <v>0</v>
      </c>
      <c r="S20" s="868">
        <v>0</v>
      </c>
      <c r="T20" s="864">
        <v>6.4937651891027709E-2</v>
      </c>
      <c r="U20" s="35"/>
    </row>
    <row r="21" spans="1:21">
      <c r="A21" s="866" t="s">
        <v>802</v>
      </c>
      <c r="B21" s="869">
        <v>1.7959026839308723</v>
      </c>
      <c r="C21" s="869">
        <v>0.31485611066988672</v>
      </c>
      <c r="D21" s="869">
        <v>0.99770764480195018</v>
      </c>
      <c r="E21" s="869">
        <v>1.611062403990177E-2</v>
      </c>
      <c r="F21" s="869">
        <v>2.1664823710419898</v>
      </c>
      <c r="G21" s="869">
        <v>0.99644603793470843</v>
      </c>
      <c r="H21" s="869">
        <v>0</v>
      </c>
      <c r="I21" s="869">
        <v>0.57493002226971335</v>
      </c>
      <c r="J21" s="869">
        <v>0</v>
      </c>
      <c r="K21" s="869">
        <v>0.23220963276601556</v>
      </c>
      <c r="L21" s="869">
        <v>0</v>
      </c>
      <c r="M21" s="869">
        <v>3.7055612197532417</v>
      </c>
      <c r="N21" s="869">
        <v>0</v>
      </c>
      <c r="O21" s="869">
        <v>0</v>
      </c>
      <c r="P21" s="868">
        <v>0</v>
      </c>
      <c r="Q21" s="868">
        <v>0</v>
      </c>
      <c r="R21" s="868">
        <v>0</v>
      </c>
      <c r="S21" s="868">
        <v>0</v>
      </c>
      <c r="T21" s="864">
        <v>1.0930499111982608</v>
      </c>
      <c r="U21" s="35"/>
    </row>
    <row r="22" spans="1:21">
      <c r="A22" s="866" t="s">
        <v>799</v>
      </c>
      <c r="B22" s="869">
        <v>2.6019345184125022</v>
      </c>
      <c r="C22" s="869">
        <v>3.243121591243082</v>
      </c>
      <c r="D22" s="869">
        <v>0.68557294660877577</v>
      </c>
      <c r="E22" s="869">
        <v>3.7250490406146275</v>
      </c>
      <c r="F22" s="869">
        <v>2.6824466116630563</v>
      </c>
      <c r="G22" s="869">
        <v>1.7588664134747893</v>
      </c>
      <c r="H22" s="869">
        <v>9.1157608125761129</v>
      </c>
      <c r="I22" s="869">
        <v>0.96621407453730146</v>
      </c>
      <c r="J22" s="869">
        <v>0</v>
      </c>
      <c r="K22" s="869">
        <v>2.844382601168582</v>
      </c>
      <c r="L22" s="869">
        <v>0</v>
      </c>
      <c r="M22" s="869">
        <v>5.568995746980332</v>
      </c>
      <c r="N22" s="869">
        <v>0</v>
      </c>
      <c r="O22" s="869">
        <v>0</v>
      </c>
      <c r="P22" s="868">
        <v>2.1580311882709284</v>
      </c>
      <c r="Q22" s="868">
        <v>0</v>
      </c>
      <c r="R22" s="868">
        <v>2.0743854883628104E-2</v>
      </c>
      <c r="S22" s="868">
        <v>0</v>
      </c>
      <c r="T22" s="864">
        <v>1.5484592162410942</v>
      </c>
      <c r="U22" s="35"/>
    </row>
    <row r="23" spans="1:21">
      <c r="A23" s="866" t="s">
        <v>800</v>
      </c>
      <c r="B23" s="869">
        <v>0.89751683895166656</v>
      </c>
      <c r="C23" s="869">
        <v>0</v>
      </c>
      <c r="D23" s="869">
        <v>0.58526072188122513</v>
      </c>
      <c r="E23" s="869">
        <v>1.5745565372328487</v>
      </c>
      <c r="F23" s="869">
        <v>0.43524462406376041</v>
      </c>
      <c r="G23" s="869">
        <v>5.5657502749484463E-3</v>
      </c>
      <c r="H23" s="869">
        <v>0.26676743038467265</v>
      </c>
      <c r="I23" s="869">
        <v>0.47064673490179265</v>
      </c>
      <c r="J23" s="869">
        <v>0</v>
      </c>
      <c r="K23" s="869">
        <v>0</v>
      </c>
      <c r="L23" s="869">
        <v>0</v>
      </c>
      <c r="M23" s="869">
        <v>0.59400212985143508</v>
      </c>
      <c r="N23" s="869">
        <v>0</v>
      </c>
      <c r="O23" s="869">
        <v>0</v>
      </c>
      <c r="P23" s="868">
        <v>3.1935559261234086</v>
      </c>
      <c r="Q23" s="868">
        <v>0</v>
      </c>
      <c r="R23" s="868">
        <v>4.4498727871496095</v>
      </c>
      <c r="S23" s="868">
        <v>0</v>
      </c>
      <c r="T23" s="864">
        <v>0.54945044600840953</v>
      </c>
      <c r="U23" s="35"/>
    </row>
    <row r="24" spans="1:21" ht="2.25" customHeight="1">
      <c r="A24" s="866"/>
      <c r="B24" s="869"/>
      <c r="C24" s="870"/>
      <c r="D24" s="870"/>
      <c r="E24" s="870"/>
      <c r="F24" s="870"/>
      <c r="G24" s="870"/>
      <c r="H24" s="870"/>
      <c r="I24" s="870"/>
      <c r="J24" s="870"/>
      <c r="K24" s="870"/>
      <c r="L24" s="870"/>
      <c r="M24" s="870"/>
      <c r="N24" s="870"/>
      <c r="O24" s="870"/>
      <c r="P24" s="871"/>
      <c r="Q24" s="871"/>
      <c r="R24" s="871"/>
      <c r="S24" s="871"/>
      <c r="T24" s="872"/>
      <c r="U24" s="35"/>
    </row>
    <row r="25" spans="1:21">
      <c r="A25" s="863" t="s">
        <v>803</v>
      </c>
      <c r="B25" s="873">
        <v>8.4837489410135305</v>
      </c>
      <c r="C25" s="873">
        <v>2.5563247946761831</v>
      </c>
      <c r="D25" s="873">
        <v>4.3965203111132141</v>
      </c>
      <c r="E25" s="873">
        <v>4.5457981247019266</v>
      </c>
      <c r="F25" s="873">
        <v>6.340523523030793</v>
      </c>
      <c r="G25" s="873">
        <v>4.9435086241648021</v>
      </c>
      <c r="H25" s="873">
        <v>16.285293199078367</v>
      </c>
      <c r="I25" s="873">
        <v>3.6958353722404662</v>
      </c>
      <c r="J25" s="873">
        <v>2.4139479590103784E-2</v>
      </c>
      <c r="K25" s="873">
        <v>2.1301859968365564</v>
      </c>
      <c r="L25" s="873">
        <v>4.4482426347270754E-3</v>
      </c>
      <c r="M25" s="873">
        <v>8.2168229886165367</v>
      </c>
      <c r="N25" s="873">
        <v>0</v>
      </c>
      <c r="O25" s="873">
        <v>4.679708696401625</v>
      </c>
      <c r="P25" s="865">
        <v>0</v>
      </c>
      <c r="Q25" s="865">
        <v>0</v>
      </c>
      <c r="R25" s="865">
        <v>0</v>
      </c>
      <c r="S25" s="865">
        <v>0</v>
      </c>
      <c r="T25" s="864">
        <v>5.1272801548543114</v>
      </c>
      <c r="U25" s="35"/>
    </row>
    <row r="26" spans="1:21">
      <c r="A26" s="866" t="s">
        <v>797</v>
      </c>
      <c r="B26" s="869">
        <v>6.793217625870232E-2</v>
      </c>
      <c r="C26" s="869">
        <v>0</v>
      </c>
      <c r="D26" s="869">
        <v>1.2217818882043154E-2</v>
      </c>
      <c r="E26" s="869">
        <v>3.6031128563011779E-3</v>
      </c>
      <c r="F26" s="869">
        <v>9.8219460669781346E-3</v>
      </c>
      <c r="G26" s="869">
        <v>1.833128743089096E-3</v>
      </c>
      <c r="H26" s="869">
        <v>0.45433530935273908</v>
      </c>
      <c r="I26" s="869">
        <v>1.4302514132489646E-3</v>
      </c>
      <c r="J26" s="869">
        <v>0</v>
      </c>
      <c r="K26" s="869">
        <v>0</v>
      </c>
      <c r="L26" s="869">
        <v>0</v>
      </c>
      <c r="M26" s="869">
        <v>0</v>
      </c>
      <c r="N26" s="869">
        <v>0</v>
      </c>
      <c r="O26" s="869">
        <v>0</v>
      </c>
      <c r="P26" s="868">
        <v>0</v>
      </c>
      <c r="Q26" s="868">
        <v>0</v>
      </c>
      <c r="R26" s="868">
        <v>0</v>
      </c>
      <c r="S26" s="868">
        <v>0</v>
      </c>
      <c r="T26" s="864">
        <v>2.1816944904391823E-2</v>
      </c>
      <c r="U26" s="35"/>
    </row>
    <row r="27" spans="1:21">
      <c r="A27" s="866" t="s">
        <v>124</v>
      </c>
      <c r="B27" s="869">
        <v>0.23478917306253327</v>
      </c>
      <c r="C27" s="869">
        <v>4.0648864510299844E-2</v>
      </c>
      <c r="D27" s="869">
        <v>0.48189131178906808</v>
      </c>
      <c r="E27" s="869">
        <v>0.19479225125700805</v>
      </c>
      <c r="F27" s="869">
        <v>0.3468942178539004</v>
      </c>
      <c r="G27" s="869">
        <v>0.27216563931855287</v>
      </c>
      <c r="H27" s="869">
        <v>0</v>
      </c>
      <c r="I27" s="869">
        <v>0.39863262318723064</v>
      </c>
      <c r="J27" s="869">
        <v>0</v>
      </c>
      <c r="K27" s="869">
        <v>0</v>
      </c>
      <c r="L27" s="869">
        <v>0</v>
      </c>
      <c r="M27" s="869">
        <v>5.9715643044890597E-2</v>
      </c>
      <c r="N27" s="869">
        <v>0</v>
      </c>
      <c r="O27" s="869">
        <v>0</v>
      </c>
      <c r="P27" s="868">
        <v>0</v>
      </c>
      <c r="Q27" s="868">
        <v>0</v>
      </c>
      <c r="R27" s="868">
        <v>0</v>
      </c>
      <c r="S27" s="868">
        <v>0</v>
      </c>
      <c r="T27" s="864">
        <v>0.32514995830364485</v>
      </c>
      <c r="U27" s="35"/>
    </row>
    <row r="28" spans="1:21">
      <c r="A28" s="866" t="s">
        <v>135</v>
      </c>
      <c r="B28" s="869">
        <v>6.7089247273539669</v>
      </c>
      <c r="C28" s="869">
        <v>1.3775301806933462</v>
      </c>
      <c r="D28" s="869">
        <v>2.4797169564942139</v>
      </c>
      <c r="E28" s="869">
        <v>1.5756682334084702</v>
      </c>
      <c r="F28" s="869">
        <v>3.4551187520475812</v>
      </c>
      <c r="G28" s="869">
        <v>4.0996081751235698</v>
      </c>
      <c r="H28" s="869">
        <v>1.9329433444817881</v>
      </c>
      <c r="I28" s="869">
        <v>2.2532500551195369</v>
      </c>
      <c r="J28" s="869">
        <v>2.4139479590103784E-2</v>
      </c>
      <c r="K28" s="869">
        <v>1.3703566632105848</v>
      </c>
      <c r="L28" s="869">
        <v>4.4482426347270754E-3</v>
      </c>
      <c r="M28" s="869">
        <v>7.1757045593048154</v>
      </c>
      <c r="N28" s="869">
        <v>0</v>
      </c>
      <c r="O28" s="869">
        <v>4.679708696401625</v>
      </c>
      <c r="P28" s="868">
        <v>0</v>
      </c>
      <c r="Q28" s="868">
        <v>0</v>
      </c>
      <c r="R28" s="868">
        <v>0</v>
      </c>
      <c r="S28" s="868">
        <v>0</v>
      </c>
      <c r="T28" s="864">
        <v>3.5046642193749236</v>
      </c>
      <c r="U28" s="35"/>
    </row>
    <row r="29" spans="1:21">
      <c r="A29" s="866" t="s">
        <v>718</v>
      </c>
      <c r="B29" s="869">
        <v>0</v>
      </c>
      <c r="C29" s="869">
        <v>0</v>
      </c>
      <c r="D29" s="869">
        <v>0</v>
      </c>
      <c r="E29" s="869">
        <v>0</v>
      </c>
      <c r="F29" s="869">
        <v>0.10544391626835918</v>
      </c>
      <c r="G29" s="869">
        <v>1.2599714334108009E-4</v>
      </c>
      <c r="H29" s="869">
        <v>0.62513691313556097</v>
      </c>
      <c r="I29" s="869">
        <v>2.1165530727744467E-2</v>
      </c>
      <c r="J29" s="869">
        <v>0</v>
      </c>
      <c r="K29" s="869">
        <v>0</v>
      </c>
      <c r="L29" s="869">
        <v>0</v>
      </c>
      <c r="M29" s="869">
        <v>4.2531995343156097E-2</v>
      </c>
      <c r="N29" s="869">
        <v>0</v>
      </c>
      <c r="O29" s="869">
        <v>0</v>
      </c>
      <c r="P29" s="868">
        <v>0</v>
      </c>
      <c r="Q29" s="868">
        <v>0</v>
      </c>
      <c r="R29" s="868">
        <v>0</v>
      </c>
      <c r="S29" s="868">
        <v>0</v>
      </c>
      <c r="T29" s="864">
        <v>1.0603425327873365E-2</v>
      </c>
      <c r="U29" s="35"/>
    </row>
    <row r="30" spans="1:21">
      <c r="A30" s="866" t="s">
        <v>798</v>
      </c>
      <c r="B30" s="869">
        <v>0.69389791911210397</v>
      </c>
      <c r="C30" s="869">
        <v>0.37715295842259799</v>
      </c>
      <c r="D30" s="869">
        <v>0.24054672597979429</v>
      </c>
      <c r="E30" s="869">
        <v>2.9727043275448065E-2</v>
      </c>
      <c r="F30" s="869">
        <v>0.80001218088219439</v>
      </c>
      <c r="G30" s="869">
        <v>0.29197212265700029</v>
      </c>
      <c r="H30" s="869">
        <v>0</v>
      </c>
      <c r="I30" s="869">
        <v>0.11230453342053176</v>
      </c>
      <c r="J30" s="869">
        <v>0</v>
      </c>
      <c r="K30" s="869">
        <v>0.22875519139064523</v>
      </c>
      <c r="L30" s="869">
        <v>0</v>
      </c>
      <c r="M30" s="869">
        <v>0.13913507444222184</v>
      </c>
      <c r="N30" s="869">
        <v>0</v>
      </c>
      <c r="O30" s="869">
        <v>0</v>
      </c>
      <c r="P30" s="868">
        <v>0</v>
      </c>
      <c r="Q30" s="868">
        <v>0</v>
      </c>
      <c r="R30" s="868">
        <v>0</v>
      </c>
      <c r="S30" s="868">
        <v>0</v>
      </c>
      <c r="T30" s="864">
        <v>0.32785767208156169</v>
      </c>
      <c r="U30" s="35"/>
    </row>
    <row r="31" spans="1:21">
      <c r="A31" s="866" t="s">
        <v>799</v>
      </c>
      <c r="B31" s="869">
        <v>0.37745845490365559</v>
      </c>
      <c r="C31" s="869">
        <v>0.61375453597958585</v>
      </c>
      <c r="D31" s="869">
        <v>0.26486036374013183</v>
      </c>
      <c r="E31" s="869">
        <v>0.80016172827104115</v>
      </c>
      <c r="F31" s="869">
        <v>0.94685808709590968</v>
      </c>
      <c r="G31" s="869">
        <v>0.25776445241128237</v>
      </c>
      <c r="H31" s="869">
        <v>13.27287763210828</v>
      </c>
      <c r="I31" s="869">
        <v>0.36530771264553497</v>
      </c>
      <c r="J31" s="869">
        <v>0</v>
      </c>
      <c r="K31" s="869">
        <v>7.0241740760891694E-2</v>
      </c>
      <c r="L31" s="869">
        <v>0</v>
      </c>
      <c r="M31" s="869">
        <v>9.3630684100976094E-2</v>
      </c>
      <c r="N31" s="869">
        <v>0</v>
      </c>
      <c r="O31" s="869">
        <v>0</v>
      </c>
      <c r="P31" s="868">
        <v>0</v>
      </c>
      <c r="Q31" s="868">
        <v>0</v>
      </c>
      <c r="R31" s="868">
        <v>0</v>
      </c>
      <c r="S31" s="868">
        <v>0</v>
      </c>
      <c r="T31" s="864">
        <v>0.37738253617649647</v>
      </c>
      <c r="U31" s="35"/>
    </row>
    <row r="32" spans="1:21">
      <c r="A32" s="866" t="s">
        <v>800</v>
      </c>
      <c r="B32" s="869">
        <v>0.40074649032256926</v>
      </c>
      <c r="C32" s="869">
        <v>0.1472382550703534</v>
      </c>
      <c r="D32" s="869">
        <v>0.91728713422796293</v>
      </c>
      <c r="E32" s="869">
        <v>1.9418457556336577</v>
      </c>
      <c r="F32" s="869">
        <v>0.67637442281587001</v>
      </c>
      <c r="G32" s="869">
        <v>2.0039108767966773E-2</v>
      </c>
      <c r="H32" s="869">
        <v>0</v>
      </c>
      <c r="I32" s="869">
        <v>0.54374466572663815</v>
      </c>
      <c r="J32" s="869">
        <v>0</v>
      </c>
      <c r="K32" s="869">
        <v>0.46083240147443461</v>
      </c>
      <c r="L32" s="869">
        <v>0</v>
      </c>
      <c r="M32" s="869">
        <v>0.70610503238047484</v>
      </c>
      <c r="N32" s="869">
        <v>0</v>
      </c>
      <c r="O32" s="869">
        <v>0</v>
      </c>
      <c r="P32" s="868">
        <v>0</v>
      </c>
      <c r="Q32" s="868">
        <v>0</v>
      </c>
      <c r="R32" s="868">
        <v>0</v>
      </c>
      <c r="S32" s="868">
        <v>0</v>
      </c>
      <c r="T32" s="864">
        <v>0.55980539868542067</v>
      </c>
      <c r="U32" s="35"/>
    </row>
    <row r="33" spans="1:21" ht="3.75" customHeight="1">
      <c r="A33" s="866"/>
      <c r="B33" s="869"/>
      <c r="C33" s="870"/>
      <c r="D33" s="870"/>
      <c r="E33" s="870"/>
      <c r="F33" s="870"/>
      <c r="G33" s="870"/>
      <c r="H33" s="870"/>
      <c r="I33" s="870"/>
      <c r="J33" s="870"/>
      <c r="K33" s="870"/>
      <c r="L33" s="870"/>
      <c r="M33" s="870"/>
      <c r="N33" s="870"/>
      <c r="O33" s="870"/>
      <c r="P33" s="871"/>
      <c r="Q33" s="871"/>
      <c r="R33" s="871"/>
      <c r="S33" s="871"/>
      <c r="T33" s="872"/>
      <c r="U33" s="35"/>
    </row>
    <row r="34" spans="1:21">
      <c r="A34" s="863" t="s">
        <v>804</v>
      </c>
      <c r="B34" s="873">
        <v>10.891862849680678</v>
      </c>
      <c r="C34" s="873">
        <v>1.8713184169930543</v>
      </c>
      <c r="D34" s="873">
        <v>15.909296041712931</v>
      </c>
      <c r="E34" s="873">
        <v>4.1879110907283259</v>
      </c>
      <c r="F34" s="873">
        <v>4.0495412625934435</v>
      </c>
      <c r="G34" s="873">
        <v>11.095159512610397</v>
      </c>
      <c r="H34" s="873">
        <v>2.4134698550998954</v>
      </c>
      <c r="I34" s="873">
        <v>3.9714523159086039</v>
      </c>
      <c r="J34" s="873">
        <v>70.443527700100404</v>
      </c>
      <c r="K34" s="873">
        <v>0.12514288810281321</v>
      </c>
      <c r="L34" s="873">
        <v>0.12731789296662513</v>
      </c>
      <c r="M34" s="873">
        <v>9.3836914010723602E-4</v>
      </c>
      <c r="N34" s="873">
        <v>0</v>
      </c>
      <c r="O34" s="873">
        <v>1.4288815823702152</v>
      </c>
      <c r="P34" s="865">
        <v>0</v>
      </c>
      <c r="Q34" s="865">
        <v>0</v>
      </c>
      <c r="R34" s="865">
        <v>0</v>
      </c>
      <c r="S34" s="865">
        <v>44.045022286708146</v>
      </c>
      <c r="T34" s="864">
        <v>13.073024478853675</v>
      </c>
      <c r="U34" s="35"/>
    </row>
    <row r="35" spans="1:21">
      <c r="A35" s="866" t="s">
        <v>797</v>
      </c>
      <c r="B35" s="869">
        <v>0.29219067323805026</v>
      </c>
      <c r="C35" s="869">
        <v>0</v>
      </c>
      <c r="D35" s="869">
        <v>0.16589251704513158</v>
      </c>
      <c r="E35" s="869">
        <v>5.0264366149823918E-3</v>
      </c>
      <c r="F35" s="869">
        <v>1.9290150378377845E-2</v>
      </c>
      <c r="G35" s="869">
        <v>2.1110473458426293E-3</v>
      </c>
      <c r="H35" s="869">
        <v>2.9506396905690149E-2</v>
      </c>
      <c r="I35" s="869">
        <v>7.4368595917702362E-4</v>
      </c>
      <c r="J35" s="869">
        <v>0</v>
      </c>
      <c r="K35" s="869">
        <v>0</v>
      </c>
      <c r="L35" s="869">
        <v>0</v>
      </c>
      <c r="M35" s="869">
        <v>0</v>
      </c>
      <c r="N35" s="869">
        <v>0</v>
      </c>
      <c r="O35" s="869">
        <v>0</v>
      </c>
      <c r="P35" s="868">
        <v>0</v>
      </c>
      <c r="Q35" s="868">
        <v>0</v>
      </c>
      <c r="R35" s="868">
        <v>0</v>
      </c>
      <c r="S35" s="868">
        <v>0</v>
      </c>
      <c r="T35" s="864">
        <v>0.12057219789092287</v>
      </c>
      <c r="U35" s="35"/>
    </row>
    <row r="36" spans="1:21">
      <c r="A36" s="866" t="s">
        <v>124</v>
      </c>
      <c r="B36" s="869">
        <v>2.8753380778344637E-2</v>
      </c>
      <c r="C36" s="869">
        <v>4.872048825663762E-2</v>
      </c>
      <c r="D36" s="869">
        <v>0.54514153505884633</v>
      </c>
      <c r="E36" s="869">
        <v>5.3911471596839754E-2</v>
      </c>
      <c r="F36" s="869">
        <v>0.16091299677057336</v>
      </c>
      <c r="G36" s="869">
        <v>0.100388894878291</v>
      </c>
      <c r="H36" s="869">
        <v>0</v>
      </c>
      <c r="I36" s="869">
        <v>0.14752323603045267</v>
      </c>
      <c r="J36" s="869">
        <v>0</v>
      </c>
      <c r="K36" s="869">
        <v>0</v>
      </c>
      <c r="L36" s="869">
        <v>0</v>
      </c>
      <c r="M36" s="869">
        <v>0</v>
      </c>
      <c r="N36" s="869">
        <v>0</v>
      </c>
      <c r="O36" s="869">
        <v>0</v>
      </c>
      <c r="P36" s="868">
        <v>0</v>
      </c>
      <c r="Q36" s="868">
        <v>0</v>
      </c>
      <c r="R36" s="868">
        <v>0</v>
      </c>
      <c r="S36" s="868">
        <v>0</v>
      </c>
      <c r="T36" s="864">
        <v>0.23097997245695381</v>
      </c>
      <c r="U36" s="35"/>
    </row>
    <row r="37" spans="1:21">
      <c r="A37" s="866" t="s">
        <v>135</v>
      </c>
      <c r="B37" s="869">
        <v>9.9411788329764015</v>
      </c>
      <c r="C37" s="869">
        <v>1.3575445185279433</v>
      </c>
      <c r="D37" s="869">
        <v>14.845067624257604</v>
      </c>
      <c r="E37" s="869">
        <v>2.418667247588723</v>
      </c>
      <c r="F37" s="869">
        <v>2.7114430506189295</v>
      </c>
      <c r="G37" s="869">
        <v>10.684344387513002</v>
      </c>
      <c r="H37" s="869">
        <v>2.3839634581942053</v>
      </c>
      <c r="I37" s="869">
        <v>3.7954342928096034</v>
      </c>
      <c r="J37" s="869">
        <v>70.443527700100404</v>
      </c>
      <c r="K37" s="869">
        <v>0.12478633819960963</v>
      </c>
      <c r="L37" s="869">
        <v>0.12731789296662513</v>
      </c>
      <c r="M37" s="869">
        <v>0</v>
      </c>
      <c r="N37" s="869">
        <v>0</v>
      </c>
      <c r="O37" s="869">
        <v>1.4288815823702152</v>
      </c>
      <c r="P37" s="868">
        <v>0</v>
      </c>
      <c r="Q37" s="868">
        <v>0</v>
      </c>
      <c r="R37" s="868">
        <v>0</v>
      </c>
      <c r="S37" s="868">
        <v>44.045022286708146</v>
      </c>
      <c r="T37" s="864">
        <v>12.331067030274236</v>
      </c>
      <c r="U37" s="35"/>
    </row>
    <row r="38" spans="1:21">
      <c r="A38" s="866" t="s">
        <v>718</v>
      </c>
      <c r="B38" s="869">
        <v>0</v>
      </c>
      <c r="C38" s="869">
        <v>0</v>
      </c>
      <c r="D38" s="869">
        <v>0</v>
      </c>
      <c r="E38" s="869">
        <v>1.373885324784402E-2</v>
      </c>
      <c r="F38" s="869">
        <v>0.10844104415470446</v>
      </c>
      <c r="G38" s="869">
        <v>0</v>
      </c>
      <c r="H38" s="869">
        <v>0</v>
      </c>
      <c r="I38" s="869">
        <v>3.4966095676786193E-3</v>
      </c>
      <c r="J38" s="869">
        <v>0</v>
      </c>
      <c r="K38" s="869">
        <v>0</v>
      </c>
      <c r="L38" s="869">
        <v>0</v>
      </c>
      <c r="M38" s="869">
        <v>0</v>
      </c>
      <c r="N38" s="869">
        <v>0</v>
      </c>
      <c r="O38" s="869">
        <v>0</v>
      </c>
      <c r="P38" s="868">
        <v>0</v>
      </c>
      <c r="Q38" s="868">
        <v>0</v>
      </c>
      <c r="R38" s="868">
        <v>0</v>
      </c>
      <c r="S38" s="868">
        <v>0</v>
      </c>
      <c r="T38" s="864">
        <v>5.1921151597836297E-3</v>
      </c>
      <c r="U38" s="35"/>
    </row>
    <row r="39" spans="1:21">
      <c r="A39" s="866" t="s">
        <v>798</v>
      </c>
      <c r="B39" s="869">
        <v>0.35043313297607981</v>
      </c>
      <c r="C39" s="869">
        <v>4.2397563261315253E-2</v>
      </c>
      <c r="D39" s="869">
        <v>0.19719319565649668</v>
      </c>
      <c r="E39" s="869">
        <v>0.13092913732456998</v>
      </c>
      <c r="F39" s="869">
        <v>0.57778676776241611</v>
      </c>
      <c r="G39" s="869">
        <v>0.19493057841851227</v>
      </c>
      <c r="H39" s="869">
        <v>0</v>
      </c>
      <c r="I39" s="869">
        <v>9.9094114425477674E-3</v>
      </c>
      <c r="J39" s="869">
        <v>0</v>
      </c>
      <c r="K39" s="869">
        <v>0</v>
      </c>
      <c r="L39" s="869">
        <v>0</v>
      </c>
      <c r="M39" s="869">
        <v>9.3836914010723602E-4</v>
      </c>
      <c r="N39" s="869">
        <v>0</v>
      </c>
      <c r="O39" s="869">
        <v>0</v>
      </c>
      <c r="P39" s="868">
        <v>0</v>
      </c>
      <c r="Q39" s="868">
        <v>0</v>
      </c>
      <c r="R39" s="868">
        <v>0</v>
      </c>
      <c r="S39" s="868">
        <v>0</v>
      </c>
      <c r="T39" s="864">
        <v>0.1976759661792559</v>
      </c>
      <c r="U39" s="35"/>
    </row>
    <row r="40" spans="1:21">
      <c r="A40" s="866" t="s">
        <v>799</v>
      </c>
      <c r="B40" s="869">
        <v>5.339077562682544E-2</v>
      </c>
      <c r="C40" s="869">
        <v>0.33709277861535081</v>
      </c>
      <c r="D40" s="869">
        <v>9.9963927921441528E-2</v>
      </c>
      <c r="E40" s="869">
        <v>0.2797554820803696</v>
      </c>
      <c r="F40" s="869">
        <v>0.25169557767980766</v>
      </c>
      <c r="G40" s="869">
        <v>8.8908389370835741E-2</v>
      </c>
      <c r="H40" s="869">
        <v>0</v>
      </c>
      <c r="I40" s="869">
        <v>1.2313287241565971E-2</v>
      </c>
      <c r="J40" s="869">
        <v>0</v>
      </c>
      <c r="K40" s="869">
        <v>0</v>
      </c>
      <c r="L40" s="869">
        <v>0</v>
      </c>
      <c r="M40" s="869">
        <v>0</v>
      </c>
      <c r="N40" s="869">
        <v>0</v>
      </c>
      <c r="O40" s="869">
        <v>0</v>
      </c>
      <c r="P40" s="868">
        <v>0</v>
      </c>
      <c r="Q40" s="868">
        <v>0</v>
      </c>
      <c r="R40" s="868">
        <v>0</v>
      </c>
      <c r="S40" s="868">
        <v>0</v>
      </c>
      <c r="T40" s="864">
        <v>7.7455148933866347E-2</v>
      </c>
      <c r="U40" s="35"/>
    </row>
    <row r="41" spans="1:21">
      <c r="A41" s="866" t="s">
        <v>800</v>
      </c>
      <c r="B41" s="869">
        <v>0.225916054084977</v>
      </c>
      <c r="C41" s="869">
        <v>8.5563068331807449E-2</v>
      </c>
      <c r="D41" s="869">
        <v>5.6037241773408471E-2</v>
      </c>
      <c r="E41" s="869">
        <v>1.2858824622749965</v>
      </c>
      <c r="F41" s="869">
        <v>0.21997167522863462</v>
      </c>
      <c r="G41" s="869">
        <v>2.4476215083913094E-2</v>
      </c>
      <c r="H41" s="869">
        <v>0</v>
      </c>
      <c r="I41" s="869">
        <v>2.0317928575787352E-3</v>
      </c>
      <c r="J41" s="869">
        <v>0</v>
      </c>
      <c r="K41" s="869">
        <v>3.5654990320360328E-4</v>
      </c>
      <c r="L41" s="869">
        <v>0</v>
      </c>
      <c r="M41" s="869">
        <v>0</v>
      </c>
      <c r="N41" s="869">
        <v>0</v>
      </c>
      <c r="O41" s="869">
        <v>0</v>
      </c>
      <c r="P41" s="868">
        <v>0</v>
      </c>
      <c r="Q41" s="868">
        <v>0</v>
      </c>
      <c r="R41" s="868">
        <v>0</v>
      </c>
      <c r="S41" s="868">
        <v>0</v>
      </c>
      <c r="T41" s="864">
        <v>0.11008204795866047</v>
      </c>
      <c r="U41" s="35"/>
    </row>
    <row r="42" spans="1:21" ht="3.45" customHeight="1">
      <c r="A42" s="866"/>
      <c r="B42" s="869"/>
      <c r="C42" s="870"/>
      <c r="D42" s="870"/>
      <c r="E42" s="870"/>
      <c r="F42" s="870"/>
      <c r="G42" s="870"/>
      <c r="H42" s="870"/>
      <c r="I42" s="870"/>
      <c r="J42" s="870"/>
      <c r="K42" s="870"/>
      <c r="L42" s="870"/>
      <c r="M42" s="870"/>
      <c r="N42" s="870"/>
      <c r="O42" s="870"/>
      <c r="P42" s="871"/>
      <c r="Q42" s="871"/>
      <c r="R42" s="871"/>
      <c r="S42" s="871"/>
      <c r="T42" s="872"/>
      <c r="U42" s="35"/>
    </row>
    <row r="43" spans="1:21">
      <c r="A43" s="863" t="s">
        <v>805</v>
      </c>
      <c r="B43" s="873">
        <v>6.8389102687979098E-2</v>
      </c>
      <c r="C43" s="873">
        <v>7.173794889079962E-4</v>
      </c>
      <c r="D43" s="873">
        <v>0.11547368542610102</v>
      </c>
      <c r="E43" s="873">
        <v>5.1950886533030122E-2</v>
      </c>
      <c r="F43" s="873">
        <v>2.6201175282751024E-3</v>
      </c>
      <c r="G43" s="873">
        <v>3.4001216107270513E-2</v>
      </c>
      <c r="H43" s="873">
        <v>2.4744322941748827E-3</v>
      </c>
      <c r="I43" s="873">
        <v>7.0358183496647714E-2</v>
      </c>
      <c r="J43" s="873">
        <v>23.256995278321938</v>
      </c>
      <c r="K43" s="873">
        <v>0</v>
      </c>
      <c r="L43" s="873">
        <v>1.2367781357807079E-2</v>
      </c>
      <c r="M43" s="873">
        <v>0</v>
      </c>
      <c r="N43" s="873">
        <v>0</v>
      </c>
      <c r="O43" s="873">
        <v>5.0974892883911375E-3</v>
      </c>
      <c r="P43" s="865">
        <v>0</v>
      </c>
      <c r="Q43" s="865">
        <v>0</v>
      </c>
      <c r="R43" s="865">
        <v>0</v>
      </c>
      <c r="S43" s="865">
        <v>40.652067366251273</v>
      </c>
      <c r="T43" s="864">
        <v>1.3649708838260823</v>
      </c>
      <c r="U43" s="35"/>
    </row>
    <row r="44" spans="1:21" ht="13.65" customHeight="1">
      <c r="A44" s="866" t="s">
        <v>797</v>
      </c>
      <c r="B44" s="869">
        <v>7.3956948347827208E-3</v>
      </c>
      <c r="C44" s="869">
        <v>0</v>
      </c>
      <c r="D44" s="869">
        <v>4.3358728743139122E-3</v>
      </c>
      <c r="E44" s="869">
        <v>7.6812957311448544E-4</v>
      </c>
      <c r="F44" s="869">
        <v>3.4672674906534664E-4</v>
      </c>
      <c r="G44" s="869">
        <v>4.5849515121599042E-4</v>
      </c>
      <c r="H44" s="869">
        <v>2.4744322941748827E-3</v>
      </c>
      <c r="I44" s="869">
        <v>2.6636517508307956E-4</v>
      </c>
      <c r="J44" s="869">
        <v>0</v>
      </c>
      <c r="K44" s="869">
        <v>0</v>
      </c>
      <c r="L44" s="869">
        <v>0</v>
      </c>
      <c r="M44" s="869">
        <v>0</v>
      </c>
      <c r="N44" s="869">
        <v>0</v>
      </c>
      <c r="O44" s="869">
        <v>0</v>
      </c>
      <c r="P44" s="868">
        <v>0</v>
      </c>
      <c r="Q44" s="868">
        <v>0</v>
      </c>
      <c r="R44" s="868">
        <v>0</v>
      </c>
      <c r="S44" s="868">
        <v>0</v>
      </c>
      <c r="T44" s="864">
        <v>3.2049924266639405E-3</v>
      </c>
      <c r="U44" s="35"/>
    </row>
    <row r="45" spans="1:21">
      <c r="A45" s="866" t="s">
        <v>124</v>
      </c>
      <c r="B45" s="869">
        <v>1.7267972196666111E-4</v>
      </c>
      <c r="C45" s="869">
        <v>0</v>
      </c>
      <c r="D45" s="869">
        <v>4.4216743500582988E-3</v>
      </c>
      <c r="E45" s="869">
        <v>0</v>
      </c>
      <c r="F45" s="869">
        <v>0</v>
      </c>
      <c r="G45" s="869">
        <v>1.5834234719204628E-5</v>
      </c>
      <c r="H45" s="869">
        <v>0</v>
      </c>
      <c r="I45" s="869">
        <v>3.13711700071207E-4</v>
      </c>
      <c r="J45" s="869">
        <v>0</v>
      </c>
      <c r="K45" s="869">
        <v>0</v>
      </c>
      <c r="L45" s="869">
        <v>0</v>
      </c>
      <c r="M45" s="869">
        <v>0</v>
      </c>
      <c r="N45" s="869">
        <v>0</v>
      </c>
      <c r="O45" s="869">
        <v>0</v>
      </c>
      <c r="P45" s="868">
        <v>0</v>
      </c>
      <c r="Q45" s="868">
        <v>0</v>
      </c>
      <c r="R45" s="868">
        <v>0</v>
      </c>
      <c r="S45" s="868">
        <v>0</v>
      </c>
      <c r="T45" s="864">
        <v>1.5614059556436489E-3</v>
      </c>
      <c r="U45" s="35"/>
    </row>
    <row r="46" spans="1:21" ht="12.75" customHeight="1">
      <c r="A46" s="866" t="s">
        <v>135</v>
      </c>
      <c r="B46" s="869">
        <v>5.1813961668445666E-2</v>
      </c>
      <c r="C46" s="869">
        <v>0</v>
      </c>
      <c r="D46" s="869">
        <v>9.686101500681478E-2</v>
      </c>
      <c r="E46" s="869">
        <v>4.9569603238118008E-2</v>
      </c>
      <c r="F46" s="869">
        <v>1.3917835273846369E-10</v>
      </c>
      <c r="G46" s="869">
        <v>3.1622620174503173E-2</v>
      </c>
      <c r="H46" s="869">
        <v>0</v>
      </c>
      <c r="I46" s="869">
        <v>6.9381222942232174E-2</v>
      </c>
      <c r="J46" s="869">
        <v>23.256995278321938</v>
      </c>
      <c r="K46" s="869">
        <v>0</v>
      </c>
      <c r="L46" s="869">
        <v>1.2367781357807079E-2</v>
      </c>
      <c r="M46" s="869">
        <v>0</v>
      </c>
      <c r="N46" s="869">
        <v>0</v>
      </c>
      <c r="O46" s="869">
        <v>5.0974892883911375E-3</v>
      </c>
      <c r="P46" s="868">
        <v>0</v>
      </c>
      <c r="Q46" s="868">
        <v>0</v>
      </c>
      <c r="R46" s="868">
        <v>0</v>
      </c>
      <c r="S46" s="868">
        <v>40.652067366251273</v>
      </c>
      <c r="T46" s="864">
        <v>1.3544921112441832</v>
      </c>
      <c r="U46" s="35"/>
    </row>
    <row r="47" spans="1:21">
      <c r="A47" s="866" t="s">
        <v>718</v>
      </c>
      <c r="B47" s="869">
        <v>0</v>
      </c>
      <c r="C47" s="869">
        <v>0</v>
      </c>
      <c r="D47" s="869">
        <v>0</v>
      </c>
      <c r="E47" s="869">
        <v>0</v>
      </c>
      <c r="F47" s="869">
        <v>5.7033716236836471E-4</v>
      </c>
      <c r="G47" s="869">
        <v>0</v>
      </c>
      <c r="H47" s="869">
        <v>0</v>
      </c>
      <c r="I47" s="869">
        <v>0</v>
      </c>
      <c r="J47" s="869">
        <v>0</v>
      </c>
      <c r="K47" s="869">
        <v>0</v>
      </c>
      <c r="L47" s="869">
        <v>0</v>
      </c>
      <c r="M47" s="869">
        <v>0</v>
      </c>
      <c r="N47" s="869">
        <v>0</v>
      </c>
      <c r="O47" s="869">
        <v>0</v>
      </c>
      <c r="P47" s="868">
        <v>0</v>
      </c>
      <c r="Q47" s="868">
        <v>0</v>
      </c>
      <c r="R47" s="868">
        <v>0</v>
      </c>
      <c r="S47" s="868">
        <v>0</v>
      </c>
      <c r="T47" s="864">
        <v>2.3135796992516909E-5</v>
      </c>
      <c r="U47" s="35"/>
    </row>
    <row r="48" spans="1:21">
      <c r="A48" s="866" t="s">
        <v>798</v>
      </c>
      <c r="B48" s="869">
        <v>1.2532423613988558E-3</v>
      </c>
      <c r="C48" s="869">
        <v>4.714778075168177E-7</v>
      </c>
      <c r="D48" s="869">
        <v>7.4951202301382915E-4</v>
      </c>
      <c r="E48" s="869">
        <v>3.7008278391924499E-8</v>
      </c>
      <c r="F48" s="869">
        <v>6.9589176369231846E-11</v>
      </c>
      <c r="G48" s="869">
        <v>8.2261106386973134E-4</v>
      </c>
      <c r="H48" s="869">
        <v>0</v>
      </c>
      <c r="I48" s="869">
        <v>1.1818934520338301E-4</v>
      </c>
      <c r="J48" s="869">
        <v>0</v>
      </c>
      <c r="K48" s="869">
        <v>0</v>
      </c>
      <c r="L48" s="869">
        <v>0</v>
      </c>
      <c r="M48" s="869">
        <v>0</v>
      </c>
      <c r="N48" s="869">
        <v>0</v>
      </c>
      <c r="O48" s="869">
        <v>0</v>
      </c>
      <c r="P48" s="868">
        <v>0</v>
      </c>
      <c r="Q48" s="868">
        <v>0</v>
      </c>
      <c r="R48" s="868">
        <v>0</v>
      </c>
      <c r="S48" s="868">
        <v>0</v>
      </c>
      <c r="T48" s="864">
        <v>6.5561012581644965E-4</v>
      </c>
      <c r="U48" s="35"/>
    </row>
    <row r="49" spans="1:21">
      <c r="A49" s="866" t="s">
        <v>799</v>
      </c>
      <c r="B49" s="869">
        <v>6.1755376404369743E-3</v>
      </c>
      <c r="C49" s="869">
        <v>0</v>
      </c>
      <c r="D49" s="869">
        <v>6.6197632207340359E-6</v>
      </c>
      <c r="E49" s="869">
        <v>0</v>
      </c>
      <c r="F49" s="869">
        <v>0</v>
      </c>
      <c r="G49" s="869">
        <v>0</v>
      </c>
      <c r="H49" s="869">
        <v>0</v>
      </c>
      <c r="I49" s="869">
        <v>0</v>
      </c>
      <c r="J49" s="869">
        <v>0</v>
      </c>
      <c r="K49" s="869">
        <v>0</v>
      </c>
      <c r="L49" s="869">
        <v>0</v>
      </c>
      <c r="M49" s="869">
        <v>0</v>
      </c>
      <c r="N49" s="869">
        <v>0</v>
      </c>
      <c r="O49" s="869">
        <v>0</v>
      </c>
      <c r="P49" s="868">
        <v>0</v>
      </c>
      <c r="Q49" s="868">
        <v>0</v>
      </c>
      <c r="R49" s="868">
        <v>0</v>
      </c>
      <c r="S49" s="868">
        <v>0</v>
      </c>
      <c r="T49" s="864">
        <v>1.3482815797674261E-3</v>
      </c>
      <c r="U49" s="35"/>
    </row>
    <row r="50" spans="1:21">
      <c r="A50" s="866" t="s">
        <v>800</v>
      </c>
      <c r="B50" s="869">
        <v>1.5779864609482177E-3</v>
      </c>
      <c r="C50" s="869">
        <v>7.169080111004793E-4</v>
      </c>
      <c r="D50" s="869">
        <v>9.0989914086794538E-3</v>
      </c>
      <c r="E50" s="869">
        <v>1.6131167135192376E-3</v>
      </c>
      <c r="F50" s="869">
        <v>1.7030534080738618E-3</v>
      </c>
      <c r="G50" s="869">
        <v>1.08165548296241E-3</v>
      </c>
      <c r="H50" s="869">
        <v>0</v>
      </c>
      <c r="I50" s="869">
        <v>2.7869433405787849E-4</v>
      </c>
      <c r="J50" s="869">
        <v>0</v>
      </c>
      <c r="K50" s="869">
        <v>0</v>
      </c>
      <c r="L50" s="869">
        <v>0</v>
      </c>
      <c r="M50" s="869">
        <v>0</v>
      </c>
      <c r="N50" s="869">
        <v>0</v>
      </c>
      <c r="O50" s="869">
        <v>0</v>
      </c>
      <c r="P50" s="868">
        <v>0</v>
      </c>
      <c r="Q50" s="868">
        <v>0</v>
      </c>
      <c r="R50" s="868">
        <v>0</v>
      </c>
      <c r="S50" s="868">
        <v>0</v>
      </c>
      <c r="T50" s="864">
        <v>3.6853466970149852E-3</v>
      </c>
      <c r="U50" s="35"/>
    </row>
    <row r="51" spans="1:21" ht="3.45" customHeight="1">
      <c r="A51" s="866"/>
      <c r="B51" s="869"/>
      <c r="C51" s="870"/>
      <c r="D51" s="870"/>
      <c r="E51" s="870"/>
      <c r="F51" s="870"/>
      <c r="G51" s="870"/>
      <c r="H51" s="870"/>
      <c r="I51" s="870"/>
      <c r="J51" s="870"/>
      <c r="K51" s="870"/>
      <c r="L51" s="870"/>
      <c r="M51" s="870"/>
      <c r="N51" s="870"/>
      <c r="O51" s="870"/>
      <c r="P51" s="871"/>
      <c r="Q51" s="871"/>
      <c r="R51" s="871"/>
      <c r="S51" s="871"/>
      <c r="T51" s="872"/>
      <c r="U51" s="35"/>
    </row>
    <row r="52" spans="1:21">
      <c r="A52" s="863" t="s">
        <v>806</v>
      </c>
      <c r="B52" s="873">
        <v>17.6256537848774</v>
      </c>
      <c r="C52" s="873">
        <v>78.526312191252401</v>
      </c>
      <c r="D52" s="873">
        <v>16.002702425125399</v>
      </c>
      <c r="E52" s="873">
        <v>47.194370027800971</v>
      </c>
      <c r="F52" s="873">
        <v>14.746191303368203</v>
      </c>
      <c r="G52" s="873">
        <v>20.584785370197892</v>
      </c>
      <c r="H52" s="873">
        <v>0</v>
      </c>
      <c r="I52" s="873">
        <v>30.535980226724302</v>
      </c>
      <c r="J52" s="873">
        <v>3.0693900086072823</v>
      </c>
      <c r="K52" s="873">
        <v>39.244123380449473</v>
      </c>
      <c r="L52" s="873">
        <v>99.855866083040837</v>
      </c>
      <c r="M52" s="873">
        <v>1.0476613462755615</v>
      </c>
      <c r="N52" s="873">
        <v>100</v>
      </c>
      <c r="O52" s="873">
        <v>72.585968198144386</v>
      </c>
      <c r="P52" s="865">
        <v>0</v>
      </c>
      <c r="Q52" s="865">
        <v>0</v>
      </c>
      <c r="R52" s="865">
        <v>0</v>
      </c>
      <c r="S52" s="865">
        <v>15.302910347040577</v>
      </c>
      <c r="T52" s="864">
        <v>20.602399828373528</v>
      </c>
      <c r="U52" s="35"/>
    </row>
    <row r="53" spans="1:21">
      <c r="A53" s="866" t="s">
        <v>797</v>
      </c>
      <c r="B53" s="869">
        <v>4.2823880967015793</v>
      </c>
      <c r="C53" s="869">
        <v>0.17777035512916325</v>
      </c>
      <c r="D53" s="869">
        <v>5.0128788418442527</v>
      </c>
      <c r="E53" s="869">
        <v>10.623952352059938</v>
      </c>
      <c r="F53" s="869">
        <v>1.7813147182218183</v>
      </c>
      <c r="G53" s="869">
        <v>4.3702292623110868</v>
      </c>
      <c r="H53" s="869">
        <v>0</v>
      </c>
      <c r="I53" s="869">
        <v>5.8934412477127784</v>
      </c>
      <c r="J53" s="869">
        <v>0</v>
      </c>
      <c r="K53" s="869">
        <v>0.29284395853908651</v>
      </c>
      <c r="L53" s="869">
        <v>49.092824834625233</v>
      </c>
      <c r="M53" s="869">
        <v>0</v>
      </c>
      <c r="N53" s="869">
        <v>39.112842422315254</v>
      </c>
      <c r="O53" s="869">
        <v>0</v>
      </c>
      <c r="P53" s="868">
        <v>0</v>
      </c>
      <c r="Q53" s="868">
        <v>0</v>
      </c>
      <c r="R53" s="868">
        <v>0</v>
      </c>
      <c r="S53" s="868">
        <v>0</v>
      </c>
      <c r="T53" s="864">
        <v>4.9777342699482068</v>
      </c>
      <c r="U53" s="35"/>
    </row>
    <row r="54" spans="1:21">
      <c r="A54" s="866" t="s">
        <v>135</v>
      </c>
      <c r="B54" s="869">
        <v>13.343004766025038</v>
      </c>
      <c r="C54" s="869">
        <v>57.683325048588244</v>
      </c>
      <c r="D54" s="869">
        <v>10.984786944887883</v>
      </c>
      <c r="E54" s="869">
        <v>34.918586139217446</v>
      </c>
      <c r="F54" s="869">
        <v>12.96457648210165</v>
      </c>
      <c r="G54" s="869">
        <v>14.838079190030767</v>
      </c>
      <c r="H54" s="869">
        <v>0</v>
      </c>
      <c r="I54" s="869">
        <v>24.641369776990967</v>
      </c>
      <c r="J54" s="869">
        <v>3.0693900086072823</v>
      </c>
      <c r="K54" s="869">
        <v>38.950814018507678</v>
      </c>
      <c r="L54" s="869">
        <v>50.763041248415611</v>
      </c>
      <c r="M54" s="869">
        <v>0.97442991470319074</v>
      </c>
      <c r="N54" s="869">
        <v>60.887157577684761</v>
      </c>
      <c r="O54" s="869">
        <v>72.585968198144386</v>
      </c>
      <c r="P54" s="868">
        <v>0</v>
      </c>
      <c r="Q54" s="868">
        <v>0</v>
      </c>
      <c r="R54" s="868">
        <v>0</v>
      </c>
      <c r="S54" s="868">
        <v>15.302910347040577</v>
      </c>
      <c r="T54" s="864">
        <v>15.287806020175365</v>
      </c>
      <c r="U54" s="35"/>
    </row>
    <row r="55" spans="1:21">
      <c r="A55" s="874" t="s">
        <v>807</v>
      </c>
      <c r="B55" s="869">
        <v>0</v>
      </c>
      <c r="C55" s="869">
        <v>0</v>
      </c>
      <c r="D55" s="869">
        <v>0</v>
      </c>
      <c r="E55" s="869">
        <v>0</v>
      </c>
      <c r="F55" s="869">
        <v>1.3944190782612688E-3</v>
      </c>
      <c r="G55" s="869">
        <v>1.0215691523124974E-3</v>
      </c>
      <c r="H55" s="869">
        <v>0</v>
      </c>
      <c r="I55" s="869">
        <v>2.257745612241803E-2</v>
      </c>
      <c r="J55" s="869">
        <v>0.2558477084256281</v>
      </c>
      <c r="K55" s="869">
        <v>0</v>
      </c>
      <c r="L55" s="869">
        <v>0</v>
      </c>
      <c r="M55" s="869">
        <v>0</v>
      </c>
      <c r="N55" s="869">
        <v>0</v>
      </c>
      <c r="O55" s="869">
        <v>0</v>
      </c>
      <c r="P55" s="868">
        <v>0</v>
      </c>
      <c r="Q55" s="868">
        <v>0</v>
      </c>
      <c r="R55" s="868">
        <v>0</v>
      </c>
      <c r="S55" s="868">
        <v>1.1764226676321877E-4</v>
      </c>
      <c r="T55" s="864">
        <v>1.2283663415091312E-2</v>
      </c>
      <c r="U55" s="35"/>
    </row>
    <row r="56" spans="1:21">
      <c r="A56" s="874" t="s">
        <v>808</v>
      </c>
      <c r="B56" s="869">
        <v>13.343004766025038</v>
      </c>
      <c r="C56" s="869">
        <v>57.683325048588244</v>
      </c>
      <c r="D56" s="869">
        <v>10.984786944887883</v>
      </c>
      <c r="E56" s="869">
        <v>34.918586139217446</v>
      </c>
      <c r="F56" s="869">
        <v>12.963182063023391</v>
      </c>
      <c r="G56" s="869">
        <v>14.837057620878454</v>
      </c>
      <c r="H56" s="869">
        <v>0</v>
      </c>
      <c r="I56" s="869">
        <v>24.61879232086855</v>
      </c>
      <c r="J56" s="869">
        <v>2.8135423001816537</v>
      </c>
      <c r="K56" s="869">
        <v>38.950814018507678</v>
      </c>
      <c r="L56" s="869">
        <v>50.763041248415611</v>
      </c>
      <c r="M56" s="869">
        <v>0.97442991470319074</v>
      </c>
      <c r="N56" s="869">
        <v>60.887157577684761</v>
      </c>
      <c r="O56" s="869">
        <v>72.585968198144386</v>
      </c>
      <c r="P56" s="868">
        <v>0</v>
      </c>
      <c r="Q56" s="868">
        <v>0</v>
      </c>
      <c r="R56" s="868">
        <v>0</v>
      </c>
      <c r="S56" s="868">
        <v>15.302792704773815</v>
      </c>
      <c r="T56" s="864">
        <v>15.275522356760273</v>
      </c>
      <c r="U56" s="35"/>
    </row>
    <row r="57" spans="1:21">
      <c r="A57" s="875" t="s">
        <v>809</v>
      </c>
      <c r="B57" s="869">
        <v>1.2447249699407206</v>
      </c>
      <c r="C57" s="869">
        <v>0</v>
      </c>
      <c r="D57" s="869">
        <v>0.75303968166667568</v>
      </c>
      <c r="E57" s="869">
        <v>3.233138096545888E-3</v>
      </c>
      <c r="F57" s="869">
        <v>1.3479129441491129</v>
      </c>
      <c r="G57" s="869">
        <v>0.13615782312722483</v>
      </c>
      <c r="H57" s="869">
        <v>0</v>
      </c>
      <c r="I57" s="869">
        <v>5.0335503986364542E-2</v>
      </c>
      <c r="J57" s="869">
        <v>0</v>
      </c>
      <c r="K57" s="869">
        <v>0</v>
      </c>
      <c r="L57" s="869">
        <v>2.465880758529004E-2</v>
      </c>
      <c r="M57" s="869">
        <v>0.97442991470319074</v>
      </c>
      <c r="N57" s="869">
        <v>0</v>
      </c>
      <c r="O57" s="869">
        <v>0.20813246521507334</v>
      </c>
      <c r="P57" s="868">
        <v>0</v>
      </c>
      <c r="Q57" s="868">
        <v>0</v>
      </c>
      <c r="R57" s="868">
        <v>0</v>
      </c>
      <c r="S57" s="868">
        <v>0</v>
      </c>
      <c r="T57" s="864">
        <v>0.61937045471282248</v>
      </c>
      <c r="U57" s="35"/>
    </row>
    <row r="58" spans="1:21">
      <c r="A58" s="866" t="s">
        <v>798</v>
      </c>
      <c r="B58" s="869">
        <v>0</v>
      </c>
      <c r="C58" s="869">
        <v>0</v>
      </c>
      <c r="D58" s="869">
        <v>0</v>
      </c>
      <c r="E58" s="869">
        <v>0</v>
      </c>
      <c r="F58" s="869">
        <v>0</v>
      </c>
      <c r="G58" s="869">
        <v>0</v>
      </c>
      <c r="H58" s="869">
        <v>0</v>
      </c>
      <c r="I58" s="869">
        <v>0</v>
      </c>
      <c r="J58" s="869">
        <v>0</v>
      </c>
      <c r="K58" s="869">
        <v>0</v>
      </c>
      <c r="L58" s="869">
        <v>0</v>
      </c>
      <c r="M58" s="869">
        <v>0</v>
      </c>
      <c r="N58" s="869">
        <v>0</v>
      </c>
      <c r="O58" s="869">
        <v>0</v>
      </c>
      <c r="P58" s="868">
        <v>0</v>
      </c>
      <c r="Q58" s="868">
        <v>0</v>
      </c>
      <c r="R58" s="868">
        <v>0</v>
      </c>
      <c r="S58" s="868">
        <v>0</v>
      </c>
      <c r="T58" s="864">
        <v>0</v>
      </c>
      <c r="U58" s="35"/>
    </row>
    <row r="59" spans="1:21">
      <c r="A59" s="866" t="s">
        <v>800</v>
      </c>
      <c r="B59" s="869">
        <v>2.6092215078162749E-4</v>
      </c>
      <c r="C59" s="869">
        <v>20.665216787535005</v>
      </c>
      <c r="D59" s="869">
        <v>5.0366383932654276E-3</v>
      </c>
      <c r="E59" s="869">
        <v>1.6518315365235938</v>
      </c>
      <c r="F59" s="869">
        <v>3.0010304473560684E-4</v>
      </c>
      <c r="G59" s="869">
        <v>1.3764769178560383</v>
      </c>
      <c r="H59" s="869">
        <v>0</v>
      </c>
      <c r="I59" s="869">
        <v>1.169202020555888E-3</v>
      </c>
      <c r="J59" s="869">
        <v>0</v>
      </c>
      <c r="K59" s="869">
        <v>4.6540340270771416E-4</v>
      </c>
      <c r="L59" s="869">
        <v>0</v>
      </c>
      <c r="M59" s="869">
        <v>7.3231431572370762E-2</v>
      </c>
      <c r="N59" s="869">
        <v>0</v>
      </c>
      <c r="O59" s="869">
        <v>0</v>
      </c>
      <c r="P59" s="868">
        <v>0</v>
      </c>
      <c r="Q59" s="868">
        <v>0</v>
      </c>
      <c r="R59" s="868">
        <v>0</v>
      </c>
      <c r="S59" s="868">
        <v>0</v>
      </c>
      <c r="T59" s="864">
        <v>0.33685953824994813</v>
      </c>
      <c r="U59" s="35"/>
    </row>
    <row r="60" spans="1:21" ht="3.45" customHeight="1">
      <c r="A60" s="866"/>
      <c r="B60" s="869"/>
      <c r="C60" s="870"/>
      <c r="D60" s="870"/>
      <c r="E60" s="870"/>
      <c r="F60" s="870"/>
      <c r="G60" s="870"/>
      <c r="H60" s="870"/>
      <c r="I60" s="870"/>
      <c r="J60" s="870"/>
      <c r="K60" s="870"/>
      <c r="L60" s="870"/>
      <c r="M60" s="870"/>
      <c r="N60" s="870"/>
      <c r="O60" s="870"/>
      <c r="P60" s="871"/>
      <c r="Q60" s="871"/>
      <c r="R60" s="871"/>
      <c r="S60" s="871"/>
      <c r="T60" s="872"/>
      <c r="U60" s="35"/>
    </row>
    <row r="61" spans="1:21">
      <c r="A61" s="863" t="s">
        <v>810</v>
      </c>
      <c r="B61" s="873">
        <v>22.940034162281204</v>
      </c>
      <c r="C61" s="873">
        <v>5.9772296122795092</v>
      </c>
      <c r="D61" s="873">
        <v>18.678125009801338</v>
      </c>
      <c r="E61" s="873">
        <v>19.969189909682463</v>
      </c>
      <c r="F61" s="873">
        <v>23.872214378232769</v>
      </c>
      <c r="G61" s="873">
        <v>22.20626203475225</v>
      </c>
      <c r="H61" s="873">
        <v>0</v>
      </c>
      <c r="I61" s="873">
        <v>21.901117704653004</v>
      </c>
      <c r="J61" s="873">
        <v>3.2059475333802578</v>
      </c>
      <c r="K61" s="873">
        <v>14.875099298553879</v>
      </c>
      <c r="L61" s="873">
        <v>0</v>
      </c>
      <c r="M61" s="873">
        <v>0</v>
      </c>
      <c r="N61" s="873">
        <v>0</v>
      </c>
      <c r="O61" s="873">
        <v>0</v>
      </c>
      <c r="P61" s="865">
        <v>0</v>
      </c>
      <c r="Q61" s="865">
        <v>0</v>
      </c>
      <c r="R61" s="865">
        <v>0</v>
      </c>
      <c r="S61" s="865">
        <v>0</v>
      </c>
      <c r="T61" s="864">
        <v>19.116039116658186</v>
      </c>
      <c r="U61" s="35"/>
    </row>
    <row r="62" spans="1:21">
      <c r="A62" s="866" t="s">
        <v>135</v>
      </c>
      <c r="B62" s="869">
        <v>21.438155395370785</v>
      </c>
      <c r="C62" s="869">
        <v>1.6342020048911762E-2</v>
      </c>
      <c r="D62" s="869">
        <v>14.660195280671214</v>
      </c>
      <c r="E62" s="869">
        <v>8.0941961963379434</v>
      </c>
      <c r="F62" s="869">
        <v>18.163878448370863</v>
      </c>
      <c r="G62" s="869">
        <v>20.586452096494607</v>
      </c>
      <c r="H62" s="869">
        <v>0</v>
      </c>
      <c r="I62" s="869">
        <v>17.696013090405295</v>
      </c>
      <c r="J62" s="869">
        <v>3.2047661901551541</v>
      </c>
      <c r="K62" s="869">
        <v>9.54275630344193</v>
      </c>
      <c r="L62" s="869">
        <v>0</v>
      </c>
      <c r="M62" s="869">
        <v>0</v>
      </c>
      <c r="N62" s="869">
        <v>0</v>
      </c>
      <c r="O62" s="869">
        <v>0</v>
      </c>
      <c r="P62" s="868">
        <v>0</v>
      </c>
      <c r="Q62" s="868">
        <v>0</v>
      </c>
      <c r="R62" s="868">
        <v>0</v>
      </c>
      <c r="S62" s="868">
        <v>0</v>
      </c>
      <c r="T62" s="864">
        <v>16.048154677136029</v>
      </c>
      <c r="U62" s="35"/>
    </row>
    <row r="63" spans="1:21">
      <c r="A63" s="866" t="s">
        <v>811</v>
      </c>
      <c r="B63" s="869">
        <v>1.5018787669104212</v>
      </c>
      <c r="C63" s="869">
        <v>5.9608875922305975</v>
      </c>
      <c r="D63" s="869">
        <v>4.0179297291301239</v>
      </c>
      <c r="E63" s="869">
        <v>11.819027986355726</v>
      </c>
      <c r="F63" s="869">
        <v>5.5431635718110766</v>
      </c>
      <c r="G63" s="869">
        <v>1.619809938257643</v>
      </c>
      <c r="H63" s="869">
        <v>0</v>
      </c>
      <c r="I63" s="869">
        <v>4.2051046142477091</v>
      </c>
      <c r="J63" s="869">
        <v>1.1813432251041316E-3</v>
      </c>
      <c r="K63" s="869">
        <v>5.332342995111949</v>
      </c>
      <c r="L63" s="869">
        <v>0</v>
      </c>
      <c r="M63" s="869">
        <v>0</v>
      </c>
      <c r="N63" s="869">
        <v>0</v>
      </c>
      <c r="O63" s="869">
        <v>0</v>
      </c>
      <c r="P63" s="868">
        <v>0</v>
      </c>
      <c r="Q63" s="868">
        <v>0</v>
      </c>
      <c r="R63" s="868">
        <v>0</v>
      </c>
      <c r="S63" s="868">
        <v>0</v>
      </c>
      <c r="T63" s="864">
        <v>3.0599206029765673</v>
      </c>
      <c r="U63" s="35"/>
    </row>
    <row r="64" spans="1:21">
      <c r="A64" s="866" t="s">
        <v>742</v>
      </c>
      <c r="B64" s="869">
        <v>0</v>
      </c>
      <c r="C64" s="869">
        <v>0</v>
      </c>
      <c r="D64" s="869">
        <v>0</v>
      </c>
      <c r="E64" s="869">
        <v>5.5965726988790737E-2</v>
      </c>
      <c r="F64" s="869">
        <v>0.16517235805082892</v>
      </c>
      <c r="G64" s="869">
        <v>0</v>
      </c>
      <c r="H64" s="869">
        <v>0</v>
      </c>
      <c r="I64" s="869">
        <v>0</v>
      </c>
      <c r="J64" s="869">
        <v>0</v>
      </c>
      <c r="K64" s="869">
        <v>0</v>
      </c>
      <c r="L64" s="869">
        <v>0</v>
      </c>
      <c r="M64" s="869">
        <v>0</v>
      </c>
      <c r="N64" s="869">
        <v>0</v>
      </c>
      <c r="O64" s="869">
        <v>0</v>
      </c>
      <c r="P64" s="868">
        <v>0</v>
      </c>
      <c r="Q64" s="868">
        <v>0</v>
      </c>
      <c r="R64" s="868">
        <v>0</v>
      </c>
      <c r="S64" s="868">
        <v>0</v>
      </c>
      <c r="T64" s="864">
        <v>7.9638365455921879E-3</v>
      </c>
      <c r="U64" s="35"/>
    </row>
    <row r="65" spans="1:21" ht="4.6500000000000004" customHeight="1">
      <c r="A65" s="876"/>
      <c r="B65" s="877"/>
      <c r="C65" s="18"/>
      <c r="D65" s="18"/>
      <c r="E65" s="18"/>
      <c r="F65" s="18"/>
      <c r="G65" s="18"/>
      <c r="H65" s="18"/>
      <c r="I65" s="18"/>
      <c r="J65" s="18"/>
      <c r="K65" s="18"/>
      <c r="L65" s="18"/>
      <c r="M65" s="18"/>
      <c r="N65" s="18"/>
      <c r="O65" s="18"/>
      <c r="P65" s="878"/>
      <c r="Q65" s="878"/>
      <c r="R65" s="878"/>
      <c r="S65" s="878"/>
      <c r="T65" s="879"/>
      <c r="U65" s="35"/>
    </row>
    <row r="66" spans="1:21" ht="20.399999999999999">
      <c r="A66" s="880" t="s">
        <v>812</v>
      </c>
      <c r="B66" s="881">
        <v>77214329.790119991</v>
      </c>
      <c r="C66" s="881">
        <v>1768906.1642</v>
      </c>
      <c r="D66" s="881">
        <v>118428102.91832</v>
      </c>
      <c r="E66" s="881">
        <v>7998210.4778100001</v>
      </c>
      <c r="F66" s="881">
        <v>14370050.80638</v>
      </c>
      <c r="G66" s="881">
        <v>49758072.554300003</v>
      </c>
      <c r="H66" s="881">
        <v>1552037.2123499999</v>
      </c>
      <c r="I66" s="881">
        <v>48932778.077820003</v>
      </c>
      <c r="J66" s="881">
        <v>12410916.39452</v>
      </c>
      <c r="K66" s="881">
        <v>3947994.34063</v>
      </c>
      <c r="L66" s="881">
        <v>3426233.5154599999</v>
      </c>
      <c r="M66" s="881">
        <v>5379433.0868800003</v>
      </c>
      <c r="N66" s="881">
        <v>1353425.83956</v>
      </c>
      <c r="O66" s="881">
        <v>760620.33299999998</v>
      </c>
      <c r="P66" s="882">
        <v>1017298.60668</v>
      </c>
      <c r="Q66" s="882">
        <v>162364</v>
      </c>
      <c r="R66" s="882">
        <v>1576460.79687</v>
      </c>
      <c r="S66" s="882">
        <v>4189217.1373400004</v>
      </c>
      <c r="T66" s="881">
        <v>354246452.05224007</v>
      </c>
      <c r="U66" s="35"/>
    </row>
    <row r="67" spans="1:21" ht="4.6500000000000004" customHeight="1" thickBot="1">
      <c r="A67" s="883"/>
      <c r="B67" s="28"/>
      <c r="C67" s="28"/>
      <c r="D67" s="28"/>
      <c r="E67" s="28"/>
      <c r="F67" s="28"/>
      <c r="G67" s="28"/>
      <c r="H67" s="28"/>
      <c r="I67" s="28"/>
      <c r="J67" s="28"/>
      <c r="K67" s="28"/>
      <c r="L67" s="28"/>
      <c r="M67" s="28"/>
      <c r="N67" s="28"/>
      <c r="O67" s="28"/>
      <c r="P67" s="28"/>
      <c r="Q67" s="28"/>
      <c r="R67" s="28"/>
      <c r="S67" s="28"/>
      <c r="T67" s="28"/>
      <c r="U67" s="35"/>
    </row>
    <row r="68" spans="1:21">
      <c r="A68" s="18" t="s">
        <v>682</v>
      </c>
      <c r="B68" s="18"/>
      <c r="C68" s="18"/>
      <c r="D68" s="18"/>
      <c r="E68" s="18"/>
      <c r="F68" s="18"/>
      <c r="G68" s="18"/>
      <c r="H68" s="18"/>
      <c r="I68" s="18"/>
      <c r="J68" s="18"/>
      <c r="K68" s="18"/>
      <c r="L68" s="18"/>
      <c r="M68" s="18"/>
      <c r="N68" s="18"/>
      <c r="O68" s="18"/>
      <c r="P68" s="18"/>
      <c r="Q68" s="18"/>
      <c r="R68" s="18"/>
      <c r="S68" s="18"/>
      <c r="T68" s="18"/>
      <c r="U68" s="35"/>
    </row>
    <row r="69" spans="1:21">
      <c r="A69" s="18" t="s">
        <v>813</v>
      </c>
      <c r="B69" s="870"/>
      <c r="C69" s="870"/>
      <c r="D69" s="870"/>
      <c r="E69" s="870"/>
      <c r="F69" s="870"/>
      <c r="G69" s="870"/>
      <c r="H69" s="870"/>
      <c r="I69" s="870"/>
      <c r="J69" s="870"/>
      <c r="K69" s="870"/>
      <c r="L69" s="870"/>
      <c r="M69" s="870"/>
      <c r="N69" s="870"/>
      <c r="O69" s="870"/>
      <c r="P69" s="870"/>
      <c r="Q69" s="870"/>
      <c r="R69" s="870"/>
      <c r="S69" s="870"/>
      <c r="T69" s="870"/>
      <c r="U69" s="35"/>
    </row>
    <row r="70" spans="1:21">
      <c r="A70" s="18" t="s">
        <v>814</v>
      </c>
      <c r="B70" s="884"/>
      <c r="C70" s="884"/>
      <c r="D70" s="884"/>
      <c r="E70" s="884"/>
      <c r="F70" s="884"/>
      <c r="G70" s="884"/>
      <c r="H70" s="884"/>
      <c r="I70" s="884"/>
      <c r="J70" s="884"/>
      <c r="K70" s="884"/>
      <c r="L70" s="884"/>
      <c r="M70" s="884"/>
      <c r="N70" s="884"/>
      <c r="O70" s="884"/>
      <c r="P70" s="884"/>
      <c r="Q70" s="884"/>
      <c r="R70" s="884"/>
      <c r="S70" s="884"/>
      <c r="T70" s="884"/>
      <c r="U70" s="35"/>
    </row>
    <row r="71" spans="1:21">
      <c r="A71" s="885" t="s">
        <v>815</v>
      </c>
      <c r="B71" s="884"/>
      <c r="C71" s="884"/>
      <c r="D71" s="884"/>
      <c r="E71" s="884"/>
      <c r="F71" s="884"/>
      <c r="G71" s="884"/>
      <c r="H71" s="884"/>
      <c r="I71" s="884"/>
      <c r="J71" s="884"/>
      <c r="K71" s="884"/>
      <c r="L71" s="884"/>
      <c r="M71" s="884"/>
      <c r="N71" s="884"/>
      <c r="O71" s="884"/>
      <c r="P71" s="884"/>
      <c r="Q71" s="884"/>
      <c r="R71" s="884"/>
      <c r="S71" s="884"/>
      <c r="T71" s="884"/>
      <c r="U71" s="35"/>
    </row>
    <row r="72" spans="1:21">
      <c r="A72" s="735" t="s">
        <v>816</v>
      </c>
      <c r="B72" s="693"/>
      <c r="C72" s="693"/>
      <c r="D72" s="693"/>
      <c r="E72" s="693"/>
      <c r="F72" s="693"/>
      <c r="G72" s="693"/>
      <c r="H72" s="693"/>
      <c r="I72" s="693"/>
      <c r="J72" s="693"/>
      <c r="K72" s="693"/>
      <c r="L72" s="693"/>
      <c r="M72" s="693"/>
      <c r="N72" s="693"/>
      <c r="O72" s="693"/>
      <c r="P72" s="693"/>
      <c r="Q72" s="693"/>
      <c r="R72" s="693"/>
      <c r="S72" s="693"/>
      <c r="T72" s="693"/>
      <c r="U72" s="35"/>
    </row>
    <row r="73" spans="1:21">
      <c r="A73" s="693"/>
      <c r="B73" s="693"/>
      <c r="C73" s="693"/>
      <c r="D73" s="693"/>
      <c r="E73" s="693"/>
      <c r="F73" s="693"/>
      <c r="G73" s="693"/>
      <c r="H73" s="693"/>
      <c r="I73" s="693"/>
      <c r="J73" s="693"/>
      <c r="K73" s="693"/>
      <c r="L73" s="693"/>
      <c r="M73" s="693"/>
      <c r="N73" s="693"/>
      <c r="O73" s="693"/>
      <c r="P73" s="693"/>
      <c r="Q73" s="693"/>
      <c r="R73" s="693"/>
      <c r="S73" s="693"/>
      <c r="T73" s="693"/>
      <c r="U73" s="35"/>
    </row>
    <row r="74" spans="1:21">
      <c r="A74" s="693"/>
      <c r="B74" s="693"/>
      <c r="C74" s="693"/>
      <c r="D74" s="693"/>
      <c r="E74" s="693"/>
      <c r="F74" s="693"/>
      <c r="G74" s="693"/>
      <c r="H74" s="693"/>
      <c r="I74" s="693"/>
      <c r="J74" s="693"/>
      <c r="K74" s="693"/>
      <c r="L74" s="693"/>
      <c r="M74" s="693"/>
      <c r="N74" s="693"/>
      <c r="O74" s="693"/>
      <c r="P74" s="693"/>
      <c r="Q74" s="693"/>
      <c r="R74" s="693"/>
      <c r="S74" s="693"/>
      <c r="T74" s="693"/>
      <c r="U74" s="35"/>
    </row>
    <row r="76" spans="1:21">
      <c r="B76" s="886"/>
      <c r="C76" s="886"/>
      <c r="D76" s="886"/>
      <c r="E76" s="886"/>
      <c r="F76" s="886"/>
      <c r="G76" s="886"/>
      <c r="H76" s="886"/>
      <c r="I76" s="886"/>
      <c r="J76" s="886"/>
      <c r="K76" s="886"/>
      <c r="L76" s="886"/>
      <c r="M76" s="886"/>
      <c r="N76" s="886"/>
      <c r="O76" s="886"/>
      <c r="P76" s="886"/>
      <c r="Q76" s="886"/>
      <c r="R76" s="886"/>
      <c r="S76" s="886"/>
      <c r="T76" s="886"/>
    </row>
    <row r="77" spans="1:21">
      <c r="B77" s="886"/>
      <c r="C77" s="886"/>
      <c r="D77" s="886"/>
      <c r="E77" s="886"/>
      <c r="F77" s="886"/>
      <c r="G77" s="886"/>
      <c r="H77" s="886"/>
      <c r="I77" s="886"/>
      <c r="J77" s="886"/>
      <c r="K77" s="886"/>
      <c r="L77" s="886"/>
      <c r="M77" s="886"/>
      <c r="N77" s="886"/>
      <c r="O77" s="886"/>
      <c r="P77" s="886"/>
      <c r="Q77" s="886"/>
      <c r="R77" s="886"/>
      <c r="S77" s="886"/>
      <c r="T77" s="886"/>
    </row>
    <row r="200" spans="3:3">
      <c r="C200" s="7" t="s">
        <v>157</v>
      </c>
    </row>
  </sheetData>
  <mergeCells count="3">
    <mergeCell ref="A2:T2"/>
    <mergeCell ref="A3:T3"/>
    <mergeCell ref="A4:T4"/>
  </mergeCells>
  <hyperlinks>
    <hyperlink ref="A71" r:id="rId1" xr:uid="{90098AA6-72CC-4692-89C4-F123FEFE4A9F}"/>
    <hyperlink ref="A1" location="Índice!A1" display="Volver al Índice" xr:uid="{812A6635-9FC0-4D02-8492-F02C1447A385}"/>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9279E-9F68-4D36-B0BA-5274191B284F}">
  <dimension ref="A1:AD285"/>
  <sheetViews>
    <sheetView showGridLines="0" zoomScaleNormal="100" workbookViewId="0"/>
  </sheetViews>
  <sheetFormatPr baseColWidth="10" defaultRowHeight="13.2"/>
  <cols>
    <col min="1" max="1" width="45.109375" style="619" customWidth="1"/>
    <col min="2" max="6" width="15.44140625" style="619" customWidth="1"/>
    <col min="7" max="7" width="18.44140625" style="619" customWidth="1"/>
    <col min="8" max="16384" width="11.5546875" style="619"/>
  </cols>
  <sheetData>
    <row r="1" spans="1:30" s="622" customFormat="1" ht="18" customHeight="1">
      <c r="A1" s="1525" t="s">
        <v>1244</v>
      </c>
      <c r="B1" s="621"/>
      <c r="C1" s="621"/>
      <c r="D1" s="621"/>
      <c r="E1" s="621"/>
      <c r="F1" s="621"/>
      <c r="G1" s="621"/>
    </row>
    <row r="2" spans="1:30" s="580" customFormat="1" ht="25.2" customHeight="1">
      <c r="A2" s="579" t="s">
        <v>683</v>
      </c>
      <c r="B2" s="579"/>
      <c r="C2" s="579"/>
      <c r="D2" s="579"/>
      <c r="E2" s="579"/>
      <c r="F2" s="579"/>
      <c r="G2" s="579"/>
    </row>
    <row r="3" spans="1:30" s="623" customFormat="1" ht="18" customHeight="1">
      <c r="A3" s="582">
        <v>45747</v>
      </c>
      <c r="B3" s="582"/>
      <c r="C3" s="582"/>
      <c r="D3" s="582"/>
      <c r="E3" s="582"/>
      <c r="F3" s="582"/>
      <c r="G3" s="582"/>
    </row>
    <row r="4" spans="1:30" s="586" customFormat="1" ht="18" customHeight="1">
      <c r="A4" s="585" t="s">
        <v>174</v>
      </c>
      <c r="B4" s="585"/>
      <c r="C4" s="585"/>
      <c r="D4" s="585"/>
      <c r="E4" s="585"/>
      <c r="F4" s="585"/>
      <c r="G4" s="585"/>
    </row>
    <row r="5" spans="1:30" ht="7.5" customHeight="1" thickBot="1">
      <c r="A5" s="624"/>
      <c r="B5" s="624"/>
      <c r="C5" s="624"/>
    </row>
    <row r="6" spans="1:30" ht="27" customHeight="1">
      <c r="A6" s="590" t="s">
        <v>1</v>
      </c>
      <c r="B6" s="625" t="s">
        <v>684</v>
      </c>
      <c r="C6" s="625" t="s">
        <v>685</v>
      </c>
      <c r="D6" s="625" t="s">
        <v>686</v>
      </c>
      <c r="E6" s="625" t="s">
        <v>687</v>
      </c>
      <c r="F6" s="625" t="s">
        <v>688</v>
      </c>
      <c r="G6" s="590" t="s">
        <v>689</v>
      </c>
      <c r="H6" s="624"/>
      <c r="I6" s="624"/>
      <c r="J6" s="624"/>
      <c r="K6" s="624"/>
      <c r="L6" s="624"/>
      <c r="M6" s="624"/>
      <c r="N6" s="624"/>
      <c r="O6" s="624"/>
      <c r="P6" s="624"/>
      <c r="Q6" s="624"/>
      <c r="R6" s="624"/>
      <c r="S6" s="624"/>
      <c r="T6" s="624"/>
      <c r="U6" s="624"/>
      <c r="V6" s="624"/>
      <c r="W6" s="624"/>
      <c r="X6" s="624"/>
      <c r="Y6" s="624"/>
      <c r="Z6" s="624"/>
      <c r="AA6" s="624"/>
      <c r="AB6" s="624"/>
      <c r="AC6" s="624"/>
      <c r="AD6" s="624"/>
    </row>
    <row r="7" spans="1:30" ht="39.15" customHeight="1">
      <c r="A7" s="626"/>
      <c r="B7" s="627"/>
      <c r="C7" s="627"/>
      <c r="D7" s="627"/>
      <c r="E7" s="627"/>
      <c r="F7" s="627"/>
      <c r="G7" s="626"/>
      <c r="H7" s="624"/>
      <c r="I7" s="624"/>
      <c r="J7" s="624"/>
      <c r="K7" s="624"/>
      <c r="L7" s="624"/>
      <c r="M7" s="624"/>
      <c r="N7" s="624"/>
      <c r="O7" s="624"/>
      <c r="P7" s="624"/>
      <c r="Q7" s="624"/>
      <c r="R7" s="624"/>
      <c r="S7" s="624"/>
      <c r="T7" s="624"/>
      <c r="U7" s="624"/>
      <c r="V7" s="624"/>
      <c r="W7" s="624"/>
      <c r="X7" s="624"/>
      <c r="Y7" s="624"/>
      <c r="Z7" s="624"/>
      <c r="AA7" s="624"/>
      <c r="AB7" s="624"/>
      <c r="AC7" s="624"/>
      <c r="AD7" s="624"/>
    </row>
    <row r="8" spans="1:30" ht="3.15" customHeight="1">
      <c r="A8" s="628"/>
      <c r="B8" s="629"/>
      <c r="C8" s="629"/>
      <c r="D8" s="629"/>
      <c r="E8" s="629"/>
      <c r="F8" s="629"/>
      <c r="G8" s="630"/>
      <c r="H8" s="624"/>
      <c r="I8" s="624"/>
      <c r="J8" s="624"/>
      <c r="K8" s="624"/>
      <c r="L8" s="624"/>
      <c r="M8" s="624"/>
      <c r="N8" s="624"/>
      <c r="O8" s="624"/>
      <c r="P8" s="624"/>
      <c r="Q8" s="624"/>
      <c r="R8" s="624"/>
      <c r="S8" s="624"/>
      <c r="T8" s="624"/>
      <c r="U8" s="624"/>
      <c r="V8" s="624"/>
      <c r="W8" s="624"/>
      <c r="X8" s="624"/>
      <c r="Y8" s="624"/>
      <c r="Z8" s="624"/>
      <c r="AA8" s="624"/>
      <c r="AB8" s="624"/>
      <c r="AC8" s="624"/>
      <c r="AD8" s="624"/>
    </row>
    <row r="9" spans="1:30" s="604" customFormat="1" ht="6" customHeight="1">
      <c r="A9" s="599"/>
      <c r="B9" s="631"/>
      <c r="C9" s="631"/>
      <c r="D9" s="631"/>
      <c r="E9" s="631"/>
      <c r="F9" s="631"/>
      <c r="G9" s="632"/>
      <c r="H9" s="633"/>
      <c r="I9" s="633"/>
      <c r="J9" s="633"/>
      <c r="K9" s="633"/>
      <c r="L9" s="633"/>
      <c r="M9" s="633"/>
      <c r="N9" s="634"/>
      <c r="O9" s="634"/>
    </row>
    <row r="10" spans="1:30" s="604" customFormat="1" ht="20.100000000000001" customHeight="1">
      <c r="A10" s="599" t="s">
        <v>29</v>
      </c>
      <c r="B10" s="635" t="s">
        <v>132</v>
      </c>
      <c r="C10" s="635">
        <v>47.86666239385697</v>
      </c>
      <c r="D10" s="635">
        <v>2.805374057199375</v>
      </c>
      <c r="E10" s="635">
        <v>0.53656861108609522</v>
      </c>
      <c r="F10" s="635">
        <v>48.791394937857561</v>
      </c>
      <c r="G10" s="636">
        <v>42136957.386</v>
      </c>
      <c r="H10" s="633"/>
      <c r="I10" s="633"/>
      <c r="J10" s="633"/>
      <c r="K10" s="633"/>
      <c r="L10" s="633"/>
      <c r="M10" s="633"/>
      <c r="N10" s="634"/>
      <c r="O10" s="634"/>
    </row>
    <row r="11" spans="1:30" s="604" customFormat="1" ht="20.100000000000001" customHeight="1">
      <c r="A11" s="599" t="s">
        <v>30</v>
      </c>
      <c r="B11" s="635" t="s">
        <v>132</v>
      </c>
      <c r="C11" s="635">
        <v>44.086962458738682</v>
      </c>
      <c r="D11" s="635" t="s">
        <v>132</v>
      </c>
      <c r="E11" s="635" t="s">
        <v>132</v>
      </c>
      <c r="F11" s="635">
        <v>55.913037541261311</v>
      </c>
      <c r="G11" s="636">
        <v>235457.83199999999</v>
      </c>
      <c r="H11" s="633"/>
      <c r="I11" s="633"/>
      <c r="J11" s="633"/>
      <c r="K11" s="633"/>
      <c r="L11" s="633"/>
      <c r="M11" s="633"/>
      <c r="N11" s="634"/>
      <c r="O11" s="634"/>
    </row>
    <row r="12" spans="1:30" s="604" customFormat="1" ht="20.100000000000001" customHeight="1">
      <c r="A12" s="599" t="s">
        <v>31</v>
      </c>
      <c r="B12" s="635">
        <v>0.22808289743604776</v>
      </c>
      <c r="C12" s="635">
        <v>19.813277476996632</v>
      </c>
      <c r="D12" s="635">
        <v>2.5324579727316743</v>
      </c>
      <c r="E12" s="635">
        <v>0.70202631225636047</v>
      </c>
      <c r="F12" s="635">
        <v>76.724155340579287</v>
      </c>
      <c r="G12" s="636">
        <v>91128964.659999996</v>
      </c>
      <c r="H12" s="633"/>
      <c r="I12" s="633"/>
      <c r="J12" s="633"/>
      <c r="K12" s="633"/>
      <c r="L12" s="633"/>
      <c r="M12" s="633"/>
      <c r="N12" s="634"/>
      <c r="O12" s="634"/>
    </row>
    <row r="13" spans="1:30" s="604" customFormat="1" ht="20.100000000000001" customHeight="1">
      <c r="A13" s="599" t="s">
        <v>32</v>
      </c>
      <c r="B13" s="635">
        <v>0.76279040796166886</v>
      </c>
      <c r="C13" s="635">
        <v>11.207892089251793</v>
      </c>
      <c r="D13" s="635">
        <v>0.82361513071425496</v>
      </c>
      <c r="E13" s="635">
        <v>6.1045982392174264E-2</v>
      </c>
      <c r="F13" s="635">
        <v>87.144656389680108</v>
      </c>
      <c r="G13" s="636">
        <v>7569839.6830000002</v>
      </c>
      <c r="H13" s="633"/>
      <c r="I13" s="633"/>
      <c r="J13" s="633"/>
      <c r="K13" s="633"/>
      <c r="L13" s="633"/>
      <c r="M13" s="633"/>
      <c r="N13" s="634"/>
      <c r="O13" s="634"/>
    </row>
    <row r="14" spans="1:30" s="604" customFormat="1" ht="20.100000000000001" customHeight="1">
      <c r="A14" s="599" t="s">
        <v>33</v>
      </c>
      <c r="B14" s="635" t="s">
        <v>132</v>
      </c>
      <c r="C14" s="635">
        <v>24.120068873363874</v>
      </c>
      <c r="D14" s="635">
        <v>3.4649597758007822</v>
      </c>
      <c r="E14" s="635">
        <v>0.12464409845215044</v>
      </c>
      <c r="F14" s="635">
        <v>72.290327252383193</v>
      </c>
      <c r="G14" s="636">
        <v>10459960.128</v>
      </c>
      <c r="H14" s="633"/>
      <c r="I14" s="633"/>
      <c r="J14" s="633"/>
      <c r="K14" s="633"/>
      <c r="L14" s="633"/>
      <c r="M14" s="633"/>
      <c r="N14" s="634"/>
      <c r="O14" s="634"/>
    </row>
    <row r="15" spans="1:30" s="604" customFormat="1" ht="20.100000000000001" customHeight="1">
      <c r="A15" s="599" t="s">
        <v>115</v>
      </c>
      <c r="B15" s="635" t="s">
        <v>132</v>
      </c>
      <c r="C15" s="635">
        <v>23.386200337115277</v>
      </c>
      <c r="D15" s="635">
        <v>2.9836975018813194</v>
      </c>
      <c r="E15" s="635">
        <v>0.23732894847167568</v>
      </c>
      <c r="F15" s="635">
        <v>73.392773212531722</v>
      </c>
      <c r="G15" s="636">
        <v>28696398.159000002</v>
      </c>
      <c r="H15" s="633"/>
      <c r="I15" s="633"/>
      <c r="J15" s="633"/>
      <c r="K15" s="633"/>
      <c r="L15" s="633"/>
      <c r="M15" s="633"/>
      <c r="N15" s="634"/>
      <c r="O15" s="634"/>
    </row>
    <row r="16" spans="1:30" s="604" customFormat="1" ht="20.100000000000001" customHeight="1">
      <c r="A16" s="599" t="s">
        <v>35</v>
      </c>
      <c r="B16" s="635" t="s">
        <v>132</v>
      </c>
      <c r="C16" s="635">
        <v>68.015929914891657</v>
      </c>
      <c r="D16" s="635">
        <v>2.4840103605505175</v>
      </c>
      <c r="E16" s="635">
        <v>0.33188523819367383</v>
      </c>
      <c r="F16" s="635">
        <v>29.168174486364144</v>
      </c>
      <c r="G16" s="636">
        <v>2013384.517</v>
      </c>
      <c r="H16" s="633"/>
      <c r="I16" s="633"/>
      <c r="J16" s="633"/>
      <c r="K16" s="633"/>
      <c r="L16" s="633"/>
      <c r="M16" s="633"/>
      <c r="N16" s="634"/>
      <c r="O16" s="634"/>
    </row>
    <row r="17" spans="1:15" s="604" customFormat="1" ht="20.100000000000001" customHeight="1">
      <c r="A17" s="599" t="s">
        <v>36</v>
      </c>
      <c r="B17" s="635" t="s">
        <v>132</v>
      </c>
      <c r="C17" s="635">
        <v>26.713888594640721</v>
      </c>
      <c r="D17" s="635">
        <v>1.9423942325766501</v>
      </c>
      <c r="E17" s="635">
        <v>2.5471652787604989E-2</v>
      </c>
      <c r="F17" s="635">
        <v>71.318245519995031</v>
      </c>
      <c r="G17" s="636">
        <v>18929344.868999999</v>
      </c>
      <c r="H17" s="633"/>
      <c r="I17" s="633"/>
      <c r="J17" s="633"/>
      <c r="K17" s="633"/>
      <c r="L17" s="633"/>
      <c r="M17" s="633"/>
      <c r="N17" s="634"/>
      <c r="O17" s="634"/>
    </row>
    <row r="18" spans="1:15" s="604" customFormat="1" ht="20.100000000000001" customHeight="1">
      <c r="A18" s="599" t="s">
        <v>37</v>
      </c>
      <c r="B18" s="635" t="s">
        <v>132</v>
      </c>
      <c r="C18" s="635">
        <v>3.5065530052295027E-2</v>
      </c>
      <c r="D18" s="635" t="s">
        <v>132</v>
      </c>
      <c r="E18" s="635" t="s">
        <v>132</v>
      </c>
      <c r="F18" s="635">
        <v>99.964934469947707</v>
      </c>
      <c r="G18" s="636">
        <v>4277705.193</v>
      </c>
      <c r="H18" s="633"/>
      <c r="I18" s="633"/>
      <c r="J18" s="633"/>
      <c r="K18" s="633"/>
      <c r="L18" s="633"/>
      <c r="M18" s="633"/>
      <c r="N18" s="634"/>
      <c r="O18" s="634"/>
    </row>
    <row r="19" spans="1:15" s="604" customFormat="1" ht="20.100000000000001" customHeight="1">
      <c r="A19" s="599" t="s">
        <v>38</v>
      </c>
      <c r="B19" s="635" t="s">
        <v>132</v>
      </c>
      <c r="C19" s="635">
        <v>84.105016257315427</v>
      </c>
      <c r="D19" s="635">
        <v>3.0398766804296131</v>
      </c>
      <c r="E19" s="635" t="s">
        <v>132</v>
      </c>
      <c r="F19" s="635">
        <v>12.855107062254966</v>
      </c>
      <c r="G19" s="636">
        <v>405030.27899999998</v>
      </c>
      <c r="H19" s="633"/>
      <c r="I19" s="633"/>
      <c r="J19" s="633"/>
      <c r="K19" s="633"/>
      <c r="L19" s="633"/>
      <c r="M19" s="633"/>
      <c r="N19" s="634"/>
      <c r="O19" s="634"/>
    </row>
    <row r="20" spans="1:15" s="604" customFormat="1" ht="20.100000000000001" customHeight="1">
      <c r="A20" s="605" t="s">
        <v>39</v>
      </c>
      <c r="B20" s="635" t="s">
        <v>132</v>
      </c>
      <c r="C20" s="635" t="s">
        <v>132</v>
      </c>
      <c r="D20" s="635" t="s">
        <v>132</v>
      </c>
      <c r="E20" s="635" t="s">
        <v>132</v>
      </c>
      <c r="F20" s="635">
        <v>100</v>
      </c>
      <c r="G20" s="636">
        <v>5393824.8720000004</v>
      </c>
      <c r="H20" s="633"/>
      <c r="I20" s="633"/>
      <c r="J20" s="633"/>
      <c r="K20" s="633"/>
      <c r="L20" s="633"/>
      <c r="M20" s="633"/>
      <c r="N20" s="634"/>
      <c r="O20" s="634"/>
    </row>
    <row r="21" spans="1:15" s="604" customFormat="1" ht="20.100000000000001" customHeight="1">
      <c r="A21" s="605" t="s">
        <v>116</v>
      </c>
      <c r="B21" s="635">
        <v>3.0403205428055138</v>
      </c>
      <c r="C21" s="635">
        <v>38.272591975650947</v>
      </c>
      <c r="D21" s="635">
        <v>1.6349716463965707</v>
      </c>
      <c r="E21" s="635">
        <v>0.43769655728882129</v>
      </c>
      <c r="F21" s="635">
        <v>56.614419277858154</v>
      </c>
      <c r="G21" s="636">
        <v>5915325.0279999999</v>
      </c>
      <c r="H21" s="633"/>
      <c r="I21" s="633"/>
      <c r="J21" s="633"/>
      <c r="K21" s="633"/>
      <c r="L21" s="633"/>
      <c r="M21" s="633"/>
      <c r="N21" s="634"/>
      <c r="O21" s="634"/>
    </row>
    <row r="22" spans="1:15" s="604" customFormat="1" ht="20.100000000000001" customHeight="1">
      <c r="A22" s="605" t="s">
        <v>152</v>
      </c>
      <c r="B22" s="635" t="s">
        <v>132</v>
      </c>
      <c r="C22" s="635" t="s">
        <v>132</v>
      </c>
      <c r="D22" s="635" t="s">
        <v>132</v>
      </c>
      <c r="E22" s="635" t="s">
        <v>132</v>
      </c>
      <c r="F22" s="635">
        <v>100</v>
      </c>
      <c r="G22" s="636">
        <v>3714285.28</v>
      </c>
      <c r="H22" s="633"/>
      <c r="I22" s="633"/>
      <c r="J22" s="633"/>
      <c r="K22" s="633"/>
      <c r="L22" s="633"/>
      <c r="M22" s="633"/>
      <c r="N22" s="634"/>
      <c r="O22" s="634"/>
    </row>
    <row r="23" spans="1:15" s="604" customFormat="1" ht="20.100000000000001" customHeight="1">
      <c r="A23" s="27" t="s">
        <v>42</v>
      </c>
      <c r="B23" s="635" t="s">
        <v>132</v>
      </c>
      <c r="C23" s="635">
        <v>97.877762113220385</v>
      </c>
      <c r="D23" s="635" t="s">
        <v>132</v>
      </c>
      <c r="E23" s="635" t="s">
        <v>132</v>
      </c>
      <c r="F23" s="635">
        <v>2.1222378867796148</v>
      </c>
      <c r="G23" s="636">
        <v>12415.856</v>
      </c>
      <c r="H23" s="633"/>
      <c r="I23" s="633"/>
      <c r="J23" s="633"/>
      <c r="K23" s="633"/>
      <c r="L23" s="633"/>
      <c r="M23" s="633"/>
      <c r="N23" s="634"/>
      <c r="O23" s="634"/>
    </row>
    <row r="24" spans="1:15" s="604" customFormat="1" ht="20.100000000000001" customHeight="1">
      <c r="A24" s="605" t="s">
        <v>43</v>
      </c>
      <c r="B24" s="635" t="s">
        <v>132</v>
      </c>
      <c r="C24" s="635">
        <v>68.681539539451876</v>
      </c>
      <c r="D24" s="635">
        <v>0.36874031408490882</v>
      </c>
      <c r="E24" s="635" t="s">
        <v>132</v>
      </c>
      <c r="F24" s="635">
        <v>30.949720146463211</v>
      </c>
      <c r="G24" s="636">
        <v>1941074.986</v>
      </c>
      <c r="H24" s="633"/>
      <c r="I24" s="633"/>
      <c r="J24" s="633"/>
      <c r="K24" s="633"/>
      <c r="L24" s="633"/>
      <c r="M24" s="633"/>
      <c r="N24" s="634"/>
      <c r="O24" s="634"/>
    </row>
    <row r="25" spans="1:15" s="604" customFormat="1" ht="20.100000000000001" customHeight="1">
      <c r="A25" s="605" t="s">
        <v>44</v>
      </c>
      <c r="B25" s="635" t="s">
        <v>132</v>
      </c>
      <c r="C25" s="635">
        <v>28.063971135936622</v>
      </c>
      <c r="D25" s="635" t="s">
        <v>132</v>
      </c>
      <c r="E25" s="635" t="s">
        <v>132</v>
      </c>
      <c r="F25" s="635">
        <v>71.936028864063374</v>
      </c>
      <c r="G25" s="636">
        <v>3638844.56</v>
      </c>
      <c r="H25" s="633"/>
      <c r="I25" s="633"/>
      <c r="J25" s="633"/>
      <c r="K25" s="633"/>
      <c r="L25" s="633"/>
      <c r="M25" s="633"/>
      <c r="N25" s="634"/>
      <c r="O25" s="634"/>
    </row>
    <row r="26" spans="1:15" s="604" customFormat="1" ht="20.100000000000001" customHeight="1">
      <c r="A26" s="605" t="s">
        <v>45</v>
      </c>
      <c r="B26" s="635" t="s">
        <v>132</v>
      </c>
      <c r="C26" s="635">
        <v>8.8817329376130143</v>
      </c>
      <c r="D26" s="635">
        <v>0.58521238851561996</v>
      </c>
      <c r="E26" s="635" t="s">
        <v>132</v>
      </c>
      <c r="F26" s="635">
        <v>90.533054673871362</v>
      </c>
      <c r="G26" s="636">
        <v>783476.23699999996</v>
      </c>
      <c r="H26" s="633"/>
      <c r="I26" s="633"/>
      <c r="J26" s="633"/>
      <c r="K26" s="633"/>
      <c r="L26" s="633"/>
      <c r="M26" s="633"/>
      <c r="N26" s="634"/>
      <c r="O26" s="634"/>
    </row>
    <row r="27" spans="1:15" s="604" customFormat="1" ht="20.100000000000001" customHeight="1">
      <c r="A27" s="605" t="s">
        <v>134</v>
      </c>
      <c r="B27" s="635" t="s">
        <v>132</v>
      </c>
      <c r="C27" s="635" t="s">
        <v>132</v>
      </c>
      <c r="D27" s="635" t="s">
        <v>132</v>
      </c>
      <c r="E27" s="635" t="s">
        <v>132</v>
      </c>
      <c r="F27" s="635">
        <v>100</v>
      </c>
      <c r="G27" s="636">
        <v>97566.035000000003</v>
      </c>
      <c r="H27" s="633"/>
      <c r="I27" s="633"/>
      <c r="J27" s="633"/>
      <c r="K27" s="633"/>
      <c r="L27" s="633"/>
      <c r="M27" s="633"/>
      <c r="N27" s="634"/>
      <c r="O27" s="634"/>
    </row>
    <row r="28" spans="1:15" s="610" customFormat="1" ht="30.15" customHeight="1" thickBot="1">
      <c r="A28" s="606" t="s">
        <v>47</v>
      </c>
      <c r="B28" s="637">
        <v>0.19592554167356604</v>
      </c>
      <c r="C28" s="637">
        <v>26.33815202235618</v>
      </c>
      <c r="D28" s="637">
        <v>2.33532564906284</v>
      </c>
      <c r="E28" s="637">
        <v>0.43501306722360866</v>
      </c>
      <c r="F28" s="637">
        <v>70.69558371968381</v>
      </c>
      <c r="G28" s="638">
        <v>227349855.56</v>
      </c>
      <c r="H28" s="633"/>
      <c r="I28" s="639"/>
      <c r="J28" s="639"/>
      <c r="K28" s="639"/>
      <c r="L28" s="639"/>
      <c r="M28" s="639"/>
    </row>
    <row r="29" spans="1:15" s="642" customFormat="1" ht="6" customHeight="1">
      <c r="A29" s="604"/>
      <c r="B29" s="640"/>
      <c r="C29" s="641"/>
      <c r="D29" s="640"/>
      <c r="E29" s="640"/>
      <c r="F29" s="640"/>
      <c r="G29" s="640"/>
    </row>
    <row r="30" spans="1:15" s="645" customFormat="1" ht="11.25" customHeight="1">
      <c r="A30" s="643" t="s">
        <v>690</v>
      </c>
      <c r="B30" s="604"/>
      <c r="C30" s="604"/>
      <c r="D30" s="604"/>
      <c r="E30" s="644"/>
      <c r="F30" s="644"/>
      <c r="G30" s="604"/>
    </row>
    <row r="31" spans="1:15" s="642" customFormat="1">
      <c r="A31" s="618"/>
      <c r="B31" s="618"/>
      <c r="C31" s="618"/>
      <c r="D31" s="618"/>
      <c r="E31" s="618"/>
      <c r="F31" s="618"/>
      <c r="G31" s="618"/>
      <c r="H31" s="618"/>
      <c r="I31" s="618"/>
      <c r="J31" s="618"/>
      <c r="K31" s="618"/>
      <c r="L31" s="618"/>
    </row>
    <row r="32" spans="1:15" s="642" customFormat="1">
      <c r="A32" s="18"/>
      <c r="B32" s="604"/>
      <c r="C32" s="604"/>
      <c r="D32" s="604"/>
      <c r="E32" s="604"/>
      <c r="F32" s="604"/>
      <c r="G32" s="604"/>
      <c r="H32" s="604"/>
      <c r="I32" s="619"/>
    </row>
    <row r="33" spans="1:7" s="642" customFormat="1">
      <c r="A33" s="610"/>
      <c r="B33" s="610"/>
      <c r="C33" s="610"/>
      <c r="D33" s="610"/>
      <c r="E33" s="610"/>
      <c r="F33" s="610"/>
      <c r="G33" s="610"/>
    </row>
    <row r="34" spans="1:7" s="642" customFormat="1"/>
    <row r="35" spans="1:7" s="642" customFormat="1"/>
    <row r="36" spans="1:7" s="642" customFormat="1"/>
    <row r="37" spans="1:7" s="642" customFormat="1"/>
    <row r="38" spans="1:7" s="642" customFormat="1"/>
    <row r="39" spans="1:7" s="642" customFormat="1"/>
    <row r="40" spans="1:7" s="642" customFormat="1"/>
    <row r="41" spans="1:7" s="642" customFormat="1"/>
    <row r="42" spans="1:7" s="642" customFormat="1"/>
    <row r="43" spans="1:7" s="642" customFormat="1"/>
    <row r="44" spans="1:7" s="642" customFormat="1"/>
    <row r="45" spans="1:7" s="642" customFormat="1"/>
    <row r="46" spans="1:7" s="642" customFormat="1"/>
    <row r="47" spans="1:7" s="642" customFormat="1"/>
    <row r="48" spans="1:7"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row r="70" s="642" customFormat="1"/>
    <row r="71" s="642" customFormat="1"/>
    <row r="72" s="642" customFormat="1"/>
    <row r="73" s="642" customFormat="1"/>
    <row r="74" s="642" customFormat="1"/>
    <row r="75" s="642" customFormat="1"/>
    <row r="76" s="642" customFormat="1"/>
    <row r="77" s="642" customFormat="1"/>
    <row r="78" s="642" customFormat="1"/>
    <row r="79" s="642" customFormat="1"/>
    <row r="80"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642" customFormat="1"/>
    <row r="194" s="642" customFormat="1"/>
    <row r="195" s="642" customFormat="1"/>
    <row r="196" s="642" customFormat="1"/>
    <row r="197" s="642" customFormat="1"/>
    <row r="198" s="642" customFormat="1"/>
    <row r="199" s="642" customFormat="1"/>
    <row r="200" s="642" customFormat="1"/>
    <row r="201" s="642" customFormat="1"/>
    <row r="202" s="642" customFormat="1"/>
    <row r="203" s="642" customFormat="1"/>
    <row r="204" s="642" customFormat="1"/>
    <row r="205" s="642" customFormat="1"/>
    <row r="206" s="642" customFormat="1"/>
    <row r="207" s="642" customFormat="1"/>
    <row r="208" s="642" customFormat="1"/>
    <row r="209" s="642" customFormat="1"/>
    <row r="210" s="642" customFormat="1"/>
    <row r="211" s="642" customFormat="1"/>
    <row r="212" s="642" customFormat="1"/>
    <row r="213" s="642" customFormat="1"/>
    <row r="214" s="642" customFormat="1"/>
    <row r="215" s="642" customFormat="1"/>
    <row r="216" s="642" customFormat="1"/>
    <row r="217" s="642" customFormat="1"/>
    <row r="218" s="642" customFormat="1"/>
    <row r="219" s="642" customFormat="1"/>
    <row r="220" s="642" customFormat="1"/>
    <row r="221" s="642" customFormat="1"/>
    <row r="222" s="642" customFormat="1"/>
    <row r="223" s="642" customFormat="1"/>
    <row r="224" s="642" customFormat="1"/>
    <row r="225" s="642" customFormat="1"/>
    <row r="226" s="642" customFormat="1"/>
    <row r="227" s="642" customFormat="1"/>
    <row r="228" s="642" customFormat="1"/>
    <row r="229" s="642" customFormat="1"/>
    <row r="230" s="642" customFormat="1"/>
    <row r="231" s="642" customFormat="1"/>
    <row r="232" s="642" customFormat="1"/>
    <row r="233" s="642" customFormat="1"/>
    <row r="234" s="642" customFormat="1"/>
    <row r="235" s="642" customFormat="1"/>
    <row r="236" s="642" customFormat="1"/>
    <row r="237" s="642" customFormat="1"/>
    <row r="238" s="642" customFormat="1"/>
    <row r="239" s="642" customFormat="1"/>
    <row r="240" s="642" customFormat="1"/>
    <row r="241" s="642" customFormat="1"/>
    <row r="242" s="642" customFormat="1"/>
    <row r="243" s="642" customFormat="1"/>
    <row r="244" s="642" customFormat="1"/>
    <row r="245" s="642" customFormat="1"/>
    <row r="246" s="642" customFormat="1"/>
    <row r="247" s="642" customFormat="1"/>
    <row r="248" s="642" customFormat="1"/>
    <row r="249" s="642" customFormat="1"/>
    <row r="250" s="642" customFormat="1"/>
    <row r="251" s="642" customFormat="1"/>
    <row r="252" s="642" customFormat="1"/>
    <row r="253" s="642" customFormat="1"/>
    <row r="254" s="642" customFormat="1"/>
    <row r="255" s="642" customFormat="1"/>
    <row r="256" s="642" customFormat="1"/>
    <row r="257" s="642" customFormat="1"/>
    <row r="258" s="642" customFormat="1"/>
    <row r="259" s="642" customFormat="1"/>
    <row r="260" s="642" customFormat="1"/>
    <row r="261" s="642" customFormat="1"/>
    <row r="262" s="642" customFormat="1"/>
    <row r="263" s="642" customFormat="1"/>
    <row r="264" s="642" customFormat="1"/>
    <row r="265" s="642" customFormat="1"/>
    <row r="266" s="642" customFormat="1"/>
    <row r="267" s="642" customFormat="1"/>
    <row r="268" s="642" customFormat="1"/>
    <row r="269" s="642" customFormat="1"/>
    <row r="270" s="642" customFormat="1"/>
    <row r="271" s="642" customFormat="1"/>
    <row r="272" s="642" customFormat="1"/>
    <row r="273" s="642" customFormat="1"/>
    <row r="274" s="642" customFormat="1"/>
    <row r="275" s="642" customFormat="1"/>
    <row r="276" s="642" customFormat="1"/>
    <row r="277" s="642" customFormat="1"/>
    <row r="278" s="642" customFormat="1"/>
    <row r="279" s="642" customFormat="1"/>
    <row r="280" s="642" customFormat="1"/>
    <row r="281" s="642" customFormat="1"/>
    <row r="282" s="642" customFormat="1"/>
    <row r="283" s="642" customFormat="1"/>
    <row r="284" s="642" customFormat="1"/>
    <row r="285" s="642" customFormat="1"/>
  </sheetData>
  <mergeCells count="8">
    <mergeCell ref="G6:G7"/>
    <mergeCell ref="A31:L31"/>
    <mergeCell ref="A6:A7"/>
    <mergeCell ref="B6:B7"/>
    <mergeCell ref="C6:C7"/>
    <mergeCell ref="D6:D7"/>
    <mergeCell ref="E6:E7"/>
    <mergeCell ref="F6:F7"/>
  </mergeCells>
  <hyperlinks>
    <hyperlink ref="A1" location="Índice!A1" display="Volver al Índice" xr:uid="{3BA37F94-64FB-4648-BBBF-FAAD69B31003}"/>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7EB-91FD-451B-AC40-BF6CF40AAF17}">
  <dimension ref="A1:L34"/>
  <sheetViews>
    <sheetView showGridLines="0" zoomScaleNormal="75" zoomScaleSheetLayoutView="100" workbookViewId="0"/>
  </sheetViews>
  <sheetFormatPr baseColWidth="10" defaultRowHeight="13.2"/>
  <cols>
    <col min="1" max="1" width="33.109375" style="619" customWidth="1"/>
    <col min="2" max="8" width="15.44140625" style="619" customWidth="1"/>
    <col min="9" max="9" width="16.44140625" style="619" customWidth="1"/>
    <col min="10" max="10" width="11.5546875" style="619"/>
    <col min="11" max="11" width="14.44140625" style="619" bestFit="1" customWidth="1"/>
    <col min="12" max="16384" width="11.5546875" style="619"/>
  </cols>
  <sheetData>
    <row r="1" spans="1:10" s="694" customFormat="1" ht="20.100000000000001" customHeight="1">
      <c r="A1" s="1525" t="s">
        <v>1244</v>
      </c>
      <c r="B1" s="577"/>
      <c r="C1" s="577"/>
      <c r="D1" s="577"/>
      <c r="E1" s="577"/>
      <c r="F1" s="577"/>
      <c r="G1" s="577"/>
      <c r="H1" s="577"/>
      <c r="I1" s="577"/>
    </row>
    <row r="2" spans="1:10" s="695" customFormat="1" ht="28.2">
      <c r="A2" s="579" t="s">
        <v>702</v>
      </c>
      <c r="B2" s="579"/>
      <c r="C2" s="579"/>
      <c r="D2" s="579"/>
      <c r="E2" s="579"/>
      <c r="F2" s="579"/>
      <c r="G2" s="579"/>
      <c r="H2" s="579"/>
      <c r="I2" s="579"/>
    </row>
    <row r="3" spans="1:10" s="696" customFormat="1" ht="19.8">
      <c r="A3" s="582">
        <v>45747</v>
      </c>
      <c r="B3" s="582"/>
      <c r="C3" s="582"/>
      <c r="D3" s="582"/>
      <c r="E3" s="582"/>
      <c r="F3" s="582"/>
      <c r="G3" s="582"/>
      <c r="H3" s="582"/>
      <c r="I3" s="582"/>
    </row>
    <row r="4" spans="1:10" s="697" customFormat="1" ht="18.600000000000001">
      <c r="A4" s="585" t="s">
        <v>174</v>
      </c>
      <c r="B4" s="585"/>
      <c r="C4" s="585"/>
      <c r="D4" s="585"/>
      <c r="E4" s="585"/>
      <c r="F4" s="585"/>
      <c r="G4" s="585"/>
      <c r="H4" s="585"/>
      <c r="I4" s="585"/>
    </row>
    <row r="5" spans="1:10" ht="15" customHeight="1" thickBot="1">
      <c r="A5" s="214"/>
    </row>
    <row r="6" spans="1:10" s="589" customFormat="1" ht="21.15" customHeight="1">
      <c r="A6" s="698" t="s">
        <v>1</v>
      </c>
      <c r="B6" s="699" t="s">
        <v>703</v>
      </c>
      <c r="C6" s="699"/>
      <c r="D6" s="700" t="s">
        <v>704</v>
      </c>
      <c r="E6" s="700" t="s">
        <v>705</v>
      </c>
      <c r="F6" s="700" t="s">
        <v>706</v>
      </c>
      <c r="G6" s="700" t="s">
        <v>707</v>
      </c>
      <c r="H6" s="700" t="s">
        <v>708</v>
      </c>
      <c r="I6" s="699" t="s">
        <v>709</v>
      </c>
      <c r="J6" s="701"/>
    </row>
    <row r="7" spans="1:10" s="589" customFormat="1" ht="45" customHeight="1">
      <c r="A7" s="702"/>
      <c r="B7" s="703" t="s">
        <v>710</v>
      </c>
      <c r="C7" s="703" t="s">
        <v>711</v>
      </c>
      <c r="D7" s="704"/>
      <c r="E7" s="704"/>
      <c r="F7" s="704"/>
      <c r="G7" s="704"/>
      <c r="H7" s="704"/>
      <c r="I7" s="705"/>
      <c r="J7" s="701"/>
    </row>
    <row r="8" spans="1:10" s="589" customFormat="1" ht="8.4" customHeight="1">
      <c r="A8" s="706"/>
      <c r="B8" s="630"/>
      <c r="C8" s="630"/>
      <c r="D8" s="630"/>
      <c r="E8" s="630"/>
      <c r="F8" s="630"/>
      <c r="G8" s="630"/>
      <c r="H8" s="630"/>
      <c r="I8" s="630"/>
      <c r="J8" s="701"/>
    </row>
    <row r="9" spans="1:10" s="604" customFormat="1" ht="20.100000000000001" customHeight="1">
      <c r="A9" s="599" t="s">
        <v>29</v>
      </c>
      <c r="B9" s="707">
        <v>79.129750365614001</v>
      </c>
      <c r="C9" s="707">
        <v>1.1931662494158621</v>
      </c>
      <c r="D9" s="707" t="s">
        <v>132</v>
      </c>
      <c r="E9" s="707">
        <v>6.2620115706873518</v>
      </c>
      <c r="F9" s="707">
        <v>2.0701509439960448</v>
      </c>
      <c r="G9" s="707">
        <v>6.1243818896628337</v>
      </c>
      <c r="H9" s="707">
        <v>5.2205389806238758</v>
      </c>
      <c r="I9" s="708">
        <v>95213343.535000026</v>
      </c>
      <c r="J9" s="602"/>
    </row>
    <row r="10" spans="1:10" s="604" customFormat="1" ht="20.100000000000001" customHeight="1">
      <c r="A10" s="599" t="s">
        <v>30</v>
      </c>
      <c r="B10" s="707">
        <v>85.520164521763519</v>
      </c>
      <c r="C10" s="707">
        <v>2.7011302563340013E-3</v>
      </c>
      <c r="D10" s="707" t="s">
        <v>132</v>
      </c>
      <c r="E10" s="707">
        <v>7.5525259212159535</v>
      </c>
      <c r="F10" s="707">
        <v>2.6104646738790196</v>
      </c>
      <c r="G10" s="707">
        <v>2.784095516377477</v>
      </c>
      <c r="H10" s="707">
        <v>1.5300482365076984</v>
      </c>
      <c r="I10" s="708">
        <v>1729979.5109999999</v>
      </c>
      <c r="J10" s="602"/>
    </row>
    <row r="11" spans="1:10" s="604" customFormat="1" ht="20.100000000000001" customHeight="1">
      <c r="A11" s="599" t="s">
        <v>31</v>
      </c>
      <c r="B11" s="707">
        <v>76.461383381124648</v>
      </c>
      <c r="C11" s="707">
        <v>0.48890698896805246</v>
      </c>
      <c r="D11" s="707">
        <v>3.1862230593498242E-2</v>
      </c>
      <c r="E11" s="707">
        <v>5.1590817793184263</v>
      </c>
      <c r="F11" s="707">
        <v>5.9699591962262151</v>
      </c>
      <c r="G11" s="707">
        <v>9.0208969774780421</v>
      </c>
      <c r="H11" s="707">
        <v>2.867909446291097</v>
      </c>
      <c r="I11" s="708">
        <v>172618171.97200003</v>
      </c>
      <c r="J11" s="602"/>
    </row>
    <row r="12" spans="1:10" s="604" customFormat="1" ht="20.100000000000001" customHeight="1">
      <c r="A12" s="599" t="s">
        <v>32</v>
      </c>
      <c r="B12" s="707">
        <v>81.555154634469844</v>
      </c>
      <c r="C12" s="707">
        <v>8.798282704666166E-2</v>
      </c>
      <c r="D12" s="707" t="s">
        <v>132</v>
      </c>
      <c r="E12" s="707">
        <v>10.808741702464506</v>
      </c>
      <c r="F12" s="707">
        <v>4.2643668302999638</v>
      </c>
      <c r="G12" s="707">
        <v>1.1445724069005385</v>
      </c>
      <c r="H12" s="707">
        <v>2.1391815988184812</v>
      </c>
      <c r="I12" s="708">
        <v>9375039.7400000002</v>
      </c>
      <c r="J12" s="602"/>
    </row>
    <row r="13" spans="1:10" s="604" customFormat="1" ht="20.100000000000001" customHeight="1">
      <c r="A13" s="599" t="s">
        <v>33</v>
      </c>
      <c r="B13" s="707">
        <v>77.382510813163506</v>
      </c>
      <c r="C13" s="707">
        <v>0.55985422325488832</v>
      </c>
      <c r="D13" s="707" t="s">
        <v>132</v>
      </c>
      <c r="E13" s="707">
        <v>9.0773988772333531</v>
      </c>
      <c r="F13" s="707">
        <v>4.9557911986631611</v>
      </c>
      <c r="G13" s="707">
        <v>3.655886216743736</v>
      </c>
      <c r="H13" s="707">
        <v>4.3685586709413435</v>
      </c>
      <c r="I13" s="708">
        <v>20827743.394000001</v>
      </c>
      <c r="J13" s="602"/>
    </row>
    <row r="14" spans="1:10" s="604" customFormat="1" ht="20.100000000000001" customHeight="1">
      <c r="A14" s="599" t="s">
        <v>115</v>
      </c>
      <c r="B14" s="707">
        <v>74.953016556307844</v>
      </c>
      <c r="C14" s="707">
        <v>0.51882298554716111</v>
      </c>
      <c r="D14" s="707">
        <v>0.33704761206613015</v>
      </c>
      <c r="E14" s="707">
        <v>10.385699066625016</v>
      </c>
      <c r="F14" s="707">
        <v>0.14216424974359798</v>
      </c>
      <c r="G14" s="707">
        <v>6.3326655842406048</v>
      </c>
      <c r="H14" s="707">
        <v>7.3305839454696331</v>
      </c>
      <c r="I14" s="708">
        <v>59843177.278000005</v>
      </c>
      <c r="J14" s="602"/>
    </row>
    <row r="15" spans="1:10" s="604" customFormat="1" ht="20.100000000000001" customHeight="1">
      <c r="A15" s="599" t="s">
        <v>35</v>
      </c>
      <c r="B15" s="707">
        <v>49.666751106940396</v>
      </c>
      <c r="C15" s="707">
        <v>15.133854826311676</v>
      </c>
      <c r="D15" s="707" t="s">
        <v>132</v>
      </c>
      <c r="E15" s="707">
        <v>1.2552822602216855</v>
      </c>
      <c r="F15" s="707" t="s">
        <v>132</v>
      </c>
      <c r="G15" s="707">
        <v>1.9490389343272283</v>
      </c>
      <c r="H15" s="707">
        <v>31.995072872199021</v>
      </c>
      <c r="I15" s="708">
        <v>9429284.1339999996</v>
      </c>
      <c r="J15" s="602"/>
    </row>
    <row r="16" spans="1:10" s="604" customFormat="1" ht="20.100000000000001" customHeight="1">
      <c r="A16" s="599" t="s">
        <v>36</v>
      </c>
      <c r="B16" s="707">
        <v>74.920480893739366</v>
      </c>
      <c r="C16" s="707">
        <v>1.2966013608549152</v>
      </c>
      <c r="D16" s="707">
        <v>0.23039380158884687</v>
      </c>
      <c r="E16" s="707">
        <v>5.219728381535111</v>
      </c>
      <c r="F16" s="707">
        <v>8.9168891839786379</v>
      </c>
      <c r="G16" s="707">
        <v>7.6052094911219061</v>
      </c>
      <c r="H16" s="707">
        <v>1.8106968871812144</v>
      </c>
      <c r="I16" s="708">
        <v>65583361.600000009</v>
      </c>
      <c r="J16" s="602"/>
    </row>
    <row r="17" spans="1:12" s="604" customFormat="1" ht="20.100000000000001" customHeight="1">
      <c r="A17" s="599" t="s">
        <v>37</v>
      </c>
      <c r="B17" s="707">
        <v>73.537541133913322</v>
      </c>
      <c r="C17" s="707">
        <v>0.82289305857206863</v>
      </c>
      <c r="D17" s="707">
        <v>0.1004341947471796</v>
      </c>
      <c r="E17" s="707">
        <v>11.448706779723867</v>
      </c>
      <c r="F17" s="707">
        <v>2.7048331711116087</v>
      </c>
      <c r="G17" s="707">
        <v>10.551064728063974</v>
      </c>
      <c r="H17" s="707">
        <v>0.83452693386796406</v>
      </c>
      <c r="I17" s="708">
        <v>14935152.353000002</v>
      </c>
      <c r="J17" s="602"/>
    </row>
    <row r="18" spans="1:12" s="604" customFormat="1" ht="20.100000000000001" customHeight="1">
      <c r="A18" s="599" t="s">
        <v>38</v>
      </c>
      <c r="B18" s="707">
        <v>83.95700937522831</v>
      </c>
      <c r="C18" s="707">
        <v>4.8412134476853952</v>
      </c>
      <c r="D18" s="707" t="s">
        <v>132</v>
      </c>
      <c r="E18" s="707">
        <v>4.2821418022961497</v>
      </c>
      <c r="F18" s="707">
        <v>4.5786017778928754</v>
      </c>
      <c r="G18" s="707">
        <v>1.3139844645462861</v>
      </c>
      <c r="H18" s="707">
        <v>1.027049132350998</v>
      </c>
      <c r="I18" s="708">
        <v>5103466.6549999993</v>
      </c>
      <c r="J18" s="602"/>
    </row>
    <row r="19" spans="1:12" s="604" customFormat="1" ht="20.100000000000001" customHeight="1">
      <c r="A19" s="605" t="s">
        <v>39</v>
      </c>
      <c r="B19" s="707">
        <v>85.429931996642836</v>
      </c>
      <c r="C19" s="707">
        <v>0.83027212951664342</v>
      </c>
      <c r="D19" s="707">
        <v>1.2174799806341003</v>
      </c>
      <c r="E19" s="707">
        <v>8.4293651169817555E-4</v>
      </c>
      <c r="F19" s="707">
        <v>3.9564480864682832</v>
      </c>
      <c r="G19" s="707">
        <v>6.1399892617799434</v>
      </c>
      <c r="H19" s="707">
        <v>2.4250356084464881</v>
      </c>
      <c r="I19" s="708">
        <v>3860433.0870000003</v>
      </c>
      <c r="J19" s="602"/>
    </row>
    <row r="20" spans="1:12" s="604" customFormat="1" ht="20.100000000000001" customHeight="1">
      <c r="A20" s="605" t="s">
        <v>116</v>
      </c>
      <c r="B20" s="707">
        <v>77.662998967182901</v>
      </c>
      <c r="C20" s="707">
        <v>0.12903852512662056</v>
      </c>
      <c r="D20" s="707" t="s">
        <v>132</v>
      </c>
      <c r="E20" s="707">
        <v>7.202929187136645</v>
      </c>
      <c r="F20" s="707">
        <v>1.5721406869259675</v>
      </c>
      <c r="G20" s="707">
        <v>9.3843832022717599</v>
      </c>
      <c r="H20" s="707">
        <v>4.0485094313560888</v>
      </c>
      <c r="I20" s="708">
        <v>9452080.290000001</v>
      </c>
      <c r="J20" s="602"/>
    </row>
    <row r="21" spans="1:12" s="604" customFormat="1" ht="20.100000000000001" customHeight="1">
      <c r="A21" s="605" t="s">
        <v>152</v>
      </c>
      <c r="B21" s="707">
        <v>92.603249438365921</v>
      </c>
      <c r="C21" s="707">
        <v>0.52715216910518659</v>
      </c>
      <c r="D21" s="707" t="s">
        <v>132</v>
      </c>
      <c r="E21" s="707" t="s">
        <v>132</v>
      </c>
      <c r="F21" s="707" t="s">
        <v>132</v>
      </c>
      <c r="G21" s="707">
        <v>4.193698985969033</v>
      </c>
      <c r="H21" s="707">
        <v>2.6758994065598518</v>
      </c>
      <c r="I21" s="708">
        <v>1422739.095</v>
      </c>
      <c r="J21" s="602"/>
    </row>
    <row r="22" spans="1:12" s="604" customFormat="1" ht="20.100000000000001" customHeight="1">
      <c r="A22" s="27" t="s">
        <v>42</v>
      </c>
      <c r="B22" s="707">
        <v>85.557243125142563</v>
      </c>
      <c r="C22" s="707">
        <v>0.48645721044643175</v>
      </c>
      <c r="D22" s="707" t="s">
        <v>132</v>
      </c>
      <c r="E22" s="707">
        <v>2.9108517640741471</v>
      </c>
      <c r="F22" s="707">
        <v>3.9340959089554777</v>
      </c>
      <c r="G22" s="707">
        <v>6.2334424766320033</v>
      </c>
      <c r="H22" s="707">
        <v>0.87790951474937751</v>
      </c>
      <c r="I22" s="708">
        <v>1136767.6089999999</v>
      </c>
      <c r="J22" s="602"/>
    </row>
    <row r="23" spans="1:12" s="604" customFormat="1" ht="20.100000000000001" customHeight="1">
      <c r="A23" s="605" t="s">
        <v>43</v>
      </c>
      <c r="B23" s="707">
        <v>72.16564304366652</v>
      </c>
      <c r="C23" s="707" t="s">
        <v>132</v>
      </c>
      <c r="D23" s="707" t="s">
        <v>132</v>
      </c>
      <c r="E23" s="707">
        <v>26.143108387609786</v>
      </c>
      <c r="F23" s="707" t="s">
        <v>132</v>
      </c>
      <c r="G23" s="707">
        <v>0.51722682987527946</v>
      </c>
      <c r="H23" s="707">
        <v>1.1740217388484167</v>
      </c>
      <c r="I23" s="708">
        <v>1880082.4780000001</v>
      </c>
      <c r="J23" s="602"/>
    </row>
    <row r="24" spans="1:12" s="604" customFormat="1" ht="20.100000000000001" customHeight="1">
      <c r="A24" s="605" t="s">
        <v>44</v>
      </c>
      <c r="B24" s="707">
        <v>98.820844942851409</v>
      </c>
      <c r="C24" s="707" t="s">
        <v>132</v>
      </c>
      <c r="D24" s="707" t="s">
        <v>132</v>
      </c>
      <c r="E24" s="707" t="s">
        <v>132</v>
      </c>
      <c r="F24" s="707" t="s">
        <v>132</v>
      </c>
      <c r="G24" s="707">
        <v>0.4499768025321903</v>
      </c>
      <c r="H24" s="707">
        <v>0.72917825461639574</v>
      </c>
      <c r="I24" s="708">
        <v>2728534.878</v>
      </c>
      <c r="J24" s="602"/>
    </row>
    <row r="25" spans="1:12" s="604" customFormat="1" ht="20.100000000000001" customHeight="1">
      <c r="A25" s="605" t="s">
        <v>45</v>
      </c>
      <c r="B25" s="707">
        <v>68.695024660457833</v>
      </c>
      <c r="C25" s="707">
        <v>7.2571565742239175</v>
      </c>
      <c r="D25" s="707">
        <v>5.6903535312122573</v>
      </c>
      <c r="E25" s="707">
        <v>4.5968572609643017</v>
      </c>
      <c r="F25" s="707">
        <v>8.0217901412290686</v>
      </c>
      <c r="G25" s="707">
        <v>2.3820591466496417</v>
      </c>
      <c r="H25" s="707">
        <v>3.3567586852629741</v>
      </c>
      <c r="I25" s="708">
        <v>2952364.8939999999</v>
      </c>
      <c r="J25" s="602"/>
    </row>
    <row r="26" spans="1:12" s="604" customFormat="1" ht="20.100000000000001" customHeight="1">
      <c r="A26" s="605" t="s">
        <v>46</v>
      </c>
      <c r="B26" s="707">
        <v>72.617309881599837</v>
      </c>
      <c r="C26" s="707">
        <v>1.8017207494885914E-4</v>
      </c>
      <c r="D26" s="707" t="s">
        <v>132</v>
      </c>
      <c r="E26" s="707">
        <v>17.213805147280191</v>
      </c>
      <c r="F26" s="707">
        <v>3.0654697450666184</v>
      </c>
      <c r="G26" s="707">
        <v>4.9800947278124799</v>
      </c>
      <c r="H26" s="707">
        <v>2.123140326165931</v>
      </c>
      <c r="I26" s="708">
        <v>3916256.1689999998</v>
      </c>
      <c r="J26" s="602"/>
    </row>
    <row r="27" spans="1:12" s="713" customFormat="1" ht="24.75" customHeight="1" thickBot="1">
      <c r="A27" s="709" t="s">
        <v>47</v>
      </c>
      <c r="B27" s="710">
        <v>76.423039399865928</v>
      </c>
      <c r="C27" s="710">
        <v>1.1066743552039602</v>
      </c>
      <c r="D27" s="710">
        <v>0.13232146110054627</v>
      </c>
      <c r="E27" s="710">
        <v>6.5565064773554989</v>
      </c>
      <c r="F27" s="710">
        <v>4.3623908170426011</v>
      </c>
      <c r="G27" s="710">
        <v>7.15047447885786</v>
      </c>
      <c r="H27" s="710">
        <v>4.2685930105735821</v>
      </c>
      <c r="I27" s="711">
        <v>482007978.67200017</v>
      </c>
      <c r="J27" s="602"/>
      <c r="K27" s="712"/>
    </row>
    <row r="28" spans="1:12" s="589" customFormat="1" ht="5.25" customHeight="1">
      <c r="A28" s="679"/>
      <c r="B28" s="714"/>
      <c r="C28" s="714"/>
      <c r="D28" s="714"/>
      <c r="E28" s="714"/>
      <c r="F28" s="714"/>
      <c r="G28" s="714"/>
      <c r="H28" s="714"/>
      <c r="I28" s="714"/>
      <c r="J28" s="701"/>
    </row>
    <row r="29" spans="1:12" s="718" customFormat="1" ht="12.75" customHeight="1">
      <c r="A29" s="715" t="s">
        <v>155</v>
      </c>
      <c r="B29" s="611"/>
      <c r="C29" s="611"/>
      <c r="D29" s="611"/>
      <c r="E29" s="611"/>
      <c r="F29" s="611"/>
      <c r="G29" s="611"/>
      <c r="H29" s="716"/>
      <c r="I29" s="611"/>
      <c r="J29" s="717"/>
    </row>
    <row r="30" spans="1:12" s="718" customFormat="1" ht="12.75" customHeight="1">
      <c r="A30" s="30" t="s">
        <v>712</v>
      </c>
      <c r="B30" s="611"/>
      <c r="C30" s="611"/>
      <c r="D30" s="611"/>
      <c r="E30" s="611"/>
      <c r="F30" s="611"/>
      <c r="G30" s="611"/>
      <c r="H30" s="716"/>
      <c r="I30" s="611"/>
      <c r="J30" s="717"/>
    </row>
    <row r="31" spans="1:12" s="688" customFormat="1" ht="10.5" customHeight="1">
      <c r="A31" s="719"/>
      <c r="B31" s="719"/>
      <c r="C31" s="719"/>
      <c r="D31" s="719"/>
      <c r="E31" s="719"/>
      <c r="F31" s="719"/>
      <c r="G31" s="719"/>
      <c r="H31" s="719"/>
      <c r="I31" s="719"/>
      <c r="J31" s="719"/>
      <c r="K31" s="719"/>
      <c r="L31" s="719"/>
    </row>
    <row r="32" spans="1:12" s="688" customFormat="1">
      <c r="A32" s="18"/>
      <c r="B32" s="604"/>
      <c r="C32" s="604"/>
      <c r="D32" s="604"/>
      <c r="E32" s="604"/>
      <c r="F32" s="604"/>
      <c r="G32" s="604"/>
      <c r="H32" s="604"/>
      <c r="I32" s="619"/>
      <c r="J32" s="720"/>
    </row>
    <row r="33" spans="2:8" s="589" customFormat="1">
      <c r="B33" s="678"/>
      <c r="C33" s="678"/>
      <c r="D33" s="678"/>
      <c r="E33" s="678"/>
      <c r="F33" s="678"/>
      <c r="G33" s="678"/>
      <c r="H33" s="678"/>
    </row>
    <row r="34" spans="2:8" s="589" customFormat="1" ht="12.15" customHeight="1"/>
  </sheetData>
  <mergeCells count="8">
    <mergeCell ref="H6:H7"/>
    <mergeCell ref="I6:I7"/>
    <mergeCell ref="A6:A7"/>
    <mergeCell ref="B6:C6"/>
    <mergeCell ref="D6:D7"/>
    <mergeCell ref="E6:E7"/>
    <mergeCell ref="F6:F7"/>
    <mergeCell ref="G6:G7"/>
  </mergeCells>
  <hyperlinks>
    <hyperlink ref="A1" location="Índice!A1" display="Volver al Índice" xr:uid="{B957C2C9-10AF-4656-8B90-F110BCF3C8A1}"/>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A62-931B-4E89-8091-ADB5AE9700F2}">
  <dimension ref="A1:AI33"/>
  <sheetViews>
    <sheetView showGridLines="0" zoomScaleNormal="75" workbookViewId="0"/>
  </sheetViews>
  <sheetFormatPr baseColWidth="10" defaultRowHeight="13.2"/>
  <cols>
    <col min="1" max="1" width="36.88671875" style="619" customWidth="1"/>
    <col min="2" max="7" width="18.44140625" style="619" customWidth="1"/>
    <col min="8" max="8" width="16.44140625" style="619" customWidth="1"/>
    <col min="9" max="10" width="11.5546875" style="619"/>
    <col min="11" max="11" width="13.88671875" style="619" customWidth="1"/>
    <col min="12" max="16384" width="11.5546875" style="619"/>
  </cols>
  <sheetData>
    <row r="1" spans="1:17" s="694" customFormat="1" ht="20.100000000000001" customHeight="1">
      <c r="A1" s="1525" t="s">
        <v>1244</v>
      </c>
      <c r="B1" s="577"/>
      <c r="C1" s="577"/>
      <c r="D1" s="577"/>
      <c r="E1" s="577"/>
      <c r="F1" s="577"/>
      <c r="G1" s="577"/>
      <c r="H1" s="577"/>
    </row>
    <row r="2" spans="1:17" s="580" customFormat="1" ht="25.2" customHeight="1">
      <c r="A2" s="579" t="s">
        <v>727</v>
      </c>
      <c r="B2" s="579"/>
      <c r="C2" s="579"/>
      <c r="D2" s="579"/>
      <c r="E2" s="579"/>
      <c r="F2" s="579"/>
      <c r="G2" s="579"/>
      <c r="H2" s="579"/>
    </row>
    <row r="3" spans="1:17" s="623" customFormat="1" ht="20.100000000000001" customHeight="1">
      <c r="A3" s="582">
        <v>45747</v>
      </c>
      <c r="B3" s="582"/>
      <c r="C3" s="582"/>
      <c r="D3" s="582"/>
      <c r="E3" s="582"/>
      <c r="F3" s="582"/>
      <c r="G3" s="582"/>
      <c r="H3" s="582"/>
    </row>
    <row r="4" spans="1:17" s="648" customFormat="1" ht="20.100000000000001" customHeight="1">
      <c r="A4" s="585" t="s">
        <v>174</v>
      </c>
      <c r="B4" s="585"/>
      <c r="C4" s="585"/>
      <c r="D4" s="585"/>
      <c r="E4" s="585"/>
      <c r="F4" s="585"/>
      <c r="G4" s="585"/>
      <c r="H4" s="585"/>
    </row>
    <row r="5" spans="1:17" ht="20.100000000000001" customHeight="1" thickBot="1"/>
    <row r="6" spans="1:17" s="589" customFormat="1" ht="25.2" customHeight="1">
      <c r="A6" s="737" t="s">
        <v>1</v>
      </c>
      <c r="B6" s="737" t="s">
        <v>728</v>
      </c>
      <c r="C6" s="737"/>
      <c r="D6" s="737"/>
      <c r="E6" s="737"/>
      <c r="F6" s="737"/>
      <c r="G6" s="625" t="s">
        <v>729</v>
      </c>
      <c r="H6" s="590" t="s">
        <v>730</v>
      </c>
      <c r="I6" s="738"/>
      <c r="J6" s="738"/>
      <c r="K6" s="738"/>
    </row>
    <row r="7" spans="1:17" ht="15.75" customHeight="1">
      <c r="A7" s="739"/>
      <c r="B7" s="593" t="s">
        <v>731</v>
      </c>
      <c r="C7" s="593" t="s">
        <v>732</v>
      </c>
      <c r="D7" s="593" t="s">
        <v>733</v>
      </c>
      <c r="E7" s="593" t="s">
        <v>734</v>
      </c>
      <c r="F7" s="593" t="s">
        <v>191</v>
      </c>
      <c r="G7" s="740"/>
      <c r="H7" s="592"/>
      <c r="I7" s="738"/>
      <c r="J7" s="738"/>
      <c r="K7" s="738"/>
      <c r="L7" s="589"/>
      <c r="M7" s="589"/>
      <c r="N7" s="589"/>
      <c r="O7" s="589"/>
    </row>
    <row r="8" spans="1:17" ht="25.2" customHeight="1">
      <c r="A8" s="741"/>
      <c r="B8" s="627"/>
      <c r="C8" s="627"/>
      <c r="D8" s="627"/>
      <c r="E8" s="627"/>
      <c r="F8" s="627"/>
      <c r="G8" s="627"/>
      <c r="H8" s="626"/>
      <c r="I8" s="738"/>
      <c r="J8" s="738"/>
      <c r="K8" s="738"/>
      <c r="L8" s="589"/>
      <c r="M8" s="589"/>
      <c r="N8" s="589"/>
      <c r="O8" s="589"/>
    </row>
    <row r="9" spans="1:17" ht="9.75" customHeight="1">
      <c r="A9" s="706"/>
      <c r="B9" s="742"/>
      <c r="C9" s="742"/>
      <c r="D9" s="742"/>
      <c r="E9" s="742"/>
      <c r="F9" s="742"/>
      <c r="G9" s="742"/>
      <c r="H9" s="743"/>
      <c r="I9" s="738"/>
      <c r="J9" s="738"/>
      <c r="K9" s="738"/>
    </row>
    <row r="10" spans="1:17" s="604" customFormat="1" ht="20.100000000000001" customHeight="1">
      <c r="A10" s="599" t="s">
        <v>29</v>
      </c>
      <c r="B10" s="744">
        <v>32.968933998777764</v>
      </c>
      <c r="C10" s="744">
        <v>33.836295936952496</v>
      </c>
      <c r="D10" s="744">
        <v>31.409771198561831</v>
      </c>
      <c r="E10" s="744">
        <v>0.29953705773141115</v>
      </c>
      <c r="F10" s="744">
        <v>98.514538192023522</v>
      </c>
      <c r="G10" s="744">
        <v>1.4854618079764732</v>
      </c>
      <c r="H10" s="745">
        <v>76478134.537000015</v>
      </c>
      <c r="I10" s="746"/>
      <c r="J10" s="603"/>
      <c r="K10" s="603"/>
      <c r="L10" s="603"/>
      <c r="M10" s="603"/>
      <c r="N10" s="603"/>
      <c r="O10" s="603"/>
      <c r="P10" s="603"/>
      <c r="Q10" s="603"/>
    </row>
    <row r="11" spans="1:17" s="604" customFormat="1" ht="20.100000000000001" customHeight="1">
      <c r="A11" s="599" t="s">
        <v>30</v>
      </c>
      <c r="B11" s="744">
        <v>17.400574457237596</v>
      </c>
      <c r="C11" s="744">
        <v>14.926566691615342</v>
      </c>
      <c r="D11" s="744">
        <v>63.401949438936491</v>
      </c>
      <c r="E11" s="744">
        <v>4.2677510402006185</v>
      </c>
      <c r="F11" s="744">
        <v>99.996841627990051</v>
      </c>
      <c r="G11" s="744">
        <v>3.1583720099458523E-3</v>
      </c>
      <c r="H11" s="745">
        <v>1479528.0560000001</v>
      </c>
      <c r="I11" s="746"/>
      <c r="J11" s="603"/>
      <c r="K11" s="603"/>
      <c r="L11" s="603"/>
      <c r="M11" s="603"/>
      <c r="N11" s="603"/>
      <c r="O11" s="603"/>
      <c r="P11" s="603"/>
      <c r="Q11" s="603"/>
    </row>
    <row r="12" spans="1:17" s="604" customFormat="1" ht="20.100000000000001" customHeight="1">
      <c r="A12" s="599" t="s">
        <v>31</v>
      </c>
      <c r="B12" s="744">
        <v>35.531979594253215</v>
      </c>
      <c r="C12" s="744">
        <v>42.228280422308181</v>
      </c>
      <c r="D12" s="744">
        <v>21.484745705386015</v>
      </c>
      <c r="E12" s="744">
        <v>0.11963996475593063</v>
      </c>
      <c r="F12" s="744">
        <v>99.364645686703341</v>
      </c>
      <c r="G12" s="744">
        <v>0.63535431329666348</v>
      </c>
      <c r="H12" s="745">
        <v>132830184.566</v>
      </c>
      <c r="I12" s="746"/>
      <c r="J12" s="603"/>
      <c r="K12" s="603"/>
      <c r="L12" s="603"/>
      <c r="M12" s="603"/>
      <c r="N12" s="603"/>
      <c r="O12" s="603"/>
      <c r="P12" s="603"/>
      <c r="Q12" s="603"/>
    </row>
    <row r="13" spans="1:17" s="604" customFormat="1" ht="20.100000000000001" customHeight="1">
      <c r="A13" s="599" t="s">
        <v>32</v>
      </c>
      <c r="B13" s="744">
        <v>7.6903176567432157</v>
      </c>
      <c r="C13" s="744">
        <v>50.841269384926235</v>
      </c>
      <c r="D13" s="744">
        <v>37.319189906867024</v>
      </c>
      <c r="E13" s="744">
        <v>4.041457929054868</v>
      </c>
      <c r="F13" s="744">
        <v>99.892234877591349</v>
      </c>
      <c r="G13" s="744">
        <v>0.10776512240865761</v>
      </c>
      <c r="H13" s="745">
        <v>7654076.5839999998</v>
      </c>
      <c r="I13" s="746"/>
      <c r="J13" s="603"/>
      <c r="K13" s="603"/>
      <c r="L13" s="603"/>
      <c r="M13" s="603"/>
      <c r="N13" s="603"/>
      <c r="O13" s="603"/>
      <c r="P13" s="603"/>
      <c r="Q13" s="603"/>
    </row>
    <row r="14" spans="1:17" s="604" customFormat="1" ht="20.100000000000001" customHeight="1">
      <c r="A14" s="599" t="s">
        <v>33</v>
      </c>
      <c r="B14" s="744">
        <v>25.477032850316778</v>
      </c>
      <c r="C14" s="744">
        <v>18.355666175348059</v>
      </c>
      <c r="D14" s="744">
        <v>54.613640541608731</v>
      </c>
      <c r="E14" s="744">
        <v>0.83536785466723062</v>
      </c>
      <c r="F14" s="744">
        <v>99.281707421940808</v>
      </c>
      <c r="G14" s="744">
        <v>0.71829257805919844</v>
      </c>
      <c r="H14" s="745">
        <v>16233635.785999998</v>
      </c>
      <c r="I14" s="746"/>
      <c r="J14" s="603"/>
      <c r="K14" s="603"/>
      <c r="L14" s="603"/>
      <c r="M14" s="603"/>
      <c r="N14" s="603"/>
      <c r="O14" s="603"/>
      <c r="P14" s="603"/>
      <c r="Q14" s="603"/>
    </row>
    <row r="15" spans="1:17" s="604" customFormat="1" ht="20.100000000000001" customHeight="1">
      <c r="A15" s="599" t="s">
        <v>115</v>
      </c>
      <c r="B15" s="744">
        <v>35.866901537270408</v>
      </c>
      <c r="C15" s="744">
        <v>26.656277971930493</v>
      </c>
      <c r="D15" s="744">
        <v>35.325080989851365</v>
      </c>
      <c r="E15" s="744">
        <v>1.4643003333560043</v>
      </c>
      <c r="F15" s="744">
        <v>99.312560832408252</v>
      </c>
      <c r="G15" s="744">
        <v>0.68743916759173651</v>
      </c>
      <c r="H15" s="745">
        <v>45164746.734999999</v>
      </c>
      <c r="I15" s="746"/>
      <c r="J15" s="603"/>
      <c r="K15" s="603"/>
      <c r="L15" s="603"/>
      <c r="M15" s="603"/>
      <c r="N15" s="603"/>
      <c r="O15" s="603"/>
      <c r="P15" s="603"/>
      <c r="Q15" s="603"/>
    </row>
    <row r="16" spans="1:17" s="604" customFormat="1" ht="20.100000000000001" customHeight="1">
      <c r="A16" s="599" t="s">
        <v>35</v>
      </c>
      <c r="B16" s="744">
        <v>74.26548157202879</v>
      </c>
      <c r="C16" s="744">
        <v>1.3452956469826292</v>
      </c>
      <c r="D16" s="744">
        <v>0.54354830026861234</v>
      </c>
      <c r="E16" s="744">
        <v>0.49117863013561824</v>
      </c>
      <c r="F16" s="744">
        <v>76.645504149415643</v>
      </c>
      <c r="G16" s="744">
        <v>23.35449585058435</v>
      </c>
      <c r="H16" s="745">
        <v>6110233.2549999999</v>
      </c>
      <c r="I16" s="746"/>
      <c r="J16" s="603"/>
      <c r="K16" s="603"/>
      <c r="L16" s="603"/>
      <c r="M16" s="603"/>
      <c r="N16" s="603"/>
      <c r="O16" s="603"/>
      <c r="P16" s="603"/>
      <c r="Q16" s="603"/>
    </row>
    <row r="17" spans="1:35" s="604" customFormat="1" ht="20.100000000000001" customHeight="1">
      <c r="A17" s="599" t="s">
        <v>36</v>
      </c>
      <c r="B17" s="744">
        <v>23.191394885869052</v>
      </c>
      <c r="C17" s="744">
        <v>38.426658021703531</v>
      </c>
      <c r="D17" s="744">
        <v>35.029049269165043</v>
      </c>
      <c r="E17" s="744">
        <v>1.651702602390628</v>
      </c>
      <c r="F17" s="744">
        <v>98.298804779128261</v>
      </c>
      <c r="G17" s="744">
        <v>1.7011952208717338</v>
      </c>
      <c r="H17" s="745">
        <v>49985724.658000007</v>
      </c>
      <c r="I17" s="746"/>
      <c r="J17" s="603"/>
      <c r="K17" s="603"/>
      <c r="L17" s="603"/>
      <c r="M17" s="603"/>
      <c r="N17" s="603"/>
      <c r="O17" s="603"/>
      <c r="P17" s="603"/>
      <c r="Q17" s="603"/>
    </row>
    <row r="18" spans="1:35" s="604" customFormat="1" ht="20.100000000000001" customHeight="1">
      <c r="A18" s="599" t="s">
        <v>37</v>
      </c>
      <c r="B18" s="744">
        <v>0.2006349244696527</v>
      </c>
      <c r="C18" s="744">
        <v>16.88698226381619</v>
      </c>
      <c r="D18" s="744">
        <v>81.781026667800958</v>
      </c>
      <c r="E18" s="744">
        <v>2.4728584028618345E-2</v>
      </c>
      <c r="F18" s="744">
        <v>98.893372440115428</v>
      </c>
      <c r="G18" s="744">
        <v>1.106627559884577</v>
      </c>
      <c r="H18" s="745">
        <v>11105844.139</v>
      </c>
      <c r="I18" s="746"/>
      <c r="J18" s="603"/>
      <c r="K18" s="603"/>
      <c r="L18" s="603"/>
      <c r="M18" s="603"/>
      <c r="N18" s="603"/>
      <c r="O18" s="603"/>
      <c r="P18" s="603"/>
      <c r="Q18" s="603"/>
    </row>
    <row r="19" spans="1:35" s="604" customFormat="1" ht="20.100000000000001" customHeight="1">
      <c r="A19" s="599" t="s">
        <v>38</v>
      </c>
      <c r="B19" s="744">
        <v>7.092004254666219</v>
      </c>
      <c r="C19" s="744">
        <v>23.433530185898764</v>
      </c>
      <c r="D19" s="744">
        <v>63.128896007617996</v>
      </c>
      <c r="E19" s="744">
        <v>0.89364349663941778</v>
      </c>
      <c r="F19" s="744">
        <v>94.548073944822391</v>
      </c>
      <c r="G19" s="744">
        <v>5.4519260551776263</v>
      </c>
      <c r="H19" s="745">
        <v>4531787.692999999</v>
      </c>
      <c r="I19" s="746"/>
      <c r="J19" s="603"/>
      <c r="K19" s="603"/>
      <c r="L19" s="603"/>
      <c r="M19" s="603"/>
      <c r="N19" s="603"/>
      <c r="O19" s="603"/>
      <c r="P19" s="603"/>
      <c r="Q19" s="603"/>
    </row>
    <row r="20" spans="1:35" s="604" customFormat="1" ht="20.100000000000001" customHeight="1">
      <c r="A20" s="605" t="s">
        <v>39</v>
      </c>
      <c r="B20" s="744" t="s">
        <v>132</v>
      </c>
      <c r="C20" s="744">
        <v>26.82822081850092</v>
      </c>
      <c r="D20" s="744">
        <v>71.573219996526248</v>
      </c>
      <c r="E20" s="744">
        <v>0.63603870675438512</v>
      </c>
      <c r="F20" s="744">
        <v>99.037479521781563</v>
      </c>
      <c r="G20" s="744">
        <v>0.96252047821844111</v>
      </c>
      <c r="H20" s="745">
        <v>3330017.4620000003</v>
      </c>
      <c r="I20" s="746"/>
      <c r="J20" s="603"/>
      <c r="K20" s="603"/>
      <c r="L20" s="603"/>
      <c r="M20" s="603"/>
      <c r="N20" s="603"/>
      <c r="O20" s="603"/>
      <c r="P20" s="603"/>
      <c r="Q20" s="603"/>
    </row>
    <row r="21" spans="1:35" s="604" customFormat="1" ht="20.100000000000001" customHeight="1">
      <c r="A21" s="605" t="s">
        <v>116</v>
      </c>
      <c r="B21" s="744">
        <v>60.162176020530367</v>
      </c>
      <c r="C21" s="744">
        <v>0.17188417931895286</v>
      </c>
      <c r="D21" s="744">
        <v>36.621440768215422</v>
      </c>
      <c r="E21" s="744">
        <v>2.878622768459409</v>
      </c>
      <c r="F21" s="744">
        <v>99.834123736524148</v>
      </c>
      <c r="G21" s="744">
        <v>0.16587626347584697</v>
      </c>
      <c r="H21" s="745">
        <v>7352965.8459999999</v>
      </c>
      <c r="I21" s="746"/>
      <c r="J21" s="603"/>
      <c r="K21" s="603"/>
      <c r="L21" s="603"/>
      <c r="M21" s="603"/>
      <c r="N21" s="603"/>
      <c r="O21" s="603"/>
      <c r="P21" s="603"/>
      <c r="Q21" s="603"/>
    </row>
    <row r="22" spans="1:35" s="604" customFormat="1" ht="20.100000000000001" customHeight="1">
      <c r="A22" s="605" t="s">
        <v>152</v>
      </c>
      <c r="B22" s="744" t="s">
        <v>132</v>
      </c>
      <c r="C22" s="744">
        <v>46.218134873698773</v>
      </c>
      <c r="D22" s="744">
        <v>53.163176091590458</v>
      </c>
      <c r="E22" s="744">
        <v>5.2652423672579975E-2</v>
      </c>
      <c r="F22" s="744">
        <v>99.433963388961814</v>
      </c>
      <c r="G22" s="744">
        <v>0.56603661103819114</v>
      </c>
      <c r="H22" s="745">
        <v>1325002.6329999999</v>
      </c>
      <c r="I22" s="746"/>
      <c r="J22" s="603"/>
      <c r="K22" s="603"/>
      <c r="L22" s="603"/>
      <c r="M22" s="603"/>
      <c r="N22" s="603"/>
      <c r="O22" s="603"/>
      <c r="P22" s="603"/>
      <c r="Q22" s="603"/>
    </row>
    <row r="23" spans="1:35" s="604" customFormat="1" ht="20.100000000000001" customHeight="1">
      <c r="A23" s="27" t="s">
        <v>42</v>
      </c>
      <c r="B23" s="744">
        <v>7.6010163643851829</v>
      </c>
      <c r="C23" s="744">
        <v>17.979787667878782</v>
      </c>
      <c r="D23" s="744">
        <v>72.666014657360208</v>
      </c>
      <c r="E23" s="744">
        <v>1.187820677282263</v>
      </c>
      <c r="F23" s="744">
        <v>99.434639366906438</v>
      </c>
      <c r="G23" s="744">
        <v>0.56536063309355822</v>
      </c>
      <c r="H23" s="745">
        <v>978116.91800000006</v>
      </c>
      <c r="I23" s="746"/>
      <c r="J23" s="603"/>
      <c r="K23" s="603"/>
      <c r="L23" s="603"/>
      <c r="M23" s="603"/>
      <c r="N23" s="603"/>
      <c r="O23" s="603"/>
      <c r="P23" s="603"/>
      <c r="Q23" s="603"/>
    </row>
    <row r="24" spans="1:35" s="604" customFormat="1" ht="20.100000000000001" customHeight="1">
      <c r="A24" s="605" t="s">
        <v>43</v>
      </c>
      <c r="B24" s="744">
        <v>16.317553499116848</v>
      </c>
      <c r="C24" s="744" t="s">
        <v>132</v>
      </c>
      <c r="D24" s="744">
        <v>80.945814414910657</v>
      </c>
      <c r="E24" s="744">
        <v>2.7366320859724977</v>
      </c>
      <c r="F24" s="744">
        <v>100</v>
      </c>
      <c r="G24" s="744" t="s">
        <v>132</v>
      </c>
      <c r="H24" s="747">
        <v>1356773.612</v>
      </c>
      <c r="I24" s="746"/>
      <c r="J24" s="603"/>
      <c r="K24" s="603"/>
      <c r="L24" s="603"/>
      <c r="M24" s="603"/>
      <c r="N24" s="603"/>
      <c r="O24" s="603"/>
      <c r="P24" s="603"/>
      <c r="Q24" s="603"/>
    </row>
    <row r="25" spans="1:35" s="604" customFormat="1" ht="20.100000000000001" customHeight="1">
      <c r="A25" s="605" t="s">
        <v>44</v>
      </c>
      <c r="B25" s="744">
        <v>14.368017268570558</v>
      </c>
      <c r="C25" s="744">
        <v>3.7345478483520489E-2</v>
      </c>
      <c r="D25" s="744">
        <v>85.514518870350386</v>
      </c>
      <c r="E25" s="744">
        <v>8.0118382595549736E-2</v>
      </c>
      <c r="F25" s="744">
        <v>100</v>
      </c>
      <c r="G25" s="744" t="s">
        <v>132</v>
      </c>
      <c r="H25" s="748">
        <v>2696361.2219999996</v>
      </c>
      <c r="I25" s="746"/>
      <c r="J25" s="603"/>
      <c r="K25" s="603"/>
      <c r="L25" s="603"/>
      <c r="M25" s="603"/>
      <c r="N25" s="603"/>
      <c r="O25" s="603"/>
      <c r="P25" s="603"/>
      <c r="Q25" s="603"/>
    </row>
    <row r="26" spans="1:35" s="604" customFormat="1" ht="20.100000000000001" customHeight="1">
      <c r="A26" s="605" t="s">
        <v>45</v>
      </c>
      <c r="B26" s="744">
        <v>30.457236235044995</v>
      </c>
      <c r="C26" s="744" t="s">
        <v>132</v>
      </c>
      <c r="D26" s="744">
        <v>59.807928274114587</v>
      </c>
      <c r="E26" s="744">
        <v>0.17993337609541199</v>
      </c>
      <c r="F26" s="744">
        <v>90.445097885254995</v>
      </c>
      <c r="G26" s="744">
        <v>9.5549021147449977</v>
      </c>
      <c r="H26" s="748">
        <v>2242385.5360000003</v>
      </c>
      <c r="I26" s="746"/>
      <c r="J26" s="603"/>
      <c r="K26" s="603"/>
      <c r="L26" s="603"/>
      <c r="M26" s="603"/>
      <c r="N26" s="603"/>
      <c r="O26" s="603"/>
      <c r="P26" s="603"/>
      <c r="Q26" s="603"/>
    </row>
    <row r="27" spans="1:35" s="604" customFormat="1" ht="20.100000000000001" customHeight="1">
      <c r="A27" s="605" t="s">
        <v>134</v>
      </c>
      <c r="B27" s="744" t="s">
        <v>132</v>
      </c>
      <c r="C27" s="744">
        <v>27.653750140264894</v>
      </c>
      <c r="D27" s="744">
        <v>72.128612128572058</v>
      </c>
      <c r="E27" s="744">
        <v>0.21738962003332585</v>
      </c>
      <c r="F27" s="744">
        <v>99.999751888870279</v>
      </c>
      <c r="G27" s="744">
        <v>2.4811112972327473E-4</v>
      </c>
      <c r="H27" s="748">
        <v>2843886.9339999999</v>
      </c>
      <c r="I27" s="746"/>
      <c r="J27" s="603"/>
      <c r="K27" s="603"/>
      <c r="L27" s="603"/>
      <c r="M27" s="603"/>
      <c r="N27" s="603"/>
      <c r="O27" s="603"/>
      <c r="P27" s="603"/>
      <c r="Q27" s="603"/>
    </row>
    <row r="28" spans="1:35" s="732" customFormat="1" ht="25.5" customHeight="1" thickBot="1">
      <c r="A28" s="709" t="s">
        <v>47</v>
      </c>
      <c r="B28" s="749">
        <v>31.002461972785621</v>
      </c>
      <c r="C28" s="749">
        <v>33.666027751484947</v>
      </c>
      <c r="D28" s="749">
        <v>33.167944197093838</v>
      </c>
      <c r="E28" s="749">
        <v>0.73614644619847958</v>
      </c>
      <c r="F28" s="749">
        <v>98.572580367562864</v>
      </c>
      <c r="G28" s="749">
        <v>1.4274196324371029</v>
      </c>
      <c r="H28" s="750">
        <v>373699406.17200005</v>
      </c>
      <c r="J28" s="751"/>
      <c r="K28" s="751"/>
      <c r="L28" s="751"/>
      <c r="M28" s="751"/>
      <c r="N28" s="751"/>
      <c r="O28" s="751"/>
      <c r="P28" s="751"/>
      <c r="Q28" s="751"/>
    </row>
    <row r="29" spans="1:35" ht="6" customHeight="1">
      <c r="A29" s="611"/>
      <c r="B29" s="611"/>
      <c r="C29" s="611"/>
      <c r="D29" s="611"/>
      <c r="E29" s="611"/>
      <c r="F29" s="611"/>
      <c r="G29" s="611"/>
      <c r="H29" s="61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row>
    <row r="30" spans="1:35" s="718" customFormat="1" ht="11.1" customHeight="1">
      <c r="A30" s="715" t="s">
        <v>155</v>
      </c>
      <c r="B30" s="611"/>
      <c r="C30" s="611"/>
      <c r="D30" s="611"/>
      <c r="E30" s="611"/>
      <c r="F30" s="611"/>
      <c r="G30" s="611"/>
      <c r="H30" s="611"/>
    </row>
    <row r="31" spans="1:35" s="718" customFormat="1" ht="11.1" customHeight="1">
      <c r="A31" s="715" t="s">
        <v>735</v>
      </c>
      <c r="B31" s="611"/>
      <c r="C31" s="611"/>
      <c r="D31" s="611"/>
      <c r="E31" s="611"/>
      <c r="F31" s="611"/>
      <c r="G31" s="611"/>
      <c r="H31" s="611"/>
    </row>
    <row r="32" spans="1:35" s="718" customFormat="1" ht="10.5" customHeight="1">
      <c r="A32" s="618"/>
      <c r="B32" s="618"/>
      <c r="C32" s="618"/>
      <c r="D32" s="618"/>
      <c r="E32" s="618"/>
      <c r="F32" s="618"/>
      <c r="G32" s="618"/>
      <c r="H32" s="618"/>
      <c r="I32" s="618"/>
      <c r="J32" s="618"/>
      <c r="K32" s="618"/>
      <c r="L32" s="618"/>
    </row>
    <row r="33" spans="1:9" s="718" customFormat="1">
      <c r="A33" s="18"/>
      <c r="B33" s="604"/>
      <c r="C33" s="604"/>
      <c r="D33" s="604"/>
      <c r="E33" s="604"/>
      <c r="F33" s="604"/>
      <c r="G33" s="604"/>
      <c r="H33" s="604"/>
      <c r="I33" s="619"/>
    </row>
  </sheetData>
  <mergeCells count="10">
    <mergeCell ref="A32:L32"/>
    <mergeCell ref="A6:A8"/>
    <mergeCell ref="B6:F6"/>
    <mergeCell ref="G6:G8"/>
    <mergeCell ref="H6:H8"/>
    <mergeCell ref="B7:B8"/>
    <mergeCell ref="C7:C8"/>
    <mergeCell ref="D7:D8"/>
    <mergeCell ref="E7:E8"/>
    <mergeCell ref="F7:F8"/>
  </mergeCells>
  <hyperlinks>
    <hyperlink ref="A1" location="Índice!A1" display="Volver al Índice" xr:uid="{33C36D62-8F80-4EA3-9BED-23E6CB3CB463}"/>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A6E7-03D3-4CF3-B6BF-8FA44524F717}">
  <dimension ref="A1:O45"/>
  <sheetViews>
    <sheetView showGridLines="0" zoomScaleNormal="100" workbookViewId="0"/>
  </sheetViews>
  <sheetFormatPr baseColWidth="10" defaultRowHeight="13.2"/>
  <cols>
    <col min="1" max="1" width="44" style="619" customWidth="1"/>
    <col min="2" max="2" width="21.88671875" style="619" customWidth="1"/>
    <col min="3" max="4" width="21.44140625" style="619" customWidth="1"/>
    <col min="5" max="5" width="21" style="619" customWidth="1"/>
    <col min="6" max="6" width="22.44140625" style="619" customWidth="1"/>
    <col min="7" max="7" width="13.44140625" style="619" customWidth="1"/>
    <col min="8" max="8" width="19.44140625" style="619" customWidth="1"/>
    <col min="9" max="16384" width="11.5546875" style="619"/>
  </cols>
  <sheetData>
    <row r="1" spans="1:15" s="578" customFormat="1" ht="18" customHeight="1">
      <c r="A1" s="1525" t="s">
        <v>1244</v>
      </c>
      <c r="B1" s="577"/>
      <c r="C1" s="577"/>
      <c r="D1" s="577"/>
      <c r="E1" s="577"/>
      <c r="F1" s="577"/>
    </row>
    <row r="2" spans="1:15" s="580" customFormat="1" ht="25.2" customHeight="1">
      <c r="A2" s="579" t="s">
        <v>676</v>
      </c>
      <c r="B2" s="579"/>
      <c r="C2" s="579"/>
      <c r="D2" s="579"/>
      <c r="E2" s="579"/>
      <c r="F2" s="579"/>
      <c r="H2" s="581"/>
    </row>
    <row r="3" spans="1:15" s="583" customFormat="1" ht="18" customHeight="1">
      <c r="A3" s="582">
        <v>45747</v>
      </c>
      <c r="B3" s="582"/>
      <c r="C3" s="582"/>
      <c r="D3" s="582"/>
      <c r="E3" s="582"/>
      <c r="F3" s="582"/>
      <c r="H3" s="584"/>
    </row>
    <row r="4" spans="1:15" s="586" customFormat="1" ht="18" customHeight="1">
      <c r="A4" s="585" t="s">
        <v>174</v>
      </c>
      <c r="B4" s="585"/>
      <c r="C4" s="585"/>
      <c r="D4" s="585"/>
      <c r="E4" s="585"/>
      <c r="F4" s="585"/>
      <c r="H4" s="587"/>
    </row>
    <row r="5" spans="1:15" s="589" customFormat="1" ht="7.5" customHeight="1" thickBot="1">
      <c r="A5" s="588"/>
      <c r="B5" s="588"/>
      <c r="C5" s="588"/>
      <c r="D5" s="588"/>
      <c r="E5" s="588"/>
      <c r="F5" s="588"/>
      <c r="G5" s="588"/>
      <c r="H5" s="588"/>
    </row>
    <row r="6" spans="1:15" s="591" customFormat="1" ht="35.1" customHeight="1">
      <c r="A6" s="590" t="s">
        <v>1</v>
      </c>
      <c r="B6" s="590" t="s">
        <v>677</v>
      </c>
      <c r="C6" s="590"/>
      <c r="D6" s="590" t="s">
        <v>678</v>
      </c>
      <c r="E6" s="590"/>
      <c r="F6" s="590" t="s">
        <v>679</v>
      </c>
    </row>
    <row r="7" spans="1:15" s="591" customFormat="1" ht="35.1" customHeight="1">
      <c r="A7" s="592"/>
      <c r="B7" s="593" t="s">
        <v>680</v>
      </c>
      <c r="C7" s="593" t="s">
        <v>681</v>
      </c>
      <c r="D7" s="593" t="s">
        <v>680</v>
      </c>
      <c r="E7" s="593" t="s">
        <v>681</v>
      </c>
      <c r="F7" s="592"/>
    </row>
    <row r="8" spans="1:15" s="591" customFormat="1" ht="7.5" customHeight="1">
      <c r="A8" s="594"/>
      <c r="B8" s="595"/>
      <c r="C8" s="595"/>
      <c r="D8" s="595"/>
      <c r="E8" s="595"/>
      <c r="F8" s="594"/>
    </row>
    <row r="9" spans="1:15" s="591" customFormat="1" ht="8.4" customHeight="1">
      <c r="A9" s="596"/>
      <c r="B9" s="597"/>
      <c r="C9" s="597"/>
      <c r="D9" s="597"/>
      <c r="E9" s="597"/>
      <c r="F9" s="598"/>
    </row>
    <row r="10" spans="1:15" s="604" customFormat="1" ht="20.100000000000001" customHeight="1">
      <c r="A10" s="599" t="s">
        <v>29</v>
      </c>
      <c r="B10" s="600">
        <v>1.3092621985996216</v>
      </c>
      <c r="C10" s="600">
        <v>39.272080645248295</v>
      </c>
      <c r="D10" s="600" t="s">
        <v>132</v>
      </c>
      <c r="E10" s="600">
        <v>59.418657156152101</v>
      </c>
      <c r="F10" s="601">
        <v>5962270.5889999997</v>
      </c>
      <c r="G10" s="602"/>
      <c r="H10" s="603"/>
      <c r="I10" s="603"/>
      <c r="J10" s="603"/>
      <c r="K10" s="603"/>
      <c r="L10" s="603"/>
      <c r="M10" s="603"/>
      <c r="N10" s="603"/>
      <c r="O10" s="603"/>
    </row>
    <row r="11" spans="1:15" s="604" customFormat="1" ht="20.100000000000001" customHeight="1">
      <c r="A11" s="599" t="s">
        <v>30</v>
      </c>
      <c r="B11" s="600">
        <v>5.3307453489476438E-3</v>
      </c>
      <c r="C11" s="600">
        <v>99.994669254651058</v>
      </c>
      <c r="D11" s="600" t="s">
        <v>132</v>
      </c>
      <c r="E11" s="600" t="s">
        <v>132</v>
      </c>
      <c r="F11" s="601">
        <v>130657.151</v>
      </c>
      <c r="G11" s="602"/>
      <c r="H11" s="603"/>
      <c r="I11" s="603"/>
      <c r="J11" s="603"/>
      <c r="K11" s="603"/>
      <c r="L11" s="603"/>
      <c r="M11" s="603"/>
      <c r="N11" s="603"/>
      <c r="O11" s="603"/>
    </row>
    <row r="12" spans="1:15" s="604" customFormat="1" ht="20.100000000000001" customHeight="1">
      <c r="A12" s="599" t="s">
        <v>31</v>
      </c>
      <c r="B12" s="600" t="s">
        <v>132</v>
      </c>
      <c r="C12" s="600">
        <v>52.345517153494349</v>
      </c>
      <c r="D12" s="600">
        <v>39.416888581328877</v>
      </c>
      <c r="E12" s="600">
        <v>8.237594265176778</v>
      </c>
      <c r="F12" s="601">
        <v>8905512.6579999998</v>
      </c>
      <c r="G12" s="602"/>
      <c r="H12" s="603"/>
      <c r="I12" s="603"/>
      <c r="J12" s="603"/>
      <c r="K12" s="603"/>
      <c r="L12" s="603"/>
      <c r="M12" s="603"/>
      <c r="N12" s="603"/>
      <c r="O12" s="603"/>
    </row>
    <row r="13" spans="1:15" s="604" customFormat="1" ht="20.100000000000001" customHeight="1">
      <c r="A13" s="599" t="s">
        <v>32</v>
      </c>
      <c r="B13" s="600" t="s">
        <v>132</v>
      </c>
      <c r="C13" s="600">
        <v>89.14068763190933</v>
      </c>
      <c r="D13" s="600" t="s">
        <v>132</v>
      </c>
      <c r="E13" s="600">
        <v>10.859312368090663</v>
      </c>
      <c r="F13" s="601">
        <v>1013323.83</v>
      </c>
      <c r="G13" s="602"/>
      <c r="H13" s="603"/>
      <c r="I13" s="603"/>
      <c r="J13" s="603"/>
      <c r="K13" s="603"/>
      <c r="L13" s="603"/>
      <c r="M13" s="603"/>
      <c r="N13" s="603"/>
      <c r="O13" s="603"/>
    </row>
    <row r="14" spans="1:15" s="604" customFormat="1" ht="20.100000000000001" customHeight="1">
      <c r="A14" s="599" t="s">
        <v>33</v>
      </c>
      <c r="B14" s="600" t="s">
        <v>132</v>
      </c>
      <c r="C14" s="600">
        <v>40.632724915575132</v>
      </c>
      <c r="D14" s="600">
        <v>37.056044252042973</v>
      </c>
      <c r="E14" s="600">
        <v>22.311230832381895</v>
      </c>
      <c r="F14" s="601">
        <v>1890617.345</v>
      </c>
      <c r="G14" s="602"/>
      <c r="H14" s="603"/>
      <c r="I14" s="603"/>
      <c r="J14" s="603"/>
      <c r="K14" s="603"/>
      <c r="L14" s="603"/>
      <c r="M14" s="603"/>
      <c r="N14" s="603"/>
      <c r="O14" s="603"/>
    </row>
    <row r="15" spans="1:15" s="604" customFormat="1" ht="20.100000000000001" customHeight="1">
      <c r="A15" s="599" t="s">
        <v>34</v>
      </c>
      <c r="B15" s="600" t="s">
        <v>132</v>
      </c>
      <c r="C15" s="600">
        <v>12.359387804272879</v>
      </c>
      <c r="D15" s="600" t="s">
        <v>132</v>
      </c>
      <c r="E15" s="600">
        <v>87.64061219572713</v>
      </c>
      <c r="F15" s="601">
        <v>6215132.3039999995</v>
      </c>
      <c r="G15" s="602"/>
      <c r="H15" s="603"/>
      <c r="I15" s="603"/>
      <c r="J15" s="603"/>
      <c r="K15" s="603"/>
      <c r="L15" s="603"/>
      <c r="M15" s="603"/>
      <c r="N15" s="603"/>
      <c r="O15" s="603"/>
    </row>
    <row r="16" spans="1:15" s="604" customFormat="1" ht="20.100000000000001" customHeight="1">
      <c r="A16" s="599" t="s">
        <v>35</v>
      </c>
      <c r="B16" s="600" t="s">
        <v>132</v>
      </c>
      <c r="C16" s="600" t="s">
        <v>132</v>
      </c>
      <c r="D16" s="600">
        <v>100</v>
      </c>
      <c r="E16" s="600" t="s">
        <v>132</v>
      </c>
      <c r="F16" s="601">
        <v>118364.13099999999</v>
      </c>
      <c r="G16" s="602"/>
      <c r="H16" s="603"/>
      <c r="I16" s="603"/>
      <c r="J16" s="603"/>
      <c r="K16" s="603"/>
      <c r="L16" s="603"/>
      <c r="M16" s="603"/>
      <c r="N16" s="603"/>
      <c r="O16" s="603"/>
    </row>
    <row r="17" spans="1:15" s="604" customFormat="1" ht="20.100000000000001" customHeight="1">
      <c r="A17" s="599" t="s">
        <v>36</v>
      </c>
      <c r="B17" s="600">
        <v>28.248500491710228</v>
      </c>
      <c r="C17" s="600">
        <v>32.642148123831134</v>
      </c>
      <c r="D17" s="600">
        <v>23.572759756184926</v>
      </c>
      <c r="E17" s="600">
        <v>15.536591657485518</v>
      </c>
      <c r="F17" s="601">
        <v>3423273.3390000002</v>
      </c>
      <c r="G17" s="602"/>
      <c r="H17" s="603"/>
      <c r="I17" s="603"/>
      <c r="J17" s="603"/>
      <c r="K17" s="603"/>
      <c r="L17" s="603"/>
      <c r="M17" s="603"/>
      <c r="N17" s="603"/>
      <c r="O17" s="603"/>
    </row>
    <row r="18" spans="1:15" s="604" customFormat="1" ht="20.100000000000001" customHeight="1">
      <c r="A18" s="599" t="s">
        <v>37</v>
      </c>
      <c r="B18" s="600">
        <v>66.963693045916969</v>
      </c>
      <c r="C18" s="600">
        <v>5.9536279057417884E-3</v>
      </c>
      <c r="D18" s="600">
        <v>33.030353326177284</v>
      </c>
      <c r="E18" s="600" t="s">
        <v>132</v>
      </c>
      <c r="F18" s="601">
        <v>1709881.8</v>
      </c>
      <c r="G18" s="602"/>
      <c r="H18" s="603"/>
      <c r="I18" s="603"/>
      <c r="J18" s="603"/>
      <c r="K18" s="603"/>
      <c r="L18" s="603"/>
      <c r="M18" s="603"/>
      <c r="N18" s="603"/>
      <c r="O18" s="603"/>
    </row>
    <row r="19" spans="1:15" s="604" customFormat="1" ht="20.100000000000001" customHeight="1">
      <c r="A19" s="599" t="s">
        <v>38</v>
      </c>
      <c r="B19" s="600" t="s">
        <v>132</v>
      </c>
      <c r="C19" s="600">
        <v>100</v>
      </c>
      <c r="D19" s="600" t="s">
        <v>132</v>
      </c>
      <c r="E19" s="600" t="s">
        <v>132</v>
      </c>
      <c r="F19" s="601">
        <v>218537.679</v>
      </c>
      <c r="G19" s="602"/>
      <c r="H19" s="603"/>
      <c r="I19" s="603"/>
      <c r="J19" s="603"/>
      <c r="K19" s="603"/>
      <c r="L19" s="603"/>
      <c r="M19" s="603"/>
      <c r="N19" s="603"/>
      <c r="O19" s="603"/>
    </row>
    <row r="20" spans="1:15" s="604" customFormat="1" ht="20.100000000000001" customHeight="1">
      <c r="A20" s="605" t="s">
        <v>39</v>
      </c>
      <c r="B20" s="600" t="s">
        <v>132</v>
      </c>
      <c r="C20" s="600">
        <v>100</v>
      </c>
      <c r="D20" s="600" t="s">
        <v>132</v>
      </c>
      <c r="E20" s="600" t="s">
        <v>132</v>
      </c>
      <c r="F20" s="601">
        <v>32.540999999999997</v>
      </c>
      <c r="G20" s="602"/>
      <c r="H20" s="603"/>
      <c r="I20" s="603"/>
      <c r="J20" s="603"/>
      <c r="K20" s="603"/>
      <c r="L20" s="603"/>
      <c r="M20" s="603"/>
      <c r="N20" s="603"/>
      <c r="O20" s="603"/>
    </row>
    <row r="21" spans="1:15" s="604" customFormat="1" ht="20.100000000000001" customHeight="1">
      <c r="A21" s="605" t="s">
        <v>116</v>
      </c>
      <c r="B21" s="600" t="s">
        <v>132</v>
      </c>
      <c r="C21" s="600" t="s">
        <v>132</v>
      </c>
      <c r="D21" s="600" t="s">
        <v>132</v>
      </c>
      <c r="E21" s="600">
        <v>100</v>
      </c>
      <c r="F21" s="601">
        <v>680826.65</v>
      </c>
      <c r="G21" s="602"/>
      <c r="H21" s="603"/>
      <c r="I21" s="603"/>
      <c r="J21" s="603"/>
      <c r="K21" s="603"/>
      <c r="L21" s="603"/>
      <c r="M21" s="603"/>
      <c r="N21" s="603"/>
      <c r="O21" s="603"/>
    </row>
    <row r="22" spans="1:15" s="604" customFormat="1" ht="20.100000000000001" customHeight="1">
      <c r="A22" s="605" t="s">
        <v>152</v>
      </c>
      <c r="B22" s="600" t="s">
        <v>132</v>
      </c>
      <c r="C22" s="600" t="s">
        <v>132</v>
      </c>
      <c r="D22" s="600" t="s">
        <v>132</v>
      </c>
      <c r="E22" s="600" t="s">
        <v>132</v>
      </c>
      <c r="F22" s="601" t="s">
        <v>132</v>
      </c>
      <c r="G22" s="602"/>
      <c r="H22" s="603"/>
      <c r="I22" s="603"/>
      <c r="J22" s="603"/>
      <c r="K22" s="603"/>
      <c r="L22" s="603"/>
      <c r="M22" s="603"/>
      <c r="N22" s="603"/>
      <c r="O22" s="603"/>
    </row>
    <row r="23" spans="1:15" s="604" customFormat="1" ht="20.100000000000001" customHeight="1">
      <c r="A23" s="27" t="s">
        <v>42</v>
      </c>
      <c r="B23" s="600" t="s">
        <v>132</v>
      </c>
      <c r="C23" s="600">
        <v>100</v>
      </c>
      <c r="D23" s="600" t="s">
        <v>132</v>
      </c>
      <c r="E23" s="600" t="s">
        <v>132</v>
      </c>
      <c r="F23" s="601">
        <v>33089.620000000003</v>
      </c>
      <c r="G23" s="602"/>
      <c r="H23" s="603"/>
      <c r="I23" s="603"/>
      <c r="J23" s="603"/>
      <c r="K23" s="603"/>
      <c r="L23" s="603"/>
      <c r="M23" s="603"/>
      <c r="N23" s="603"/>
      <c r="O23" s="603"/>
    </row>
    <row r="24" spans="1:15" s="604" customFormat="1" ht="20.100000000000001" customHeight="1">
      <c r="A24" s="605" t="s">
        <v>43</v>
      </c>
      <c r="B24" s="600" t="s">
        <v>132</v>
      </c>
      <c r="C24" s="600" t="s">
        <v>132</v>
      </c>
      <c r="D24" s="600">
        <v>86.567164179104466</v>
      </c>
      <c r="E24" s="600">
        <v>13.432835820895523</v>
      </c>
      <c r="F24" s="601">
        <v>491512</v>
      </c>
      <c r="G24" s="602"/>
      <c r="H24" s="603"/>
      <c r="I24" s="603"/>
      <c r="J24" s="603"/>
      <c r="K24" s="603"/>
      <c r="L24" s="603"/>
      <c r="M24" s="603"/>
      <c r="N24" s="603"/>
      <c r="O24" s="603"/>
    </row>
    <row r="25" spans="1:15" s="604" customFormat="1" ht="20.100000000000001" customHeight="1">
      <c r="A25" s="605" t="s">
        <v>44</v>
      </c>
      <c r="B25" s="600" t="s">
        <v>132</v>
      </c>
      <c r="C25" s="600" t="s">
        <v>132</v>
      </c>
      <c r="D25" s="600" t="s">
        <v>132</v>
      </c>
      <c r="E25" s="600" t="s">
        <v>132</v>
      </c>
      <c r="F25" s="601" t="s">
        <v>132</v>
      </c>
      <c r="G25" s="602"/>
      <c r="H25" s="603"/>
      <c r="I25" s="603"/>
      <c r="J25" s="603"/>
      <c r="K25" s="603"/>
      <c r="L25" s="603"/>
      <c r="M25" s="603"/>
      <c r="N25" s="603"/>
      <c r="O25" s="603"/>
    </row>
    <row r="26" spans="1:15" s="604" customFormat="1" ht="20.100000000000001" customHeight="1">
      <c r="A26" s="605" t="s">
        <v>45</v>
      </c>
      <c r="B26" s="600" t="s">
        <v>132</v>
      </c>
      <c r="C26" s="600" t="s">
        <v>132</v>
      </c>
      <c r="D26" s="600">
        <v>27.027027027027028</v>
      </c>
      <c r="E26" s="600">
        <v>72.972972972972968</v>
      </c>
      <c r="F26" s="601">
        <v>135716</v>
      </c>
      <c r="G26" s="602"/>
      <c r="H26" s="603"/>
      <c r="I26" s="603"/>
      <c r="J26" s="603"/>
      <c r="K26" s="603"/>
      <c r="L26" s="603"/>
      <c r="M26" s="603"/>
      <c r="N26" s="603"/>
      <c r="O26" s="603"/>
    </row>
    <row r="27" spans="1:15" s="604" customFormat="1" ht="20.100000000000001" customHeight="1">
      <c r="A27" s="605" t="s">
        <v>134</v>
      </c>
      <c r="B27" s="600">
        <v>56.61813258392727</v>
      </c>
      <c r="C27" s="600">
        <v>43.381867267734862</v>
      </c>
      <c r="D27" s="600" t="s">
        <v>132</v>
      </c>
      <c r="E27" s="600" t="s">
        <v>132</v>
      </c>
      <c r="F27" s="601">
        <v>674136.70600000001</v>
      </c>
      <c r="G27" s="602"/>
      <c r="H27" s="603"/>
      <c r="I27" s="603"/>
      <c r="J27" s="603"/>
      <c r="K27" s="603"/>
      <c r="L27" s="603"/>
      <c r="M27" s="603"/>
      <c r="N27" s="603"/>
      <c r="O27" s="603"/>
    </row>
    <row r="28" spans="1:15" s="610" customFormat="1" ht="30.15" customHeight="1" thickBot="1">
      <c r="A28" s="606" t="s">
        <v>47</v>
      </c>
      <c r="B28" s="607">
        <v>8.137787969247956</v>
      </c>
      <c r="C28" s="607">
        <v>35.550820608842798</v>
      </c>
      <c r="D28" s="607">
        <v>19.501815296694993</v>
      </c>
      <c r="E28" s="607">
        <v>36.809576125214249</v>
      </c>
      <c r="F28" s="608">
        <v>31602884.343000002</v>
      </c>
      <c r="G28" s="602"/>
      <c r="H28" s="609"/>
      <c r="I28" s="609"/>
      <c r="J28" s="609"/>
      <c r="K28" s="609"/>
      <c r="L28" s="609"/>
      <c r="M28" s="609"/>
      <c r="N28" s="609"/>
      <c r="O28" s="609"/>
    </row>
    <row r="29" spans="1:15" s="589" customFormat="1" ht="5.25" customHeight="1">
      <c r="A29" s="611"/>
      <c r="B29" s="612"/>
      <c r="C29" s="612"/>
      <c r="D29" s="612"/>
      <c r="E29" s="612"/>
      <c r="F29" s="613"/>
      <c r="G29" s="614"/>
      <c r="H29" s="615"/>
    </row>
    <row r="30" spans="1:15" s="589" customFormat="1">
      <c r="A30" s="605" t="s">
        <v>682</v>
      </c>
      <c r="B30" s="611"/>
      <c r="C30" s="611"/>
      <c r="D30" s="611"/>
      <c r="E30" s="611"/>
      <c r="F30" s="616"/>
      <c r="H30" s="617"/>
    </row>
    <row r="31" spans="1:15" s="589" customFormat="1">
      <c r="A31" s="618"/>
      <c r="B31" s="618"/>
      <c r="C31" s="618"/>
      <c r="D31" s="618"/>
      <c r="E31" s="618"/>
      <c r="F31" s="618"/>
      <c r="G31" s="618"/>
      <c r="H31" s="618"/>
      <c r="I31" s="618"/>
      <c r="J31" s="618"/>
      <c r="K31" s="618"/>
      <c r="L31" s="618"/>
    </row>
    <row r="32" spans="1:15" s="589" customFormat="1">
      <c r="A32" s="18"/>
      <c r="B32" s="604"/>
      <c r="C32" s="604"/>
      <c r="D32" s="604"/>
      <c r="E32" s="604"/>
      <c r="F32" s="604"/>
      <c r="G32" s="604"/>
      <c r="H32" s="604"/>
      <c r="I32" s="619"/>
    </row>
    <row r="33" spans="6:8" s="589" customFormat="1">
      <c r="F33" s="620"/>
      <c r="H33" s="617"/>
    </row>
    <row r="34" spans="6:8" s="589" customFormat="1">
      <c r="H34" s="617"/>
    </row>
    <row r="35" spans="6:8" s="589" customFormat="1">
      <c r="H35" s="617"/>
    </row>
    <row r="36" spans="6:8" s="589" customFormat="1">
      <c r="H36" s="617"/>
    </row>
    <row r="37" spans="6:8" s="589" customFormat="1">
      <c r="H37" s="617"/>
    </row>
    <row r="38" spans="6:8" s="589" customFormat="1"/>
    <row r="39" spans="6:8" s="589" customFormat="1"/>
    <row r="40" spans="6:8" s="589" customFormat="1"/>
    <row r="41" spans="6:8" s="589" customFormat="1"/>
    <row r="42" spans="6:8" s="589" customFormat="1"/>
    <row r="43" spans="6:8" s="589" customFormat="1"/>
    <row r="44" spans="6:8" s="589" customFormat="1"/>
    <row r="45" spans="6:8" s="589" customFormat="1"/>
  </sheetData>
  <mergeCells count="9">
    <mergeCell ref="A31:L31"/>
    <mergeCell ref="A6:A8"/>
    <mergeCell ref="B6:C6"/>
    <mergeCell ref="D6:E6"/>
    <mergeCell ref="F6:F8"/>
    <mergeCell ref="B7:B8"/>
    <mergeCell ref="C7:C8"/>
    <mergeCell ref="D7:D8"/>
    <mergeCell ref="E7:E8"/>
  </mergeCells>
  <hyperlinks>
    <hyperlink ref="A1" location="Índice!A1" display="Volver al Índice" xr:uid="{62236734-FC33-4325-A16B-DA15A2DDB6A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2547-D65E-4878-BC07-A24B4A11F37C}">
  <dimension ref="A1:J204"/>
  <sheetViews>
    <sheetView showGridLines="0" zoomScale="115" zoomScaleNormal="115" workbookViewId="0"/>
  </sheetViews>
  <sheetFormatPr baseColWidth="10" defaultColWidth="11.44140625" defaultRowHeight="13.2"/>
  <cols>
    <col min="1" max="1" width="34" style="780" customWidth="1"/>
    <col min="2" max="2" width="17.6640625" style="780" customWidth="1"/>
    <col min="3" max="3" width="15.33203125" style="780" customWidth="1"/>
    <col min="4" max="5" width="17.6640625" style="780" customWidth="1"/>
    <col min="6" max="6" width="13.88671875" style="780" bestFit="1" customWidth="1"/>
    <col min="7" max="10" width="11.44140625" style="780"/>
    <col min="11" max="11" width="19.33203125" style="780" customWidth="1"/>
    <col min="12" max="256" width="11.44140625" style="780"/>
    <col min="257" max="257" width="34" style="780" customWidth="1"/>
    <col min="258" max="258" width="17.6640625" style="780" customWidth="1"/>
    <col min="259" max="259" width="15.33203125" style="780" customWidth="1"/>
    <col min="260" max="261" width="17.6640625" style="780" customWidth="1"/>
    <col min="262" max="262" width="13.88671875" style="780" bestFit="1" customWidth="1"/>
    <col min="263" max="266" width="11.44140625" style="780"/>
    <col min="267" max="267" width="19.33203125" style="780" customWidth="1"/>
    <col min="268" max="512" width="11.44140625" style="780"/>
    <col min="513" max="513" width="34" style="780" customWidth="1"/>
    <col min="514" max="514" width="17.6640625" style="780" customWidth="1"/>
    <col min="515" max="515" width="15.33203125" style="780" customWidth="1"/>
    <col min="516" max="517" width="17.6640625" style="780" customWidth="1"/>
    <col min="518" max="518" width="13.88671875" style="780" bestFit="1" customWidth="1"/>
    <col min="519" max="522" width="11.44140625" style="780"/>
    <col min="523" max="523" width="19.33203125" style="780" customWidth="1"/>
    <col min="524" max="768" width="11.44140625" style="780"/>
    <col min="769" max="769" width="34" style="780" customWidth="1"/>
    <col min="770" max="770" width="17.6640625" style="780" customWidth="1"/>
    <col min="771" max="771" width="15.33203125" style="780" customWidth="1"/>
    <col min="772" max="773" width="17.6640625" style="780" customWidth="1"/>
    <col min="774" max="774" width="13.88671875" style="780" bestFit="1" customWidth="1"/>
    <col min="775" max="778" width="11.44140625" style="780"/>
    <col min="779" max="779" width="19.33203125" style="780" customWidth="1"/>
    <col min="780" max="1024" width="11.44140625" style="780"/>
    <col min="1025" max="1025" width="34" style="780" customWidth="1"/>
    <col min="1026" max="1026" width="17.6640625" style="780" customWidth="1"/>
    <col min="1027" max="1027" width="15.33203125" style="780" customWidth="1"/>
    <col min="1028" max="1029" width="17.6640625" style="780" customWidth="1"/>
    <col min="1030" max="1030" width="13.88671875" style="780" bestFit="1" customWidth="1"/>
    <col min="1031" max="1034" width="11.44140625" style="780"/>
    <col min="1035" max="1035" width="19.33203125" style="780" customWidth="1"/>
    <col min="1036" max="1280" width="11.44140625" style="780"/>
    <col min="1281" max="1281" width="34" style="780" customWidth="1"/>
    <col min="1282" max="1282" width="17.6640625" style="780" customWidth="1"/>
    <col min="1283" max="1283" width="15.33203125" style="780" customWidth="1"/>
    <col min="1284" max="1285" width="17.6640625" style="780" customWidth="1"/>
    <col min="1286" max="1286" width="13.88671875" style="780" bestFit="1" customWidth="1"/>
    <col min="1287" max="1290" width="11.44140625" style="780"/>
    <col min="1291" max="1291" width="19.33203125" style="780" customWidth="1"/>
    <col min="1292" max="1536" width="11.44140625" style="780"/>
    <col min="1537" max="1537" width="34" style="780" customWidth="1"/>
    <col min="1538" max="1538" width="17.6640625" style="780" customWidth="1"/>
    <col min="1539" max="1539" width="15.33203125" style="780" customWidth="1"/>
    <col min="1540" max="1541" width="17.6640625" style="780" customWidth="1"/>
    <col min="1542" max="1542" width="13.88671875" style="780" bestFit="1" customWidth="1"/>
    <col min="1543" max="1546" width="11.44140625" style="780"/>
    <col min="1547" max="1547" width="19.33203125" style="780" customWidth="1"/>
    <col min="1548" max="1792" width="11.44140625" style="780"/>
    <col min="1793" max="1793" width="34" style="780" customWidth="1"/>
    <col min="1794" max="1794" width="17.6640625" style="780" customWidth="1"/>
    <col min="1795" max="1795" width="15.33203125" style="780" customWidth="1"/>
    <col min="1796" max="1797" width="17.6640625" style="780" customWidth="1"/>
    <col min="1798" max="1798" width="13.88671875" style="780" bestFit="1" customWidth="1"/>
    <col min="1799" max="1802" width="11.44140625" style="780"/>
    <col min="1803" max="1803" width="19.33203125" style="780" customWidth="1"/>
    <col min="1804" max="2048" width="11.44140625" style="780"/>
    <col min="2049" max="2049" width="34" style="780" customWidth="1"/>
    <col min="2050" max="2050" width="17.6640625" style="780" customWidth="1"/>
    <col min="2051" max="2051" width="15.33203125" style="780" customWidth="1"/>
    <col min="2052" max="2053" width="17.6640625" style="780" customWidth="1"/>
    <col min="2054" max="2054" width="13.88671875" style="780" bestFit="1" customWidth="1"/>
    <col min="2055" max="2058" width="11.44140625" style="780"/>
    <col min="2059" max="2059" width="19.33203125" style="780" customWidth="1"/>
    <col min="2060" max="2304" width="11.44140625" style="780"/>
    <col min="2305" max="2305" width="34" style="780" customWidth="1"/>
    <col min="2306" max="2306" width="17.6640625" style="780" customWidth="1"/>
    <col min="2307" max="2307" width="15.33203125" style="780" customWidth="1"/>
    <col min="2308" max="2309" width="17.6640625" style="780" customWidth="1"/>
    <col min="2310" max="2310" width="13.88671875" style="780" bestFit="1" customWidth="1"/>
    <col min="2311" max="2314" width="11.44140625" style="780"/>
    <col min="2315" max="2315" width="19.33203125" style="780" customWidth="1"/>
    <col min="2316" max="2560" width="11.44140625" style="780"/>
    <col min="2561" max="2561" width="34" style="780" customWidth="1"/>
    <col min="2562" max="2562" width="17.6640625" style="780" customWidth="1"/>
    <col min="2563" max="2563" width="15.33203125" style="780" customWidth="1"/>
    <col min="2564" max="2565" width="17.6640625" style="780" customWidth="1"/>
    <col min="2566" max="2566" width="13.88671875" style="780" bestFit="1" customWidth="1"/>
    <col min="2567" max="2570" width="11.44140625" style="780"/>
    <col min="2571" max="2571" width="19.33203125" style="780" customWidth="1"/>
    <col min="2572" max="2816" width="11.44140625" style="780"/>
    <col min="2817" max="2817" width="34" style="780" customWidth="1"/>
    <col min="2818" max="2818" width="17.6640625" style="780" customWidth="1"/>
    <col min="2819" max="2819" width="15.33203125" style="780" customWidth="1"/>
    <col min="2820" max="2821" width="17.6640625" style="780" customWidth="1"/>
    <col min="2822" max="2822" width="13.88671875" style="780" bestFit="1" customWidth="1"/>
    <col min="2823" max="2826" width="11.44140625" style="780"/>
    <col min="2827" max="2827" width="19.33203125" style="780" customWidth="1"/>
    <col min="2828" max="3072" width="11.44140625" style="780"/>
    <col min="3073" max="3073" width="34" style="780" customWidth="1"/>
    <col min="3074" max="3074" width="17.6640625" style="780" customWidth="1"/>
    <col min="3075" max="3075" width="15.33203125" style="780" customWidth="1"/>
    <col min="3076" max="3077" width="17.6640625" style="780" customWidth="1"/>
    <col min="3078" max="3078" width="13.88671875" style="780" bestFit="1" customWidth="1"/>
    <col min="3079" max="3082" width="11.44140625" style="780"/>
    <col min="3083" max="3083" width="19.33203125" style="780" customWidth="1"/>
    <col min="3084" max="3328" width="11.44140625" style="780"/>
    <col min="3329" max="3329" width="34" style="780" customWidth="1"/>
    <col min="3330" max="3330" width="17.6640625" style="780" customWidth="1"/>
    <col min="3331" max="3331" width="15.33203125" style="780" customWidth="1"/>
    <col min="3332" max="3333" width="17.6640625" style="780" customWidth="1"/>
    <col min="3334" max="3334" width="13.88671875" style="780" bestFit="1" customWidth="1"/>
    <col min="3335" max="3338" width="11.44140625" style="780"/>
    <col min="3339" max="3339" width="19.33203125" style="780" customWidth="1"/>
    <col min="3340" max="3584" width="11.44140625" style="780"/>
    <col min="3585" max="3585" width="34" style="780" customWidth="1"/>
    <col min="3586" max="3586" width="17.6640625" style="780" customWidth="1"/>
    <col min="3587" max="3587" width="15.33203125" style="780" customWidth="1"/>
    <col min="3588" max="3589" width="17.6640625" style="780" customWidth="1"/>
    <col min="3590" max="3590" width="13.88671875" style="780" bestFit="1" customWidth="1"/>
    <col min="3591" max="3594" width="11.44140625" style="780"/>
    <col min="3595" max="3595" width="19.33203125" style="780" customWidth="1"/>
    <col min="3596" max="3840" width="11.44140625" style="780"/>
    <col min="3841" max="3841" width="34" style="780" customWidth="1"/>
    <col min="3842" max="3842" width="17.6640625" style="780" customWidth="1"/>
    <col min="3843" max="3843" width="15.33203125" style="780" customWidth="1"/>
    <col min="3844" max="3845" width="17.6640625" style="780" customWidth="1"/>
    <col min="3846" max="3846" width="13.88671875" style="780" bestFit="1" customWidth="1"/>
    <col min="3847" max="3850" width="11.44140625" style="780"/>
    <col min="3851" max="3851" width="19.33203125" style="780" customWidth="1"/>
    <col min="3852" max="4096" width="11.44140625" style="780"/>
    <col min="4097" max="4097" width="34" style="780" customWidth="1"/>
    <col min="4098" max="4098" width="17.6640625" style="780" customWidth="1"/>
    <col min="4099" max="4099" width="15.33203125" style="780" customWidth="1"/>
    <col min="4100" max="4101" width="17.6640625" style="780" customWidth="1"/>
    <col min="4102" max="4102" width="13.88671875" style="780" bestFit="1" customWidth="1"/>
    <col min="4103" max="4106" width="11.44140625" style="780"/>
    <col min="4107" max="4107" width="19.33203125" style="780" customWidth="1"/>
    <col min="4108" max="4352" width="11.44140625" style="780"/>
    <col min="4353" max="4353" width="34" style="780" customWidth="1"/>
    <col min="4354" max="4354" width="17.6640625" style="780" customWidth="1"/>
    <col min="4355" max="4355" width="15.33203125" style="780" customWidth="1"/>
    <col min="4356" max="4357" width="17.6640625" style="780" customWidth="1"/>
    <col min="4358" max="4358" width="13.88671875" style="780" bestFit="1" customWidth="1"/>
    <col min="4359" max="4362" width="11.44140625" style="780"/>
    <col min="4363" max="4363" width="19.33203125" style="780" customWidth="1"/>
    <col min="4364" max="4608" width="11.44140625" style="780"/>
    <col min="4609" max="4609" width="34" style="780" customWidth="1"/>
    <col min="4610" max="4610" width="17.6640625" style="780" customWidth="1"/>
    <col min="4611" max="4611" width="15.33203125" style="780" customWidth="1"/>
    <col min="4612" max="4613" width="17.6640625" style="780" customWidth="1"/>
    <col min="4614" max="4614" width="13.88671875" style="780" bestFit="1" customWidth="1"/>
    <col min="4615" max="4618" width="11.44140625" style="780"/>
    <col min="4619" max="4619" width="19.33203125" style="780" customWidth="1"/>
    <col min="4620" max="4864" width="11.44140625" style="780"/>
    <col min="4865" max="4865" width="34" style="780" customWidth="1"/>
    <col min="4866" max="4866" width="17.6640625" style="780" customWidth="1"/>
    <col min="4867" max="4867" width="15.33203125" style="780" customWidth="1"/>
    <col min="4868" max="4869" width="17.6640625" style="780" customWidth="1"/>
    <col min="4870" max="4870" width="13.88671875" style="780" bestFit="1" customWidth="1"/>
    <col min="4871" max="4874" width="11.44140625" style="780"/>
    <col min="4875" max="4875" width="19.33203125" style="780" customWidth="1"/>
    <col min="4876" max="5120" width="11.44140625" style="780"/>
    <col min="5121" max="5121" width="34" style="780" customWidth="1"/>
    <col min="5122" max="5122" width="17.6640625" style="780" customWidth="1"/>
    <col min="5123" max="5123" width="15.33203125" style="780" customWidth="1"/>
    <col min="5124" max="5125" width="17.6640625" style="780" customWidth="1"/>
    <col min="5126" max="5126" width="13.88671875" style="780" bestFit="1" customWidth="1"/>
    <col min="5127" max="5130" width="11.44140625" style="780"/>
    <col min="5131" max="5131" width="19.33203125" style="780" customWidth="1"/>
    <col min="5132" max="5376" width="11.44140625" style="780"/>
    <col min="5377" max="5377" width="34" style="780" customWidth="1"/>
    <col min="5378" max="5378" width="17.6640625" style="780" customWidth="1"/>
    <col min="5379" max="5379" width="15.33203125" style="780" customWidth="1"/>
    <col min="5380" max="5381" width="17.6640625" style="780" customWidth="1"/>
    <col min="5382" max="5382" width="13.88671875" style="780" bestFit="1" customWidth="1"/>
    <col min="5383" max="5386" width="11.44140625" style="780"/>
    <col min="5387" max="5387" width="19.33203125" style="780" customWidth="1"/>
    <col min="5388" max="5632" width="11.44140625" style="780"/>
    <col min="5633" max="5633" width="34" style="780" customWidth="1"/>
    <col min="5634" max="5634" width="17.6640625" style="780" customWidth="1"/>
    <col min="5635" max="5635" width="15.33203125" style="780" customWidth="1"/>
    <col min="5636" max="5637" width="17.6640625" style="780" customWidth="1"/>
    <col min="5638" max="5638" width="13.88671875" style="780" bestFit="1" customWidth="1"/>
    <col min="5639" max="5642" width="11.44140625" style="780"/>
    <col min="5643" max="5643" width="19.33203125" style="780" customWidth="1"/>
    <col min="5644" max="5888" width="11.44140625" style="780"/>
    <col min="5889" max="5889" width="34" style="780" customWidth="1"/>
    <col min="5890" max="5890" width="17.6640625" style="780" customWidth="1"/>
    <col min="5891" max="5891" width="15.33203125" style="780" customWidth="1"/>
    <col min="5892" max="5893" width="17.6640625" style="780" customWidth="1"/>
    <col min="5894" max="5894" width="13.88671875" style="780" bestFit="1" customWidth="1"/>
    <col min="5895" max="5898" width="11.44140625" style="780"/>
    <col min="5899" max="5899" width="19.33203125" style="780" customWidth="1"/>
    <col min="5900" max="6144" width="11.44140625" style="780"/>
    <col min="6145" max="6145" width="34" style="780" customWidth="1"/>
    <col min="6146" max="6146" width="17.6640625" style="780" customWidth="1"/>
    <col min="6147" max="6147" width="15.33203125" style="780" customWidth="1"/>
    <col min="6148" max="6149" width="17.6640625" style="780" customWidth="1"/>
    <col min="6150" max="6150" width="13.88671875" style="780" bestFit="1" customWidth="1"/>
    <col min="6151" max="6154" width="11.44140625" style="780"/>
    <col min="6155" max="6155" width="19.33203125" style="780" customWidth="1"/>
    <col min="6156" max="6400" width="11.44140625" style="780"/>
    <col min="6401" max="6401" width="34" style="780" customWidth="1"/>
    <col min="6402" max="6402" width="17.6640625" style="780" customWidth="1"/>
    <col min="6403" max="6403" width="15.33203125" style="780" customWidth="1"/>
    <col min="6404" max="6405" width="17.6640625" style="780" customWidth="1"/>
    <col min="6406" max="6406" width="13.88671875" style="780" bestFit="1" customWidth="1"/>
    <col min="6407" max="6410" width="11.44140625" style="780"/>
    <col min="6411" max="6411" width="19.33203125" style="780" customWidth="1"/>
    <col min="6412" max="6656" width="11.44140625" style="780"/>
    <col min="6657" max="6657" width="34" style="780" customWidth="1"/>
    <col min="6658" max="6658" width="17.6640625" style="780" customWidth="1"/>
    <col min="6659" max="6659" width="15.33203125" style="780" customWidth="1"/>
    <col min="6660" max="6661" width="17.6640625" style="780" customWidth="1"/>
    <col min="6662" max="6662" width="13.88671875" style="780" bestFit="1" customWidth="1"/>
    <col min="6663" max="6666" width="11.44140625" style="780"/>
    <col min="6667" max="6667" width="19.33203125" style="780" customWidth="1"/>
    <col min="6668" max="6912" width="11.44140625" style="780"/>
    <col min="6913" max="6913" width="34" style="780" customWidth="1"/>
    <col min="6914" max="6914" width="17.6640625" style="780" customWidth="1"/>
    <col min="6915" max="6915" width="15.33203125" style="780" customWidth="1"/>
    <col min="6916" max="6917" width="17.6640625" style="780" customWidth="1"/>
    <col min="6918" max="6918" width="13.88671875" style="780" bestFit="1" customWidth="1"/>
    <col min="6919" max="6922" width="11.44140625" style="780"/>
    <col min="6923" max="6923" width="19.33203125" style="780" customWidth="1"/>
    <col min="6924" max="7168" width="11.44140625" style="780"/>
    <col min="7169" max="7169" width="34" style="780" customWidth="1"/>
    <col min="7170" max="7170" width="17.6640625" style="780" customWidth="1"/>
    <col min="7171" max="7171" width="15.33203125" style="780" customWidth="1"/>
    <col min="7172" max="7173" width="17.6640625" style="780" customWidth="1"/>
    <col min="7174" max="7174" width="13.88671875" style="780" bestFit="1" customWidth="1"/>
    <col min="7175" max="7178" width="11.44140625" style="780"/>
    <col min="7179" max="7179" width="19.33203125" style="780" customWidth="1"/>
    <col min="7180" max="7424" width="11.44140625" style="780"/>
    <col min="7425" max="7425" width="34" style="780" customWidth="1"/>
    <col min="7426" max="7426" width="17.6640625" style="780" customWidth="1"/>
    <col min="7427" max="7427" width="15.33203125" style="780" customWidth="1"/>
    <col min="7428" max="7429" width="17.6640625" style="780" customWidth="1"/>
    <col min="7430" max="7430" width="13.88671875" style="780" bestFit="1" customWidth="1"/>
    <col min="7431" max="7434" width="11.44140625" style="780"/>
    <col min="7435" max="7435" width="19.33203125" style="780" customWidth="1"/>
    <col min="7436" max="7680" width="11.44140625" style="780"/>
    <col min="7681" max="7681" width="34" style="780" customWidth="1"/>
    <col min="7682" max="7682" width="17.6640625" style="780" customWidth="1"/>
    <col min="7683" max="7683" width="15.33203125" style="780" customWidth="1"/>
    <col min="7684" max="7685" width="17.6640625" style="780" customWidth="1"/>
    <col min="7686" max="7686" width="13.88671875" style="780" bestFit="1" customWidth="1"/>
    <col min="7687" max="7690" width="11.44140625" style="780"/>
    <col min="7691" max="7691" width="19.33203125" style="780" customWidth="1"/>
    <col min="7692" max="7936" width="11.44140625" style="780"/>
    <col min="7937" max="7937" width="34" style="780" customWidth="1"/>
    <col min="7938" max="7938" width="17.6640625" style="780" customWidth="1"/>
    <col min="7939" max="7939" width="15.33203125" style="780" customWidth="1"/>
    <col min="7940" max="7941" width="17.6640625" style="780" customWidth="1"/>
    <col min="7942" max="7942" width="13.88671875" style="780" bestFit="1" customWidth="1"/>
    <col min="7943" max="7946" width="11.44140625" style="780"/>
    <col min="7947" max="7947" width="19.33203125" style="780" customWidth="1"/>
    <col min="7948" max="8192" width="11.44140625" style="780"/>
    <col min="8193" max="8193" width="34" style="780" customWidth="1"/>
    <col min="8194" max="8194" width="17.6640625" style="780" customWidth="1"/>
    <col min="8195" max="8195" width="15.33203125" style="780" customWidth="1"/>
    <col min="8196" max="8197" width="17.6640625" style="780" customWidth="1"/>
    <col min="8198" max="8198" width="13.88671875" style="780" bestFit="1" customWidth="1"/>
    <col min="8199" max="8202" width="11.44140625" style="780"/>
    <col min="8203" max="8203" width="19.33203125" style="780" customWidth="1"/>
    <col min="8204" max="8448" width="11.44140625" style="780"/>
    <col min="8449" max="8449" width="34" style="780" customWidth="1"/>
    <col min="8450" max="8450" width="17.6640625" style="780" customWidth="1"/>
    <col min="8451" max="8451" width="15.33203125" style="780" customWidth="1"/>
    <col min="8452" max="8453" width="17.6640625" style="780" customWidth="1"/>
    <col min="8454" max="8454" width="13.88671875" style="780" bestFit="1" customWidth="1"/>
    <col min="8455" max="8458" width="11.44140625" style="780"/>
    <col min="8459" max="8459" width="19.33203125" style="780" customWidth="1"/>
    <col min="8460" max="8704" width="11.44140625" style="780"/>
    <col min="8705" max="8705" width="34" style="780" customWidth="1"/>
    <col min="8706" max="8706" width="17.6640625" style="780" customWidth="1"/>
    <col min="8707" max="8707" width="15.33203125" style="780" customWidth="1"/>
    <col min="8708" max="8709" width="17.6640625" style="780" customWidth="1"/>
    <col min="8710" max="8710" width="13.88671875" style="780" bestFit="1" customWidth="1"/>
    <col min="8711" max="8714" width="11.44140625" style="780"/>
    <col min="8715" max="8715" width="19.33203125" style="780" customWidth="1"/>
    <col min="8716" max="8960" width="11.44140625" style="780"/>
    <col min="8961" max="8961" width="34" style="780" customWidth="1"/>
    <col min="8962" max="8962" width="17.6640625" style="780" customWidth="1"/>
    <col min="8963" max="8963" width="15.33203125" style="780" customWidth="1"/>
    <col min="8964" max="8965" width="17.6640625" style="780" customWidth="1"/>
    <col min="8966" max="8966" width="13.88671875" style="780" bestFit="1" customWidth="1"/>
    <col min="8967" max="8970" width="11.44140625" style="780"/>
    <col min="8971" max="8971" width="19.33203125" style="780" customWidth="1"/>
    <col min="8972" max="9216" width="11.44140625" style="780"/>
    <col min="9217" max="9217" width="34" style="780" customWidth="1"/>
    <col min="9218" max="9218" width="17.6640625" style="780" customWidth="1"/>
    <col min="9219" max="9219" width="15.33203125" style="780" customWidth="1"/>
    <col min="9220" max="9221" width="17.6640625" style="780" customWidth="1"/>
    <col min="9222" max="9222" width="13.88671875" style="780" bestFit="1" customWidth="1"/>
    <col min="9223" max="9226" width="11.44140625" style="780"/>
    <col min="9227" max="9227" width="19.33203125" style="780" customWidth="1"/>
    <col min="9228" max="9472" width="11.44140625" style="780"/>
    <col min="9473" max="9473" width="34" style="780" customWidth="1"/>
    <col min="9474" max="9474" width="17.6640625" style="780" customWidth="1"/>
    <col min="9475" max="9475" width="15.33203125" style="780" customWidth="1"/>
    <col min="9476" max="9477" width="17.6640625" style="780" customWidth="1"/>
    <col min="9478" max="9478" width="13.88671875" style="780" bestFit="1" customWidth="1"/>
    <col min="9479" max="9482" width="11.44140625" style="780"/>
    <col min="9483" max="9483" width="19.33203125" style="780" customWidth="1"/>
    <col min="9484" max="9728" width="11.44140625" style="780"/>
    <col min="9729" max="9729" width="34" style="780" customWidth="1"/>
    <col min="9730" max="9730" width="17.6640625" style="780" customWidth="1"/>
    <col min="9731" max="9731" width="15.33203125" style="780" customWidth="1"/>
    <col min="9732" max="9733" width="17.6640625" style="780" customWidth="1"/>
    <col min="9734" max="9734" width="13.88671875" style="780" bestFit="1" customWidth="1"/>
    <col min="9735" max="9738" width="11.44140625" style="780"/>
    <col min="9739" max="9739" width="19.33203125" style="780" customWidth="1"/>
    <col min="9740" max="9984" width="11.44140625" style="780"/>
    <col min="9985" max="9985" width="34" style="780" customWidth="1"/>
    <col min="9986" max="9986" width="17.6640625" style="780" customWidth="1"/>
    <col min="9987" max="9987" width="15.33203125" style="780" customWidth="1"/>
    <col min="9988" max="9989" width="17.6640625" style="780" customWidth="1"/>
    <col min="9990" max="9990" width="13.88671875" style="780" bestFit="1" customWidth="1"/>
    <col min="9991" max="9994" width="11.44140625" style="780"/>
    <col min="9995" max="9995" width="19.33203125" style="780" customWidth="1"/>
    <col min="9996" max="10240" width="11.44140625" style="780"/>
    <col min="10241" max="10241" width="34" style="780" customWidth="1"/>
    <col min="10242" max="10242" width="17.6640625" style="780" customWidth="1"/>
    <col min="10243" max="10243" width="15.33203125" style="780" customWidth="1"/>
    <col min="10244" max="10245" width="17.6640625" style="780" customWidth="1"/>
    <col min="10246" max="10246" width="13.88671875" style="780" bestFit="1" customWidth="1"/>
    <col min="10247" max="10250" width="11.44140625" style="780"/>
    <col min="10251" max="10251" width="19.33203125" style="780" customWidth="1"/>
    <col min="10252" max="10496" width="11.44140625" style="780"/>
    <col min="10497" max="10497" width="34" style="780" customWidth="1"/>
    <col min="10498" max="10498" width="17.6640625" style="780" customWidth="1"/>
    <col min="10499" max="10499" width="15.33203125" style="780" customWidth="1"/>
    <col min="10500" max="10501" width="17.6640625" style="780" customWidth="1"/>
    <col min="10502" max="10502" width="13.88671875" style="780" bestFit="1" customWidth="1"/>
    <col min="10503" max="10506" width="11.44140625" style="780"/>
    <col min="10507" max="10507" width="19.33203125" style="780" customWidth="1"/>
    <col min="10508" max="10752" width="11.44140625" style="780"/>
    <col min="10753" max="10753" width="34" style="780" customWidth="1"/>
    <col min="10754" max="10754" width="17.6640625" style="780" customWidth="1"/>
    <col min="10755" max="10755" width="15.33203125" style="780" customWidth="1"/>
    <col min="10756" max="10757" width="17.6640625" style="780" customWidth="1"/>
    <col min="10758" max="10758" width="13.88671875" style="780" bestFit="1" customWidth="1"/>
    <col min="10759" max="10762" width="11.44140625" style="780"/>
    <col min="10763" max="10763" width="19.33203125" style="780" customWidth="1"/>
    <col min="10764" max="11008" width="11.44140625" style="780"/>
    <col min="11009" max="11009" width="34" style="780" customWidth="1"/>
    <col min="11010" max="11010" width="17.6640625" style="780" customWidth="1"/>
    <col min="11011" max="11011" width="15.33203125" style="780" customWidth="1"/>
    <col min="11012" max="11013" width="17.6640625" style="780" customWidth="1"/>
    <col min="11014" max="11014" width="13.88671875" style="780" bestFit="1" customWidth="1"/>
    <col min="11015" max="11018" width="11.44140625" style="780"/>
    <col min="11019" max="11019" width="19.33203125" style="780" customWidth="1"/>
    <col min="11020" max="11264" width="11.44140625" style="780"/>
    <col min="11265" max="11265" width="34" style="780" customWidth="1"/>
    <col min="11266" max="11266" width="17.6640625" style="780" customWidth="1"/>
    <col min="11267" max="11267" width="15.33203125" style="780" customWidth="1"/>
    <col min="11268" max="11269" width="17.6640625" style="780" customWidth="1"/>
    <col min="11270" max="11270" width="13.88671875" style="780" bestFit="1" customWidth="1"/>
    <col min="11271" max="11274" width="11.44140625" style="780"/>
    <col min="11275" max="11275" width="19.33203125" style="780" customWidth="1"/>
    <col min="11276" max="11520" width="11.44140625" style="780"/>
    <col min="11521" max="11521" width="34" style="780" customWidth="1"/>
    <col min="11522" max="11522" width="17.6640625" style="780" customWidth="1"/>
    <col min="11523" max="11523" width="15.33203125" style="780" customWidth="1"/>
    <col min="11524" max="11525" width="17.6640625" style="780" customWidth="1"/>
    <col min="11526" max="11526" width="13.88671875" style="780" bestFit="1" customWidth="1"/>
    <col min="11527" max="11530" width="11.44140625" style="780"/>
    <col min="11531" max="11531" width="19.33203125" style="780" customWidth="1"/>
    <col min="11532" max="11776" width="11.44140625" style="780"/>
    <col min="11777" max="11777" width="34" style="780" customWidth="1"/>
    <col min="11778" max="11778" width="17.6640625" style="780" customWidth="1"/>
    <col min="11779" max="11779" width="15.33203125" style="780" customWidth="1"/>
    <col min="11780" max="11781" width="17.6640625" style="780" customWidth="1"/>
    <col min="11782" max="11782" width="13.88671875" style="780" bestFit="1" customWidth="1"/>
    <col min="11783" max="11786" width="11.44140625" style="780"/>
    <col min="11787" max="11787" width="19.33203125" style="780" customWidth="1"/>
    <col min="11788" max="12032" width="11.44140625" style="780"/>
    <col min="12033" max="12033" width="34" style="780" customWidth="1"/>
    <col min="12034" max="12034" width="17.6640625" style="780" customWidth="1"/>
    <col min="12035" max="12035" width="15.33203125" style="780" customWidth="1"/>
    <col min="12036" max="12037" width="17.6640625" style="780" customWidth="1"/>
    <col min="12038" max="12038" width="13.88671875" style="780" bestFit="1" customWidth="1"/>
    <col min="12039" max="12042" width="11.44140625" style="780"/>
    <col min="12043" max="12043" width="19.33203125" style="780" customWidth="1"/>
    <col min="12044" max="12288" width="11.44140625" style="780"/>
    <col min="12289" max="12289" width="34" style="780" customWidth="1"/>
    <col min="12290" max="12290" width="17.6640625" style="780" customWidth="1"/>
    <col min="12291" max="12291" width="15.33203125" style="780" customWidth="1"/>
    <col min="12292" max="12293" width="17.6640625" style="780" customWidth="1"/>
    <col min="12294" max="12294" width="13.88671875" style="780" bestFit="1" customWidth="1"/>
    <col min="12295" max="12298" width="11.44140625" style="780"/>
    <col min="12299" max="12299" width="19.33203125" style="780" customWidth="1"/>
    <col min="12300" max="12544" width="11.44140625" style="780"/>
    <col min="12545" max="12545" width="34" style="780" customWidth="1"/>
    <col min="12546" max="12546" width="17.6640625" style="780" customWidth="1"/>
    <col min="12547" max="12547" width="15.33203125" style="780" customWidth="1"/>
    <col min="12548" max="12549" width="17.6640625" style="780" customWidth="1"/>
    <col min="12550" max="12550" width="13.88671875" style="780" bestFit="1" customWidth="1"/>
    <col min="12551" max="12554" width="11.44140625" style="780"/>
    <col min="12555" max="12555" width="19.33203125" style="780" customWidth="1"/>
    <col min="12556" max="12800" width="11.44140625" style="780"/>
    <col min="12801" max="12801" width="34" style="780" customWidth="1"/>
    <col min="12802" max="12802" width="17.6640625" style="780" customWidth="1"/>
    <col min="12803" max="12803" width="15.33203125" style="780" customWidth="1"/>
    <col min="12804" max="12805" width="17.6640625" style="780" customWidth="1"/>
    <col min="12806" max="12806" width="13.88671875" style="780" bestFit="1" customWidth="1"/>
    <col min="12807" max="12810" width="11.44140625" style="780"/>
    <col min="12811" max="12811" width="19.33203125" style="780" customWidth="1"/>
    <col min="12812" max="13056" width="11.44140625" style="780"/>
    <col min="13057" max="13057" width="34" style="780" customWidth="1"/>
    <col min="13058" max="13058" width="17.6640625" style="780" customWidth="1"/>
    <col min="13059" max="13059" width="15.33203125" style="780" customWidth="1"/>
    <col min="13060" max="13061" width="17.6640625" style="780" customWidth="1"/>
    <col min="13062" max="13062" width="13.88671875" style="780" bestFit="1" customWidth="1"/>
    <col min="13063" max="13066" width="11.44140625" style="780"/>
    <col min="13067" max="13067" width="19.33203125" style="780" customWidth="1"/>
    <col min="13068" max="13312" width="11.44140625" style="780"/>
    <col min="13313" max="13313" width="34" style="780" customWidth="1"/>
    <col min="13314" max="13314" width="17.6640625" style="780" customWidth="1"/>
    <col min="13315" max="13315" width="15.33203125" style="780" customWidth="1"/>
    <col min="13316" max="13317" width="17.6640625" style="780" customWidth="1"/>
    <col min="13318" max="13318" width="13.88671875" style="780" bestFit="1" customWidth="1"/>
    <col min="13319" max="13322" width="11.44140625" style="780"/>
    <col min="13323" max="13323" width="19.33203125" style="780" customWidth="1"/>
    <col min="13324" max="13568" width="11.44140625" style="780"/>
    <col min="13569" max="13569" width="34" style="780" customWidth="1"/>
    <col min="13570" max="13570" width="17.6640625" style="780" customWidth="1"/>
    <col min="13571" max="13571" width="15.33203125" style="780" customWidth="1"/>
    <col min="13572" max="13573" width="17.6640625" style="780" customWidth="1"/>
    <col min="13574" max="13574" width="13.88671875" style="780" bestFit="1" customWidth="1"/>
    <col min="13575" max="13578" width="11.44140625" style="780"/>
    <col min="13579" max="13579" width="19.33203125" style="780" customWidth="1"/>
    <col min="13580" max="13824" width="11.44140625" style="780"/>
    <col min="13825" max="13825" width="34" style="780" customWidth="1"/>
    <col min="13826" max="13826" width="17.6640625" style="780" customWidth="1"/>
    <col min="13827" max="13827" width="15.33203125" style="780" customWidth="1"/>
    <col min="13828" max="13829" width="17.6640625" style="780" customWidth="1"/>
    <col min="13830" max="13830" width="13.88671875" style="780" bestFit="1" customWidth="1"/>
    <col min="13831" max="13834" width="11.44140625" style="780"/>
    <col min="13835" max="13835" width="19.33203125" style="780" customWidth="1"/>
    <col min="13836" max="14080" width="11.44140625" style="780"/>
    <col min="14081" max="14081" width="34" style="780" customWidth="1"/>
    <col min="14082" max="14082" width="17.6640625" style="780" customWidth="1"/>
    <col min="14083" max="14083" width="15.33203125" style="780" customWidth="1"/>
    <col min="14084" max="14085" width="17.6640625" style="780" customWidth="1"/>
    <col min="14086" max="14086" width="13.88671875" style="780" bestFit="1" customWidth="1"/>
    <col min="14087" max="14090" width="11.44140625" style="780"/>
    <col min="14091" max="14091" width="19.33203125" style="780" customWidth="1"/>
    <col min="14092" max="14336" width="11.44140625" style="780"/>
    <col min="14337" max="14337" width="34" style="780" customWidth="1"/>
    <col min="14338" max="14338" width="17.6640625" style="780" customWidth="1"/>
    <col min="14339" max="14339" width="15.33203125" style="780" customWidth="1"/>
    <col min="14340" max="14341" width="17.6640625" style="780" customWidth="1"/>
    <col min="14342" max="14342" width="13.88671875" style="780" bestFit="1" customWidth="1"/>
    <col min="14343" max="14346" width="11.44140625" style="780"/>
    <col min="14347" max="14347" width="19.33203125" style="780" customWidth="1"/>
    <col min="14348" max="14592" width="11.44140625" style="780"/>
    <col min="14593" max="14593" width="34" style="780" customWidth="1"/>
    <col min="14594" max="14594" width="17.6640625" style="780" customWidth="1"/>
    <col min="14595" max="14595" width="15.33203125" style="780" customWidth="1"/>
    <col min="14596" max="14597" width="17.6640625" style="780" customWidth="1"/>
    <col min="14598" max="14598" width="13.88671875" style="780" bestFit="1" customWidth="1"/>
    <col min="14599" max="14602" width="11.44140625" style="780"/>
    <col min="14603" max="14603" width="19.33203125" style="780" customWidth="1"/>
    <col min="14604" max="14848" width="11.44140625" style="780"/>
    <col min="14849" max="14849" width="34" style="780" customWidth="1"/>
    <col min="14850" max="14850" width="17.6640625" style="780" customWidth="1"/>
    <col min="14851" max="14851" width="15.33203125" style="780" customWidth="1"/>
    <col min="14852" max="14853" width="17.6640625" style="780" customWidth="1"/>
    <col min="14854" max="14854" width="13.88671875" style="780" bestFit="1" customWidth="1"/>
    <col min="14855" max="14858" width="11.44140625" style="780"/>
    <col min="14859" max="14859" width="19.33203125" style="780" customWidth="1"/>
    <col min="14860" max="15104" width="11.44140625" style="780"/>
    <col min="15105" max="15105" width="34" style="780" customWidth="1"/>
    <col min="15106" max="15106" width="17.6640625" style="780" customWidth="1"/>
    <col min="15107" max="15107" width="15.33203125" style="780" customWidth="1"/>
    <col min="15108" max="15109" width="17.6640625" style="780" customWidth="1"/>
    <col min="15110" max="15110" width="13.88671875" style="780" bestFit="1" customWidth="1"/>
    <col min="15111" max="15114" width="11.44140625" style="780"/>
    <col min="15115" max="15115" width="19.33203125" style="780" customWidth="1"/>
    <col min="15116" max="15360" width="11.44140625" style="780"/>
    <col min="15361" max="15361" width="34" style="780" customWidth="1"/>
    <col min="15362" max="15362" width="17.6640625" style="780" customWidth="1"/>
    <col min="15363" max="15363" width="15.33203125" style="780" customWidth="1"/>
    <col min="15364" max="15365" width="17.6640625" style="780" customWidth="1"/>
    <col min="15366" max="15366" width="13.88671875" style="780" bestFit="1" customWidth="1"/>
    <col min="15367" max="15370" width="11.44140625" style="780"/>
    <col min="15371" max="15371" width="19.33203125" style="780" customWidth="1"/>
    <col min="15372" max="15616" width="11.44140625" style="780"/>
    <col min="15617" max="15617" width="34" style="780" customWidth="1"/>
    <col min="15618" max="15618" width="17.6640625" style="780" customWidth="1"/>
    <col min="15619" max="15619" width="15.33203125" style="780" customWidth="1"/>
    <col min="15620" max="15621" width="17.6640625" style="780" customWidth="1"/>
    <col min="15622" max="15622" width="13.88671875" style="780" bestFit="1" customWidth="1"/>
    <col min="15623" max="15626" width="11.44140625" style="780"/>
    <col min="15627" max="15627" width="19.33203125" style="780" customWidth="1"/>
    <col min="15628" max="15872" width="11.44140625" style="780"/>
    <col min="15873" max="15873" width="34" style="780" customWidth="1"/>
    <col min="15874" max="15874" width="17.6640625" style="780" customWidth="1"/>
    <col min="15875" max="15875" width="15.33203125" style="780" customWidth="1"/>
    <col min="15876" max="15877" width="17.6640625" style="780" customWidth="1"/>
    <col min="15878" max="15878" width="13.88671875" style="780" bestFit="1" customWidth="1"/>
    <col min="15879" max="15882" width="11.44140625" style="780"/>
    <col min="15883" max="15883" width="19.33203125" style="780" customWidth="1"/>
    <col min="15884" max="16128" width="11.44140625" style="780"/>
    <col min="16129" max="16129" width="34" style="780" customWidth="1"/>
    <col min="16130" max="16130" width="17.6640625" style="780" customWidth="1"/>
    <col min="16131" max="16131" width="15.33203125" style="780" customWidth="1"/>
    <col min="16132" max="16133" width="17.6640625" style="780" customWidth="1"/>
    <col min="16134" max="16134" width="13.88671875" style="780" bestFit="1" customWidth="1"/>
    <col min="16135" max="16138" width="11.44140625" style="780"/>
    <col min="16139" max="16139" width="19.33203125" style="780" customWidth="1"/>
    <col min="16140" max="16384" width="11.44140625" style="780"/>
  </cols>
  <sheetData>
    <row r="1" spans="1:6" ht="13.8">
      <c r="A1" s="1525" t="s">
        <v>1244</v>
      </c>
      <c r="B1" s="781"/>
    </row>
    <row r="3" spans="1:6" ht="28.2">
      <c r="A3" s="782" t="s">
        <v>769</v>
      </c>
      <c r="B3" s="782"/>
      <c r="C3" s="782"/>
      <c r="D3" s="782"/>
      <c r="E3" s="782"/>
    </row>
    <row r="4" spans="1:6" ht="17.399999999999999">
      <c r="A4" s="783">
        <v>45747</v>
      </c>
      <c r="B4" s="783"/>
      <c r="C4" s="783"/>
      <c r="D4" s="783"/>
      <c r="E4" s="783"/>
    </row>
    <row r="5" spans="1:6" ht="16.8">
      <c r="A5" s="784" t="s">
        <v>123</v>
      </c>
      <c r="B5" s="784"/>
      <c r="C5" s="784"/>
      <c r="D5" s="784"/>
      <c r="E5" s="784"/>
    </row>
    <row r="6" spans="1:6">
      <c r="A6" s="785"/>
      <c r="B6" s="785"/>
      <c r="C6" s="786"/>
      <c r="D6" s="786"/>
      <c r="E6" s="786"/>
    </row>
    <row r="7" spans="1:6" ht="13.8" thickBot="1">
      <c r="A7" s="787">
        <v>45805</v>
      </c>
      <c r="B7" s="785"/>
      <c r="C7" s="786"/>
      <c r="D7" s="786"/>
      <c r="E7" s="786"/>
    </row>
    <row r="8" spans="1:6" ht="25.5" customHeight="1">
      <c r="A8" s="788"/>
      <c r="B8" s="789" t="s">
        <v>770</v>
      </c>
      <c r="C8" s="789"/>
      <c r="D8" s="790" t="s">
        <v>771</v>
      </c>
      <c r="E8" s="790" t="s">
        <v>772</v>
      </c>
    </row>
    <row r="9" spans="1:6" ht="25.5" customHeight="1">
      <c r="A9" s="791" t="s">
        <v>773</v>
      </c>
      <c r="B9" s="792" t="s">
        <v>774</v>
      </c>
      <c r="C9" s="792" t="s">
        <v>775</v>
      </c>
      <c r="D9" s="793"/>
      <c r="E9" s="793"/>
    </row>
    <row r="10" spans="1:6" ht="13.5" customHeight="1">
      <c r="A10" s="794"/>
      <c r="B10" s="795"/>
      <c r="C10" s="795"/>
      <c r="D10" s="795"/>
      <c r="E10" s="795"/>
    </row>
    <row r="11" spans="1:6" ht="10.5" customHeight="1">
      <c r="A11" s="796"/>
      <c r="B11" s="797"/>
      <c r="C11" s="797"/>
      <c r="D11" s="797"/>
      <c r="E11" s="798"/>
    </row>
    <row r="12" spans="1:6" ht="18" customHeight="1">
      <c r="A12" s="799" t="s">
        <v>29</v>
      </c>
      <c r="B12" s="800">
        <v>12359460.336999999</v>
      </c>
      <c r="C12" s="800">
        <v>0</v>
      </c>
      <c r="D12" s="800">
        <v>3121254.0929999999</v>
      </c>
      <c r="E12" s="801">
        <v>15480714.43</v>
      </c>
      <c r="F12" s="802"/>
    </row>
    <row r="13" spans="1:6" ht="18" customHeight="1">
      <c r="A13" s="799" t="s">
        <v>30</v>
      </c>
      <c r="B13" s="800">
        <v>384274.03700000001</v>
      </c>
      <c r="C13" s="800">
        <v>0</v>
      </c>
      <c r="D13" s="800">
        <v>36803.303</v>
      </c>
      <c r="E13" s="801">
        <v>421077.34</v>
      </c>
      <c r="F13" s="802"/>
    </row>
    <row r="14" spans="1:6" ht="18" customHeight="1">
      <c r="A14" s="799" t="s">
        <v>31</v>
      </c>
      <c r="B14" s="800">
        <v>18231492.947999999</v>
      </c>
      <c r="C14" s="800">
        <v>0</v>
      </c>
      <c r="D14" s="800">
        <v>8892757.7819999997</v>
      </c>
      <c r="E14" s="801">
        <v>27124250.73</v>
      </c>
      <c r="F14" s="802"/>
    </row>
    <row r="15" spans="1:6" ht="18" customHeight="1">
      <c r="A15" s="803" t="s">
        <v>32</v>
      </c>
      <c r="B15" s="800">
        <v>995856.06</v>
      </c>
      <c r="C15" s="800">
        <v>77249.601999999999</v>
      </c>
      <c r="D15" s="800">
        <v>306248.44500000001</v>
      </c>
      <c r="E15" s="801">
        <v>1379354.108</v>
      </c>
      <c r="F15" s="802"/>
    </row>
    <row r="16" spans="1:6" ht="18" customHeight="1">
      <c r="A16" s="799" t="s">
        <v>33</v>
      </c>
      <c r="B16" s="800">
        <v>1859677.92</v>
      </c>
      <c r="C16" s="800">
        <v>0</v>
      </c>
      <c r="D16" s="800">
        <v>833694.31700000004</v>
      </c>
      <c r="E16" s="801">
        <v>2693372.2370000002</v>
      </c>
      <c r="F16" s="802"/>
    </row>
    <row r="17" spans="1:6" ht="18" customHeight="1">
      <c r="A17" s="804" t="s">
        <v>115</v>
      </c>
      <c r="B17" s="800">
        <v>10885110.419</v>
      </c>
      <c r="C17" s="800">
        <v>0</v>
      </c>
      <c r="D17" s="800">
        <v>674656.29700000002</v>
      </c>
      <c r="E17" s="801">
        <v>11559766.717</v>
      </c>
      <c r="F17" s="802"/>
    </row>
    <row r="18" spans="1:6" ht="18" customHeight="1">
      <c r="A18" s="799" t="s">
        <v>35</v>
      </c>
      <c r="B18" s="800">
        <v>1271392.277</v>
      </c>
      <c r="C18" s="800">
        <v>0</v>
      </c>
      <c r="D18" s="800">
        <v>16205.058999999999</v>
      </c>
      <c r="E18" s="801">
        <v>1287597.3359999999</v>
      </c>
      <c r="F18" s="802"/>
    </row>
    <row r="19" spans="1:6" ht="18" customHeight="1">
      <c r="A19" s="799" t="s">
        <v>36</v>
      </c>
      <c r="B19" s="800">
        <v>7567181.9929999998</v>
      </c>
      <c r="C19" s="800">
        <v>0</v>
      </c>
      <c r="D19" s="800">
        <v>3617611.2340000002</v>
      </c>
      <c r="E19" s="801">
        <v>11184793.227</v>
      </c>
      <c r="F19" s="802"/>
    </row>
    <row r="20" spans="1:6" ht="18" customHeight="1">
      <c r="A20" s="799" t="s">
        <v>37</v>
      </c>
      <c r="B20" s="800">
        <v>2111272.4589999998</v>
      </c>
      <c r="C20" s="800">
        <v>0</v>
      </c>
      <c r="D20" s="800">
        <v>416412.05900000001</v>
      </c>
      <c r="E20" s="801">
        <v>2527684.5189999999</v>
      </c>
      <c r="F20" s="802"/>
    </row>
    <row r="21" spans="1:6" ht="18" customHeight="1">
      <c r="A21" s="799" t="s">
        <v>38</v>
      </c>
      <c r="B21" s="800">
        <v>779738.30900000001</v>
      </c>
      <c r="C21" s="800">
        <v>0</v>
      </c>
      <c r="D21" s="800">
        <v>51203.593999999997</v>
      </c>
      <c r="E21" s="801">
        <v>830941.90300000005</v>
      </c>
      <c r="F21" s="802"/>
    </row>
    <row r="22" spans="1:6" ht="18" customHeight="1">
      <c r="A22" s="799" t="s">
        <v>97</v>
      </c>
      <c r="B22" s="800">
        <v>953753.61199999996</v>
      </c>
      <c r="C22" s="800">
        <v>0</v>
      </c>
      <c r="D22" s="800">
        <v>46146.656999999999</v>
      </c>
      <c r="E22" s="801">
        <v>999900.26899999997</v>
      </c>
      <c r="F22" s="802"/>
    </row>
    <row r="23" spans="1:6" ht="18" customHeight="1">
      <c r="A23" s="799" t="s">
        <v>40</v>
      </c>
      <c r="B23" s="800">
        <v>1341584.7679999999</v>
      </c>
      <c r="C23" s="800">
        <v>0</v>
      </c>
      <c r="D23" s="800">
        <v>262033.18299999999</v>
      </c>
      <c r="E23" s="801">
        <v>1603617.9509999999</v>
      </c>
      <c r="F23" s="802"/>
    </row>
    <row r="24" spans="1:6" ht="18" customHeight="1">
      <c r="A24" s="799" t="s">
        <v>41</v>
      </c>
      <c r="B24" s="800">
        <v>310008.989</v>
      </c>
      <c r="C24" s="800">
        <v>0</v>
      </c>
      <c r="D24" s="800">
        <v>3031.576</v>
      </c>
      <c r="E24" s="801">
        <v>313040.56599999999</v>
      </c>
      <c r="F24" s="802"/>
    </row>
    <row r="25" spans="1:6" ht="18" customHeight="1">
      <c r="A25" s="805" t="s">
        <v>776</v>
      </c>
      <c r="B25" s="800">
        <v>85643.801999999996</v>
      </c>
      <c r="C25" s="800">
        <v>0</v>
      </c>
      <c r="D25" s="800">
        <v>57095.868000000002</v>
      </c>
      <c r="E25" s="801">
        <v>142739.67000000001</v>
      </c>
      <c r="F25" s="802"/>
    </row>
    <row r="26" spans="1:6" ht="18" customHeight="1">
      <c r="A26" s="799" t="s">
        <v>43</v>
      </c>
      <c r="B26" s="800">
        <v>542414.59</v>
      </c>
      <c r="C26" s="800">
        <v>0</v>
      </c>
      <c r="D26" s="800">
        <v>79169.342999999993</v>
      </c>
      <c r="E26" s="801">
        <v>621583.93400000001</v>
      </c>
      <c r="F26" s="802"/>
    </row>
    <row r="27" spans="1:6" ht="18" customHeight="1">
      <c r="A27" s="799" t="s">
        <v>44</v>
      </c>
      <c r="B27" s="800">
        <v>309802.48300000001</v>
      </c>
      <c r="C27" s="800">
        <v>0</v>
      </c>
      <c r="D27" s="800">
        <v>4908.348</v>
      </c>
      <c r="E27" s="801">
        <v>314710.83199999999</v>
      </c>
      <c r="F27" s="802"/>
    </row>
    <row r="28" spans="1:6" ht="18" customHeight="1">
      <c r="A28" s="799" t="s">
        <v>777</v>
      </c>
      <c r="B28" s="800">
        <v>819819.495</v>
      </c>
      <c r="C28" s="800">
        <v>0</v>
      </c>
      <c r="D28" s="800">
        <v>11191.82</v>
      </c>
      <c r="E28" s="801">
        <v>831011.31599999999</v>
      </c>
      <c r="F28" s="802"/>
    </row>
    <row r="29" spans="1:6" ht="18" customHeight="1">
      <c r="A29" s="799" t="s">
        <v>46</v>
      </c>
      <c r="B29" s="800">
        <v>924643.71499999997</v>
      </c>
      <c r="C29" s="800">
        <v>0</v>
      </c>
      <c r="D29" s="800">
        <v>53406.7</v>
      </c>
      <c r="E29" s="801">
        <v>978050.41500000004</v>
      </c>
      <c r="F29" s="802"/>
    </row>
    <row r="30" spans="1:6" ht="26.25" customHeight="1" thickBot="1">
      <c r="A30" s="806" t="s">
        <v>778</v>
      </c>
      <c r="B30" s="807">
        <v>61733128.213000007</v>
      </c>
      <c r="C30" s="807">
        <v>77249.601999999999</v>
      </c>
      <c r="D30" s="807">
        <v>18483829.678000003</v>
      </c>
      <c r="E30" s="807">
        <v>80294207.500000015</v>
      </c>
      <c r="F30" s="808"/>
    </row>
    <row r="31" spans="1:6">
      <c r="A31" s="799" t="s">
        <v>779</v>
      </c>
      <c r="B31" s="799"/>
      <c r="C31" s="809"/>
      <c r="D31" s="809"/>
      <c r="E31" s="809"/>
    </row>
    <row r="32" spans="1:6" ht="13.2" customHeight="1">
      <c r="A32" s="810" t="s">
        <v>780</v>
      </c>
      <c r="B32" s="810"/>
      <c r="C32" s="810"/>
      <c r="D32" s="810"/>
      <c r="E32" s="810"/>
    </row>
    <row r="33" spans="1:10">
      <c r="A33" s="810"/>
      <c r="B33" s="810"/>
      <c r="C33" s="810"/>
      <c r="D33" s="810"/>
      <c r="E33" s="810"/>
    </row>
    <row r="34" spans="1:10">
      <c r="A34" s="811"/>
      <c r="B34" s="812"/>
      <c r="C34" s="812"/>
      <c r="D34" s="812"/>
      <c r="E34" s="812"/>
      <c r="F34" s="812"/>
      <c r="G34" s="812"/>
      <c r="H34" s="812"/>
      <c r="I34" s="812"/>
      <c r="J34" s="812"/>
    </row>
    <row r="204" spans="4:4">
      <c r="D204" s="780" t="s">
        <v>157</v>
      </c>
    </row>
  </sheetData>
  <mergeCells count="7">
    <mergeCell ref="A32:E33"/>
    <mergeCell ref="A3:E3"/>
    <mergeCell ref="A4:E4"/>
    <mergeCell ref="A5:E5"/>
    <mergeCell ref="B8:C8"/>
    <mergeCell ref="D8:D9"/>
    <mergeCell ref="E8:E9"/>
  </mergeCells>
  <hyperlinks>
    <hyperlink ref="A1" location="Índice!A1" display="Volver al Índice" xr:uid="{4B49954B-6BF3-4141-88BC-09CBE220D33C}"/>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CC56-462F-4F8A-8710-B304DC7B6AEB}">
  <dimension ref="A1:L31"/>
  <sheetViews>
    <sheetView showGridLines="0" zoomScaleNormal="75" workbookViewId="0"/>
  </sheetViews>
  <sheetFormatPr baseColWidth="10" defaultColWidth="12.44140625" defaultRowHeight="13.2"/>
  <cols>
    <col min="1" max="1" width="37.44140625" style="619" customWidth="1"/>
    <col min="2" max="5" width="11.44140625" style="619" customWidth="1"/>
    <col min="6" max="6" width="11.109375" style="619" customWidth="1"/>
    <col min="7" max="7" width="11.44140625" style="619" customWidth="1"/>
    <col min="8" max="8" width="10.44140625" style="619" customWidth="1"/>
    <col min="9" max="9" width="11.109375" style="619" customWidth="1"/>
    <col min="10" max="10" width="10.44140625" style="619" customWidth="1"/>
    <col min="11" max="11" width="15.44140625" style="619" customWidth="1"/>
    <col min="12" max="12" width="14.44140625" style="619" customWidth="1"/>
    <col min="13" max="16384" width="12.44140625" style="619"/>
  </cols>
  <sheetData>
    <row r="1" spans="1:12" s="646" customFormat="1" ht="18" customHeight="1">
      <c r="A1" s="1525" t="s">
        <v>1244</v>
      </c>
      <c r="B1" s="577"/>
      <c r="C1" s="577"/>
      <c r="D1" s="577"/>
      <c r="E1" s="577"/>
      <c r="F1" s="577"/>
      <c r="G1" s="577"/>
      <c r="H1" s="577"/>
      <c r="I1" s="577"/>
      <c r="J1" s="577"/>
      <c r="K1" s="577"/>
    </row>
    <row r="2" spans="1:12" s="580" customFormat="1" ht="25.2" customHeight="1">
      <c r="A2" s="579" t="s">
        <v>736</v>
      </c>
      <c r="B2" s="579"/>
      <c r="C2" s="579"/>
      <c r="D2" s="579"/>
      <c r="E2" s="579"/>
      <c r="F2" s="579"/>
      <c r="G2" s="579"/>
      <c r="H2" s="579"/>
      <c r="I2" s="579"/>
      <c r="J2" s="579"/>
      <c r="K2" s="579"/>
      <c r="L2" s="581"/>
    </row>
    <row r="3" spans="1:12" s="583" customFormat="1" ht="18" customHeight="1">
      <c r="A3" s="582">
        <v>45747</v>
      </c>
      <c r="B3" s="582"/>
      <c r="C3" s="582"/>
      <c r="D3" s="582"/>
      <c r="E3" s="582"/>
      <c r="F3" s="582"/>
      <c r="G3" s="582"/>
      <c r="H3" s="582"/>
      <c r="I3" s="582"/>
      <c r="J3" s="582"/>
      <c r="K3" s="582"/>
      <c r="L3" s="584"/>
    </row>
    <row r="4" spans="1:12" s="586" customFormat="1" ht="18" customHeight="1">
      <c r="A4" s="585" t="s">
        <v>174</v>
      </c>
      <c r="B4" s="585"/>
      <c r="C4" s="585"/>
      <c r="D4" s="585"/>
      <c r="E4" s="585"/>
      <c r="F4" s="585"/>
      <c r="G4" s="585"/>
      <c r="H4" s="585"/>
      <c r="I4" s="585"/>
      <c r="J4" s="585"/>
      <c r="K4" s="585"/>
      <c r="L4" s="587"/>
    </row>
    <row r="5" spans="1:12" ht="11.25" customHeight="1" thickBot="1">
      <c r="A5" s="752"/>
      <c r="B5" s="752"/>
      <c r="C5" s="752"/>
      <c r="D5" s="752"/>
      <c r="E5" s="752"/>
      <c r="F5" s="752"/>
      <c r="G5" s="752"/>
      <c r="H5" s="752"/>
      <c r="I5" s="752"/>
      <c r="J5" s="752"/>
      <c r="K5" s="752"/>
    </row>
    <row r="6" spans="1:12" ht="35.1" customHeight="1">
      <c r="A6" s="737" t="s">
        <v>1</v>
      </c>
      <c r="B6" s="699" t="s">
        <v>737</v>
      </c>
      <c r="C6" s="699"/>
      <c r="D6" s="699"/>
      <c r="E6" s="699"/>
      <c r="F6" s="625" t="s">
        <v>738</v>
      </c>
      <c r="G6" s="625" t="s">
        <v>739</v>
      </c>
      <c r="H6" s="625" t="s">
        <v>740</v>
      </c>
      <c r="I6" s="625" t="s">
        <v>741</v>
      </c>
      <c r="J6" s="625" t="s">
        <v>742</v>
      </c>
      <c r="K6" s="590" t="s">
        <v>743</v>
      </c>
    </row>
    <row r="7" spans="1:12" ht="39.9" customHeight="1">
      <c r="A7" s="753"/>
      <c r="B7" s="703" t="s">
        <v>556</v>
      </c>
      <c r="C7" s="703" t="s">
        <v>744</v>
      </c>
      <c r="D7" s="703" t="s">
        <v>745</v>
      </c>
      <c r="E7" s="703" t="s">
        <v>746</v>
      </c>
      <c r="F7" s="627"/>
      <c r="G7" s="627"/>
      <c r="H7" s="627"/>
      <c r="I7" s="627"/>
      <c r="J7" s="627"/>
      <c r="K7" s="754"/>
    </row>
    <row r="8" spans="1:12" ht="9.75" customHeight="1">
      <c r="A8" s="701"/>
      <c r="B8" s="629"/>
      <c r="C8" s="629"/>
      <c r="D8" s="629"/>
      <c r="E8" s="629"/>
      <c r="F8" s="629"/>
      <c r="G8" s="629"/>
      <c r="H8" s="629"/>
      <c r="I8" s="629"/>
      <c r="J8" s="629"/>
      <c r="K8" s="629"/>
    </row>
    <row r="9" spans="1:12" s="604" customFormat="1" ht="20.100000000000001" customHeight="1">
      <c r="A9" s="599" t="s">
        <v>29</v>
      </c>
      <c r="B9" s="755">
        <v>6.0231060169853494</v>
      </c>
      <c r="C9" s="755">
        <v>7.4028443626104168E-2</v>
      </c>
      <c r="D9" s="755">
        <v>5.078239326360622</v>
      </c>
      <c r="E9" s="755">
        <v>77.411269957014397</v>
      </c>
      <c r="F9" s="755">
        <v>0.14680634787406438</v>
      </c>
      <c r="G9" s="755">
        <v>0.35202060716177924</v>
      </c>
      <c r="H9" s="755">
        <v>9.9024168712505833</v>
      </c>
      <c r="I9" s="755">
        <v>0.7014313569095435</v>
      </c>
      <c r="J9" s="755">
        <v>0.31068107281756374</v>
      </c>
      <c r="K9" s="756">
        <v>2167704.63</v>
      </c>
      <c r="L9" s="602"/>
    </row>
    <row r="10" spans="1:12" s="604" customFormat="1" ht="20.100000000000001" customHeight="1">
      <c r="A10" s="599" t="s">
        <v>30</v>
      </c>
      <c r="B10" s="755">
        <v>2.960407852769682</v>
      </c>
      <c r="C10" s="755">
        <v>0.72323953814190178</v>
      </c>
      <c r="D10" s="755">
        <v>0.95482829177735373</v>
      </c>
      <c r="E10" s="755">
        <v>93.698399089296998</v>
      </c>
      <c r="F10" s="755" t="s">
        <v>132</v>
      </c>
      <c r="G10" s="755">
        <v>1.1714589088631429</v>
      </c>
      <c r="H10" s="755">
        <v>0.49166631915091624</v>
      </c>
      <c r="I10" s="755" t="s">
        <v>132</v>
      </c>
      <c r="J10" s="755" t="s">
        <v>132</v>
      </c>
      <c r="K10" s="756">
        <v>57935.024000000005</v>
      </c>
      <c r="L10" s="602"/>
    </row>
    <row r="11" spans="1:12" s="604" customFormat="1" ht="20.100000000000001" customHeight="1">
      <c r="A11" s="599" t="s">
        <v>31</v>
      </c>
      <c r="B11" s="755">
        <v>7.9181531890611874</v>
      </c>
      <c r="C11" s="755">
        <v>1.9948838532931529E-2</v>
      </c>
      <c r="D11" s="755">
        <v>9.2818867480868974</v>
      </c>
      <c r="E11" s="755">
        <v>71.063284859880284</v>
      </c>
      <c r="F11" s="755" t="s">
        <v>132</v>
      </c>
      <c r="G11" s="755">
        <v>2.6718439262467903</v>
      </c>
      <c r="H11" s="755">
        <v>2.8728611991756816</v>
      </c>
      <c r="I11" s="755">
        <v>5.4124096799738917</v>
      </c>
      <c r="J11" s="755">
        <v>0.75961155904235222</v>
      </c>
      <c r="K11" s="756">
        <v>3987735.9209999996</v>
      </c>
      <c r="L11" s="602"/>
    </row>
    <row r="12" spans="1:12" s="604" customFormat="1" ht="20.100000000000001" customHeight="1">
      <c r="A12" s="599" t="s">
        <v>32</v>
      </c>
      <c r="B12" s="755">
        <v>4.1188963982936526</v>
      </c>
      <c r="C12" s="755">
        <v>0.31185567355859872</v>
      </c>
      <c r="D12" s="755">
        <v>6.6072781336816879</v>
      </c>
      <c r="E12" s="755">
        <v>86.499912947906637</v>
      </c>
      <c r="F12" s="755" t="s">
        <v>132</v>
      </c>
      <c r="G12" s="755" t="s">
        <v>132</v>
      </c>
      <c r="H12" s="755">
        <v>2.4579563940470641</v>
      </c>
      <c r="I12" s="755" t="s">
        <v>132</v>
      </c>
      <c r="J12" s="755">
        <v>4.1004525123607425E-3</v>
      </c>
      <c r="K12" s="756">
        <v>245387.55100000001</v>
      </c>
      <c r="L12" s="602"/>
    </row>
    <row r="13" spans="1:12" s="604" customFormat="1" ht="20.100000000000001" customHeight="1">
      <c r="A13" s="599" t="s">
        <v>33</v>
      </c>
      <c r="B13" s="755">
        <v>6.5597576145512733</v>
      </c>
      <c r="C13" s="755">
        <v>0.12123108314143891</v>
      </c>
      <c r="D13" s="755">
        <v>10.083808006893797</v>
      </c>
      <c r="E13" s="755">
        <v>78.061617424275539</v>
      </c>
      <c r="F13" s="755">
        <v>0.58000355086312849</v>
      </c>
      <c r="G13" s="755" t="s">
        <v>132</v>
      </c>
      <c r="H13" s="755">
        <v>0.6132180893582545</v>
      </c>
      <c r="I13" s="755">
        <v>3.948372316510794</v>
      </c>
      <c r="J13" s="755">
        <v>3.1991914405787386E-2</v>
      </c>
      <c r="K13" s="756">
        <v>403558.21899999992</v>
      </c>
      <c r="L13" s="602"/>
    </row>
    <row r="14" spans="1:12" s="604" customFormat="1" ht="20.100000000000001" customHeight="1">
      <c r="A14" s="599" t="s">
        <v>34</v>
      </c>
      <c r="B14" s="755">
        <v>7.1778122825129937</v>
      </c>
      <c r="C14" s="755">
        <v>2.6067714438376254E-2</v>
      </c>
      <c r="D14" s="755">
        <v>6.7320558157290922</v>
      </c>
      <c r="E14" s="755">
        <v>70.856332607130057</v>
      </c>
      <c r="F14" s="755" t="s">
        <v>132</v>
      </c>
      <c r="G14" s="755">
        <v>2.4333822904225069</v>
      </c>
      <c r="H14" s="755">
        <v>11.415164660060761</v>
      </c>
      <c r="I14" s="755" t="s">
        <v>132</v>
      </c>
      <c r="J14" s="755">
        <v>1.3591846297062298</v>
      </c>
      <c r="K14" s="756">
        <v>1413683.5849999997</v>
      </c>
      <c r="L14" s="602"/>
    </row>
    <row r="15" spans="1:12" s="604" customFormat="1" ht="20.100000000000001" customHeight="1">
      <c r="A15" s="599" t="s">
        <v>35</v>
      </c>
      <c r="B15" s="755">
        <v>15.870805131108384</v>
      </c>
      <c r="C15" s="755">
        <v>1.5054038345060923</v>
      </c>
      <c r="D15" s="755">
        <v>27.396145105167523</v>
      </c>
      <c r="E15" s="755">
        <v>19.634972073872575</v>
      </c>
      <c r="F15" s="755">
        <v>5.9151683442228595</v>
      </c>
      <c r="G15" s="755" t="s">
        <v>132</v>
      </c>
      <c r="H15" s="755">
        <v>17.214670954492661</v>
      </c>
      <c r="I15" s="755">
        <v>12.462834556629909</v>
      </c>
      <c r="J15" s="755" t="s">
        <v>132</v>
      </c>
      <c r="K15" s="756">
        <v>149690.465</v>
      </c>
      <c r="L15" s="602"/>
    </row>
    <row r="16" spans="1:12" s="604" customFormat="1" ht="20.100000000000001" customHeight="1">
      <c r="A16" s="599" t="s">
        <v>36</v>
      </c>
      <c r="B16" s="755">
        <v>5.0366513453033281</v>
      </c>
      <c r="C16" s="755">
        <v>6.2266379887311575E-2</v>
      </c>
      <c r="D16" s="755">
        <v>9.0491698747786877</v>
      </c>
      <c r="E16" s="755">
        <v>76.900164316165473</v>
      </c>
      <c r="F16" s="755">
        <v>0.70636847881146547</v>
      </c>
      <c r="G16" s="755">
        <v>0.5089534355120513</v>
      </c>
      <c r="H16" s="755">
        <v>6.2675865173872314</v>
      </c>
      <c r="I16" s="755">
        <v>1.4638337763093057</v>
      </c>
      <c r="J16" s="755">
        <v>5.0058758451099212E-3</v>
      </c>
      <c r="K16" s="756">
        <v>1572452.1030000004</v>
      </c>
      <c r="L16" s="602"/>
    </row>
    <row r="17" spans="1:12" s="604" customFormat="1" ht="20.100000000000001" customHeight="1">
      <c r="A17" s="599" t="s">
        <v>37</v>
      </c>
      <c r="B17" s="755">
        <v>1.2577584745743129</v>
      </c>
      <c r="C17" s="755">
        <v>3.8247397171409882E-2</v>
      </c>
      <c r="D17" s="755">
        <v>4.672107292602826</v>
      </c>
      <c r="E17" s="755">
        <v>92.046099617065195</v>
      </c>
      <c r="F17" s="755" t="s">
        <v>132</v>
      </c>
      <c r="G17" s="755" t="s">
        <v>132</v>
      </c>
      <c r="H17" s="755" t="s">
        <v>132</v>
      </c>
      <c r="I17" s="755">
        <v>1.9596717725153971</v>
      </c>
      <c r="J17" s="755">
        <v>2.6115446070858059E-2</v>
      </c>
      <c r="K17" s="756">
        <v>779025.56</v>
      </c>
      <c r="L17" s="602"/>
    </row>
    <row r="18" spans="1:12" s="604" customFormat="1" ht="20.100000000000001" customHeight="1">
      <c r="A18" s="599" t="s">
        <v>38</v>
      </c>
      <c r="B18" s="755">
        <v>3.9413079958209032</v>
      </c>
      <c r="C18" s="755">
        <v>0.58328535615637189</v>
      </c>
      <c r="D18" s="755">
        <v>13.180035913821062</v>
      </c>
      <c r="E18" s="755">
        <v>71.686210860867575</v>
      </c>
      <c r="F18" s="755">
        <v>1.0603453118242745</v>
      </c>
      <c r="G18" s="755" t="s">
        <v>132</v>
      </c>
      <c r="H18" s="755" t="s">
        <v>132</v>
      </c>
      <c r="I18" s="755">
        <v>9.5488022643617185</v>
      </c>
      <c r="J18" s="755">
        <v>1.2297148111287611E-5</v>
      </c>
      <c r="K18" s="756">
        <v>113847.53499999999</v>
      </c>
      <c r="L18" s="602"/>
    </row>
    <row r="19" spans="1:12" s="604" customFormat="1" ht="20.100000000000001" customHeight="1">
      <c r="A19" s="605" t="s">
        <v>39</v>
      </c>
      <c r="B19" s="755">
        <v>2.0791902963182478</v>
      </c>
      <c r="C19" s="755">
        <v>2.8776202987280897E-2</v>
      </c>
      <c r="D19" s="755">
        <v>2.2718804404333817</v>
      </c>
      <c r="E19" s="755">
        <v>92.818424548113114</v>
      </c>
      <c r="F19" s="755">
        <v>0.19105026837968703</v>
      </c>
      <c r="G19" s="755" t="s">
        <v>132</v>
      </c>
      <c r="H19" s="755">
        <v>1.2468802190452479</v>
      </c>
      <c r="I19" s="755">
        <v>1.363798024723043</v>
      </c>
      <c r="J19" s="755" t="s">
        <v>132</v>
      </c>
      <c r="K19" s="756">
        <v>305571.93399999995</v>
      </c>
      <c r="L19" s="602"/>
    </row>
    <row r="20" spans="1:12" s="604" customFormat="1" ht="20.100000000000001" customHeight="1">
      <c r="A20" s="605" t="s">
        <v>116</v>
      </c>
      <c r="B20" s="755">
        <v>11.759195568211057</v>
      </c>
      <c r="C20" s="755">
        <v>0.73642323536020093</v>
      </c>
      <c r="D20" s="755">
        <v>4.7948605385250929</v>
      </c>
      <c r="E20" s="755">
        <v>54.582430217366927</v>
      </c>
      <c r="F20" s="755">
        <v>2.6905661566282557</v>
      </c>
      <c r="G20" s="755" t="s">
        <v>132</v>
      </c>
      <c r="H20" s="755">
        <v>1.4240009722279512</v>
      </c>
      <c r="I20" s="755">
        <v>18.932417106986467</v>
      </c>
      <c r="J20" s="755">
        <v>5.0801062046940331</v>
      </c>
      <c r="K20" s="756">
        <v>205894.10100000002</v>
      </c>
      <c r="L20" s="602"/>
    </row>
    <row r="21" spans="1:12" s="604" customFormat="1" ht="20.100000000000001" customHeight="1">
      <c r="A21" s="605" t="s">
        <v>152</v>
      </c>
      <c r="B21" s="755">
        <v>0.34780891725938384</v>
      </c>
      <c r="C21" s="755">
        <v>0.93938050879308366</v>
      </c>
      <c r="D21" s="755">
        <v>1.3955237391476092</v>
      </c>
      <c r="E21" s="755">
        <v>96.21205906917632</v>
      </c>
      <c r="F21" s="755" t="s">
        <v>132</v>
      </c>
      <c r="G21" s="755" t="s">
        <v>132</v>
      </c>
      <c r="H21" s="755">
        <v>1.055467943981089</v>
      </c>
      <c r="I21" s="755" t="s">
        <v>132</v>
      </c>
      <c r="J21" s="755">
        <v>4.9759821642503463E-2</v>
      </c>
      <c r="K21" s="756">
        <v>109839.622</v>
      </c>
      <c r="L21" s="602"/>
    </row>
    <row r="22" spans="1:12" s="604" customFormat="1" ht="20.100000000000001" customHeight="1">
      <c r="A22" s="27" t="s">
        <v>42</v>
      </c>
      <c r="B22" s="755">
        <v>2.4935942302772287</v>
      </c>
      <c r="C22" s="755">
        <v>1.0655878135926287</v>
      </c>
      <c r="D22" s="755">
        <v>2.3307984885182655</v>
      </c>
      <c r="E22" s="755">
        <v>93.814310253007477</v>
      </c>
      <c r="F22" s="755" t="s">
        <v>132</v>
      </c>
      <c r="G22" s="755">
        <v>4.1595157017327144E-3</v>
      </c>
      <c r="H22" s="755">
        <v>0.29154969890267202</v>
      </c>
      <c r="I22" s="755" t="s">
        <v>132</v>
      </c>
      <c r="J22" s="755" t="s">
        <v>132</v>
      </c>
      <c r="K22" s="756">
        <v>64911.402999999998</v>
      </c>
      <c r="L22" s="602"/>
    </row>
    <row r="23" spans="1:12" s="604" customFormat="1" ht="20.100000000000001" customHeight="1">
      <c r="A23" s="605" t="s">
        <v>43</v>
      </c>
      <c r="B23" s="755">
        <v>24.705504267587987</v>
      </c>
      <c r="C23" s="755">
        <v>2.2797684938289668</v>
      </c>
      <c r="D23" s="755">
        <v>12.600719246328721</v>
      </c>
      <c r="E23" s="755">
        <v>46.565236852652582</v>
      </c>
      <c r="F23" s="755" t="s">
        <v>132</v>
      </c>
      <c r="G23" s="755" t="s">
        <v>132</v>
      </c>
      <c r="H23" s="755">
        <v>13.848744062715845</v>
      </c>
      <c r="I23" s="755" t="s">
        <v>132</v>
      </c>
      <c r="J23" s="755">
        <v>2.7076885900590157E-5</v>
      </c>
      <c r="K23" s="756">
        <v>33238.682000000001</v>
      </c>
      <c r="L23" s="602"/>
    </row>
    <row r="24" spans="1:12" s="604" customFormat="1" ht="20.100000000000001" customHeight="1">
      <c r="A24" s="605" t="s">
        <v>44</v>
      </c>
      <c r="B24" s="755">
        <v>73.51265346450397</v>
      </c>
      <c r="C24" s="755">
        <v>4.1313305001400051</v>
      </c>
      <c r="D24" s="755">
        <v>12.021932549037547</v>
      </c>
      <c r="E24" s="755">
        <v>8.3480600004788013</v>
      </c>
      <c r="F24" s="755" t="s">
        <v>132</v>
      </c>
      <c r="G24" s="755" t="s">
        <v>132</v>
      </c>
      <c r="H24" s="755">
        <v>1.9860234858396713</v>
      </c>
      <c r="I24" s="755" t="s">
        <v>132</v>
      </c>
      <c r="J24" s="755" t="s">
        <v>132</v>
      </c>
      <c r="K24" s="756">
        <v>30952.352999999999</v>
      </c>
      <c r="L24" s="602"/>
    </row>
    <row r="25" spans="1:12" s="604" customFormat="1" ht="20.100000000000001" customHeight="1">
      <c r="A25" s="605" t="s">
        <v>45</v>
      </c>
      <c r="B25" s="755">
        <v>10.854550417455</v>
      </c>
      <c r="C25" s="755">
        <v>1.7650267168191014</v>
      </c>
      <c r="D25" s="755">
        <v>14.051012601459473</v>
      </c>
      <c r="E25" s="755">
        <v>41.5755593632894</v>
      </c>
      <c r="F25" s="755">
        <v>6.1001266848762592</v>
      </c>
      <c r="G25" s="755" t="s">
        <v>132</v>
      </c>
      <c r="H25" s="755" t="s">
        <v>132</v>
      </c>
      <c r="I25" s="755">
        <v>25.653724216100766</v>
      </c>
      <c r="J25" s="755" t="s">
        <v>132</v>
      </c>
      <c r="K25" s="756">
        <v>59825.61</v>
      </c>
      <c r="L25" s="602"/>
    </row>
    <row r="26" spans="1:12" s="604" customFormat="1" ht="20.100000000000001" customHeight="1">
      <c r="A26" s="605" t="s">
        <v>134</v>
      </c>
      <c r="B26" s="755">
        <v>0.7565245259730865</v>
      </c>
      <c r="C26" s="755" t="s">
        <v>132</v>
      </c>
      <c r="D26" s="755">
        <v>1.07765922647116</v>
      </c>
      <c r="E26" s="755">
        <v>98.152052433760659</v>
      </c>
      <c r="F26" s="755" t="s">
        <v>132</v>
      </c>
      <c r="G26" s="755" t="s">
        <v>132</v>
      </c>
      <c r="H26" s="755">
        <v>1.3763813795101975E-2</v>
      </c>
      <c r="I26" s="755" t="s">
        <v>132</v>
      </c>
      <c r="J26" s="755" t="s">
        <v>132</v>
      </c>
      <c r="K26" s="756">
        <v>407227.24699999997</v>
      </c>
      <c r="L26" s="602"/>
    </row>
    <row r="27" spans="1:12" s="760" customFormat="1" ht="30.75" customHeight="1" thickBot="1">
      <c r="A27" s="606" t="s">
        <v>47</v>
      </c>
      <c r="B27" s="757">
        <v>6.412296464378846</v>
      </c>
      <c r="C27" s="757">
        <v>0.12435036502341222</v>
      </c>
      <c r="D27" s="757">
        <v>7.4998560358296356</v>
      </c>
      <c r="E27" s="757">
        <v>75.464644349011991</v>
      </c>
      <c r="F27" s="758">
        <v>0.30115136125435621</v>
      </c>
      <c r="G27" s="758">
        <v>1.2987723226529477</v>
      </c>
      <c r="H27" s="757">
        <v>5.2613589956130218</v>
      </c>
      <c r="I27" s="757">
        <v>3.0827840436701099</v>
      </c>
      <c r="J27" s="757">
        <v>0.55478606256570051</v>
      </c>
      <c r="K27" s="759">
        <v>12108481.545</v>
      </c>
      <c r="L27" s="602"/>
    </row>
    <row r="28" spans="1:12" ht="5.25" customHeight="1">
      <c r="A28" s="760"/>
      <c r="B28" s="761"/>
      <c r="C28" s="761"/>
      <c r="D28" s="761"/>
      <c r="E28" s="761"/>
      <c r="F28" s="761"/>
      <c r="G28" s="761"/>
      <c r="H28" s="761"/>
      <c r="I28" s="761"/>
      <c r="J28" s="761"/>
      <c r="K28" s="761"/>
      <c r="L28" s="762"/>
    </row>
    <row r="29" spans="1:12">
      <c r="A29" s="715" t="s">
        <v>155</v>
      </c>
      <c r="B29" s="763"/>
      <c r="C29" s="611"/>
      <c r="D29" s="611"/>
      <c r="E29" s="611"/>
      <c r="F29" s="611"/>
      <c r="G29" s="611"/>
      <c r="H29" s="611"/>
      <c r="I29" s="611"/>
      <c r="J29" s="611"/>
      <c r="K29" s="611"/>
    </row>
    <row r="30" spans="1:12">
      <c r="A30" s="618"/>
      <c r="B30" s="618"/>
      <c r="C30" s="618"/>
      <c r="D30" s="618"/>
      <c r="E30" s="618"/>
      <c r="F30" s="618"/>
      <c r="G30" s="618"/>
      <c r="H30" s="618"/>
      <c r="I30" s="618"/>
      <c r="J30" s="618"/>
      <c r="K30" s="618"/>
      <c r="L30" s="618"/>
    </row>
    <row r="31" spans="1:12">
      <c r="A31" s="18"/>
      <c r="B31" s="604"/>
      <c r="C31" s="604"/>
      <c r="D31" s="604"/>
      <c r="E31" s="604"/>
      <c r="F31" s="604"/>
      <c r="G31" s="604"/>
      <c r="H31" s="604"/>
    </row>
  </sheetData>
  <mergeCells count="9">
    <mergeCell ref="J6:J7"/>
    <mergeCell ref="K6:K7"/>
    <mergeCell ref="A30:L30"/>
    <mergeCell ref="A6:A7"/>
    <mergeCell ref="B6:E6"/>
    <mergeCell ref="F6:F7"/>
    <mergeCell ref="G6:G7"/>
    <mergeCell ref="H6:H7"/>
    <mergeCell ref="I6:I7"/>
  </mergeCells>
  <hyperlinks>
    <hyperlink ref="A1" location="Índice!A1" display="Volver al Índice" xr:uid="{E47F321B-2DE5-499C-86D7-BEEBD3F3984C}"/>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542A-FD39-48D4-BD58-9129DEB55ACA}">
  <dimension ref="A1:O32"/>
  <sheetViews>
    <sheetView showGridLines="0" zoomScale="130" zoomScaleNormal="130" workbookViewId="0"/>
  </sheetViews>
  <sheetFormatPr baseColWidth="10" defaultColWidth="12.44140625" defaultRowHeight="13.2"/>
  <cols>
    <col min="1" max="1" width="32.109375" style="619" customWidth="1"/>
    <col min="2" max="14" width="12.44140625" style="619" customWidth="1"/>
    <col min="15" max="15" width="14.44140625" style="619" customWidth="1"/>
    <col min="16" max="16384" width="12.44140625" style="619"/>
  </cols>
  <sheetData>
    <row r="1" spans="1:15" s="646" customFormat="1" ht="18" customHeight="1">
      <c r="A1" s="1525" t="s">
        <v>1244</v>
      </c>
      <c r="B1" s="887"/>
      <c r="C1" s="887"/>
      <c r="D1" s="887"/>
      <c r="E1" s="887"/>
      <c r="F1" s="887"/>
      <c r="G1" s="887"/>
      <c r="H1" s="887"/>
      <c r="I1" s="887"/>
      <c r="J1" s="887"/>
      <c r="K1" s="887"/>
      <c r="L1" s="887"/>
      <c r="M1" s="887"/>
      <c r="N1" s="887"/>
    </row>
    <row r="2" spans="1:15" s="580" customFormat="1" ht="25.2" customHeight="1">
      <c r="A2" s="579" t="s">
        <v>817</v>
      </c>
      <c r="B2" s="579"/>
      <c r="C2" s="579"/>
      <c r="D2" s="579"/>
      <c r="E2" s="579"/>
      <c r="F2" s="579"/>
      <c r="G2" s="579"/>
      <c r="H2" s="579"/>
      <c r="I2" s="579"/>
      <c r="J2" s="579"/>
      <c r="K2" s="579"/>
      <c r="L2" s="579"/>
      <c r="M2" s="579"/>
      <c r="N2" s="579"/>
      <c r="O2" s="581"/>
    </row>
    <row r="3" spans="1:15" s="583" customFormat="1" ht="18" customHeight="1">
      <c r="A3" s="582">
        <v>45747</v>
      </c>
      <c r="B3" s="582"/>
      <c r="C3" s="582"/>
      <c r="D3" s="582"/>
      <c r="E3" s="582"/>
      <c r="F3" s="582"/>
      <c r="G3" s="582"/>
      <c r="H3" s="582"/>
      <c r="I3" s="582"/>
      <c r="J3" s="582"/>
      <c r="K3" s="582"/>
      <c r="L3" s="582"/>
      <c r="M3" s="582"/>
      <c r="N3" s="582"/>
      <c r="O3" s="584"/>
    </row>
    <row r="4" spans="1:15" s="586" customFormat="1" ht="18" customHeight="1">
      <c r="A4" s="585" t="s">
        <v>174</v>
      </c>
      <c r="B4" s="585"/>
      <c r="C4" s="585"/>
      <c r="D4" s="585"/>
      <c r="E4" s="585"/>
      <c r="F4" s="585"/>
      <c r="G4" s="585"/>
      <c r="H4" s="585"/>
      <c r="I4" s="585"/>
      <c r="J4" s="585"/>
      <c r="K4" s="585"/>
      <c r="L4" s="585"/>
      <c r="M4" s="585"/>
      <c r="N4" s="585"/>
      <c r="O4" s="587"/>
    </row>
    <row r="5" spans="1:15" ht="11.25" customHeight="1" thickBot="1">
      <c r="A5" s="752"/>
      <c r="B5" s="752"/>
      <c r="C5" s="752"/>
      <c r="D5" s="752"/>
      <c r="E5" s="752"/>
      <c r="F5" s="752"/>
      <c r="G5" s="752"/>
      <c r="H5" s="752"/>
      <c r="I5" s="752"/>
      <c r="J5" s="752"/>
      <c r="K5" s="752"/>
      <c r="L5" s="752"/>
      <c r="M5" s="752"/>
      <c r="N5" s="752"/>
    </row>
    <row r="6" spans="1:15" ht="35.1" customHeight="1">
      <c r="A6" s="737" t="s">
        <v>1</v>
      </c>
      <c r="B6" s="699" t="s">
        <v>737</v>
      </c>
      <c r="C6" s="699"/>
      <c r="D6" s="699"/>
      <c r="E6" s="699"/>
      <c r="F6" s="699"/>
      <c r="G6" s="699"/>
      <c r="H6" s="625" t="s">
        <v>738</v>
      </c>
      <c r="I6" s="625" t="s">
        <v>739</v>
      </c>
      <c r="J6" s="625" t="s">
        <v>818</v>
      </c>
      <c r="K6" s="625" t="s">
        <v>740</v>
      </c>
      <c r="L6" s="625" t="s">
        <v>741</v>
      </c>
      <c r="M6" s="625" t="s">
        <v>742</v>
      </c>
      <c r="N6" s="590" t="s">
        <v>819</v>
      </c>
    </row>
    <row r="7" spans="1:15" ht="81.75" customHeight="1">
      <c r="A7" s="753"/>
      <c r="B7" s="888" t="s">
        <v>820</v>
      </c>
      <c r="C7" s="888" t="s">
        <v>821</v>
      </c>
      <c r="D7" s="888" t="s">
        <v>744</v>
      </c>
      <c r="E7" s="888" t="s">
        <v>705</v>
      </c>
      <c r="F7" s="888" t="s">
        <v>822</v>
      </c>
      <c r="G7" s="888" t="s">
        <v>823</v>
      </c>
      <c r="H7" s="627"/>
      <c r="I7" s="627"/>
      <c r="J7" s="627"/>
      <c r="K7" s="627"/>
      <c r="L7" s="627"/>
      <c r="M7" s="627"/>
      <c r="N7" s="754"/>
    </row>
    <row r="8" spans="1:15" ht="9.75" customHeight="1">
      <c r="A8" s="701"/>
      <c r="B8" s="629"/>
      <c r="C8" s="629"/>
      <c r="D8" s="629"/>
      <c r="E8" s="629"/>
      <c r="F8" s="629"/>
      <c r="G8" s="629"/>
      <c r="H8" s="629"/>
      <c r="I8" s="629"/>
      <c r="J8" s="629"/>
      <c r="K8" s="629"/>
      <c r="L8" s="629"/>
      <c r="M8" s="629"/>
      <c r="N8" s="629"/>
    </row>
    <row r="9" spans="1:15" s="604" customFormat="1" ht="20.100000000000001" customHeight="1">
      <c r="A9" s="599" t="s">
        <v>29</v>
      </c>
      <c r="B9" s="889">
        <v>64.582834420542042</v>
      </c>
      <c r="C9" s="889">
        <v>0.74609636722025008</v>
      </c>
      <c r="D9" s="889">
        <v>0.50556671560094901</v>
      </c>
      <c r="E9" s="889">
        <v>17.619047567297031</v>
      </c>
      <c r="F9" s="889">
        <v>0.80988032679695943</v>
      </c>
      <c r="G9" s="889">
        <v>4.2132793955087218</v>
      </c>
      <c r="H9" s="889" t="s">
        <v>132</v>
      </c>
      <c r="I9" s="889" t="s">
        <v>132</v>
      </c>
      <c r="J9" s="889">
        <v>5.9920468826649715</v>
      </c>
      <c r="K9" s="889" t="s">
        <v>132</v>
      </c>
      <c r="L9" s="889">
        <v>5.1867268719770969</v>
      </c>
      <c r="M9" s="889">
        <v>0.34452145239196819</v>
      </c>
      <c r="N9" s="890">
        <v>498545.04504</v>
      </c>
      <c r="O9" s="602"/>
    </row>
    <row r="10" spans="1:15" s="604" customFormat="1" ht="20.100000000000001" customHeight="1">
      <c r="A10" s="599" t="s">
        <v>30</v>
      </c>
      <c r="B10" s="889">
        <v>75.000177234548332</v>
      </c>
      <c r="C10" s="889">
        <v>0.1223169250088435</v>
      </c>
      <c r="D10" s="889" t="s">
        <v>132</v>
      </c>
      <c r="E10" s="889">
        <v>11.414856658018877</v>
      </c>
      <c r="F10" s="889" t="s">
        <v>132</v>
      </c>
      <c r="G10" s="889">
        <v>6.6528954879952664</v>
      </c>
      <c r="H10" s="889">
        <v>0.18696886434086993</v>
      </c>
      <c r="I10" s="889" t="s">
        <v>132</v>
      </c>
      <c r="J10" s="889">
        <v>6.60000790880816</v>
      </c>
      <c r="K10" s="889" t="s">
        <v>132</v>
      </c>
      <c r="L10" s="889" t="s">
        <v>132</v>
      </c>
      <c r="M10" s="889">
        <v>2.2776921279642856E-2</v>
      </c>
      <c r="N10" s="890">
        <v>18735.060580000001</v>
      </c>
      <c r="O10" s="602"/>
    </row>
    <row r="11" spans="1:15" s="604" customFormat="1" ht="20.100000000000001" customHeight="1">
      <c r="A11" s="599" t="s">
        <v>31</v>
      </c>
      <c r="B11" s="889">
        <v>51.627627982703785</v>
      </c>
      <c r="C11" s="889">
        <v>2.6635789256581346E-2</v>
      </c>
      <c r="D11" s="889">
        <v>0.55008481392034592</v>
      </c>
      <c r="E11" s="889">
        <v>18.670180470665105</v>
      </c>
      <c r="F11" s="889">
        <v>7.8638792952419854</v>
      </c>
      <c r="G11" s="889">
        <v>9.6773010431905426</v>
      </c>
      <c r="H11" s="889">
        <v>1.6134633731511465</v>
      </c>
      <c r="I11" s="889" t="s">
        <v>132</v>
      </c>
      <c r="J11" s="889">
        <v>8.4155934978823836</v>
      </c>
      <c r="K11" s="889" t="s">
        <v>132</v>
      </c>
      <c r="L11" s="889">
        <v>1.358985125661738</v>
      </c>
      <c r="M11" s="889">
        <v>0.19624860832641247</v>
      </c>
      <c r="N11" s="890">
        <v>731545.50864999986</v>
      </c>
      <c r="O11" s="602"/>
    </row>
    <row r="12" spans="1:15" s="604" customFormat="1" ht="20.100000000000001" customHeight="1">
      <c r="A12" s="599" t="s">
        <v>32</v>
      </c>
      <c r="B12" s="889">
        <v>68.855001050623216</v>
      </c>
      <c r="C12" s="889">
        <v>0.19291625562932377</v>
      </c>
      <c r="D12" s="889">
        <v>7.9469676503578709E-2</v>
      </c>
      <c r="E12" s="889">
        <v>17.480880454699534</v>
      </c>
      <c r="F12" s="889">
        <v>1.8538067030522767</v>
      </c>
      <c r="G12" s="889">
        <v>5.8918871591639057</v>
      </c>
      <c r="H12" s="889" t="s">
        <v>132</v>
      </c>
      <c r="I12" s="889" t="s">
        <v>132</v>
      </c>
      <c r="J12" s="889">
        <v>5.6387459301457179</v>
      </c>
      <c r="K12" s="889" t="s">
        <v>132</v>
      </c>
      <c r="L12" s="889" t="s">
        <v>132</v>
      </c>
      <c r="M12" s="889">
        <v>7.2927701824370495E-3</v>
      </c>
      <c r="N12" s="890">
        <v>99086.901400000002</v>
      </c>
      <c r="O12" s="602"/>
    </row>
    <row r="13" spans="1:15" s="604" customFormat="1" ht="20.100000000000001" customHeight="1">
      <c r="A13" s="599" t="s">
        <v>33</v>
      </c>
      <c r="B13" s="889">
        <v>69.751164973055097</v>
      </c>
      <c r="C13" s="889">
        <v>2.378165341998205</v>
      </c>
      <c r="D13" s="889">
        <v>0.47018708352312988</v>
      </c>
      <c r="E13" s="889">
        <v>16.834150004158477</v>
      </c>
      <c r="F13" s="889">
        <v>3.0971000591570013</v>
      </c>
      <c r="G13" s="889">
        <v>5.0787993086323189</v>
      </c>
      <c r="H13" s="889" t="s">
        <v>132</v>
      </c>
      <c r="I13" s="889" t="s">
        <v>132</v>
      </c>
      <c r="J13" s="889">
        <v>2.2120738916704985</v>
      </c>
      <c r="K13" s="889" t="s">
        <v>132</v>
      </c>
      <c r="L13" s="889">
        <v>0.17732872962454407</v>
      </c>
      <c r="M13" s="889">
        <v>1.030608180737096E-3</v>
      </c>
      <c r="N13" s="890">
        <v>185473.00863</v>
      </c>
      <c r="O13" s="602"/>
    </row>
    <row r="14" spans="1:15" s="604" customFormat="1" ht="20.100000000000001" customHeight="1">
      <c r="A14" s="599" t="s">
        <v>115</v>
      </c>
      <c r="B14" s="889">
        <v>62.250637754476813</v>
      </c>
      <c r="C14" s="889">
        <v>0.45564718523711556</v>
      </c>
      <c r="D14" s="889">
        <v>0.82384324882144222</v>
      </c>
      <c r="E14" s="889">
        <v>19.482406617635569</v>
      </c>
      <c r="F14" s="889">
        <v>3.1307387813550331E-4</v>
      </c>
      <c r="G14" s="889">
        <v>0.30979887278856871</v>
      </c>
      <c r="H14" s="889">
        <v>0.14447006784546454</v>
      </c>
      <c r="I14" s="889" t="s">
        <v>132</v>
      </c>
      <c r="J14" s="889">
        <v>3.0751093822630735</v>
      </c>
      <c r="K14" s="889" t="s">
        <v>132</v>
      </c>
      <c r="L14" s="889">
        <v>13.456880105912697</v>
      </c>
      <c r="M14" s="889">
        <v>8.9369114111915624E-4</v>
      </c>
      <c r="N14" s="890">
        <v>471134.80332000001</v>
      </c>
      <c r="O14" s="602"/>
    </row>
    <row r="15" spans="1:15" s="604" customFormat="1" ht="20.100000000000001" customHeight="1">
      <c r="A15" s="599" t="s">
        <v>35</v>
      </c>
      <c r="B15" s="889">
        <v>41.773525279649547</v>
      </c>
      <c r="C15" s="889">
        <v>2.6064935546847714</v>
      </c>
      <c r="D15" s="889">
        <v>0.48549561232414234</v>
      </c>
      <c r="E15" s="889">
        <v>34.74593121823095</v>
      </c>
      <c r="F15" s="889" t="s">
        <v>132</v>
      </c>
      <c r="G15" s="889" t="s">
        <v>132</v>
      </c>
      <c r="H15" s="889" t="s">
        <v>132</v>
      </c>
      <c r="I15" s="889" t="s">
        <v>132</v>
      </c>
      <c r="J15" s="889">
        <v>0.99488707201134363</v>
      </c>
      <c r="K15" s="889" t="s">
        <v>132</v>
      </c>
      <c r="L15" s="889" t="s">
        <v>132</v>
      </c>
      <c r="M15" s="889">
        <v>19.393667263099246</v>
      </c>
      <c r="N15" s="890">
        <v>8504.5320599999995</v>
      </c>
      <c r="O15" s="602"/>
    </row>
    <row r="16" spans="1:15" s="604" customFormat="1" ht="20.100000000000001" customHeight="1">
      <c r="A16" s="599" t="s">
        <v>36</v>
      </c>
      <c r="B16" s="889">
        <v>65.084449775066176</v>
      </c>
      <c r="C16" s="889" t="s">
        <v>132</v>
      </c>
      <c r="D16" s="889">
        <v>0.44210556679214569</v>
      </c>
      <c r="E16" s="889">
        <v>11.867622930416587</v>
      </c>
      <c r="F16" s="889">
        <v>4.9842484598096943</v>
      </c>
      <c r="G16" s="889">
        <v>10.805375377487419</v>
      </c>
      <c r="H16" s="889" t="s">
        <v>132</v>
      </c>
      <c r="I16" s="889" t="s">
        <v>132</v>
      </c>
      <c r="J16" s="889">
        <v>4.8406062510554779</v>
      </c>
      <c r="K16" s="889" t="s">
        <v>132</v>
      </c>
      <c r="L16" s="889">
        <v>1.672198773696195</v>
      </c>
      <c r="M16" s="889">
        <v>0.3033928656763234</v>
      </c>
      <c r="N16" s="890">
        <v>458649.45666999993</v>
      </c>
      <c r="O16" s="602"/>
    </row>
    <row r="17" spans="1:15" s="604" customFormat="1" ht="20.100000000000001" customHeight="1">
      <c r="A17" s="599" t="s">
        <v>37</v>
      </c>
      <c r="B17" s="889">
        <v>67.500281604764709</v>
      </c>
      <c r="C17" s="889">
        <v>0.28802796585416979</v>
      </c>
      <c r="D17" s="889">
        <v>5.5293214977428562E-2</v>
      </c>
      <c r="E17" s="889">
        <v>17.570550057338021</v>
      </c>
      <c r="F17" s="889">
        <v>0.94720197785473847</v>
      </c>
      <c r="G17" s="889">
        <v>1.6299805780280847</v>
      </c>
      <c r="H17" s="889" t="s">
        <v>132</v>
      </c>
      <c r="I17" s="889">
        <v>8.6852004931635418E-3</v>
      </c>
      <c r="J17" s="889">
        <v>3.0044202867818819</v>
      </c>
      <c r="K17" s="889">
        <v>4.6775070157636129</v>
      </c>
      <c r="L17" s="889">
        <v>4.2120200893563933</v>
      </c>
      <c r="M17" s="889">
        <v>0.10603200878779948</v>
      </c>
      <c r="N17" s="890">
        <v>176875.82470999999</v>
      </c>
      <c r="O17" s="602"/>
    </row>
    <row r="18" spans="1:15" s="604" customFormat="1" ht="20.100000000000001" customHeight="1">
      <c r="A18" s="599" t="s">
        <v>38</v>
      </c>
      <c r="B18" s="889">
        <v>68.635910087434453</v>
      </c>
      <c r="C18" s="889">
        <v>4.6735728219349095</v>
      </c>
      <c r="D18" s="889">
        <v>0.13561199941591393</v>
      </c>
      <c r="E18" s="889">
        <v>5.3366692970114631</v>
      </c>
      <c r="F18" s="889">
        <v>4.5859007720555702</v>
      </c>
      <c r="G18" s="889">
        <v>1.0985107577648745</v>
      </c>
      <c r="H18" s="889" t="s">
        <v>132</v>
      </c>
      <c r="I18" s="889" t="s">
        <v>132</v>
      </c>
      <c r="J18" s="889">
        <v>2.0540740440007053</v>
      </c>
      <c r="K18" s="889">
        <v>13.478019577878349</v>
      </c>
      <c r="L18" s="889" t="s">
        <v>132</v>
      </c>
      <c r="M18" s="889">
        <v>1.7306425037657723E-3</v>
      </c>
      <c r="N18" s="890">
        <v>67957.99811</v>
      </c>
      <c r="O18" s="602"/>
    </row>
    <row r="19" spans="1:15" s="604" customFormat="1" ht="20.100000000000001" customHeight="1">
      <c r="A19" s="605" t="s">
        <v>39</v>
      </c>
      <c r="B19" s="889">
        <v>49.827563888534939</v>
      </c>
      <c r="C19" s="889">
        <v>1.5409912334917069</v>
      </c>
      <c r="D19" s="889">
        <v>0.86973368239110205</v>
      </c>
      <c r="E19" s="889">
        <v>1.2659514317736467</v>
      </c>
      <c r="F19" s="889">
        <v>3.0537217428429355</v>
      </c>
      <c r="G19" s="889" t="s">
        <v>132</v>
      </c>
      <c r="H19" s="889" t="s">
        <v>132</v>
      </c>
      <c r="I19" s="889">
        <v>39.758653552645058</v>
      </c>
      <c r="J19" s="889">
        <v>3.6553852692411146</v>
      </c>
      <c r="K19" s="889" t="s">
        <v>132</v>
      </c>
      <c r="L19" s="889" t="s">
        <v>132</v>
      </c>
      <c r="M19" s="889">
        <v>2.7999199079500756E-2</v>
      </c>
      <c r="N19" s="890">
        <v>70173.00725000001</v>
      </c>
      <c r="O19" s="602"/>
    </row>
    <row r="20" spans="1:15" s="604" customFormat="1" ht="20.100000000000001" customHeight="1">
      <c r="A20" s="605" t="s">
        <v>116</v>
      </c>
      <c r="B20" s="889">
        <v>72.330283231713494</v>
      </c>
      <c r="C20" s="889">
        <v>0.46389767956232558</v>
      </c>
      <c r="D20" s="889">
        <v>0.52595419482502004</v>
      </c>
      <c r="E20" s="889">
        <v>14.325187035501951</v>
      </c>
      <c r="F20" s="889">
        <v>2.412352854773212</v>
      </c>
      <c r="G20" s="889" t="s">
        <v>132</v>
      </c>
      <c r="H20" s="889" t="s">
        <v>132</v>
      </c>
      <c r="I20" s="889" t="s">
        <v>132</v>
      </c>
      <c r="J20" s="889">
        <v>0.12073220087046148</v>
      </c>
      <c r="K20" s="889" t="s">
        <v>132</v>
      </c>
      <c r="L20" s="889" t="s">
        <v>132</v>
      </c>
      <c r="M20" s="889">
        <v>9.821592802753548</v>
      </c>
      <c r="N20" s="890">
        <v>69883.733909999995</v>
      </c>
      <c r="O20" s="602"/>
    </row>
    <row r="21" spans="1:15" s="604" customFormat="1" ht="20.100000000000001" customHeight="1">
      <c r="A21" s="605" t="s">
        <v>152</v>
      </c>
      <c r="B21" s="889">
        <v>90.469889588687053</v>
      </c>
      <c r="C21" s="889">
        <v>0.278923179074551</v>
      </c>
      <c r="D21" s="889">
        <v>4.8132856904277224E-2</v>
      </c>
      <c r="E21" s="889" t="s">
        <v>132</v>
      </c>
      <c r="F21" s="889" t="s">
        <v>132</v>
      </c>
      <c r="G21" s="889" t="s">
        <v>132</v>
      </c>
      <c r="H21" s="889" t="s">
        <v>132</v>
      </c>
      <c r="I21" s="889" t="s">
        <v>132</v>
      </c>
      <c r="J21" s="889">
        <v>9.148283046944421</v>
      </c>
      <c r="K21" s="889" t="s">
        <v>132</v>
      </c>
      <c r="L21" s="889" t="s">
        <v>132</v>
      </c>
      <c r="M21" s="889">
        <v>5.4771328389698004E-2</v>
      </c>
      <c r="N21" s="890">
        <v>17899.60238</v>
      </c>
      <c r="O21" s="602"/>
    </row>
    <row r="22" spans="1:15" s="604" customFormat="1" ht="20.100000000000001" customHeight="1">
      <c r="A22" s="27" t="s">
        <v>42</v>
      </c>
      <c r="B22" s="889">
        <v>78.888227356184444</v>
      </c>
      <c r="C22" s="889">
        <v>0.38161415056884967</v>
      </c>
      <c r="D22" s="889" t="s">
        <v>132</v>
      </c>
      <c r="E22" s="889">
        <v>4.378238983345816</v>
      </c>
      <c r="F22" s="889" t="s">
        <v>132</v>
      </c>
      <c r="G22" s="889">
        <v>7.5748909436804253</v>
      </c>
      <c r="H22" s="889" t="s">
        <v>132</v>
      </c>
      <c r="I22" s="889" t="s">
        <v>132</v>
      </c>
      <c r="J22" s="889">
        <v>6.6168085639643923</v>
      </c>
      <c r="K22" s="889" t="s">
        <v>132</v>
      </c>
      <c r="L22" s="889" t="s">
        <v>132</v>
      </c>
      <c r="M22" s="889">
        <v>2.1602200022560596</v>
      </c>
      <c r="N22" s="890">
        <v>17957.237670000002</v>
      </c>
      <c r="O22" s="602"/>
    </row>
    <row r="23" spans="1:15" s="604" customFormat="1" ht="20.100000000000001" customHeight="1">
      <c r="A23" s="605" t="s">
        <v>43</v>
      </c>
      <c r="B23" s="889">
        <v>50.57427643353963</v>
      </c>
      <c r="C23" s="889">
        <v>0.33919408909297505</v>
      </c>
      <c r="D23" s="889" t="s">
        <v>132</v>
      </c>
      <c r="E23" s="889">
        <v>29.435631498215471</v>
      </c>
      <c r="F23" s="889" t="s">
        <v>132</v>
      </c>
      <c r="G23" s="889" t="s">
        <v>132</v>
      </c>
      <c r="H23" s="889">
        <v>19.603809787607375</v>
      </c>
      <c r="I23" s="889" t="s">
        <v>132</v>
      </c>
      <c r="J23" s="889">
        <v>4.7088191544567955E-2</v>
      </c>
      <c r="K23" s="889" t="s">
        <v>132</v>
      </c>
      <c r="L23" s="889" t="s">
        <v>132</v>
      </c>
      <c r="M23" s="889" t="s">
        <v>132</v>
      </c>
      <c r="N23" s="890">
        <v>21028.223159999998</v>
      </c>
      <c r="O23" s="602"/>
    </row>
    <row r="24" spans="1:15" s="604" customFormat="1" ht="20.100000000000001" customHeight="1">
      <c r="A24" s="605" t="s">
        <v>44</v>
      </c>
      <c r="B24" s="889">
        <v>99.975920874760433</v>
      </c>
      <c r="C24" s="889" t="s">
        <v>132</v>
      </c>
      <c r="D24" s="889">
        <v>8.9445551548931867E-3</v>
      </c>
      <c r="E24" s="889">
        <v>9.2675168794629549E-4</v>
      </c>
      <c r="F24" s="889" t="s">
        <v>132</v>
      </c>
      <c r="G24" s="889" t="s">
        <v>132</v>
      </c>
      <c r="H24" s="889" t="s">
        <v>132</v>
      </c>
      <c r="I24" s="889" t="s">
        <v>132</v>
      </c>
      <c r="J24" s="889">
        <v>1.4207818396732512E-2</v>
      </c>
      <c r="K24" s="889" t="s">
        <v>132</v>
      </c>
      <c r="L24" s="889" t="s">
        <v>132</v>
      </c>
      <c r="M24" s="889" t="s">
        <v>132</v>
      </c>
      <c r="N24" s="890">
        <v>21621.75722</v>
      </c>
      <c r="O24" s="602"/>
    </row>
    <row r="25" spans="1:15" s="604" customFormat="1" ht="20.100000000000001" customHeight="1">
      <c r="A25" s="605" t="s">
        <v>45</v>
      </c>
      <c r="B25" s="889">
        <v>43.699340299836201</v>
      </c>
      <c r="C25" s="889">
        <v>7.4334545068676761</v>
      </c>
      <c r="D25" s="889">
        <v>3.9264118708533426</v>
      </c>
      <c r="E25" s="889">
        <v>5.8780121784122166</v>
      </c>
      <c r="F25" s="889">
        <v>8.0412848705743283</v>
      </c>
      <c r="G25" s="889" t="s">
        <v>132</v>
      </c>
      <c r="H25" s="889" t="s">
        <v>132</v>
      </c>
      <c r="I25" s="889" t="s">
        <v>132</v>
      </c>
      <c r="J25" s="889">
        <v>1.8164079022578751E-2</v>
      </c>
      <c r="K25" s="889">
        <v>31.003332194433646</v>
      </c>
      <c r="L25" s="889" t="s">
        <v>132</v>
      </c>
      <c r="M25" s="889" t="s">
        <v>132</v>
      </c>
      <c r="N25" s="890">
        <v>41548.376830000001</v>
      </c>
      <c r="O25" s="602"/>
    </row>
    <row r="26" spans="1:15" s="604" customFormat="1" ht="20.100000000000001" customHeight="1">
      <c r="A26" s="605" t="s">
        <v>134</v>
      </c>
      <c r="B26" s="889">
        <v>69.229763120809935</v>
      </c>
      <c r="C26" s="889" t="s">
        <v>132</v>
      </c>
      <c r="D26" s="889" t="s">
        <v>132</v>
      </c>
      <c r="E26" s="889">
        <v>22.820543102406475</v>
      </c>
      <c r="F26" s="889">
        <v>4.3018830456881592</v>
      </c>
      <c r="G26" s="889" t="s">
        <v>132</v>
      </c>
      <c r="H26" s="889" t="s">
        <v>132</v>
      </c>
      <c r="I26" s="889">
        <v>0.60283181858696477</v>
      </c>
      <c r="J26" s="889">
        <v>3.0449789125084621</v>
      </c>
      <c r="K26" s="889" t="s">
        <v>132</v>
      </c>
      <c r="L26" s="889" t="s">
        <v>132</v>
      </c>
      <c r="M26" s="889" t="s">
        <v>132</v>
      </c>
      <c r="N26" s="890">
        <v>55136.273460000004</v>
      </c>
      <c r="O26" s="602"/>
    </row>
    <row r="27" spans="1:15" s="760" customFormat="1" ht="30.75" customHeight="1" thickBot="1">
      <c r="A27" s="606" t="s">
        <v>47</v>
      </c>
      <c r="B27" s="891">
        <v>61.915731532643946</v>
      </c>
      <c r="C27" s="891">
        <v>0.63583983565578039</v>
      </c>
      <c r="D27" s="891">
        <v>0.53617676448076523</v>
      </c>
      <c r="E27" s="891">
        <v>16.224307261355115</v>
      </c>
      <c r="F27" s="891">
        <v>3.5075988673420357</v>
      </c>
      <c r="G27" s="891">
        <v>5.4196784478770335</v>
      </c>
      <c r="H27" s="891">
        <v>0.54889731505754336</v>
      </c>
      <c r="I27" s="891">
        <v>0.9317234166992644</v>
      </c>
      <c r="J27" s="891">
        <v>5.0473065237252097</v>
      </c>
      <c r="K27" s="891">
        <v>0.99988749687952916</v>
      </c>
      <c r="L27" s="891">
        <v>3.7815797051202158</v>
      </c>
      <c r="M27" s="891">
        <v>0.45127283316357653</v>
      </c>
      <c r="N27" s="892">
        <v>3031756.3510499997</v>
      </c>
      <c r="O27" s="602"/>
    </row>
    <row r="28" spans="1:15" ht="9.75" customHeight="1">
      <c r="A28" s="760"/>
      <c r="B28" s="761"/>
      <c r="C28" s="761"/>
      <c r="D28" s="761"/>
      <c r="E28" s="761"/>
      <c r="F28" s="761"/>
      <c r="G28" s="761"/>
      <c r="H28" s="761"/>
      <c r="I28" s="761"/>
      <c r="J28" s="761"/>
      <c r="K28" s="761"/>
      <c r="L28" s="761"/>
      <c r="M28" s="761"/>
      <c r="N28" s="761"/>
      <c r="O28" s="893"/>
    </row>
    <row r="29" spans="1:15">
      <c r="A29" s="715" t="s">
        <v>155</v>
      </c>
      <c r="B29" s="763"/>
      <c r="C29" s="611"/>
      <c r="D29" s="611"/>
      <c r="E29" s="611"/>
      <c r="F29" s="611"/>
      <c r="G29" s="611"/>
      <c r="H29" s="611"/>
      <c r="I29" s="611"/>
      <c r="J29" s="611"/>
      <c r="K29" s="611"/>
      <c r="L29" s="611"/>
      <c r="M29" s="611"/>
      <c r="N29" s="611"/>
      <c r="O29" s="591"/>
    </row>
    <row r="30" spans="1:15">
      <c r="A30" s="618"/>
      <c r="B30" s="618"/>
      <c r="C30" s="618"/>
      <c r="D30" s="618"/>
      <c r="E30" s="618"/>
      <c r="F30" s="618"/>
      <c r="G30" s="618"/>
      <c r="H30" s="618"/>
      <c r="I30" s="618"/>
      <c r="J30" s="618"/>
      <c r="K30" s="618"/>
      <c r="L30" s="618"/>
      <c r="M30" s="611"/>
      <c r="N30" s="611"/>
      <c r="O30" s="591"/>
    </row>
    <row r="31" spans="1:15">
      <c r="A31" s="18"/>
      <c r="B31" s="604"/>
      <c r="C31" s="604"/>
      <c r="D31" s="604"/>
      <c r="E31" s="604"/>
      <c r="F31" s="604"/>
      <c r="G31" s="604"/>
      <c r="H31" s="604"/>
      <c r="J31" s="591"/>
      <c r="K31" s="591"/>
      <c r="L31" s="591"/>
      <c r="M31" s="591"/>
      <c r="N31" s="591"/>
      <c r="O31" s="591"/>
    </row>
    <row r="32" spans="1:15">
      <c r="A32" s="591"/>
      <c r="B32" s="591"/>
      <c r="C32" s="591"/>
      <c r="D32" s="591"/>
      <c r="E32" s="591"/>
      <c r="F32" s="591"/>
      <c r="G32" s="591"/>
      <c r="H32" s="591"/>
      <c r="I32" s="591"/>
      <c r="J32" s="591"/>
      <c r="K32" s="591"/>
      <c r="L32" s="591"/>
      <c r="M32" s="591"/>
      <c r="N32" s="591"/>
      <c r="O32" s="591"/>
    </row>
  </sheetData>
  <mergeCells count="10">
    <mergeCell ref="L6:L7"/>
    <mergeCell ref="M6:M7"/>
    <mergeCell ref="N6:N7"/>
    <mergeCell ref="A30:L30"/>
    <mergeCell ref="A6:A7"/>
    <mergeCell ref="B6:G6"/>
    <mergeCell ref="H6:H7"/>
    <mergeCell ref="I6:I7"/>
    <mergeCell ref="J6:J7"/>
    <mergeCell ref="K6:K7"/>
  </mergeCells>
  <hyperlinks>
    <hyperlink ref="A1" location="Índice!A1" display="Volver al Índice" xr:uid="{E905014D-F650-4C78-B4CE-034E1241F5C3}"/>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5F6B-B11C-4559-8E50-19765CB301F6}">
  <dimension ref="A1:Y56"/>
  <sheetViews>
    <sheetView showGridLines="0" zoomScaleNormal="75" workbookViewId="0"/>
  </sheetViews>
  <sheetFormatPr baseColWidth="10" defaultColWidth="12.44140625" defaultRowHeight="13.2"/>
  <cols>
    <col min="1" max="1" width="38.44140625" style="619" customWidth="1"/>
    <col min="2" max="7" width="15.44140625" style="619" customWidth="1"/>
    <col min="8" max="8" width="18.44140625" style="619" customWidth="1"/>
    <col min="9" max="16384" width="12.44140625" style="619"/>
  </cols>
  <sheetData>
    <row r="1" spans="1:9" s="577" customFormat="1" ht="20.100000000000001" customHeight="1">
      <c r="A1" s="1525" t="s">
        <v>1244</v>
      </c>
    </row>
    <row r="2" spans="1:9" s="695" customFormat="1" ht="25.2" customHeight="1">
      <c r="A2" s="579" t="s">
        <v>747</v>
      </c>
      <c r="B2" s="579"/>
      <c r="C2" s="579"/>
      <c r="D2" s="579"/>
      <c r="E2" s="579"/>
      <c r="F2" s="579"/>
      <c r="G2" s="579"/>
      <c r="H2" s="579"/>
    </row>
    <row r="3" spans="1:9" s="764" customFormat="1" ht="20.100000000000001" customHeight="1">
      <c r="A3" s="582">
        <v>45747</v>
      </c>
      <c r="B3" s="582"/>
      <c r="C3" s="582"/>
      <c r="D3" s="582"/>
      <c r="E3" s="582"/>
      <c r="F3" s="582"/>
      <c r="G3" s="582"/>
      <c r="H3" s="582"/>
    </row>
    <row r="4" spans="1:9" s="765" customFormat="1" ht="20.100000000000001" customHeight="1">
      <c r="A4" s="585" t="s">
        <v>174</v>
      </c>
      <c r="B4" s="585"/>
      <c r="C4" s="585"/>
      <c r="D4" s="585"/>
      <c r="E4" s="585"/>
      <c r="F4" s="585"/>
      <c r="G4" s="585"/>
      <c r="H4" s="585"/>
    </row>
    <row r="5" spans="1:9" s="642" customFormat="1" ht="9.75" customHeight="1" thickBot="1"/>
    <row r="6" spans="1:9" s="642" customFormat="1" ht="66.75" customHeight="1">
      <c r="A6" s="766" t="s">
        <v>1</v>
      </c>
      <c r="B6" s="725" t="s">
        <v>748</v>
      </c>
      <c r="C6" s="725" t="s">
        <v>749</v>
      </c>
      <c r="D6" s="725" t="s">
        <v>750</v>
      </c>
      <c r="E6" s="725" t="s">
        <v>751</v>
      </c>
      <c r="F6" s="725" t="s">
        <v>752</v>
      </c>
      <c r="G6" s="725" t="s">
        <v>753</v>
      </c>
      <c r="H6" s="724" t="s">
        <v>754</v>
      </c>
      <c r="I6" s="673"/>
    </row>
    <row r="7" spans="1:9" s="642" customFormat="1" ht="7.5" customHeight="1">
      <c r="A7" s="767"/>
      <c r="B7" s="768"/>
      <c r="C7" s="768"/>
      <c r="D7" s="768"/>
      <c r="E7" s="768"/>
      <c r="F7" s="768"/>
      <c r="G7" s="768"/>
      <c r="H7" s="768"/>
      <c r="I7" s="673"/>
    </row>
    <row r="8" spans="1:9" s="604" customFormat="1" ht="20.100000000000001" customHeight="1">
      <c r="A8" s="599" t="s">
        <v>29</v>
      </c>
      <c r="B8" s="769">
        <v>35.20990259866452</v>
      </c>
      <c r="C8" s="769">
        <v>8.9923831901875282</v>
      </c>
      <c r="D8" s="769">
        <v>6.2159025593400065E-2</v>
      </c>
      <c r="E8" s="769">
        <v>1.3409898106067362</v>
      </c>
      <c r="F8" s="769">
        <v>52.404866825930952</v>
      </c>
      <c r="G8" s="769">
        <v>1.9896985490168644</v>
      </c>
      <c r="H8" s="770">
        <v>699817.92</v>
      </c>
    </row>
    <row r="9" spans="1:9" s="604" customFormat="1" ht="20.100000000000001" customHeight="1">
      <c r="A9" s="599" t="s">
        <v>30</v>
      </c>
      <c r="B9" s="769">
        <v>46.531856775133484</v>
      </c>
      <c r="C9" s="769">
        <v>14.128343849527969</v>
      </c>
      <c r="D9" s="769">
        <v>0.53939774235415694</v>
      </c>
      <c r="E9" s="769">
        <v>3.5273230071184347</v>
      </c>
      <c r="F9" s="769">
        <v>31.896393228778852</v>
      </c>
      <c r="G9" s="769">
        <v>3.3766853970871007</v>
      </c>
      <c r="H9" s="770">
        <v>19809.13</v>
      </c>
    </row>
    <row r="10" spans="1:9" s="604" customFormat="1" ht="20.100000000000001" customHeight="1">
      <c r="A10" s="599" t="s">
        <v>31</v>
      </c>
      <c r="B10" s="769">
        <v>32.857830274296226</v>
      </c>
      <c r="C10" s="769">
        <v>21.03763354658853</v>
      </c>
      <c r="D10" s="769">
        <v>0.10509521981222775</v>
      </c>
      <c r="E10" s="769">
        <v>1.5579193337988919</v>
      </c>
      <c r="F10" s="769">
        <v>40.773403888882207</v>
      </c>
      <c r="G10" s="769">
        <v>3.6681177366219222</v>
      </c>
      <c r="H10" s="770">
        <v>1369374.3659999999</v>
      </c>
    </row>
    <row r="11" spans="1:9" s="604" customFormat="1" ht="20.100000000000001" customHeight="1">
      <c r="A11" s="599" t="s">
        <v>32</v>
      </c>
      <c r="B11" s="769">
        <v>37.36487468312562</v>
      </c>
      <c r="C11" s="769">
        <v>14.223487800939258</v>
      </c>
      <c r="D11" s="769">
        <v>0.42006177708535003</v>
      </c>
      <c r="E11" s="769">
        <v>2.2918570557776694</v>
      </c>
      <c r="F11" s="769">
        <v>42.381994534218386</v>
      </c>
      <c r="G11" s="769">
        <v>3.3177241488537139</v>
      </c>
      <c r="H11" s="770">
        <v>64276.26</v>
      </c>
    </row>
    <row r="12" spans="1:9" s="604" customFormat="1" ht="20.100000000000001" customHeight="1">
      <c r="A12" s="599" t="s">
        <v>33</v>
      </c>
      <c r="B12" s="769">
        <v>40.936480599061561</v>
      </c>
      <c r="C12" s="769">
        <v>26.370098310249023</v>
      </c>
      <c r="D12" s="769">
        <v>0.38552680992703203</v>
      </c>
      <c r="E12" s="769">
        <v>3.4984403028369817</v>
      </c>
      <c r="F12" s="769">
        <v>23.948782446899024</v>
      </c>
      <c r="G12" s="769">
        <v>4.8606704699862409</v>
      </c>
      <c r="H12" s="770">
        <v>94247.142000000007</v>
      </c>
    </row>
    <row r="13" spans="1:9" s="604" customFormat="1" ht="20.100000000000001" customHeight="1">
      <c r="A13" s="599" t="s">
        <v>115</v>
      </c>
      <c r="B13" s="769">
        <v>35.105082551280553</v>
      </c>
      <c r="C13" s="769">
        <v>15.885891217344895</v>
      </c>
      <c r="D13" s="769">
        <v>0.10423254664638196</v>
      </c>
      <c r="E13" s="769">
        <v>2.7911764379875681</v>
      </c>
      <c r="F13" s="769">
        <v>39.698411537892518</v>
      </c>
      <c r="G13" s="769">
        <v>6.4152059655462503</v>
      </c>
      <c r="H13" s="770">
        <v>389562.58199999999</v>
      </c>
    </row>
    <row r="14" spans="1:9" s="604" customFormat="1" ht="20.100000000000001" customHeight="1">
      <c r="A14" s="599" t="s">
        <v>35</v>
      </c>
      <c r="B14" s="769">
        <v>24.265809407865383</v>
      </c>
      <c r="C14" s="769">
        <v>22.210814302840621</v>
      </c>
      <c r="D14" s="769">
        <v>5.3351650398860251E-2</v>
      </c>
      <c r="E14" s="769">
        <v>0.45337083951125312</v>
      </c>
      <c r="F14" s="769">
        <v>45.984509026135711</v>
      </c>
      <c r="G14" s="769">
        <v>7.0321430726887622</v>
      </c>
      <c r="H14" s="770">
        <v>58804.178999999996</v>
      </c>
    </row>
    <row r="15" spans="1:9" s="604" customFormat="1" ht="20.100000000000001" customHeight="1">
      <c r="A15" s="599" t="s">
        <v>36</v>
      </c>
      <c r="B15" s="769">
        <v>27.09172808481518</v>
      </c>
      <c r="C15" s="769">
        <v>13.608755293687988</v>
      </c>
      <c r="D15" s="769">
        <v>6.1077217965023932E-2</v>
      </c>
      <c r="E15" s="769">
        <v>2.8601224101985383</v>
      </c>
      <c r="F15" s="769">
        <v>54.543906603362323</v>
      </c>
      <c r="G15" s="769">
        <v>1.8344099399223626</v>
      </c>
      <c r="H15" s="770">
        <v>444396.46899999998</v>
      </c>
    </row>
    <row r="16" spans="1:9" s="604" customFormat="1" ht="20.100000000000001" customHeight="1">
      <c r="A16" s="599" t="s">
        <v>37</v>
      </c>
      <c r="B16" s="769">
        <v>55.846218297945128</v>
      </c>
      <c r="C16" s="769">
        <v>19.953583237840803</v>
      </c>
      <c r="D16" s="769">
        <v>6.6510274677218151E-2</v>
      </c>
      <c r="E16" s="769">
        <v>2.1836094069119261</v>
      </c>
      <c r="F16" s="769">
        <v>21.208227636018741</v>
      </c>
      <c r="G16" s="769">
        <v>0.74185082982270978</v>
      </c>
      <c r="H16" s="770">
        <v>315673.03100000002</v>
      </c>
    </row>
    <row r="17" spans="1:25" s="604" customFormat="1" ht="20.100000000000001" customHeight="1">
      <c r="A17" s="599" t="s">
        <v>38</v>
      </c>
      <c r="B17" s="769">
        <v>42.851445201021804</v>
      </c>
      <c r="C17" s="769">
        <v>14.774212788395467</v>
      </c>
      <c r="D17" s="769">
        <v>0.17486365725978117</v>
      </c>
      <c r="E17" s="769">
        <v>5.4109307382931773</v>
      </c>
      <c r="F17" s="769">
        <v>34.745948866129552</v>
      </c>
      <c r="G17" s="769">
        <v>2.0426052845155982</v>
      </c>
      <c r="H17" s="770">
        <v>30601.556</v>
      </c>
    </row>
    <row r="18" spans="1:25" s="604" customFormat="1" ht="20.100000000000001" customHeight="1">
      <c r="A18" s="605" t="s">
        <v>39</v>
      </c>
      <c r="B18" s="769">
        <v>21.469721215580268</v>
      </c>
      <c r="C18" s="769">
        <v>6.1916653871257266</v>
      </c>
      <c r="D18" s="769">
        <v>9.741177667088094E-2</v>
      </c>
      <c r="E18" s="769">
        <v>7.7559189625588516</v>
      </c>
      <c r="F18" s="769">
        <v>63.672609881950294</v>
      </c>
      <c r="G18" s="769">
        <v>0.81267277611397681</v>
      </c>
      <c r="H18" s="770">
        <v>136201.19099999999</v>
      </c>
    </row>
    <row r="19" spans="1:25" s="604" customFormat="1" ht="20.100000000000001" customHeight="1">
      <c r="A19" s="605" t="s">
        <v>116</v>
      </c>
      <c r="B19" s="769">
        <v>41.90136479899278</v>
      </c>
      <c r="C19" s="769">
        <v>13.68234447281711</v>
      </c>
      <c r="D19" s="769">
        <v>0.25700404504466601</v>
      </c>
      <c r="E19" s="769">
        <v>6.1829086214360185</v>
      </c>
      <c r="F19" s="769">
        <v>35.542259479261325</v>
      </c>
      <c r="G19" s="769">
        <v>2.4341164170182261</v>
      </c>
      <c r="H19" s="770">
        <v>46180.207000000002</v>
      </c>
    </row>
    <row r="20" spans="1:25" s="604" customFormat="1" ht="20.100000000000001" customHeight="1">
      <c r="A20" s="605" t="s">
        <v>152</v>
      </c>
      <c r="B20" s="769">
        <v>33.664315044058952</v>
      </c>
      <c r="C20" s="769">
        <v>9.7898198052807519</v>
      </c>
      <c r="D20" s="769">
        <v>2.0326000388693134E-2</v>
      </c>
      <c r="E20" s="769">
        <v>0.14684635528207263</v>
      </c>
      <c r="F20" s="769">
        <v>55.857174311245252</v>
      </c>
      <c r="G20" s="769">
        <v>0.52151848374427867</v>
      </c>
      <c r="H20" s="770">
        <v>59460.788</v>
      </c>
    </row>
    <row r="21" spans="1:25" s="604" customFormat="1" ht="20.100000000000001" customHeight="1">
      <c r="A21" s="27" t="s">
        <v>42</v>
      </c>
      <c r="B21" s="769">
        <v>46.60396455074568</v>
      </c>
      <c r="C21" s="769">
        <v>11.994940270446351</v>
      </c>
      <c r="D21" s="769">
        <v>0.66160636030846354</v>
      </c>
      <c r="E21" s="769">
        <v>13.647755264134668</v>
      </c>
      <c r="F21" s="769">
        <v>26.418121584055278</v>
      </c>
      <c r="G21" s="769">
        <v>0.67360850948223427</v>
      </c>
      <c r="H21" s="770">
        <v>28894.825000000001</v>
      </c>
    </row>
    <row r="22" spans="1:25" s="604" customFormat="1" ht="20.100000000000001" customHeight="1">
      <c r="A22" s="605" t="s">
        <v>43</v>
      </c>
      <c r="B22" s="769">
        <v>56.622487646571962</v>
      </c>
      <c r="C22" s="769">
        <v>16.656738560030412</v>
      </c>
      <c r="D22" s="769">
        <v>0.23872445223071689</v>
      </c>
      <c r="E22" s="769">
        <v>2.1625229884758514</v>
      </c>
      <c r="F22" s="769">
        <v>18.171050147178264</v>
      </c>
      <c r="G22" s="769">
        <v>6.148490264667811</v>
      </c>
      <c r="H22" s="770">
        <v>7112.8029999999999</v>
      </c>
    </row>
    <row r="23" spans="1:25" s="604" customFormat="1" ht="20.100000000000001" customHeight="1">
      <c r="A23" s="605" t="s">
        <v>44</v>
      </c>
      <c r="B23" s="769">
        <v>53.78332223176929</v>
      </c>
      <c r="C23" s="769">
        <v>11.078386946871793</v>
      </c>
      <c r="D23" s="769">
        <v>0.54723694864639327</v>
      </c>
      <c r="E23" s="769">
        <v>1.6941729582407861</v>
      </c>
      <c r="F23" s="769">
        <v>27.141433925884474</v>
      </c>
      <c r="G23" s="769">
        <v>5.7554469885872619</v>
      </c>
      <c r="H23" s="770">
        <v>6057.7049999999999</v>
      </c>
    </row>
    <row r="24" spans="1:25" s="604" customFormat="1" ht="20.100000000000001" customHeight="1">
      <c r="A24" s="605" t="s">
        <v>45</v>
      </c>
      <c r="B24" s="769">
        <v>42.907332853309732</v>
      </c>
      <c r="C24" s="769">
        <v>15.479957649970608</v>
      </c>
      <c r="D24" s="769">
        <v>2.3822952860802706</v>
      </c>
      <c r="E24" s="769">
        <v>2.9791635490149431</v>
      </c>
      <c r="F24" s="769">
        <v>34.947696985933909</v>
      </c>
      <c r="G24" s="769">
        <v>1.3035460947744897</v>
      </c>
      <c r="H24" s="770">
        <v>13191.018</v>
      </c>
    </row>
    <row r="25" spans="1:25" s="604" customFormat="1" ht="20.100000000000001" customHeight="1">
      <c r="A25" s="605" t="s">
        <v>134</v>
      </c>
      <c r="B25" s="769">
        <v>53.907075915114596</v>
      </c>
      <c r="C25" s="769">
        <v>18.913245189707531</v>
      </c>
      <c r="D25" s="769">
        <v>0.16591939418404328</v>
      </c>
      <c r="E25" s="769">
        <v>4.0136391318286515</v>
      </c>
      <c r="F25" s="769">
        <v>22.614966895158457</v>
      </c>
      <c r="G25" s="769">
        <v>0.38515347400671773</v>
      </c>
      <c r="H25" s="770">
        <v>186684.02299999999</v>
      </c>
    </row>
    <row r="26" spans="1:25" s="610" customFormat="1" ht="24.75" customHeight="1" thickBot="1">
      <c r="A26" s="606" t="s">
        <v>47</v>
      </c>
      <c r="B26" s="771">
        <v>35.882251316437483</v>
      </c>
      <c r="C26" s="771">
        <v>16.471748900412674</v>
      </c>
      <c r="D26" s="771">
        <v>0.11876551706230168</v>
      </c>
      <c r="E26" s="771">
        <v>2.3720461162571533</v>
      </c>
      <c r="F26" s="771">
        <v>42.228616522095628</v>
      </c>
      <c r="G26" s="771">
        <v>2.9265715269878441</v>
      </c>
      <c r="H26" s="772">
        <v>3970345.1949999998</v>
      </c>
      <c r="I26" s="604"/>
    </row>
    <row r="27" spans="1:25" s="659" customFormat="1" ht="6.75" customHeight="1">
      <c r="A27" s="604"/>
      <c r="B27" s="773"/>
      <c r="C27" s="773"/>
      <c r="D27" s="773"/>
      <c r="E27" s="773"/>
      <c r="F27" s="773"/>
      <c r="G27" s="773"/>
      <c r="H27" s="773"/>
      <c r="I27" s="604"/>
      <c r="J27" s="610"/>
      <c r="K27" s="610"/>
      <c r="L27" s="610"/>
      <c r="M27" s="610"/>
      <c r="N27" s="610"/>
      <c r="O27" s="610"/>
      <c r="P27" s="610"/>
      <c r="Q27" s="610"/>
      <c r="R27" s="610"/>
      <c r="S27" s="610"/>
      <c r="T27" s="610"/>
      <c r="U27" s="610"/>
      <c r="V27" s="610"/>
      <c r="W27" s="610"/>
      <c r="X27" s="610"/>
      <c r="Y27" s="610"/>
    </row>
    <row r="28" spans="1:25" s="645" customFormat="1" ht="11.1" customHeight="1">
      <c r="A28" s="643" t="s">
        <v>682</v>
      </c>
      <c r="B28" s="604"/>
      <c r="C28" s="604"/>
      <c r="D28" s="604"/>
      <c r="E28" s="604"/>
      <c r="F28" s="604"/>
      <c r="G28" s="604"/>
      <c r="H28" s="774"/>
      <c r="I28" s="775"/>
    </row>
    <row r="29" spans="1:25" s="645" customFormat="1" ht="11.1" customHeight="1">
      <c r="A29" s="643" t="s">
        <v>755</v>
      </c>
      <c r="B29" s="604"/>
      <c r="C29" s="604"/>
      <c r="D29" s="604"/>
      <c r="E29" s="604"/>
      <c r="F29" s="604"/>
      <c r="G29" s="604"/>
      <c r="H29" s="604"/>
      <c r="I29" s="775"/>
    </row>
    <row r="30" spans="1:25" s="645" customFormat="1" ht="11.1" customHeight="1">
      <c r="A30" s="643" t="s">
        <v>756</v>
      </c>
      <c r="B30" s="604"/>
      <c r="C30" s="604"/>
      <c r="D30" s="604"/>
      <c r="E30" s="604"/>
      <c r="F30" s="604"/>
      <c r="G30" s="604"/>
      <c r="H30" s="604"/>
      <c r="I30" s="775"/>
    </row>
    <row r="31" spans="1:25" s="645" customFormat="1" ht="11.1" customHeight="1">
      <c r="A31" s="643" t="s">
        <v>757</v>
      </c>
      <c r="B31" s="604"/>
      <c r="C31" s="604"/>
      <c r="D31" s="604"/>
      <c r="E31" s="604"/>
      <c r="F31" s="604"/>
      <c r="G31" s="604"/>
      <c r="H31" s="604"/>
      <c r="I31" s="775"/>
    </row>
    <row r="32" spans="1:25" s="589" customFormat="1" ht="11.25" customHeight="1">
      <c r="A32" s="618"/>
      <c r="B32" s="618"/>
      <c r="C32" s="618"/>
      <c r="D32" s="618"/>
      <c r="E32" s="618"/>
      <c r="F32" s="618"/>
      <c r="G32" s="618"/>
      <c r="H32" s="618"/>
      <c r="I32" s="618"/>
      <c r="J32" s="618"/>
      <c r="K32" s="618"/>
      <c r="L32" s="618"/>
    </row>
    <row r="33" spans="1:9" s="589" customFormat="1" ht="12.15" customHeight="1">
      <c r="A33" s="18"/>
      <c r="B33" s="604"/>
      <c r="C33" s="604"/>
      <c r="D33" s="604"/>
      <c r="E33" s="604"/>
      <c r="F33" s="604"/>
      <c r="G33" s="604"/>
      <c r="H33" s="604"/>
      <c r="I33" s="619"/>
    </row>
    <row r="34" spans="1:9" s="589" customFormat="1"/>
    <row r="35" spans="1:9" s="589" customFormat="1"/>
    <row r="36" spans="1:9" s="589" customFormat="1"/>
    <row r="37" spans="1:9" s="589" customFormat="1"/>
    <row r="38" spans="1:9" s="589" customFormat="1"/>
    <row r="39" spans="1:9" s="589" customFormat="1"/>
    <row r="40" spans="1:9" s="589" customFormat="1"/>
    <row r="41" spans="1:9" s="589" customFormat="1"/>
    <row r="42" spans="1:9" s="589" customFormat="1"/>
    <row r="43" spans="1:9" s="589" customFormat="1"/>
    <row r="44" spans="1:9" s="589" customFormat="1"/>
    <row r="45" spans="1:9" s="589" customFormat="1"/>
    <row r="46" spans="1:9" s="589" customFormat="1"/>
    <row r="47" spans="1:9" s="589" customFormat="1"/>
    <row r="48" spans="1:9" s="589" customFormat="1"/>
    <row r="49" s="589" customFormat="1"/>
    <row r="50" s="589" customFormat="1"/>
    <row r="51" s="589" customFormat="1"/>
    <row r="52" s="589" customFormat="1"/>
    <row r="53" s="589" customFormat="1"/>
    <row r="54" s="589" customFormat="1"/>
    <row r="55" s="589" customFormat="1"/>
    <row r="56" s="589" customFormat="1"/>
  </sheetData>
  <mergeCells count="1">
    <mergeCell ref="A32:L32"/>
  </mergeCells>
  <hyperlinks>
    <hyperlink ref="A1" location="Índice!A1" display="Volver al Índice" xr:uid="{18BB6FA9-20A0-4E63-A7E6-E895DEF406CE}"/>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DD6D-7C80-4512-8F39-92C9652A08C9}">
  <dimension ref="A1:AF285"/>
  <sheetViews>
    <sheetView showGridLines="0" zoomScale="115" zoomScaleNormal="115" workbookViewId="0"/>
  </sheetViews>
  <sheetFormatPr baseColWidth="10" defaultRowHeight="13.2"/>
  <cols>
    <col min="1" max="1" width="51.44140625" style="619" customWidth="1"/>
    <col min="2" max="7" width="15.44140625" style="619" customWidth="1"/>
    <col min="8" max="9" width="17.88671875" style="619" customWidth="1"/>
    <col min="10" max="16384" width="11.5546875" style="619"/>
  </cols>
  <sheetData>
    <row r="1" spans="1:32" s="622" customFormat="1" ht="18.75" customHeight="1">
      <c r="A1" s="1525" t="s">
        <v>1244</v>
      </c>
      <c r="B1" s="776"/>
      <c r="C1" s="776"/>
      <c r="D1" s="776"/>
      <c r="E1" s="776"/>
      <c r="F1" s="776"/>
      <c r="G1" s="776"/>
      <c r="H1" s="776"/>
      <c r="I1" s="776"/>
    </row>
    <row r="2" spans="1:32" s="580" customFormat="1" ht="25.2" customHeight="1">
      <c r="A2" s="579" t="s">
        <v>758</v>
      </c>
      <c r="B2" s="579"/>
      <c r="C2" s="579"/>
      <c r="D2" s="579"/>
      <c r="E2" s="579"/>
      <c r="F2" s="579"/>
      <c r="G2" s="579"/>
      <c r="H2" s="579"/>
      <c r="I2" s="579"/>
    </row>
    <row r="3" spans="1:32" s="623" customFormat="1" ht="18" customHeight="1">
      <c r="A3" s="582">
        <v>45747</v>
      </c>
      <c r="B3" s="582"/>
      <c r="C3" s="582"/>
      <c r="D3" s="582"/>
      <c r="E3" s="582"/>
      <c r="F3" s="582"/>
      <c r="G3" s="582"/>
      <c r="H3" s="582"/>
      <c r="I3" s="582"/>
    </row>
    <row r="4" spans="1:32" s="586" customFormat="1" ht="18" customHeight="1">
      <c r="A4" s="585" t="s">
        <v>123</v>
      </c>
      <c r="B4" s="585"/>
      <c r="C4" s="585"/>
      <c r="D4" s="585"/>
      <c r="E4" s="585"/>
      <c r="F4" s="585"/>
      <c r="G4" s="585"/>
      <c r="H4" s="585"/>
      <c r="I4" s="585"/>
    </row>
    <row r="5" spans="1:32" ht="6.75" customHeight="1" thickBot="1">
      <c r="A5" s="624"/>
      <c r="B5" s="624"/>
      <c r="C5" s="624"/>
      <c r="D5" s="624"/>
      <c r="E5" s="624"/>
      <c r="F5" s="624"/>
    </row>
    <row r="6" spans="1:32" ht="27" customHeight="1">
      <c r="A6" s="590" t="s">
        <v>1</v>
      </c>
      <c r="B6" s="625" t="s">
        <v>759</v>
      </c>
      <c r="C6" s="625" t="s">
        <v>760</v>
      </c>
      <c r="D6" s="625" t="s">
        <v>761</v>
      </c>
      <c r="E6" s="625" t="s">
        <v>762</v>
      </c>
      <c r="F6" s="625" t="s">
        <v>763</v>
      </c>
      <c r="G6" s="625" t="s">
        <v>764</v>
      </c>
      <c r="H6" s="777" t="s">
        <v>765</v>
      </c>
      <c r="I6" s="777"/>
      <c r="J6" s="624"/>
      <c r="K6" s="624"/>
      <c r="L6" s="624"/>
      <c r="M6" s="624"/>
      <c r="N6" s="624"/>
      <c r="O6" s="624"/>
      <c r="P6" s="624"/>
      <c r="Q6" s="624"/>
      <c r="R6" s="624"/>
      <c r="S6" s="624"/>
      <c r="T6" s="624"/>
      <c r="U6" s="624"/>
      <c r="V6" s="624"/>
      <c r="W6" s="624"/>
      <c r="X6" s="624"/>
      <c r="Y6" s="624"/>
      <c r="Z6" s="624"/>
      <c r="AA6" s="624"/>
      <c r="AB6" s="624"/>
      <c r="AC6" s="624"/>
      <c r="AD6" s="624"/>
      <c r="AE6" s="624"/>
      <c r="AF6" s="624"/>
    </row>
    <row r="7" spans="1:32" ht="26.4" customHeight="1">
      <c r="A7" s="626"/>
      <c r="B7" s="627"/>
      <c r="C7" s="627"/>
      <c r="D7" s="627"/>
      <c r="E7" s="627"/>
      <c r="F7" s="627"/>
      <c r="G7" s="627"/>
      <c r="H7" s="778" t="s">
        <v>766</v>
      </c>
      <c r="I7" s="778" t="s">
        <v>767</v>
      </c>
      <c r="J7" s="624"/>
      <c r="K7" s="624"/>
      <c r="L7" s="624"/>
      <c r="M7" s="624"/>
      <c r="N7" s="624"/>
      <c r="O7" s="624"/>
      <c r="P7" s="624"/>
      <c r="Q7" s="624"/>
      <c r="R7" s="624"/>
      <c r="S7" s="624"/>
      <c r="T7" s="624"/>
      <c r="U7" s="624"/>
      <c r="V7" s="624"/>
      <c r="W7" s="624"/>
      <c r="X7" s="624"/>
      <c r="Y7" s="624"/>
      <c r="Z7" s="624"/>
      <c r="AA7" s="624"/>
      <c r="AB7" s="624"/>
      <c r="AC7" s="624"/>
      <c r="AD7" s="624"/>
      <c r="AE7" s="624"/>
      <c r="AF7" s="624"/>
    </row>
    <row r="8" spans="1:32" s="604" customFormat="1" ht="9" customHeight="1">
      <c r="A8" s="599"/>
      <c r="B8" s="631"/>
      <c r="C8" s="631"/>
      <c r="D8" s="631"/>
      <c r="E8" s="631"/>
      <c r="F8" s="631"/>
      <c r="G8" s="631"/>
      <c r="H8" s="631"/>
      <c r="I8" s="631"/>
      <c r="J8" s="633"/>
      <c r="K8" s="633"/>
      <c r="L8" s="633"/>
      <c r="M8" s="633"/>
      <c r="N8" s="633"/>
      <c r="O8" s="633"/>
      <c r="P8" s="634"/>
      <c r="Q8" s="634"/>
    </row>
    <row r="9" spans="1:32" s="604" customFormat="1" ht="18" customHeight="1">
      <c r="A9" s="599" t="s">
        <v>29</v>
      </c>
      <c r="B9" s="779">
        <v>894830.77616999997</v>
      </c>
      <c r="C9" s="779">
        <v>4745.6735099999996</v>
      </c>
      <c r="D9" s="779">
        <v>14951.19327</v>
      </c>
      <c r="E9" s="779">
        <v>9044.8600999999999</v>
      </c>
      <c r="F9" s="779">
        <v>879879.5830499999</v>
      </c>
      <c r="G9" s="779">
        <v>1253552.6315799998</v>
      </c>
      <c r="H9" s="779">
        <v>158.00844000000001</v>
      </c>
      <c r="I9" s="779">
        <v>145.11315999999999</v>
      </c>
      <c r="J9" s="633"/>
      <c r="K9" s="633"/>
      <c r="L9" s="633"/>
      <c r="M9" s="633"/>
      <c r="N9" s="633"/>
      <c r="O9" s="633"/>
      <c r="P9" s="634"/>
      <c r="Q9" s="634"/>
    </row>
    <row r="10" spans="1:32" s="604" customFormat="1" ht="18" customHeight="1">
      <c r="A10" s="599" t="s">
        <v>30</v>
      </c>
      <c r="B10" s="779">
        <v>4310579.2562700007</v>
      </c>
      <c r="C10" s="779">
        <v>1120.2547500000001</v>
      </c>
      <c r="D10" s="779">
        <v>446691.18943999999</v>
      </c>
      <c r="E10" s="779">
        <v>2.0379999999999999E-2</v>
      </c>
      <c r="F10" s="779">
        <v>3863888.0668299999</v>
      </c>
      <c r="G10" s="779" t="s">
        <v>132</v>
      </c>
      <c r="H10" s="779">
        <v>645.49195000000009</v>
      </c>
      <c r="I10" s="779" t="s">
        <v>132</v>
      </c>
      <c r="J10" s="633"/>
      <c r="K10" s="633"/>
      <c r="L10" s="633"/>
      <c r="M10" s="633"/>
      <c r="N10" s="633"/>
      <c r="O10" s="633"/>
      <c r="P10" s="634"/>
      <c r="Q10" s="634"/>
    </row>
    <row r="11" spans="1:32" s="604" customFormat="1" ht="18" customHeight="1">
      <c r="A11" s="599" t="s">
        <v>31</v>
      </c>
      <c r="B11" s="779">
        <v>6304801.6108100004</v>
      </c>
      <c r="C11" s="779">
        <v>95435.534230000005</v>
      </c>
      <c r="D11" s="779">
        <v>7982.8409800000009</v>
      </c>
      <c r="E11" s="779">
        <v>279537.69707999995</v>
      </c>
      <c r="F11" s="779">
        <v>6296818.7698299997</v>
      </c>
      <c r="G11" s="779">
        <v>926017.68416999991</v>
      </c>
      <c r="H11" s="779">
        <v>846.81358000000012</v>
      </c>
      <c r="I11" s="779">
        <v>1137.44084</v>
      </c>
      <c r="J11" s="633"/>
      <c r="K11" s="633"/>
      <c r="L11" s="633"/>
      <c r="M11" s="633"/>
      <c r="N11" s="633"/>
      <c r="O11" s="633"/>
      <c r="P11" s="634"/>
      <c r="Q11" s="634"/>
    </row>
    <row r="12" spans="1:32" s="604" customFormat="1" ht="18" customHeight="1">
      <c r="A12" s="599" t="s">
        <v>32</v>
      </c>
      <c r="B12" s="779">
        <v>574600544.12935996</v>
      </c>
      <c r="C12" s="779">
        <v>32.614930000000001</v>
      </c>
      <c r="D12" s="779">
        <v>151989375.12090999</v>
      </c>
      <c r="E12" s="779">
        <v>7.1970200000000002</v>
      </c>
      <c r="F12" s="779">
        <v>-337.21703000000002</v>
      </c>
      <c r="G12" s="779">
        <v>4236.54</v>
      </c>
      <c r="H12" s="779" t="s">
        <v>132</v>
      </c>
      <c r="I12" s="779" t="s">
        <v>132</v>
      </c>
      <c r="J12" s="633"/>
      <c r="K12" s="633"/>
      <c r="L12" s="633"/>
      <c r="M12" s="633"/>
      <c r="N12" s="633"/>
      <c r="O12" s="633"/>
      <c r="P12" s="634"/>
      <c r="Q12" s="634"/>
    </row>
    <row r="13" spans="1:32" s="604" customFormat="1" ht="18" customHeight="1">
      <c r="A13" s="599" t="s">
        <v>33</v>
      </c>
      <c r="B13" s="779">
        <v>20264.67887</v>
      </c>
      <c r="C13" s="779" t="s">
        <v>132</v>
      </c>
      <c r="D13" s="779" t="s">
        <v>132</v>
      </c>
      <c r="E13" s="779" t="s">
        <v>132</v>
      </c>
      <c r="F13" s="779">
        <v>20264.67887</v>
      </c>
      <c r="G13" s="779" t="s">
        <v>132</v>
      </c>
      <c r="H13" s="779">
        <v>35.82</v>
      </c>
      <c r="I13" s="779">
        <v>2342.4728999999998</v>
      </c>
      <c r="J13" s="633"/>
      <c r="K13" s="633"/>
      <c r="L13" s="633"/>
      <c r="M13" s="633"/>
      <c r="N13" s="633"/>
      <c r="O13" s="633"/>
      <c r="P13" s="634"/>
      <c r="Q13" s="634"/>
    </row>
    <row r="14" spans="1:32" s="604" customFormat="1" ht="18" customHeight="1">
      <c r="A14" s="599" t="s">
        <v>115</v>
      </c>
      <c r="B14" s="779">
        <v>5647288.4215900004</v>
      </c>
      <c r="C14" s="779">
        <v>392518.39827999996</v>
      </c>
      <c r="D14" s="779">
        <v>5726647.6081099994</v>
      </c>
      <c r="E14" s="779">
        <v>349973.87351</v>
      </c>
      <c r="F14" s="779">
        <v>-79359.186239999995</v>
      </c>
      <c r="G14" s="779">
        <v>248716.03427</v>
      </c>
      <c r="H14" s="779">
        <v>1271.66293</v>
      </c>
      <c r="I14" s="779">
        <v>1395.40951</v>
      </c>
      <c r="J14" s="633"/>
      <c r="K14" s="633"/>
      <c r="L14" s="633"/>
      <c r="M14" s="633"/>
      <c r="N14" s="633"/>
      <c r="O14" s="633"/>
      <c r="P14" s="634"/>
      <c r="Q14" s="634"/>
    </row>
    <row r="15" spans="1:32" s="604" customFormat="1" ht="18" customHeight="1">
      <c r="A15" s="599" t="s">
        <v>35</v>
      </c>
      <c r="B15" s="779">
        <v>2566873.63</v>
      </c>
      <c r="C15" s="779" t="s">
        <v>132</v>
      </c>
      <c r="D15" s="779">
        <v>9707070.7880000006</v>
      </c>
      <c r="E15" s="779" t="s">
        <v>132</v>
      </c>
      <c r="F15" s="779" t="s">
        <v>132</v>
      </c>
      <c r="G15" s="779">
        <v>35033775.642250001</v>
      </c>
      <c r="H15" s="779">
        <v>1128.7446499999999</v>
      </c>
      <c r="I15" s="779">
        <v>547.36963000000003</v>
      </c>
      <c r="J15" s="633"/>
      <c r="K15" s="633"/>
      <c r="L15" s="633"/>
      <c r="M15" s="633"/>
      <c r="N15" s="633"/>
      <c r="O15" s="633"/>
      <c r="P15" s="634"/>
      <c r="Q15" s="634"/>
    </row>
    <row r="16" spans="1:32" s="604" customFormat="1" ht="18" customHeight="1">
      <c r="A16" s="599" t="s">
        <v>36</v>
      </c>
      <c r="B16" s="779">
        <v>1440738.2250000001</v>
      </c>
      <c r="C16" s="779" t="s">
        <v>132</v>
      </c>
      <c r="D16" s="779">
        <v>28.228999999999999</v>
      </c>
      <c r="E16" s="779" t="s">
        <v>132</v>
      </c>
      <c r="F16" s="779">
        <v>1440709.996</v>
      </c>
      <c r="G16" s="779">
        <v>10683.15314</v>
      </c>
      <c r="H16" s="779">
        <v>283.71426000000002</v>
      </c>
      <c r="I16" s="779">
        <v>139.91300000000001</v>
      </c>
      <c r="J16" s="633"/>
      <c r="K16" s="633"/>
      <c r="L16" s="633"/>
      <c r="M16" s="633"/>
      <c r="N16" s="633"/>
      <c r="O16" s="633"/>
      <c r="P16" s="634"/>
      <c r="Q16" s="634"/>
    </row>
    <row r="17" spans="1:17" s="604" customFormat="1" ht="18" customHeight="1">
      <c r="A17" s="599" t="s">
        <v>37</v>
      </c>
      <c r="B17" s="779" t="s">
        <v>132</v>
      </c>
      <c r="C17" s="779" t="s">
        <v>132</v>
      </c>
      <c r="D17" s="779" t="s">
        <v>132</v>
      </c>
      <c r="E17" s="779" t="s">
        <v>132</v>
      </c>
      <c r="F17" s="779" t="s">
        <v>132</v>
      </c>
      <c r="G17" s="779" t="s">
        <v>132</v>
      </c>
      <c r="H17" s="779" t="s">
        <v>132</v>
      </c>
      <c r="I17" s="779" t="s">
        <v>132</v>
      </c>
      <c r="J17" s="633"/>
      <c r="K17" s="633"/>
      <c r="L17" s="633"/>
      <c r="M17" s="633"/>
      <c r="N17" s="633"/>
      <c r="O17" s="633"/>
      <c r="P17" s="634"/>
      <c r="Q17" s="634"/>
    </row>
    <row r="18" spans="1:17" s="604" customFormat="1" ht="18" customHeight="1">
      <c r="A18" s="599" t="s">
        <v>38</v>
      </c>
      <c r="B18" s="779" t="s">
        <v>132</v>
      </c>
      <c r="C18" s="779" t="s">
        <v>132</v>
      </c>
      <c r="D18" s="779" t="s">
        <v>132</v>
      </c>
      <c r="E18" s="779" t="s">
        <v>132</v>
      </c>
      <c r="F18" s="779" t="s">
        <v>132</v>
      </c>
      <c r="G18" s="779" t="s">
        <v>132</v>
      </c>
      <c r="H18" s="779" t="s">
        <v>132</v>
      </c>
      <c r="I18" s="779" t="s">
        <v>132</v>
      </c>
      <c r="J18" s="633"/>
      <c r="K18" s="633"/>
      <c r="L18" s="633"/>
      <c r="M18" s="633"/>
      <c r="N18" s="633"/>
      <c r="O18" s="633"/>
      <c r="P18" s="634"/>
      <c r="Q18" s="634"/>
    </row>
    <row r="19" spans="1:17" s="604" customFormat="1" ht="18" customHeight="1">
      <c r="A19" s="605" t="s">
        <v>39</v>
      </c>
      <c r="B19" s="779" t="s">
        <v>132</v>
      </c>
      <c r="C19" s="779" t="s">
        <v>132</v>
      </c>
      <c r="D19" s="779" t="s">
        <v>132</v>
      </c>
      <c r="E19" s="779" t="s">
        <v>132</v>
      </c>
      <c r="F19" s="779" t="s">
        <v>132</v>
      </c>
      <c r="G19" s="779" t="s">
        <v>132</v>
      </c>
      <c r="H19" s="779" t="s">
        <v>132</v>
      </c>
      <c r="I19" s="779" t="s">
        <v>132</v>
      </c>
      <c r="J19" s="633"/>
      <c r="K19" s="633"/>
      <c r="L19" s="633"/>
      <c r="M19" s="633"/>
      <c r="N19" s="633"/>
      <c r="O19" s="633"/>
      <c r="P19" s="634"/>
      <c r="Q19" s="634"/>
    </row>
    <row r="20" spans="1:17" s="604" customFormat="1" ht="18" customHeight="1">
      <c r="A20" s="605" t="s">
        <v>116</v>
      </c>
      <c r="B20" s="779" t="s">
        <v>132</v>
      </c>
      <c r="C20" s="779" t="s">
        <v>132</v>
      </c>
      <c r="D20" s="779" t="s">
        <v>132</v>
      </c>
      <c r="E20" s="779" t="s">
        <v>132</v>
      </c>
      <c r="F20" s="779" t="s">
        <v>132</v>
      </c>
      <c r="G20" s="779" t="s">
        <v>132</v>
      </c>
      <c r="H20" s="779" t="s">
        <v>132</v>
      </c>
      <c r="I20" s="779" t="s">
        <v>132</v>
      </c>
      <c r="J20" s="633"/>
      <c r="K20" s="633"/>
      <c r="L20" s="633"/>
      <c r="M20" s="633"/>
      <c r="N20" s="633"/>
      <c r="O20" s="633"/>
      <c r="P20" s="634"/>
      <c r="Q20" s="634"/>
    </row>
    <row r="21" spans="1:17" s="604" customFormat="1" ht="18" customHeight="1">
      <c r="A21" s="605" t="s">
        <v>152</v>
      </c>
      <c r="B21" s="779" t="s">
        <v>132</v>
      </c>
      <c r="C21" s="779" t="s">
        <v>132</v>
      </c>
      <c r="D21" s="779" t="s">
        <v>132</v>
      </c>
      <c r="E21" s="779" t="s">
        <v>132</v>
      </c>
      <c r="F21" s="779" t="s">
        <v>132</v>
      </c>
      <c r="G21" s="779" t="s">
        <v>132</v>
      </c>
      <c r="H21" s="779" t="s">
        <v>132</v>
      </c>
      <c r="I21" s="779" t="s">
        <v>132</v>
      </c>
      <c r="J21" s="633"/>
      <c r="K21" s="633"/>
      <c r="L21" s="633"/>
      <c r="M21" s="633"/>
      <c r="N21" s="633"/>
      <c r="O21" s="633"/>
      <c r="P21" s="634"/>
      <c r="Q21" s="634"/>
    </row>
    <row r="22" spans="1:17" s="604" customFormat="1" ht="18" customHeight="1">
      <c r="A22" s="27" t="s">
        <v>42</v>
      </c>
      <c r="B22" s="779" t="s">
        <v>132</v>
      </c>
      <c r="C22" s="779" t="s">
        <v>132</v>
      </c>
      <c r="D22" s="779" t="s">
        <v>132</v>
      </c>
      <c r="E22" s="779" t="s">
        <v>132</v>
      </c>
      <c r="F22" s="779" t="s">
        <v>132</v>
      </c>
      <c r="G22" s="779" t="s">
        <v>132</v>
      </c>
      <c r="H22" s="779" t="s">
        <v>132</v>
      </c>
      <c r="I22" s="779" t="s">
        <v>132</v>
      </c>
      <c r="J22" s="633"/>
      <c r="K22" s="633"/>
      <c r="L22" s="633"/>
      <c r="M22" s="633"/>
      <c r="N22" s="633"/>
      <c r="O22" s="633"/>
      <c r="P22" s="634"/>
      <c r="Q22" s="634"/>
    </row>
    <row r="23" spans="1:17" s="604" customFormat="1" ht="18" customHeight="1">
      <c r="A23" s="605" t="s">
        <v>43</v>
      </c>
      <c r="B23" s="779" t="s">
        <v>132</v>
      </c>
      <c r="C23" s="779" t="s">
        <v>132</v>
      </c>
      <c r="D23" s="779" t="s">
        <v>132</v>
      </c>
      <c r="E23" s="779" t="s">
        <v>132</v>
      </c>
      <c r="F23" s="779" t="s">
        <v>132</v>
      </c>
      <c r="G23" s="779" t="s">
        <v>132</v>
      </c>
      <c r="H23" s="779" t="s">
        <v>132</v>
      </c>
      <c r="I23" s="779" t="s">
        <v>132</v>
      </c>
      <c r="J23" s="633"/>
      <c r="K23" s="633"/>
      <c r="L23" s="633"/>
      <c r="M23" s="633"/>
      <c r="N23" s="633"/>
      <c r="O23" s="633"/>
      <c r="P23" s="634"/>
      <c r="Q23" s="634"/>
    </row>
    <row r="24" spans="1:17" s="604" customFormat="1" ht="18" customHeight="1">
      <c r="A24" s="605" t="s">
        <v>44</v>
      </c>
      <c r="B24" s="779" t="s">
        <v>132</v>
      </c>
      <c r="C24" s="779" t="s">
        <v>132</v>
      </c>
      <c r="D24" s="779" t="s">
        <v>132</v>
      </c>
      <c r="E24" s="779" t="s">
        <v>132</v>
      </c>
      <c r="F24" s="779" t="s">
        <v>132</v>
      </c>
      <c r="G24" s="779" t="s">
        <v>132</v>
      </c>
      <c r="H24" s="779" t="s">
        <v>132</v>
      </c>
      <c r="I24" s="779" t="s">
        <v>132</v>
      </c>
      <c r="J24" s="633"/>
      <c r="K24" s="633"/>
      <c r="L24" s="633"/>
      <c r="M24" s="633"/>
      <c r="N24" s="633"/>
      <c r="O24" s="633"/>
      <c r="P24" s="634"/>
      <c r="Q24" s="634"/>
    </row>
    <row r="25" spans="1:17" s="604" customFormat="1" ht="18" customHeight="1">
      <c r="A25" s="605" t="s">
        <v>45</v>
      </c>
      <c r="B25" s="779" t="s">
        <v>132</v>
      </c>
      <c r="C25" s="779" t="s">
        <v>132</v>
      </c>
      <c r="D25" s="779" t="s">
        <v>132</v>
      </c>
      <c r="E25" s="779" t="s">
        <v>132</v>
      </c>
      <c r="F25" s="779" t="s">
        <v>132</v>
      </c>
      <c r="G25" s="779" t="s">
        <v>132</v>
      </c>
      <c r="H25" s="779" t="s">
        <v>132</v>
      </c>
      <c r="I25" s="779" t="s">
        <v>132</v>
      </c>
      <c r="J25" s="633"/>
      <c r="K25" s="633"/>
      <c r="L25" s="633"/>
      <c r="M25" s="633"/>
      <c r="N25" s="633"/>
      <c r="O25" s="633"/>
      <c r="P25" s="634"/>
      <c r="Q25" s="634"/>
    </row>
    <row r="26" spans="1:17" s="604" customFormat="1" ht="18" customHeight="1">
      <c r="A26" s="605" t="s">
        <v>134</v>
      </c>
      <c r="B26" s="779" t="s">
        <v>132</v>
      </c>
      <c r="C26" s="779" t="s">
        <v>132</v>
      </c>
      <c r="D26" s="779" t="s">
        <v>132</v>
      </c>
      <c r="E26" s="779" t="s">
        <v>132</v>
      </c>
      <c r="F26" s="779" t="s">
        <v>132</v>
      </c>
      <c r="G26" s="779" t="s">
        <v>132</v>
      </c>
      <c r="H26" s="779" t="s">
        <v>132</v>
      </c>
      <c r="I26" s="779" t="s">
        <v>132</v>
      </c>
      <c r="J26" s="633"/>
      <c r="K26" s="633"/>
      <c r="L26" s="633"/>
      <c r="M26" s="633"/>
      <c r="N26" s="633"/>
      <c r="O26" s="633"/>
      <c r="P26" s="634"/>
      <c r="Q26" s="634"/>
    </row>
    <row r="27" spans="1:17" s="610" customFormat="1" ht="24.75" customHeight="1" thickBot="1">
      <c r="A27" s="606" t="s">
        <v>47</v>
      </c>
      <c r="B27" s="638">
        <v>595785920.7280699</v>
      </c>
      <c r="C27" s="638">
        <v>493852.47569999995</v>
      </c>
      <c r="D27" s="638">
        <v>167892746.96970999</v>
      </c>
      <c r="E27" s="638">
        <v>638563.64809000003</v>
      </c>
      <c r="F27" s="638">
        <v>12421864.691309998</v>
      </c>
      <c r="G27" s="638">
        <v>37476981.68541</v>
      </c>
      <c r="H27" s="638">
        <v>4370.2558099999997</v>
      </c>
      <c r="I27" s="638">
        <v>5707.7190399999999</v>
      </c>
      <c r="J27" s="639"/>
      <c r="K27" s="639"/>
      <c r="L27" s="639"/>
      <c r="M27" s="639"/>
      <c r="N27" s="639"/>
      <c r="O27" s="639"/>
    </row>
    <row r="28" spans="1:17" s="642" customFormat="1" ht="6" customHeight="1">
      <c r="A28" s="604"/>
      <c r="B28" s="640"/>
      <c r="C28" s="640"/>
      <c r="D28" s="641"/>
      <c r="E28" s="641"/>
      <c r="F28" s="641"/>
      <c r="G28" s="640"/>
      <c r="H28" s="640"/>
      <c r="I28" s="640"/>
    </row>
    <row r="29" spans="1:17" s="645" customFormat="1" ht="11.25" customHeight="1">
      <c r="A29" s="643" t="s">
        <v>768</v>
      </c>
      <c r="B29" s="604"/>
      <c r="C29" s="604"/>
      <c r="D29" s="604"/>
      <c r="E29" s="604"/>
      <c r="F29" s="604"/>
      <c r="G29" s="604"/>
      <c r="H29" s="644"/>
      <c r="I29" s="644"/>
    </row>
    <row r="30" spans="1:17" s="642" customFormat="1" ht="13.35" customHeight="1">
      <c r="A30" s="618"/>
      <c r="B30" s="618"/>
      <c r="C30" s="618"/>
      <c r="D30" s="618"/>
      <c r="E30" s="618"/>
      <c r="F30" s="618"/>
      <c r="G30" s="618"/>
      <c r="H30" s="618"/>
      <c r="I30" s="618"/>
      <c r="J30" s="618"/>
      <c r="K30" s="618"/>
      <c r="L30" s="618"/>
    </row>
    <row r="31" spans="1:17" s="642" customFormat="1">
      <c r="A31" s="18"/>
      <c r="B31" s="604"/>
      <c r="C31" s="604"/>
      <c r="D31" s="604"/>
      <c r="E31" s="604"/>
      <c r="F31" s="604"/>
      <c r="G31" s="604"/>
      <c r="H31" s="604"/>
      <c r="I31" s="604"/>
      <c r="J31" s="604"/>
      <c r="K31" s="604"/>
      <c r="L31" s="619"/>
    </row>
    <row r="32" spans="1:17" s="642" customFormat="1"/>
    <row r="33" s="642" customFormat="1"/>
    <row r="34" s="642" customFormat="1"/>
    <row r="35" s="642" customFormat="1"/>
    <row r="36" s="642" customFormat="1"/>
    <row r="37" s="642" customFormat="1"/>
    <row r="38" s="642" customFormat="1"/>
    <row r="39" s="642" customFormat="1"/>
    <row r="40" s="642" customFormat="1"/>
    <row r="41" s="642" customFormat="1"/>
    <row r="42" s="642" customFormat="1"/>
    <row r="43" s="642" customFormat="1"/>
    <row r="44" s="642" customFormat="1"/>
    <row r="45" s="642" customFormat="1"/>
    <row r="46" s="642" customFormat="1"/>
    <row r="47" s="642" customFormat="1"/>
    <row r="48"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row r="70" s="642" customFormat="1"/>
    <row r="71" s="642" customFormat="1"/>
    <row r="72" s="642" customFormat="1"/>
    <row r="73" s="642" customFormat="1"/>
    <row r="74" s="642" customFormat="1"/>
    <row r="75" s="642" customFormat="1"/>
    <row r="76" s="642" customFormat="1"/>
    <row r="77" s="642" customFormat="1"/>
    <row r="78" s="642" customFormat="1"/>
    <row r="79" s="642" customFormat="1"/>
    <row r="80"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pans="3:3" s="642" customFormat="1"/>
    <row r="194" spans="3:3" s="642" customFormat="1"/>
    <row r="195" spans="3:3" s="642" customFormat="1"/>
    <row r="196" spans="3:3" s="642" customFormat="1"/>
    <row r="197" spans="3:3" s="642" customFormat="1"/>
    <row r="198" spans="3:3" s="642" customFormat="1"/>
    <row r="199" spans="3:3" s="642" customFormat="1"/>
    <row r="200" spans="3:3" s="642" customFormat="1"/>
    <row r="201" spans="3:3" s="642" customFormat="1"/>
    <row r="202" spans="3:3" s="642" customFormat="1"/>
    <row r="203" spans="3:3" s="642" customFormat="1">
      <c r="C203" s="642" t="s">
        <v>157</v>
      </c>
    </row>
    <row r="204" spans="3:3" s="642" customFormat="1"/>
    <row r="205" spans="3:3" s="642" customFormat="1"/>
    <row r="206" spans="3:3" s="642" customFormat="1"/>
    <row r="207" spans="3:3" s="642" customFormat="1"/>
    <row r="208" spans="3:3" s="642" customFormat="1"/>
    <row r="209" s="642" customFormat="1"/>
    <row r="210" s="642" customFormat="1"/>
    <row r="211" s="642" customFormat="1"/>
    <row r="212" s="642" customFormat="1"/>
    <row r="213" s="642" customFormat="1"/>
    <row r="214" s="642" customFormat="1"/>
    <row r="215" s="642" customFormat="1"/>
    <row r="216" s="642" customFormat="1"/>
    <row r="217" s="642" customFormat="1"/>
    <row r="218" s="642" customFormat="1"/>
    <row r="219" s="642" customFormat="1"/>
    <row r="220" s="642" customFormat="1"/>
    <row r="221" s="642" customFormat="1"/>
    <row r="222" s="642" customFormat="1"/>
    <row r="223" s="642" customFormat="1"/>
    <row r="224" s="642" customFormat="1"/>
    <row r="225" s="642" customFormat="1"/>
    <row r="226" s="642" customFormat="1"/>
    <row r="227" s="642" customFormat="1"/>
    <row r="228" s="642" customFormat="1"/>
    <row r="229" s="642" customFormat="1"/>
    <row r="230" s="642" customFormat="1"/>
    <row r="231" s="642" customFormat="1"/>
    <row r="232" s="642" customFormat="1"/>
    <row r="233" s="642" customFormat="1"/>
    <row r="234" s="642" customFormat="1"/>
    <row r="235" s="642" customFormat="1"/>
    <row r="236" s="642" customFormat="1"/>
    <row r="237" s="642" customFormat="1"/>
    <row r="238" s="642" customFormat="1"/>
    <row r="239" s="642" customFormat="1"/>
    <row r="240" s="642" customFormat="1"/>
    <row r="241" s="642" customFormat="1"/>
    <row r="242" s="642" customFormat="1"/>
    <row r="243" s="642" customFormat="1"/>
    <row r="244" s="642" customFormat="1"/>
    <row r="245" s="642" customFormat="1"/>
    <row r="246" s="642" customFormat="1"/>
    <row r="247" s="642" customFormat="1"/>
    <row r="248" s="642" customFormat="1"/>
    <row r="249" s="642" customFormat="1"/>
    <row r="250" s="642" customFormat="1"/>
    <row r="251" s="642" customFormat="1"/>
    <row r="252" s="642" customFormat="1"/>
    <row r="253" s="642" customFormat="1"/>
    <row r="254" s="642" customFormat="1"/>
    <row r="255" s="642" customFormat="1"/>
    <row r="256" s="642" customFormat="1"/>
    <row r="257" s="642" customFormat="1"/>
    <row r="258" s="642" customFormat="1"/>
    <row r="259" s="642" customFormat="1"/>
    <row r="260" s="642" customFormat="1"/>
    <row r="261" s="642" customFormat="1"/>
    <row r="262" s="642" customFormat="1"/>
    <row r="263" s="642" customFormat="1"/>
    <row r="264" s="642" customFormat="1"/>
    <row r="265" s="642" customFormat="1"/>
    <row r="266" s="642" customFormat="1"/>
    <row r="267" s="642" customFormat="1"/>
    <row r="268" s="642" customFormat="1"/>
    <row r="269" s="642" customFormat="1"/>
    <row r="270" s="642" customFormat="1"/>
    <row r="271" s="642" customFormat="1"/>
    <row r="272" s="642" customFormat="1"/>
    <row r="273" s="642" customFormat="1"/>
    <row r="274" s="642" customFormat="1"/>
    <row r="275" s="642" customFormat="1"/>
    <row r="276" s="642" customFormat="1"/>
    <row r="277" s="642" customFormat="1"/>
    <row r="278" s="642" customFormat="1"/>
    <row r="279" s="642" customFormat="1"/>
    <row r="280" s="642" customFormat="1"/>
    <row r="281" s="642" customFormat="1"/>
    <row r="282" s="642" customFormat="1"/>
    <row r="283" s="642" customFormat="1"/>
    <row r="284" s="642" customFormat="1"/>
    <row r="285" s="642" customFormat="1"/>
  </sheetData>
  <mergeCells count="9">
    <mergeCell ref="G6:G7"/>
    <mergeCell ref="H6:I6"/>
    <mergeCell ref="A30:L30"/>
    <mergeCell ref="A6:A7"/>
    <mergeCell ref="B6:B7"/>
    <mergeCell ref="C6:C7"/>
    <mergeCell ref="D6:D7"/>
    <mergeCell ref="E6:E7"/>
    <mergeCell ref="F6:F7"/>
  </mergeCells>
  <hyperlinks>
    <hyperlink ref="A1" location="Índice!A1" display="Volver al Índice" xr:uid="{08D62693-AF63-43E5-A141-6427B98208E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DBFD-E102-4247-B77B-F8495CCF5DB0}">
  <dimension ref="A1:R150"/>
  <sheetViews>
    <sheetView showGridLines="0" zoomScaleNormal="100" workbookViewId="0"/>
  </sheetViews>
  <sheetFormatPr baseColWidth="10" defaultColWidth="11.44140625" defaultRowHeight="13.2"/>
  <cols>
    <col min="1" max="1" width="44" style="825" customWidth="1"/>
    <col min="2" max="8" width="15.44140625" style="825" customWidth="1"/>
    <col min="9" max="9" width="22.44140625" style="825" customWidth="1"/>
    <col min="10" max="10" width="13.44140625" style="825" customWidth="1"/>
    <col min="11" max="11" width="19.44140625" style="825" customWidth="1"/>
    <col min="12" max="16384" width="11.44140625" style="825"/>
  </cols>
  <sheetData>
    <row r="1" spans="1:18" s="814" customFormat="1" ht="18" customHeight="1">
      <c r="A1" s="1525" t="s">
        <v>1244</v>
      </c>
      <c r="B1" s="813"/>
      <c r="C1" s="813"/>
      <c r="D1" s="813"/>
      <c r="E1" s="813"/>
      <c r="F1" s="813"/>
      <c r="G1" s="813"/>
      <c r="H1" s="813"/>
      <c r="I1" s="813"/>
    </row>
    <row r="2" spans="1:18" s="816" customFormat="1" ht="25.2" customHeight="1">
      <c r="A2" s="815" t="s">
        <v>781</v>
      </c>
      <c r="B2" s="815"/>
      <c r="C2" s="815"/>
      <c r="D2" s="815"/>
      <c r="E2" s="815"/>
      <c r="F2" s="815"/>
      <c r="G2" s="815"/>
      <c r="H2" s="815"/>
      <c r="I2" s="815"/>
      <c r="K2" s="817"/>
    </row>
    <row r="3" spans="1:18" s="819" customFormat="1" ht="18" customHeight="1">
      <c r="A3" s="818">
        <v>45747</v>
      </c>
      <c r="B3" s="818"/>
      <c r="C3" s="818"/>
      <c r="D3" s="818"/>
      <c r="E3" s="818"/>
      <c r="F3" s="818"/>
      <c r="G3" s="818"/>
      <c r="H3" s="818"/>
      <c r="I3" s="818"/>
      <c r="K3" s="820"/>
    </row>
    <row r="4" spans="1:18" s="822" customFormat="1" ht="18" customHeight="1">
      <c r="A4" s="821" t="s">
        <v>174</v>
      </c>
      <c r="B4" s="821"/>
      <c r="C4" s="821"/>
      <c r="D4" s="821"/>
      <c r="E4" s="821"/>
      <c r="F4" s="821"/>
      <c r="G4" s="821"/>
      <c r="H4" s="821"/>
      <c r="I4" s="821"/>
      <c r="K4" s="823"/>
    </row>
    <row r="5" spans="1:18" ht="7.5" customHeight="1" thickBot="1">
      <c r="A5" s="824"/>
      <c r="B5" s="824"/>
      <c r="C5" s="824"/>
      <c r="D5" s="824"/>
      <c r="E5" s="824"/>
      <c r="F5" s="824"/>
      <c r="G5" s="824"/>
      <c r="H5" s="824"/>
      <c r="I5" s="824"/>
      <c r="J5" s="824"/>
      <c r="K5" s="824"/>
    </row>
    <row r="6" spans="1:18" s="827" customFormat="1" ht="35.1" customHeight="1">
      <c r="A6" s="826" t="s">
        <v>1</v>
      </c>
      <c r="B6" s="826" t="s">
        <v>782</v>
      </c>
      <c r="C6" s="826"/>
      <c r="D6" s="826" t="s">
        <v>783</v>
      </c>
      <c r="E6" s="826"/>
      <c r="F6" s="826" t="s">
        <v>784</v>
      </c>
      <c r="G6" s="826" t="s">
        <v>785</v>
      </c>
      <c r="H6" s="826" t="s">
        <v>786</v>
      </c>
      <c r="I6" s="826" t="s">
        <v>787</v>
      </c>
    </row>
    <row r="7" spans="1:18" s="827" customFormat="1" ht="35.1" customHeight="1">
      <c r="A7" s="828"/>
      <c r="B7" s="829" t="s">
        <v>788</v>
      </c>
      <c r="C7" s="829" t="s">
        <v>789</v>
      </c>
      <c r="D7" s="829" t="s">
        <v>790</v>
      </c>
      <c r="E7" s="829" t="s">
        <v>791</v>
      </c>
      <c r="F7" s="828"/>
      <c r="G7" s="828" t="s">
        <v>792</v>
      </c>
      <c r="H7" s="828"/>
      <c r="I7" s="828"/>
    </row>
    <row r="8" spans="1:18" s="827" customFormat="1" ht="7.5" customHeight="1">
      <c r="A8" s="830"/>
      <c r="B8" s="831"/>
      <c r="C8" s="831"/>
      <c r="D8" s="831"/>
      <c r="E8" s="831"/>
      <c r="F8" s="830"/>
      <c r="G8" s="830"/>
      <c r="H8" s="830"/>
      <c r="I8" s="830"/>
    </row>
    <row r="9" spans="1:18" s="827" customFormat="1" ht="8.4" customHeight="1">
      <c r="A9" s="832"/>
      <c r="B9" s="833"/>
      <c r="C9" s="833"/>
      <c r="D9" s="833"/>
      <c r="E9" s="833"/>
      <c r="F9" s="833"/>
      <c r="G9" s="833"/>
      <c r="H9" s="833"/>
      <c r="I9" s="834"/>
    </row>
    <row r="10" spans="1:18" s="840" customFormat="1" ht="20.100000000000001" customHeight="1">
      <c r="A10" s="835" t="s">
        <v>29</v>
      </c>
      <c r="B10" s="836">
        <v>0</v>
      </c>
      <c r="C10" s="836">
        <v>26.955803212393882</v>
      </c>
      <c r="D10" s="836">
        <v>0.11606713875448363</v>
      </c>
      <c r="E10" s="836">
        <v>71.293636155688418</v>
      </c>
      <c r="F10" s="836">
        <v>0</v>
      </c>
      <c r="G10" s="836">
        <v>1.634493493163206</v>
      </c>
      <c r="H10" s="836">
        <v>0</v>
      </c>
      <c r="I10" s="837">
        <v>16344933.892210001</v>
      </c>
      <c r="J10" s="838"/>
      <c r="K10" s="839"/>
      <c r="L10" s="839"/>
      <c r="M10" s="839"/>
      <c r="N10" s="839"/>
      <c r="O10" s="839"/>
      <c r="P10" s="839"/>
      <c r="Q10" s="839"/>
      <c r="R10" s="839"/>
    </row>
    <row r="11" spans="1:18" s="840" customFormat="1" ht="20.100000000000001" customHeight="1">
      <c r="A11" s="835" t="s">
        <v>30</v>
      </c>
      <c r="B11" s="836">
        <v>0</v>
      </c>
      <c r="C11" s="836">
        <v>0</v>
      </c>
      <c r="D11" s="836">
        <v>6.6811058588184249E-3</v>
      </c>
      <c r="E11" s="836">
        <v>71.533720796336894</v>
      </c>
      <c r="F11" s="836">
        <v>0</v>
      </c>
      <c r="G11" s="836">
        <v>28.459598097804282</v>
      </c>
      <c r="H11" s="836">
        <v>0</v>
      </c>
      <c r="I11" s="837">
        <v>79313.66621000001</v>
      </c>
      <c r="J11" s="838"/>
      <c r="K11" s="839"/>
      <c r="L11" s="839"/>
      <c r="M11" s="839"/>
      <c r="N11" s="839"/>
      <c r="O11" s="839"/>
      <c r="P11" s="839"/>
      <c r="Q11" s="839"/>
      <c r="R11" s="839"/>
    </row>
    <row r="12" spans="1:18" s="840" customFormat="1" ht="20.100000000000001" customHeight="1">
      <c r="A12" s="835" t="s">
        <v>31</v>
      </c>
      <c r="B12" s="836">
        <v>0</v>
      </c>
      <c r="C12" s="836">
        <v>1.6635626121110136</v>
      </c>
      <c r="D12" s="836">
        <v>3.1753400391110909E-2</v>
      </c>
      <c r="E12" s="836">
        <v>67.576910420781857</v>
      </c>
      <c r="F12" s="836">
        <v>23.534316141540572</v>
      </c>
      <c r="G12" s="836">
        <v>7.1934574251754437</v>
      </c>
      <c r="H12" s="836">
        <v>0</v>
      </c>
      <c r="I12" s="837">
        <v>32310353.453900002</v>
      </c>
      <c r="J12" s="838"/>
      <c r="K12" s="839"/>
      <c r="L12" s="839"/>
      <c r="M12" s="839"/>
      <c r="N12" s="839"/>
      <c r="O12" s="839"/>
      <c r="P12" s="839"/>
      <c r="Q12" s="839"/>
      <c r="R12" s="839"/>
    </row>
    <row r="13" spans="1:18" s="840" customFormat="1" ht="20.100000000000001" customHeight="1">
      <c r="A13" s="835" t="s">
        <v>32</v>
      </c>
      <c r="B13" s="836">
        <v>0</v>
      </c>
      <c r="C13" s="836">
        <v>0</v>
      </c>
      <c r="D13" s="836">
        <v>2.5964116198170802E-2</v>
      </c>
      <c r="E13" s="836">
        <v>38.947528568016139</v>
      </c>
      <c r="F13" s="836">
        <v>61.025323294454097</v>
      </c>
      <c r="G13" s="836">
        <v>1.1840213315976993E-3</v>
      </c>
      <c r="H13" s="836">
        <v>0</v>
      </c>
      <c r="I13" s="837">
        <v>1059463.17564</v>
      </c>
      <c r="J13" s="838"/>
      <c r="K13" s="839"/>
      <c r="L13" s="839"/>
      <c r="M13" s="839"/>
      <c r="N13" s="839"/>
      <c r="O13" s="839"/>
      <c r="P13" s="839"/>
      <c r="Q13" s="839"/>
      <c r="R13" s="839"/>
    </row>
    <row r="14" spans="1:18" s="840" customFormat="1" ht="20.100000000000001" customHeight="1">
      <c r="A14" s="835" t="s">
        <v>33</v>
      </c>
      <c r="B14" s="836">
        <v>0</v>
      </c>
      <c r="C14" s="836">
        <v>0.16270589269244051</v>
      </c>
      <c r="D14" s="836">
        <v>4.5466433634902279E-3</v>
      </c>
      <c r="E14" s="836">
        <v>74.522525634259836</v>
      </c>
      <c r="F14" s="836">
        <v>25.310221829684238</v>
      </c>
      <c r="G14" s="836">
        <v>0</v>
      </c>
      <c r="H14" s="836">
        <v>0</v>
      </c>
      <c r="I14" s="837">
        <v>3211199.5229799994</v>
      </c>
      <c r="J14" s="838"/>
      <c r="K14" s="839"/>
      <c r="L14" s="839"/>
      <c r="M14" s="839"/>
      <c r="N14" s="839"/>
      <c r="O14" s="839"/>
      <c r="P14" s="839"/>
      <c r="Q14" s="839"/>
      <c r="R14" s="839"/>
    </row>
    <row r="15" spans="1:18" s="840" customFormat="1" ht="20.100000000000001" customHeight="1">
      <c r="A15" s="835" t="s">
        <v>115</v>
      </c>
      <c r="B15" s="836">
        <v>0</v>
      </c>
      <c r="C15" s="836">
        <v>22.289102618034658</v>
      </c>
      <c r="D15" s="836">
        <v>5.3742422919117863E-2</v>
      </c>
      <c r="E15" s="836">
        <v>73.976933543222174</v>
      </c>
      <c r="F15" s="836">
        <v>0</v>
      </c>
      <c r="G15" s="836">
        <v>3.6802214158240569</v>
      </c>
      <c r="H15" s="836">
        <v>0</v>
      </c>
      <c r="I15" s="837">
        <v>8300542.6582899997</v>
      </c>
      <c r="J15" s="838"/>
      <c r="K15" s="839"/>
      <c r="L15" s="839"/>
      <c r="M15" s="839"/>
      <c r="N15" s="839"/>
      <c r="O15" s="839"/>
      <c r="P15" s="839"/>
      <c r="Q15" s="839"/>
      <c r="R15" s="839"/>
    </row>
    <row r="16" spans="1:18" s="840" customFormat="1" ht="20.100000000000001" customHeight="1">
      <c r="A16" s="835" t="s">
        <v>35</v>
      </c>
      <c r="B16" s="836">
        <v>0</v>
      </c>
      <c r="C16" s="836">
        <v>23.43998677360964</v>
      </c>
      <c r="D16" s="836">
        <v>7.5516114041306323E-3</v>
      </c>
      <c r="E16" s="836">
        <v>76.552461614986214</v>
      </c>
      <c r="F16" s="836">
        <v>0</v>
      </c>
      <c r="G16" s="836">
        <v>0</v>
      </c>
      <c r="H16" s="836">
        <v>0</v>
      </c>
      <c r="I16" s="837">
        <v>3722761.0764800003</v>
      </c>
      <c r="J16" s="838"/>
      <c r="K16" s="839"/>
      <c r="L16" s="839"/>
      <c r="M16" s="839"/>
      <c r="N16" s="839"/>
      <c r="O16" s="839"/>
      <c r="P16" s="839"/>
      <c r="Q16" s="839"/>
      <c r="R16" s="839"/>
    </row>
    <row r="17" spans="1:18" s="840" customFormat="1" ht="20.100000000000001" customHeight="1">
      <c r="A17" s="835" t="s">
        <v>36</v>
      </c>
      <c r="B17" s="836">
        <v>0</v>
      </c>
      <c r="C17" s="836">
        <v>0.43259207638136976</v>
      </c>
      <c r="D17" s="836">
        <v>3.7033993947738244</v>
      </c>
      <c r="E17" s="836">
        <v>62.318847684869297</v>
      </c>
      <c r="F17" s="836">
        <v>32.065790035478138</v>
      </c>
      <c r="G17" s="836">
        <v>1.4793708084973556</v>
      </c>
      <c r="H17" s="836">
        <v>0</v>
      </c>
      <c r="I17" s="837">
        <v>11766850.809150001</v>
      </c>
      <c r="J17" s="838"/>
      <c r="K17" s="839"/>
      <c r="L17" s="839"/>
      <c r="M17" s="839"/>
      <c r="N17" s="839"/>
      <c r="O17" s="839"/>
      <c r="P17" s="839"/>
      <c r="Q17" s="839"/>
      <c r="R17" s="839"/>
    </row>
    <row r="18" spans="1:18" s="840" customFormat="1" ht="20.100000000000001" customHeight="1">
      <c r="A18" s="835" t="s">
        <v>37</v>
      </c>
      <c r="B18" s="836">
        <v>0</v>
      </c>
      <c r="C18" s="836">
        <v>0</v>
      </c>
      <c r="D18" s="836">
        <v>3.3989721980792593E-2</v>
      </c>
      <c r="E18" s="836">
        <v>97.97091522126837</v>
      </c>
      <c r="F18" s="836">
        <v>1.9856381574939248</v>
      </c>
      <c r="G18" s="836">
        <v>9.4568992569018639E-3</v>
      </c>
      <c r="H18" s="836">
        <v>0</v>
      </c>
      <c r="I18" s="837">
        <v>3119505.1568800001</v>
      </c>
      <c r="J18" s="838"/>
      <c r="K18" s="839"/>
      <c r="L18" s="839"/>
      <c r="M18" s="839"/>
      <c r="N18" s="839"/>
      <c r="O18" s="839"/>
      <c r="P18" s="839"/>
      <c r="Q18" s="839"/>
      <c r="R18" s="839"/>
    </row>
    <row r="19" spans="1:18" s="840" customFormat="1" ht="20.100000000000001" customHeight="1">
      <c r="A19" s="835" t="s">
        <v>38</v>
      </c>
      <c r="B19" s="836">
        <v>0</v>
      </c>
      <c r="C19" s="836">
        <v>0</v>
      </c>
      <c r="D19" s="836">
        <v>9.2410412597749167E-2</v>
      </c>
      <c r="E19" s="836">
        <v>79.875192199257953</v>
      </c>
      <c r="F19" s="836">
        <v>20.032397388144304</v>
      </c>
      <c r="G19" s="836">
        <v>0</v>
      </c>
      <c r="H19" s="836">
        <v>0</v>
      </c>
      <c r="I19" s="837">
        <v>1314081.5367699999</v>
      </c>
      <c r="J19" s="838"/>
      <c r="K19" s="839"/>
      <c r="L19" s="839"/>
      <c r="M19" s="839"/>
      <c r="N19" s="839"/>
      <c r="O19" s="839"/>
      <c r="P19" s="839"/>
      <c r="Q19" s="839"/>
      <c r="R19" s="839"/>
    </row>
    <row r="20" spans="1:18" s="840" customFormat="1" ht="20.100000000000001" customHeight="1">
      <c r="A20" s="841" t="s">
        <v>39</v>
      </c>
      <c r="B20" s="836">
        <v>0</v>
      </c>
      <c r="C20" s="836">
        <v>0</v>
      </c>
      <c r="D20" s="836">
        <v>6.0130065519876834E-3</v>
      </c>
      <c r="E20" s="836">
        <v>92.214329841970766</v>
      </c>
      <c r="F20" s="836">
        <v>0</v>
      </c>
      <c r="G20" s="836">
        <v>7.7796571514772443</v>
      </c>
      <c r="H20" s="836">
        <v>0</v>
      </c>
      <c r="I20" s="837">
        <v>518717.37924000004</v>
      </c>
      <c r="J20" s="838"/>
      <c r="K20" s="839"/>
      <c r="L20" s="839"/>
      <c r="M20" s="839"/>
      <c r="N20" s="839"/>
      <c r="O20" s="839"/>
      <c r="P20" s="839"/>
      <c r="Q20" s="839"/>
      <c r="R20" s="839"/>
    </row>
    <row r="21" spans="1:18" s="840" customFormat="1" ht="20.100000000000001" customHeight="1">
      <c r="A21" s="841" t="s">
        <v>116</v>
      </c>
      <c r="B21" s="836">
        <v>0</v>
      </c>
      <c r="C21" s="836">
        <v>45.630347371966224</v>
      </c>
      <c r="D21" s="836">
        <v>0.12655087559257208</v>
      </c>
      <c r="E21" s="836">
        <v>54.243101752441213</v>
      </c>
      <c r="F21" s="836">
        <v>0</v>
      </c>
      <c r="G21" s="836">
        <v>0</v>
      </c>
      <c r="H21" s="836">
        <v>0</v>
      </c>
      <c r="I21" s="837">
        <v>1189029.3393499998</v>
      </c>
      <c r="J21" s="838"/>
      <c r="K21" s="839"/>
      <c r="L21" s="839"/>
      <c r="M21" s="839"/>
      <c r="N21" s="839"/>
      <c r="O21" s="839"/>
      <c r="P21" s="839"/>
      <c r="Q21" s="839"/>
      <c r="R21" s="839"/>
    </row>
    <row r="22" spans="1:18" s="840" customFormat="1" ht="20.100000000000001" customHeight="1">
      <c r="A22" s="841" t="s">
        <v>152</v>
      </c>
      <c r="B22" s="836">
        <v>0</v>
      </c>
      <c r="C22" s="836">
        <v>0</v>
      </c>
      <c r="D22" s="836">
        <v>5.4419455293679288E-2</v>
      </c>
      <c r="E22" s="836">
        <v>99.945580544706317</v>
      </c>
      <c r="F22" s="836">
        <v>0</v>
      </c>
      <c r="G22" s="836">
        <v>0</v>
      </c>
      <c r="H22" s="836">
        <v>0</v>
      </c>
      <c r="I22" s="837">
        <v>125310.35019</v>
      </c>
      <c r="J22" s="838"/>
      <c r="K22" s="839"/>
      <c r="L22" s="839"/>
      <c r="M22" s="839"/>
      <c r="N22" s="839"/>
      <c r="O22" s="839"/>
      <c r="P22" s="839"/>
      <c r="Q22" s="839"/>
      <c r="R22" s="839"/>
    </row>
    <row r="23" spans="1:18" s="840" customFormat="1" ht="20.100000000000001" customHeight="1">
      <c r="A23" s="27" t="s">
        <v>42</v>
      </c>
      <c r="B23" s="836">
        <v>0</v>
      </c>
      <c r="C23" s="836">
        <v>0</v>
      </c>
      <c r="D23" s="836">
        <v>1.4873795042558418</v>
      </c>
      <c r="E23" s="836">
        <v>98.512620495744144</v>
      </c>
      <c r="F23" s="836">
        <v>0</v>
      </c>
      <c r="G23" s="836">
        <v>0</v>
      </c>
      <c r="H23" s="836">
        <v>0</v>
      </c>
      <c r="I23" s="837">
        <v>70612.911970000001</v>
      </c>
      <c r="J23" s="838"/>
      <c r="K23" s="839"/>
      <c r="L23" s="839"/>
      <c r="M23" s="839"/>
      <c r="N23" s="839"/>
      <c r="O23" s="839"/>
      <c r="P23" s="839"/>
      <c r="Q23" s="839"/>
      <c r="R23" s="839"/>
    </row>
    <row r="24" spans="1:18" s="840" customFormat="1" ht="20.100000000000001" customHeight="1">
      <c r="A24" s="841" t="s">
        <v>43</v>
      </c>
      <c r="B24" s="836">
        <v>0</v>
      </c>
      <c r="C24" s="836">
        <v>0</v>
      </c>
      <c r="D24" s="836">
        <v>0</v>
      </c>
      <c r="E24" s="836">
        <v>50.717248478945564</v>
      </c>
      <c r="F24" s="836">
        <v>49.282751521054443</v>
      </c>
      <c r="G24" s="836">
        <v>0</v>
      </c>
      <c r="H24" s="836">
        <v>0</v>
      </c>
      <c r="I24" s="837">
        <v>453334.39392999996</v>
      </c>
      <c r="J24" s="838"/>
      <c r="K24" s="839"/>
      <c r="L24" s="839"/>
      <c r="M24" s="839"/>
      <c r="N24" s="839"/>
      <c r="O24" s="839"/>
      <c r="P24" s="839"/>
      <c r="Q24" s="839"/>
      <c r="R24" s="839"/>
    </row>
    <row r="25" spans="1:18" s="840" customFormat="1" ht="20.100000000000001" customHeight="1">
      <c r="A25" s="841" t="s">
        <v>44</v>
      </c>
      <c r="B25" s="836">
        <v>0</v>
      </c>
      <c r="C25" s="836">
        <v>0</v>
      </c>
      <c r="D25" s="836">
        <v>0</v>
      </c>
      <c r="E25" s="836">
        <v>56.272727851616239</v>
      </c>
      <c r="F25" s="836">
        <v>43.727272148383769</v>
      </c>
      <c r="G25" s="836">
        <v>0</v>
      </c>
      <c r="H25" s="836">
        <v>0</v>
      </c>
      <c r="I25" s="837">
        <v>290294.32912999997</v>
      </c>
      <c r="J25" s="838"/>
      <c r="K25" s="839"/>
      <c r="L25" s="839"/>
      <c r="M25" s="839"/>
      <c r="N25" s="839"/>
      <c r="O25" s="839"/>
      <c r="P25" s="839"/>
      <c r="Q25" s="839"/>
      <c r="R25" s="839"/>
    </row>
    <row r="26" spans="1:18" s="840" customFormat="1" ht="20.100000000000001" customHeight="1">
      <c r="A26" s="841" t="s">
        <v>45</v>
      </c>
      <c r="B26" s="836">
        <v>0</v>
      </c>
      <c r="C26" s="836">
        <v>22.239306358862873</v>
      </c>
      <c r="D26" s="836">
        <v>0</v>
      </c>
      <c r="E26" s="836">
        <v>77.760693641137124</v>
      </c>
      <c r="F26" s="836">
        <v>0</v>
      </c>
      <c r="G26" s="836">
        <v>0</v>
      </c>
      <c r="H26" s="836">
        <v>0</v>
      </c>
      <c r="I26" s="837">
        <v>698560.43949000002</v>
      </c>
      <c r="J26" s="838"/>
      <c r="K26" s="839"/>
      <c r="L26" s="839"/>
      <c r="M26" s="839"/>
      <c r="N26" s="839"/>
      <c r="O26" s="839"/>
      <c r="P26" s="839"/>
      <c r="Q26" s="839"/>
      <c r="R26" s="839"/>
    </row>
    <row r="27" spans="1:18" s="840" customFormat="1" ht="20.100000000000001" customHeight="1">
      <c r="A27" s="841" t="s">
        <v>134</v>
      </c>
      <c r="B27" s="836">
        <v>0</v>
      </c>
      <c r="C27" s="836">
        <v>0</v>
      </c>
      <c r="D27" s="836">
        <v>0</v>
      </c>
      <c r="E27" s="836">
        <v>95.504399318668646</v>
      </c>
      <c r="F27" s="836">
        <v>0</v>
      </c>
      <c r="G27" s="836">
        <v>4.4956006813313616</v>
      </c>
      <c r="H27" s="836">
        <v>0</v>
      </c>
      <c r="I27" s="837">
        <v>424610.87857</v>
      </c>
      <c r="J27" s="838"/>
      <c r="K27" s="839"/>
      <c r="L27" s="839"/>
      <c r="M27" s="839"/>
      <c r="N27" s="839"/>
      <c r="O27" s="839"/>
      <c r="P27" s="839"/>
      <c r="Q27" s="839"/>
      <c r="R27" s="839"/>
    </row>
    <row r="28" spans="1:18" s="846" customFormat="1" ht="30.15" customHeight="1" thickBot="1">
      <c r="A28" s="842" t="s">
        <v>47</v>
      </c>
      <c r="B28" s="843">
        <v>0</v>
      </c>
      <c r="C28" s="843">
        <v>9.9061586464436449</v>
      </c>
      <c r="D28" s="843">
        <v>0.55894661598269868</v>
      </c>
      <c r="E28" s="843">
        <v>69.928585657185351</v>
      </c>
      <c r="F28" s="843">
        <v>15.896562340471586</v>
      </c>
      <c r="G28" s="843">
        <v>3.7097467399167194</v>
      </c>
      <c r="H28" s="843">
        <v>0</v>
      </c>
      <c r="I28" s="844">
        <v>84999474.970380008</v>
      </c>
      <c r="J28" s="838"/>
      <c r="K28" s="845"/>
      <c r="L28" s="845"/>
      <c r="M28" s="845"/>
      <c r="N28" s="845"/>
      <c r="O28" s="845"/>
      <c r="P28" s="845"/>
      <c r="Q28" s="845"/>
      <c r="R28" s="845"/>
    </row>
    <row r="29" spans="1:18" ht="5.25" customHeight="1">
      <c r="A29" s="847"/>
      <c r="B29" s="848"/>
      <c r="C29" s="848"/>
      <c r="D29" s="848"/>
      <c r="E29" s="848"/>
      <c r="F29" s="848"/>
      <c r="G29" s="848"/>
      <c r="H29" s="848"/>
      <c r="I29" s="849"/>
      <c r="J29" s="850"/>
      <c r="K29" s="851"/>
    </row>
    <row r="30" spans="1:18">
      <c r="A30" s="715" t="s">
        <v>155</v>
      </c>
      <c r="I30" s="852"/>
      <c r="K30" s="853"/>
    </row>
    <row r="31" spans="1:18">
      <c r="A31" s="618"/>
      <c r="B31" s="618"/>
      <c r="C31" s="618"/>
      <c r="D31" s="618"/>
      <c r="E31" s="618"/>
      <c r="F31" s="618"/>
      <c r="G31" s="618"/>
      <c r="H31" s="618"/>
      <c r="I31" s="618"/>
      <c r="J31" s="618"/>
      <c r="K31" s="618"/>
      <c r="L31" s="618"/>
    </row>
    <row r="150" spans="3:3">
      <c r="C150" s="825" t="s">
        <v>157</v>
      </c>
    </row>
  </sheetData>
  <mergeCells count="12">
    <mergeCell ref="I6:I8"/>
    <mergeCell ref="B7:B8"/>
    <mergeCell ref="C7:C8"/>
    <mergeCell ref="D7:D8"/>
    <mergeCell ref="E7:E8"/>
    <mergeCell ref="A31:L31"/>
    <mergeCell ref="A6:A8"/>
    <mergeCell ref="B6:C6"/>
    <mergeCell ref="D6:E6"/>
    <mergeCell ref="F6:F8"/>
    <mergeCell ref="G6:G8"/>
    <mergeCell ref="H6:H8"/>
  </mergeCells>
  <hyperlinks>
    <hyperlink ref="A1" location="Índice!A1" display="Volver al Índice" xr:uid="{DE45DC0E-D3DB-473D-943A-81602847A45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93C37-90DC-458D-9DCC-F431C53E457C}">
  <dimension ref="A1:H209"/>
  <sheetViews>
    <sheetView showGridLines="0" zoomScale="130" zoomScaleNormal="130" workbookViewId="0"/>
  </sheetViews>
  <sheetFormatPr baseColWidth="10" defaultColWidth="11.44140625" defaultRowHeight="13.2"/>
  <cols>
    <col min="1" max="1" width="5" style="163" customWidth="1"/>
    <col min="2" max="2" width="1.88671875" style="163" customWidth="1"/>
    <col min="3" max="3" width="30.109375" style="163" customWidth="1"/>
    <col min="4" max="6" width="20.44140625" style="163" customWidth="1"/>
    <col min="7" max="7" width="14.44140625" style="163" customWidth="1"/>
    <col min="8" max="16384" width="11.44140625" style="163"/>
  </cols>
  <sheetData>
    <row r="1" spans="1:8" s="203" customFormat="1" ht="18" customHeight="1">
      <c r="A1" s="1526" t="s">
        <v>1244</v>
      </c>
      <c r="B1" s="116"/>
      <c r="C1" s="116"/>
      <c r="D1" s="116"/>
      <c r="E1" s="116"/>
      <c r="F1" s="116"/>
    </row>
    <row r="2" spans="1:8" s="206" customFormat="1" ht="24" customHeight="1">
      <c r="A2" s="204" t="s">
        <v>146</v>
      </c>
      <c r="B2" s="204"/>
      <c r="C2" s="205"/>
      <c r="D2" s="205"/>
      <c r="E2" s="205"/>
      <c r="F2" s="205"/>
    </row>
    <row r="3" spans="1:8" s="210" customFormat="1" ht="18" customHeight="1">
      <c r="A3" s="207">
        <v>45747</v>
      </c>
      <c r="B3" s="208"/>
      <c r="C3" s="209"/>
      <c r="D3" s="209"/>
      <c r="E3" s="209"/>
      <c r="F3" s="209"/>
    </row>
    <row r="4" spans="1:8" s="212" customFormat="1" ht="18" customHeight="1">
      <c r="A4" s="122" t="s">
        <v>123</v>
      </c>
      <c r="B4" s="122"/>
      <c r="C4" s="211"/>
      <c r="D4" s="211"/>
      <c r="E4" s="211"/>
      <c r="F4" s="211"/>
    </row>
    <row r="5" spans="1:8" s="126" customFormat="1" ht="6" customHeight="1">
      <c r="A5" s="124"/>
      <c r="B5" s="124"/>
    </row>
    <row r="6" spans="1:8" s="126" customFormat="1" ht="12.75" customHeight="1">
      <c r="A6" s="123" t="s">
        <v>147</v>
      </c>
      <c r="B6" s="123"/>
      <c r="C6" s="213"/>
      <c r="D6" s="213"/>
      <c r="E6" s="213"/>
      <c r="F6" s="213"/>
    </row>
    <row r="7" spans="1:8" s="126" customFormat="1" ht="14.4" thickBot="1">
      <c r="A7" s="214"/>
      <c r="B7" s="125"/>
      <c r="C7" s="125"/>
      <c r="D7" s="125"/>
      <c r="E7" s="125"/>
      <c r="F7" s="125"/>
    </row>
    <row r="8" spans="1:8" s="126" customFormat="1" ht="12.45" customHeight="1">
      <c r="A8" s="215" t="s">
        <v>1</v>
      </c>
      <c r="B8" s="215"/>
      <c r="C8" s="215"/>
      <c r="D8" s="129" t="s">
        <v>125</v>
      </c>
      <c r="E8" s="216" t="s">
        <v>148</v>
      </c>
      <c r="F8" s="216" t="s">
        <v>149</v>
      </c>
    </row>
    <row r="9" spans="1:8" s="126" customFormat="1" ht="12.45" customHeight="1">
      <c r="A9" s="217"/>
      <c r="B9" s="217"/>
      <c r="C9" s="217"/>
      <c r="D9" s="132"/>
      <c r="E9" s="218" t="s">
        <v>150</v>
      </c>
      <c r="F9" s="218" t="s">
        <v>151</v>
      </c>
    </row>
    <row r="10" spans="1:8" s="126" customFormat="1" ht="6" customHeight="1">
      <c r="A10" s="142"/>
      <c r="B10" s="142"/>
      <c r="C10" s="142"/>
      <c r="D10" s="137"/>
      <c r="E10" s="142"/>
      <c r="F10" s="142"/>
    </row>
    <row r="11" spans="1:8" s="142" customFormat="1" ht="11.1" customHeight="1">
      <c r="A11" s="136">
        <v>1</v>
      </c>
      <c r="B11" s="136"/>
      <c r="C11" s="138" t="s">
        <v>130</v>
      </c>
      <c r="D11" s="219">
        <v>117477731.869</v>
      </c>
      <c r="E11" s="220">
        <v>33.251920467241881</v>
      </c>
      <c r="F11" s="221">
        <v>33.251920467241881</v>
      </c>
      <c r="G11" s="222"/>
      <c r="H11" s="126"/>
    </row>
    <row r="12" spans="1:8" s="142" customFormat="1" ht="11.1" customHeight="1">
      <c r="A12" s="136">
        <v>2</v>
      </c>
      <c r="B12" s="136"/>
      <c r="C12" s="138" t="s">
        <v>29</v>
      </c>
      <c r="D12" s="219">
        <v>77214329.790000007</v>
      </c>
      <c r="E12" s="220">
        <v>21.855416445829285</v>
      </c>
      <c r="F12" s="221">
        <v>55.107336913071165</v>
      </c>
      <c r="G12" s="222"/>
      <c r="H12" s="126"/>
    </row>
    <row r="13" spans="1:8" s="142" customFormat="1" ht="11.1" customHeight="1">
      <c r="A13" s="136">
        <v>3</v>
      </c>
      <c r="B13" s="136"/>
      <c r="C13" s="138" t="s">
        <v>115</v>
      </c>
      <c r="D13" s="219">
        <v>49758072.553999998</v>
      </c>
      <c r="E13" s="220">
        <v>14.083958251882642</v>
      </c>
      <c r="F13" s="221">
        <v>69.1912951649538</v>
      </c>
      <c r="G13" s="222"/>
      <c r="H13" s="126"/>
    </row>
    <row r="14" spans="1:8" s="142" customFormat="1" ht="11.1" customHeight="1">
      <c r="A14" s="136">
        <v>4</v>
      </c>
      <c r="B14" s="136"/>
      <c r="C14" s="138" t="s">
        <v>36</v>
      </c>
      <c r="D14" s="219">
        <v>48932778.078000002</v>
      </c>
      <c r="E14" s="220">
        <v>13.850359715024549</v>
      </c>
      <c r="F14" s="221">
        <v>83.041654879978353</v>
      </c>
      <c r="G14" s="222"/>
      <c r="H14" s="126"/>
    </row>
    <row r="15" spans="1:8" s="142" customFormat="1" ht="11.1" customHeight="1">
      <c r="A15" s="136">
        <v>5</v>
      </c>
      <c r="B15" s="136"/>
      <c r="C15" s="138" t="s">
        <v>33</v>
      </c>
      <c r="D15" s="219">
        <v>14370050.806</v>
      </c>
      <c r="E15" s="220">
        <v>4.0674243442507869</v>
      </c>
      <c r="F15" s="221">
        <v>87.109079224229134</v>
      </c>
      <c r="G15" s="222"/>
      <c r="H15" s="126"/>
    </row>
    <row r="16" spans="1:8" s="142" customFormat="1" ht="11.1" customHeight="1">
      <c r="A16" s="136">
        <v>6</v>
      </c>
      <c r="B16" s="136"/>
      <c r="C16" s="138" t="s">
        <v>37</v>
      </c>
      <c r="D16" s="219">
        <v>12410916.395</v>
      </c>
      <c r="E16" s="220">
        <v>3.5128938763672881</v>
      </c>
      <c r="F16" s="221">
        <v>90.621973100596421</v>
      </c>
      <c r="G16" s="222"/>
      <c r="H16" s="126"/>
    </row>
    <row r="17" spans="1:8" s="142" customFormat="1" ht="11.1" customHeight="1">
      <c r="A17" s="136">
        <v>7</v>
      </c>
      <c r="B17" s="136"/>
      <c r="C17" s="138" t="s">
        <v>32</v>
      </c>
      <c r="D17" s="219">
        <v>7998210.4780000001</v>
      </c>
      <c r="E17" s="220">
        <v>2.2638831586507422</v>
      </c>
      <c r="F17" s="221">
        <v>92.885856259247163</v>
      </c>
      <c r="G17" s="222"/>
      <c r="H17" s="126"/>
    </row>
    <row r="18" spans="1:8" s="142" customFormat="1" ht="11.1" customHeight="1">
      <c r="A18" s="136">
        <v>8</v>
      </c>
      <c r="B18" s="136"/>
      <c r="C18" s="138" t="s">
        <v>40</v>
      </c>
      <c r="D18" s="219">
        <v>5379433.0870000003</v>
      </c>
      <c r="E18" s="220">
        <v>1.5226415961727924</v>
      </c>
      <c r="F18" s="221">
        <v>94.408497855419952</v>
      </c>
      <c r="G18" s="222"/>
      <c r="H18" s="126"/>
    </row>
    <row r="19" spans="1:8" s="142" customFormat="1" ht="11.1" customHeight="1">
      <c r="A19" s="136">
        <v>9</v>
      </c>
      <c r="B19" s="136"/>
      <c r="C19" s="138" t="s">
        <v>46</v>
      </c>
      <c r="D19" s="219">
        <v>4189217.1370000001</v>
      </c>
      <c r="E19" s="220">
        <v>1.1857525068228616</v>
      </c>
      <c r="F19" s="221">
        <v>95.594250362242818</v>
      </c>
      <c r="G19" s="222"/>
      <c r="H19" s="126"/>
    </row>
    <row r="20" spans="1:8" s="142" customFormat="1" ht="11.1" customHeight="1">
      <c r="A20" s="136">
        <v>10</v>
      </c>
      <c r="B20" s="136"/>
      <c r="C20" s="138" t="s">
        <v>38</v>
      </c>
      <c r="D20" s="219">
        <v>3947994.341</v>
      </c>
      <c r="E20" s="220">
        <v>1.117474705576051</v>
      </c>
      <c r="F20" s="221">
        <v>96.711725067818875</v>
      </c>
      <c r="G20" s="222"/>
      <c r="H20" s="126"/>
    </row>
    <row r="21" spans="1:8" s="142" customFormat="1" ht="11.1" customHeight="1">
      <c r="A21" s="136">
        <v>11</v>
      </c>
      <c r="B21" s="136"/>
      <c r="C21" s="138" t="s">
        <v>39</v>
      </c>
      <c r="D21" s="219">
        <v>3426233.5150000001</v>
      </c>
      <c r="E21" s="220">
        <v>0.96979097681270543</v>
      </c>
      <c r="F21" s="221">
        <v>97.681516044631579</v>
      </c>
      <c r="G21" s="222"/>
      <c r="H21" s="126"/>
    </row>
    <row r="22" spans="1:8" s="142" customFormat="1" ht="11.1" customHeight="1">
      <c r="A22" s="136">
        <v>12</v>
      </c>
      <c r="B22" s="136"/>
      <c r="C22" s="138" t="s">
        <v>30</v>
      </c>
      <c r="D22" s="219">
        <v>1768906.1640000001</v>
      </c>
      <c r="E22" s="220">
        <v>0.50068660795164033</v>
      </c>
      <c r="F22" s="221">
        <v>98.182202652583214</v>
      </c>
      <c r="G22" s="222"/>
      <c r="H22" s="126"/>
    </row>
    <row r="23" spans="1:8" s="142" customFormat="1" ht="11.1" customHeight="1">
      <c r="A23" s="136">
        <v>13</v>
      </c>
      <c r="B23" s="136"/>
      <c r="C23" s="138" t="s">
        <v>45</v>
      </c>
      <c r="D23" s="219">
        <v>1576460.797</v>
      </c>
      <c r="E23" s="220">
        <v>0.44621519506371593</v>
      </c>
      <c r="F23" s="221">
        <v>98.628417847646929</v>
      </c>
      <c r="G23" s="222"/>
      <c r="H23" s="126"/>
    </row>
    <row r="24" spans="1:8" s="142" customFormat="1" ht="11.1" customHeight="1">
      <c r="A24" s="136">
        <v>14</v>
      </c>
      <c r="B24" s="136"/>
      <c r="C24" s="138" t="s">
        <v>35</v>
      </c>
      <c r="D24" s="219">
        <v>1552037.2120000001</v>
      </c>
      <c r="E24" s="220">
        <v>0.43930213083422825</v>
      </c>
      <c r="F24" s="221">
        <v>99.067719978481151</v>
      </c>
      <c r="G24" s="222"/>
      <c r="H24" s="126"/>
    </row>
    <row r="25" spans="1:8" s="142" customFormat="1" ht="11.1" customHeight="1">
      <c r="A25" s="136">
        <v>15</v>
      </c>
      <c r="B25" s="136"/>
      <c r="C25" s="223" t="s">
        <v>152</v>
      </c>
      <c r="D25" s="219">
        <v>1353425.84</v>
      </c>
      <c r="E25" s="220">
        <v>0.38308543818478069</v>
      </c>
      <c r="F25" s="221">
        <v>99.450805416665929</v>
      </c>
      <c r="G25" s="222"/>
      <c r="H25" s="126"/>
    </row>
    <row r="26" spans="1:8" s="142" customFormat="1" ht="11.1" customHeight="1">
      <c r="A26" s="224">
        <v>16</v>
      </c>
      <c r="B26" s="147"/>
      <c r="C26" s="223" t="s">
        <v>43</v>
      </c>
      <c r="D26" s="219">
        <v>1017298.607</v>
      </c>
      <c r="E26" s="220">
        <v>0.28794505846538437</v>
      </c>
      <c r="F26" s="221">
        <v>99.738750475131312</v>
      </c>
      <c r="G26" s="222"/>
      <c r="H26" s="126"/>
    </row>
    <row r="27" spans="1:8" s="142" customFormat="1" ht="11.1" customHeight="1">
      <c r="A27" s="224">
        <v>17</v>
      </c>
      <c r="B27" s="147"/>
      <c r="C27" s="223" t="s">
        <v>42</v>
      </c>
      <c r="D27" s="219">
        <v>760620.33299999998</v>
      </c>
      <c r="E27" s="220">
        <v>0.21529260410718828</v>
      </c>
      <c r="F27" s="221">
        <v>99.954043079238502</v>
      </c>
      <c r="G27" s="222"/>
      <c r="H27" s="126"/>
    </row>
    <row r="28" spans="1:8" s="142" customFormat="1" ht="11.1" customHeight="1">
      <c r="A28" s="224">
        <v>18</v>
      </c>
      <c r="B28" s="147"/>
      <c r="C28" s="223" t="s">
        <v>44</v>
      </c>
      <c r="D28" s="219">
        <v>162364</v>
      </c>
      <c r="E28" s="220">
        <v>4.5956920761490501E-2</v>
      </c>
      <c r="F28" s="221">
        <v>100</v>
      </c>
      <c r="G28" s="222"/>
      <c r="H28" s="126"/>
    </row>
    <row r="29" spans="1:8" s="147" customFormat="1" ht="9.75" customHeight="1">
      <c r="A29" s="143"/>
      <c r="B29" s="143"/>
      <c r="C29" s="143"/>
      <c r="D29" s="225"/>
      <c r="E29" s="226"/>
      <c r="F29" s="226"/>
    </row>
    <row r="30" spans="1:8" s="126" customFormat="1" ht="9.75" customHeight="1">
      <c r="A30" s="147"/>
      <c r="B30" s="147"/>
      <c r="C30" s="147"/>
      <c r="D30" s="227"/>
      <c r="E30" s="228"/>
      <c r="F30" s="125"/>
    </row>
    <row r="31" spans="1:8" s="126" customFormat="1" ht="15" customHeight="1">
      <c r="A31" s="123" t="s">
        <v>153</v>
      </c>
      <c r="B31" s="123"/>
      <c r="C31" s="213"/>
      <c r="D31" s="213"/>
      <c r="E31" s="213"/>
      <c r="F31" s="213"/>
    </row>
    <row r="32" spans="1:8" s="126" customFormat="1" ht="7.2" customHeight="1" thickBot="1">
      <c r="A32" s="125"/>
      <c r="B32" s="125"/>
      <c r="C32" s="125"/>
      <c r="D32" s="125"/>
      <c r="E32" s="125"/>
      <c r="F32" s="125"/>
    </row>
    <row r="33" spans="1:7" s="126" customFormat="1" ht="12.45" customHeight="1">
      <c r="A33" s="127" t="s">
        <v>1</v>
      </c>
      <c r="B33" s="127"/>
      <c r="C33" s="127"/>
      <c r="D33" s="129" t="s">
        <v>125</v>
      </c>
      <c r="E33" s="216" t="s">
        <v>148</v>
      </c>
      <c r="F33" s="216" t="s">
        <v>149</v>
      </c>
    </row>
    <row r="34" spans="1:7" s="126" customFormat="1" ht="12.45" customHeight="1">
      <c r="A34" s="229"/>
      <c r="B34" s="229"/>
      <c r="C34" s="229"/>
      <c r="D34" s="132"/>
      <c r="E34" s="218" t="s">
        <v>150</v>
      </c>
      <c r="F34" s="218" t="s">
        <v>151</v>
      </c>
    </row>
    <row r="35" spans="1:7" s="126" customFormat="1" ht="8.4" customHeight="1">
      <c r="A35" s="125"/>
      <c r="B35" s="125"/>
      <c r="C35" s="125"/>
      <c r="D35" s="230"/>
      <c r="E35" s="151"/>
      <c r="F35" s="151"/>
    </row>
    <row r="36" spans="1:7" s="142" customFormat="1" ht="11.1" customHeight="1">
      <c r="A36" s="136">
        <v>1</v>
      </c>
      <c r="B36" s="136"/>
      <c r="C36" s="138" t="s">
        <v>130</v>
      </c>
      <c r="D36" s="219">
        <v>131132462.301</v>
      </c>
      <c r="E36" s="220">
        <v>35.250502342734144</v>
      </c>
      <c r="F36" s="221">
        <v>35.250502342734144</v>
      </c>
      <c r="G36" s="231"/>
    </row>
    <row r="37" spans="1:7" s="142" customFormat="1" ht="11.1" customHeight="1">
      <c r="A37" s="136">
        <v>2</v>
      </c>
      <c r="B37" s="136"/>
      <c r="C37" s="138" t="s">
        <v>29</v>
      </c>
      <c r="D37" s="219">
        <v>76478134.535999998</v>
      </c>
      <c r="E37" s="220">
        <v>20.558545255110687</v>
      </c>
      <c r="F37" s="221">
        <v>55.809047597844831</v>
      </c>
      <c r="G37" s="231"/>
    </row>
    <row r="38" spans="1:7" s="142" customFormat="1" ht="11.1" customHeight="1">
      <c r="A38" s="136">
        <v>3</v>
      </c>
      <c r="B38" s="136"/>
      <c r="C38" s="138" t="s">
        <v>36</v>
      </c>
      <c r="D38" s="219">
        <v>49985724.658</v>
      </c>
      <c r="E38" s="220">
        <v>13.436961933312647</v>
      </c>
      <c r="F38" s="221">
        <v>69.246009531157483</v>
      </c>
      <c r="G38" s="231"/>
    </row>
    <row r="39" spans="1:7" s="142" customFormat="1" ht="11.1" customHeight="1">
      <c r="A39" s="136">
        <v>4</v>
      </c>
      <c r="B39" s="136"/>
      <c r="C39" s="138" t="s">
        <v>115</v>
      </c>
      <c r="D39" s="219">
        <v>45164746.734999999</v>
      </c>
      <c r="E39" s="220">
        <v>12.141005992373337</v>
      </c>
      <c r="F39" s="221">
        <v>81.38701552353082</v>
      </c>
      <c r="G39" s="231"/>
    </row>
    <row r="40" spans="1:7" s="142" customFormat="1" ht="11.1" customHeight="1">
      <c r="A40" s="136">
        <v>5</v>
      </c>
      <c r="B40" s="136"/>
      <c r="C40" s="138" t="s">
        <v>33</v>
      </c>
      <c r="D40" s="219">
        <v>16233635.787</v>
      </c>
      <c r="E40" s="220">
        <v>4.3638608343006187</v>
      </c>
      <c r="F40" s="221">
        <v>85.750876357831444</v>
      </c>
      <c r="G40" s="231"/>
    </row>
    <row r="41" spans="1:7" s="142" customFormat="1" ht="11.1" customHeight="1">
      <c r="A41" s="136">
        <v>6</v>
      </c>
      <c r="B41" s="136"/>
      <c r="C41" s="138" t="s">
        <v>37</v>
      </c>
      <c r="D41" s="219">
        <v>11105844.139</v>
      </c>
      <c r="E41" s="220">
        <v>2.9854284589062758</v>
      </c>
      <c r="F41" s="221">
        <v>88.736304816737714</v>
      </c>
      <c r="G41" s="231"/>
    </row>
    <row r="42" spans="1:7" s="142" customFormat="1" ht="11.1" customHeight="1">
      <c r="A42" s="136">
        <v>7</v>
      </c>
      <c r="B42" s="136"/>
      <c r="C42" s="138" t="s">
        <v>32</v>
      </c>
      <c r="D42" s="219">
        <v>7654076.5839999998</v>
      </c>
      <c r="E42" s="220">
        <v>2.0575381550941945</v>
      </c>
      <c r="F42" s="221">
        <v>90.793842971831907</v>
      </c>
      <c r="G42" s="231"/>
    </row>
    <row r="43" spans="1:7" s="142" customFormat="1" ht="11.1" customHeight="1">
      <c r="A43" s="136">
        <v>8</v>
      </c>
      <c r="B43" s="136"/>
      <c r="C43" s="138" t="s">
        <v>40</v>
      </c>
      <c r="D43" s="219">
        <v>7352965.8449999997</v>
      </c>
      <c r="E43" s="220">
        <v>1.9765947744522756</v>
      </c>
      <c r="F43" s="221">
        <v>92.770437746284188</v>
      </c>
      <c r="G43" s="231"/>
    </row>
    <row r="44" spans="1:7" s="142" customFormat="1" ht="11.1" customHeight="1">
      <c r="A44" s="136">
        <v>9</v>
      </c>
      <c r="B44" s="136"/>
      <c r="C44" s="138" t="s">
        <v>35</v>
      </c>
      <c r="D44" s="219">
        <v>6110233.2549999999</v>
      </c>
      <c r="E44" s="220">
        <v>1.6425283861110493</v>
      </c>
      <c r="F44" s="221">
        <v>94.41296613239524</v>
      </c>
      <c r="G44" s="231"/>
    </row>
    <row r="45" spans="1:7" s="142" customFormat="1" ht="11.1" customHeight="1">
      <c r="A45" s="136">
        <v>10</v>
      </c>
      <c r="B45" s="136"/>
      <c r="C45" s="138" t="s">
        <v>38</v>
      </c>
      <c r="D45" s="219">
        <v>4531787.6919999998</v>
      </c>
      <c r="E45" s="220">
        <v>1.2182169834265482</v>
      </c>
      <c r="F45" s="221">
        <v>95.631183115821784</v>
      </c>
      <c r="G45" s="231"/>
    </row>
    <row r="46" spans="1:7" s="142" customFormat="1" ht="11.1" customHeight="1">
      <c r="A46" s="136">
        <v>11</v>
      </c>
      <c r="B46" s="136"/>
      <c r="C46" s="138" t="s">
        <v>39</v>
      </c>
      <c r="D46" s="219">
        <v>3330017.4619999998</v>
      </c>
      <c r="E46" s="220">
        <v>0.89516193233779795</v>
      </c>
      <c r="F46" s="221">
        <v>96.526345048159584</v>
      </c>
      <c r="G46" s="231"/>
    </row>
    <row r="47" spans="1:7" s="142" customFormat="1" ht="11.1" customHeight="1">
      <c r="A47" s="136">
        <v>12</v>
      </c>
      <c r="B47" s="136"/>
      <c r="C47" s="138" t="s">
        <v>46</v>
      </c>
      <c r="D47" s="219">
        <v>2843886.9350000001</v>
      </c>
      <c r="E47" s="220">
        <v>0.76448227468328445</v>
      </c>
      <c r="F47" s="221">
        <v>97.290827322842873</v>
      </c>
      <c r="G47" s="231"/>
    </row>
    <row r="48" spans="1:7" s="142" customFormat="1" ht="11.1" customHeight="1">
      <c r="A48" s="136">
        <v>13</v>
      </c>
      <c r="B48" s="136"/>
      <c r="C48" s="138" t="s">
        <v>44</v>
      </c>
      <c r="D48" s="219">
        <v>2696361.2230000002</v>
      </c>
      <c r="E48" s="220">
        <v>0.72482500473488165</v>
      </c>
      <c r="F48" s="221">
        <v>98.015652327577754</v>
      </c>
      <c r="G48" s="231"/>
    </row>
    <row r="49" spans="1:8" s="142" customFormat="1" ht="11.1" customHeight="1">
      <c r="A49" s="136">
        <v>14</v>
      </c>
      <c r="B49" s="136"/>
      <c r="C49" s="138" t="s">
        <v>45</v>
      </c>
      <c r="D49" s="219">
        <v>2242385.537</v>
      </c>
      <c r="E49" s="220">
        <v>0.60278908241570384</v>
      </c>
      <c r="F49" s="221">
        <v>98.618441409993451</v>
      </c>
      <c r="G49" s="231"/>
    </row>
    <row r="50" spans="1:8" s="142" customFormat="1" ht="11.1" customHeight="1">
      <c r="A50" s="136">
        <v>15</v>
      </c>
      <c r="B50" s="136"/>
      <c r="C50" s="138" t="s">
        <v>30</v>
      </c>
      <c r="D50" s="219">
        <v>1479528.0560000001</v>
      </c>
      <c r="E50" s="220">
        <v>0.39772079536228744</v>
      </c>
      <c r="F50" s="221">
        <v>99.016162205355741</v>
      </c>
      <c r="G50" s="231"/>
    </row>
    <row r="51" spans="1:8" s="142" customFormat="1" ht="11.1" customHeight="1">
      <c r="A51" s="136">
        <v>16</v>
      </c>
      <c r="B51" s="136"/>
      <c r="C51" s="138" t="s">
        <v>43</v>
      </c>
      <c r="D51" s="219">
        <v>1356773.612</v>
      </c>
      <c r="E51" s="220">
        <v>0.3647224382821731</v>
      </c>
      <c r="F51" s="221">
        <v>99.380884643637913</v>
      </c>
      <c r="G51" s="231"/>
    </row>
    <row r="52" spans="1:8" s="142" customFormat="1" ht="11.1" customHeight="1">
      <c r="A52" s="136">
        <v>17</v>
      </c>
      <c r="B52" s="136"/>
      <c r="C52" s="138" t="s">
        <v>41</v>
      </c>
      <c r="D52" s="219">
        <v>1325002.6340000001</v>
      </c>
      <c r="E52" s="220">
        <v>0.35618189145823531</v>
      </c>
      <c r="F52" s="221">
        <v>99.737066535096147</v>
      </c>
      <c r="G52" s="231"/>
    </row>
    <row r="53" spans="1:8" s="142" customFormat="1" ht="11.1" customHeight="1">
      <c r="A53" s="136">
        <v>18</v>
      </c>
      <c r="B53" s="136"/>
      <c r="C53" s="138" t="s">
        <v>42</v>
      </c>
      <c r="D53" s="219">
        <v>978116.91700000002</v>
      </c>
      <c r="E53" s="220">
        <v>0.26293346490385749</v>
      </c>
      <c r="F53" s="221">
        <v>100</v>
      </c>
      <c r="G53" s="231"/>
    </row>
    <row r="54" spans="1:8" s="147" customFormat="1" ht="6.75" customHeight="1">
      <c r="A54" s="143"/>
      <c r="B54" s="143"/>
      <c r="C54" s="143"/>
      <c r="D54" s="225"/>
      <c r="E54" s="226"/>
      <c r="F54" s="226"/>
    </row>
    <row r="55" spans="1:8" s="126" customFormat="1" ht="9.75" customHeight="1">
      <c r="A55" s="24"/>
      <c r="B55" s="125"/>
      <c r="C55" s="125"/>
      <c r="D55" s="228"/>
      <c r="E55" s="228"/>
      <c r="F55" s="232"/>
    </row>
    <row r="56" spans="1:8" s="126" customFormat="1" ht="12.75" customHeight="1">
      <c r="A56" s="123" t="s">
        <v>154</v>
      </c>
      <c r="B56" s="123"/>
      <c r="C56" s="213"/>
      <c r="D56" s="213"/>
      <c r="E56" s="213"/>
      <c r="F56" s="213"/>
    </row>
    <row r="57" spans="1:8" s="126" customFormat="1" ht="7.2" customHeight="1" thickBot="1">
      <c r="A57" s="125"/>
      <c r="B57" s="125"/>
      <c r="C57" s="125"/>
      <c r="D57" s="125"/>
      <c r="E57" s="125"/>
      <c r="F57" s="125"/>
    </row>
    <row r="58" spans="1:8" s="126" customFormat="1" ht="12.45" customHeight="1">
      <c r="A58" s="215" t="s">
        <v>1</v>
      </c>
      <c r="B58" s="215"/>
      <c r="C58" s="215"/>
      <c r="D58" s="129" t="s">
        <v>125</v>
      </c>
      <c r="E58" s="216" t="s">
        <v>148</v>
      </c>
      <c r="F58" s="216" t="s">
        <v>149</v>
      </c>
    </row>
    <row r="59" spans="1:8" s="126" customFormat="1" ht="12.45" customHeight="1">
      <c r="A59" s="217"/>
      <c r="B59" s="217"/>
      <c r="C59" s="217"/>
      <c r="D59" s="132"/>
      <c r="E59" s="218" t="s">
        <v>150</v>
      </c>
      <c r="F59" s="218" t="s">
        <v>151</v>
      </c>
    </row>
    <row r="60" spans="1:8" s="126" customFormat="1" ht="6" customHeight="1">
      <c r="A60" s="125"/>
      <c r="B60" s="125"/>
      <c r="C60" s="125"/>
      <c r="D60" s="230"/>
      <c r="E60" s="151"/>
      <c r="F60" s="151"/>
    </row>
    <row r="61" spans="1:8" s="142" customFormat="1" ht="11.1" customHeight="1">
      <c r="A61" s="136">
        <v>1</v>
      </c>
      <c r="B61" s="136"/>
      <c r="C61" s="138" t="s">
        <v>130</v>
      </c>
      <c r="D61" s="219">
        <v>21877324.291999999</v>
      </c>
      <c r="E61" s="220">
        <v>31.981786843033333</v>
      </c>
      <c r="F61" s="221">
        <v>31.981786843033333</v>
      </c>
    </row>
    <row r="62" spans="1:8" s="142" customFormat="1" ht="11.1" customHeight="1">
      <c r="A62" s="136">
        <v>2</v>
      </c>
      <c r="B62" s="136"/>
      <c r="C62" s="138" t="s">
        <v>29</v>
      </c>
      <c r="D62" s="219">
        <v>12916332.654999999</v>
      </c>
      <c r="E62" s="220">
        <v>18.881989051877643</v>
      </c>
      <c r="F62" s="221">
        <v>50.863775894910972</v>
      </c>
    </row>
    <row r="63" spans="1:8" s="142" customFormat="1" ht="11.1" customHeight="1">
      <c r="A63" s="136">
        <v>3</v>
      </c>
      <c r="B63" s="136"/>
      <c r="C63" s="138" t="s">
        <v>115</v>
      </c>
      <c r="D63" s="219">
        <v>11573484.797</v>
      </c>
      <c r="E63" s="220">
        <v>16.918921110663078</v>
      </c>
      <c r="F63" s="221">
        <v>67.78269700557405</v>
      </c>
    </row>
    <row r="64" spans="1:8" s="142" customFormat="1" ht="11.1" customHeight="1">
      <c r="A64" s="136">
        <v>4</v>
      </c>
      <c r="B64" s="136"/>
      <c r="C64" s="138" t="s">
        <v>36</v>
      </c>
      <c r="D64" s="219">
        <v>8453679.284</v>
      </c>
      <c r="E64" s="220">
        <v>12.358173480982776</v>
      </c>
      <c r="F64" s="221">
        <v>80.140870486556821</v>
      </c>
      <c r="H64" s="136"/>
    </row>
    <row r="65" spans="1:8" s="142" customFormat="1" ht="11.1" customHeight="1">
      <c r="A65" s="136">
        <v>5</v>
      </c>
      <c r="B65" s="136"/>
      <c r="C65" s="138" t="s">
        <v>37</v>
      </c>
      <c r="D65" s="219">
        <v>2370009.9939999999</v>
      </c>
      <c r="E65" s="220">
        <v>3.4646446444862486</v>
      </c>
      <c r="F65" s="221">
        <v>83.605515131043063</v>
      </c>
      <c r="H65" s="136"/>
    </row>
    <row r="66" spans="1:8" s="142" customFormat="1" ht="11.1" customHeight="1">
      <c r="A66" s="136">
        <v>6</v>
      </c>
      <c r="B66" s="136"/>
      <c r="C66" s="138" t="s">
        <v>33</v>
      </c>
      <c r="D66" s="219">
        <v>1946783.476</v>
      </c>
      <c r="E66" s="220">
        <v>2.8459428277405499</v>
      </c>
      <c r="F66" s="221">
        <v>86.451457958783607</v>
      </c>
      <c r="H66" s="136"/>
    </row>
    <row r="67" spans="1:8" s="142" customFormat="1" ht="11.1" customHeight="1">
      <c r="A67" s="136">
        <v>7</v>
      </c>
      <c r="B67" s="136"/>
      <c r="C67" s="138" t="s">
        <v>40</v>
      </c>
      <c r="D67" s="219">
        <v>1361184.8130000001</v>
      </c>
      <c r="E67" s="220">
        <v>1.9898741711873416</v>
      </c>
      <c r="F67" s="221">
        <v>88.441332129970945</v>
      </c>
      <c r="H67" s="136"/>
    </row>
    <row r="68" spans="1:8" s="142" customFormat="1" ht="11.1" customHeight="1">
      <c r="A68" s="136">
        <v>8</v>
      </c>
      <c r="B68" s="136"/>
      <c r="C68" s="138" t="s">
        <v>35</v>
      </c>
      <c r="D68" s="219">
        <v>1273902.7</v>
      </c>
      <c r="E68" s="220">
        <v>1.8622791373560648</v>
      </c>
      <c r="F68" s="221">
        <v>90.303611267327014</v>
      </c>
      <c r="G68" s="231"/>
      <c r="H68" s="136"/>
    </row>
    <row r="69" spans="1:8" s="142" customFormat="1" ht="11.1" customHeight="1">
      <c r="A69" s="136">
        <v>9</v>
      </c>
      <c r="B69" s="136"/>
      <c r="C69" s="138" t="s">
        <v>32</v>
      </c>
      <c r="D69" s="219">
        <v>1146105.321</v>
      </c>
      <c r="E69" s="220">
        <v>1.6754560835070653</v>
      </c>
      <c r="F69" s="221">
        <v>91.979067350834086</v>
      </c>
      <c r="G69" s="231"/>
      <c r="H69" s="136"/>
    </row>
    <row r="70" spans="1:8" s="142" customFormat="1" ht="11.1" customHeight="1">
      <c r="A70" s="136">
        <v>10</v>
      </c>
      <c r="B70" s="136"/>
      <c r="C70" s="138" t="s">
        <v>39</v>
      </c>
      <c r="D70" s="219">
        <v>1053422.4939999999</v>
      </c>
      <c r="E70" s="220">
        <v>1.5399659121515281</v>
      </c>
      <c r="F70" s="221">
        <v>93.519033262985616</v>
      </c>
      <c r="G70" s="231"/>
      <c r="H70" s="136"/>
    </row>
    <row r="71" spans="1:8" s="142" customFormat="1" ht="11.1" customHeight="1">
      <c r="A71" s="136">
        <v>11</v>
      </c>
      <c r="B71" s="136"/>
      <c r="C71" s="138" t="s">
        <v>46</v>
      </c>
      <c r="D71" s="219">
        <v>992474.35</v>
      </c>
      <c r="E71" s="220">
        <v>1.4508676968547292</v>
      </c>
      <c r="F71" s="221">
        <v>94.969900959840345</v>
      </c>
      <c r="G71" s="231"/>
      <c r="H71" s="136"/>
    </row>
    <row r="72" spans="1:8" s="142" customFormat="1" ht="11.1" customHeight="1">
      <c r="A72" s="136">
        <v>12</v>
      </c>
      <c r="B72" s="136"/>
      <c r="C72" s="138" t="s">
        <v>45</v>
      </c>
      <c r="D72" s="219">
        <v>852941.86600000004</v>
      </c>
      <c r="E72" s="220">
        <v>1.2468894542961189</v>
      </c>
      <c r="F72" s="221">
        <v>96.216790414136469</v>
      </c>
      <c r="G72" s="231"/>
      <c r="H72" s="136"/>
    </row>
    <row r="73" spans="1:8" s="142" customFormat="1" ht="11.1" customHeight="1">
      <c r="A73" s="136">
        <v>13</v>
      </c>
      <c r="B73" s="136"/>
      <c r="C73" s="138" t="s">
        <v>38</v>
      </c>
      <c r="D73" s="219">
        <v>814241.98</v>
      </c>
      <c r="E73" s="220">
        <v>1.1903152824101042</v>
      </c>
      <c r="F73" s="221">
        <v>97.40710569654658</v>
      </c>
      <c r="G73" s="231"/>
      <c r="H73" s="136"/>
    </row>
    <row r="74" spans="1:8" s="142" customFormat="1" ht="11.1" customHeight="1">
      <c r="A74" s="136">
        <v>14</v>
      </c>
      <c r="B74" s="136"/>
      <c r="C74" s="138" t="s">
        <v>43</v>
      </c>
      <c r="D74" s="219">
        <v>542436.14599999995</v>
      </c>
      <c r="E74" s="220">
        <v>0.79297070179977525</v>
      </c>
      <c r="F74" s="221">
        <v>98.200076398346354</v>
      </c>
      <c r="G74" s="231"/>
      <c r="H74" s="136"/>
    </row>
    <row r="75" spans="1:8" s="142" customFormat="1" ht="11.1" customHeight="1">
      <c r="A75" s="136">
        <v>15</v>
      </c>
      <c r="B75" s="136"/>
      <c r="C75" s="138" t="s">
        <v>30</v>
      </c>
      <c r="D75" s="219">
        <v>410418.54300000001</v>
      </c>
      <c r="E75" s="220">
        <v>0.59997823241364745</v>
      </c>
      <c r="F75" s="221">
        <v>98.800054630760002</v>
      </c>
      <c r="G75" s="231"/>
      <c r="H75" s="136"/>
    </row>
    <row r="76" spans="1:8" s="142" customFormat="1" ht="11.1" customHeight="1">
      <c r="A76" s="136">
        <v>16</v>
      </c>
      <c r="B76" s="136"/>
      <c r="C76" s="138" t="s">
        <v>152</v>
      </c>
      <c r="D76" s="219">
        <v>392243.57500000001</v>
      </c>
      <c r="E76" s="220">
        <v>0.57340880624906365</v>
      </c>
      <c r="F76" s="221">
        <v>99.373463437009065</v>
      </c>
      <c r="G76" s="231"/>
      <c r="H76" s="136"/>
    </row>
    <row r="77" spans="1:8" s="142" customFormat="1" ht="11.1" customHeight="1">
      <c r="A77" s="136">
        <v>17</v>
      </c>
      <c r="B77" s="136"/>
      <c r="C77" s="138" t="s">
        <v>44</v>
      </c>
      <c r="D77" s="219">
        <v>311410.35600000003</v>
      </c>
      <c r="E77" s="220">
        <v>0.45524121201362172</v>
      </c>
      <c r="F77" s="221">
        <v>99.828704649022683</v>
      </c>
      <c r="G77" s="231"/>
      <c r="H77" s="136"/>
    </row>
    <row r="78" spans="1:8" s="142" customFormat="1" ht="11.1" customHeight="1">
      <c r="A78" s="136">
        <v>18</v>
      </c>
      <c r="B78" s="136"/>
      <c r="C78" s="138" t="s">
        <v>42</v>
      </c>
      <c r="D78" s="219">
        <v>117175.565</v>
      </c>
      <c r="E78" s="220">
        <v>0.17129535097728385</v>
      </c>
      <c r="F78" s="221">
        <v>99.999999999999972</v>
      </c>
      <c r="G78" s="231"/>
      <c r="H78" s="136"/>
    </row>
    <row r="79" spans="1:8" ht="7.5" customHeight="1">
      <c r="A79" s="233"/>
      <c r="B79" s="233"/>
      <c r="C79" s="233"/>
      <c r="D79" s="225"/>
      <c r="E79" s="233"/>
      <c r="F79" s="233"/>
      <c r="H79" s="234"/>
    </row>
    <row r="80" spans="1:8">
      <c r="A80" s="235" t="s">
        <v>155</v>
      </c>
      <c r="B80" s="235"/>
      <c r="C80" s="161"/>
      <c r="D80" s="236"/>
      <c r="E80" s="161"/>
      <c r="F80" s="161"/>
      <c r="H80" s="234"/>
    </row>
    <row r="81" spans="1:8">
      <c r="A81" s="30" t="s">
        <v>156</v>
      </c>
      <c r="B81" s="161"/>
      <c r="C81" s="161"/>
      <c r="D81" s="237"/>
      <c r="E81" s="161"/>
      <c r="F81" s="161"/>
      <c r="H81" s="234"/>
    </row>
    <row r="82" spans="1:8" ht="12.75" customHeight="1">
      <c r="A82" s="162"/>
      <c r="B82" s="162"/>
      <c r="C82" s="162"/>
      <c r="D82" s="162"/>
      <c r="E82" s="162"/>
      <c r="F82" s="162"/>
      <c r="H82" s="234"/>
    </row>
    <row r="83" spans="1:8">
      <c r="A83" s="162"/>
      <c r="B83" s="162"/>
      <c r="C83" s="162"/>
      <c r="D83" s="162"/>
      <c r="E83" s="162"/>
      <c r="F83" s="162"/>
      <c r="H83" s="234"/>
    </row>
    <row r="84" spans="1:8">
      <c r="H84" s="234"/>
    </row>
    <row r="85" spans="1:8">
      <c r="H85" s="234"/>
    </row>
    <row r="86" spans="1:8">
      <c r="H86" s="234"/>
    </row>
    <row r="87" spans="1:8">
      <c r="H87" s="234"/>
    </row>
    <row r="88" spans="1:8">
      <c r="H88" s="234"/>
    </row>
    <row r="89" spans="1:8">
      <c r="H89" s="234"/>
    </row>
    <row r="90" spans="1:8">
      <c r="H90" s="234"/>
    </row>
    <row r="91" spans="1:8">
      <c r="H91" s="234"/>
    </row>
    <row r="92" spans="1:8">
      <c r="H92" s="234"/>
    </row>
    <row r="93" spans="1:8">
      <c r="H93" s="234"/>
    </row>
    <row r="94" spans="1:8">
      <c r="H94" s="234"/>
    </row>
    <row r="95" spans="1:8">
      <c r="H95" s="234"/>
    </row>
    <row r="96" spans="1:8">
      <c r="H96" s="234"/>
    </row>
    <row r="97" spans="8:8">
      <c r="H97" s="234"/>
    </row>
    <row r="98" spans="8:8">
      <c r="H98" s="234"/>
    </row>
    <row r="99" spans="8:8">
      <c r="H99" s="234"/>
    </row>
    <row r="100" spans="8:8">
      <c r="H100" s="234"/>
    </row>
    <row r="101" spans="8:8">
      <c r="H101" s="234"/>
    </row>
    <row r="209" spans="3:3">
      <c r="C209" s="163" t="s">
        <v>157</v>
      </c>
    </row>
  </sheetData>
  <mergeCells count="7">
    <mergeCell ref="A82:F83"/>
    <mergeCell ref="A8:C9"/>
    <mergeCell ref="D8:D9"/>
    <mergeCell ref="A33:C34"/>
    <mergeCell ref="D33:D34"/>
    <mergeCell ref="A58:C59"/>
    <mergeCell ref="D58:D59"/>
  </mergeCells>
  <hyperlinks>
    <hyperlink ref="A1" location="Índice!A1" display="Volver al Índice" xr:uid="{2A19C738-7F96-4436-BCBB-C5B550514FB7}"/>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6E12-EB4A-43C6-928E-F5DC57CDC901}">
  <dimension ref="A1:V86"/>
  <sheetViews>
    <sheetView showGridLines="0" topLeftCell="A53" zoomScale="130" zoomScaleNormal="130" workbookViewId="0"/>
  </sheetViews>
  <sheetFormatPr baseColWidth="10" defaultColWidth="11.44140625" defaultRowHeight="13.2"/>
  <cols>
    <col min="1" max="1" width="3.44140625" style="163" customWidth="1"/>
    <col min="2" max="2" width="1.44140625" style="163" customWidth="1"/>
    <col min="3" max="3" width="19.109375" style="163" customWidth="1"/>
    <col min="4" max="4" width="12.44140625" style="163" bestFit="1" customWidth="1"/>
    <col min="5" max="6" width="10.44140625" style="163" customWidth="1"/>
    <col min="7" max="7" width="1.88671875" style="163" customWidth="1"/>
    <col min="8" max="8" width="3.44140625" style="163" customWidth="1"/>
    <col min="9" max="9" width="1" style="163" customWidth="1"/>
    <col min="10" max="10" width="19" style="163" customWidth="1"/>
    <col min="11" max="11" width="11.44140625" style="163" bestFit="1" customWidth="1"/>
    <col min="12" max="13" width="10.44140625" style="163" customWidth="1"/>
    <col min="14" max="14" width="1.44140625" style="163" customWidth="1"/>
    <col min="15" max="15" width="2.44140625" style="163" customWidth="1"/>
    <col min="16" max="16" width="1.109375" style="163" customWidth="1"/>
    <col min="17" max="17" width="17.44140625" style="163" customWidth="1"/>
    <col min="18" max="18" width="11.44140625" style="163" bestFit="1" customWidth="1"/>
    <col min="19" max="20" width="10.44140625" style="163" customWidth="1"/>
    <col min="21" max="16384" width="11.44140625" style="163"/>
  </cols>
  <sheetData>
    <row r="1" spans="1:22" ht="21.75" customHeight="1">
      <c r="A1" s="1526" t="s">
        <v>1244</v>
      </c>
      <c r="B1" s="238"/>
      <c r="C1" s="238"/>
      <c r="D1" s="238"/>
      <c r="E1" s="238"/>
      <c r="F1" s="238"/>
      <c r="G1" s="238"/>
      <c r="H1" s="238"/>
      <c r="I1" s="238"/>
      <c r="J1" s="238"/>
      <c r="K1" s="238"/>
      <c r="L1" s="238"/>
      <c r="M1" s="238"/>
      <c r="N1" s="238"/>
      <c r="O1" s="238"/>
      <c r="P1" s="238"/>
      <c r="Q1" s="238"/>
      <c r="R1" s="238"/>
      <c r="S1" s="238"/>
      <c r="T1" s="238"/>
    </row>
    <row r="2" spans="1:22" s="240" customFormat="1" ht="25.2" customHeight="1">
      <c r="A2" s="239" t="s">
        <v>158</v>
      </c>
      <c r="B2" s="239"/>
      <c r="C2" s="239"/>
      <c r="D2" s="239"/>
      <c r="E2" s="239"/>
      <c r="F2" s="239"/>
      <c r="G2" s="239"/>
      <c r="H2" s="239"/>
      <c r="I2" s="239"/>
      <c r="J2" s="239"/>
      <c r="K2" s="239"/>
      <c r="L2" s="239"/>
      <c r="M2" s="239"/>
      <c r="N2" s="239"/>
      <c r="O2" s="239"/>
      <c r="P2" s="239"/>
      <c r="Q2" s="239"/>
      <c r="R2" s="239"/>
      <c r="S2" s="239"/>
      <c r="T2" s="239"/>
    </row>
    <row r="3" spans="1:22" s="242" customFormat="1" ht="18" customHeight="1">
      <c r="A3" s="241">
        <v>45747</v>
      </c>
      <c r="B3" s="241"/>
      <c r="C3" s="241"/>
      <c r="D3" s="241"/>
      <c r="E3" s="241"/>
      <c r="F3" s="241"/>
      <c r="G3" s="241"/>
      <c r="H3" s="241"/>
      <c r="I3" s="241"/>
      <c r="J3" s="241"/>
      <c r="K3" s="241"/>
      <c r="L3" s="241"/>
      <c r="M3" s="241"/>
      <c r="N3" s="241"/>
      <c r="O3" s="241"/>
      <c r="P3" s="241"/>
      <c r="Q3" s="241"/>
      <c r="R3" s="241"/>
      <c r="S3" s="241"/>
      <c r="T3" s="241"/>
    </row>
    <row r="4" spans="1:22" s="244" customFormat="1" ht="18" customHeight="1">
      <c r="A4" s="243" t="s">
        <v>123</v>
      </c>
      <c r="B4" s="243"/>
      <c r="C4" s="243"/>
      <c r="D4" s="243"/>
      <c r="E4" s="243"/>
      <c r="F4" s="243"/>
      <c r="G4" s="243"/>
      <c r="H4" s="243"/>
      <c r="I4" s="243"/>
      <c r="J4" s="243"/>
      <c r="K4" s="243"/>
      <c r="L4" s="243"/>
      <c r="M4" s="243"/>
      <c r="N4" s="243"/>
      <c r="O4" s="243"/>
      <c r="P4" s="243"/>
      <c r="Q4" s="243"/>
      <c r="R4" s="243"/>
      <c r="S4" s="243"/>
      <c r="T4" s="243"/>
    </row>
    <row r="5" spans="1:22" s="245" customFormat="1" ht="9.75" customHeight="1"/>
    <row r="6" spans="1:22" s="248" customFormat="1" ht="12.45" customHeight="1">
      <c r="A6" s="123" t="s">
        <v>159</v>
      </c>
      <c r="B6" s="123"/>
      <c r="C6" s="123"/>
      <c r="D6" s="123"/>
      <c r="E6" s="123"/>
      <c r="F6" s="123"/>
      <c r="G6" s="246"/>
      <c r="H6" s="123" t="s">
        <v>160</v>
      </c>
      <c r="I6" s="123"/>
      <c r="J6" s="123"/>
      <c r="K6" s="123"/>
      <c r="L6" s="123"/>
      <c r="M6" s="123"/>
      <c r="N6" s="246"/>
      <c r="O6" s="246"/>
      <c r="P6" s="246"/>
      <c r="Q6" s="247" t="s">
        <v>161</v>
      </c>
      <c r="R6" s="247"/>
      <c r="S6" s="247"/>
      <c r="T6" s="247"/>
      <c r="U6" s="246"/>
      <c r="V6" s="246"/>
    </row>
    <row r="7" spans="1:22" s="245" customFormat="1" ht="9" customHeight="1" thickBot="1"/>
    <row r="8" spans="1:22" s="249" customFormat="1" ht="12.9" customHeight="1">
      <c r="A8" s="127" t="s">
        <v>1</v>
      </c>
      <c r="B8" s="127"/>
      <c r="C8" s="128"/>
      <c r="D8" s="128" t="s">
        <v>125</v>
      </c>
      <c r="E8" s="129" t="s">
        <v>162</v>
      </c>
      <c r="F8" s="129" t="s">
        <v>163</v>
      </c>
      <c r="G8" s="125"/>
      <c r="H8" s="127" t="s">
        <v>1</v>
      </c>
      <c r="I8" s="127"/>
      <c r="J8" s="128"/>
      <c r="K8" s="128" t="s">
        <v>125</v>
      </c>
      <c r="L8" s="129" t="s">
        <v>162</v>
      </c>
      <c r="M8" s="129" t="s">
        <v>163</v>
      </c>
      <c r="N8" s="125"/>
      <c r="O8" s="127" t="s">
        <v>1</v>
      </c>
      <c r="P8" s="127"/>
      <c r="Q8" s="128"/>
      <c r="R8" s="128" t="s">
        <v>125</v>
      </c>
      <c r="S8" s="129" t="s">
        <v>162</v>
      </c>
      <c r="T8" s="129" t="s">
        <v>163</v>
      </c>
    </row>
    <row r="9" spans="1:22" s="249" customFormat="1" ht="12.9" customHeight="1">
      <c r="A9" s="131"/>
      <c r="B9" s="131"/>
      <c r="C9" s="131"/>
      <c r="D9" s="131"/>
      <c r="E9" s="132" t="s">
        <v>128</v>
      </c>
      <c r="F9" s="132" t="s">
        <v>129</v>
      </c>
      <c r="G9" s="125"/>
      <c r="H9" s="131"/>
      <c r="I9" s="131"/>
      <c r="J9" s="131"/>
      <c r="K9" s="131"/>
      <c r="L9" s="132" t="s">
        <v>128</v>
      </c>
      <c r="M9" s="132" t="s">
        <v>129</v>
      </c>
      <c r="N9" s="125"/>
      <c r="O9" s="131"/>
      <c r="P9" s="131"/>
      <c r="Q9" s="131"/>
      <c r="R9" s="131"/>
      <c r="S9" s="132" t="s">
        <v>128</v>
      </c>
      <c r="T9" s="132" t="s">
        <v>129</v>
      </c>
    </row>
    <row r="10" spans="1:22" s="245" customFormat="1" ht="4.6500000000000004" customHeight="1">
      <c r="C10" s="250"/>
      <c r="D10" s="250"/>
      <c r="E10" s="251"/>
      <c r="F10" s="251"/>
      <c r="H10" s="250"/>
      <c r="I10" s="250"/>
      <c r="J10" s="250"/>
      <c r="K10" s="250"/>
      <c r="L10" s="251"/>
      <c r="M10" s="251"/>
      <c r="Q10" s="250"/>
      <c r="R10" s="250"/>
      <c r="S10" s="251"/>
      <c r="T10" s="251"/>
    </row>
    <row r="11" spans="1:22" s="142" customFormat="1" ht="9.9" customHeight="1">
      <c r="A11" s="136">
        <v>1</v>
      </c>
      <c r="B11" s="137"/>
      <c r="C11" s="138" t="s">
        <v>130</v>
      </c>
      <c r="D11" s="252">
        <v>39298744.239</v>
      </c>
      <c r="E11" s="253">
        <v>37.320938891617558</v>
      </c>
      <c r="F11" s="254">
        <v>37.320938891617558</v>
      </c>
      <c r="H11" s="136">
        <v>1</v>
      </c>
      <c r="I11" s="136"/>
      <c r="J11" s="138" t="s">
        <v>130</v>
      </c>
      <c r="K11" s="252">
        <v>12922599.658</v>
      </c>
      <c r="L11" s="253">
        <v>34.019215245396929</v>
      </c>
      <c r="M11" s="254">
        <v>34.019215245396929</v>
      </c>
      <c r="O11" s="136">
        <v>1</v>
      </c>
      <c r="P11" s="137"/>
      <c r="Q11" s="138" t="s">
        <v>29</v>
      </c>
      <c r="R11" s="252">
        <v>6550669.88588</v>
      </c>
      <c r="S11" s="253">
        <v>36.065599607393281</v>
      </c>
      <c r="T11" s="254">
        <v>36.065599607393281</v>
      </c>
    </row>
    <row r="12" spans="1:22" s="142" customFormat="1" ht="9.9" customHeight="1">
      <c r="A12" s="136">
        <v>2</v>
      </c>
      <c r="B12" s="137"/>
      <c r="C12" s="138" t="s">
        <v>29</v>
      </c>
      <c r="D12" s="252">
        <v>19550775.475000001</v>
      </c>
      <c r="E12" s="253">
        <v>18.566834918406979</v>
      </c>
      <c r="F12" s="254">
        <v>55.887773810024541</v>
      </c>
      <c r="H12" s="136">
        <v>2</v>
      </c>
      <c r="I12" s="136"/>
      <c r="J12" s="138" t="s">
        <v>29</v>
      </c>
      <c r="K12" s="252">
        <v>11327475.267000001</v>
      </c>
      <c r="L12" s="253">
        <v>29.819992067650503</v>
      </c>
      <c r="M12" s="254">
        <v>63.839207313047432</v>
      </c>
      <c r="O12" s="136">
        <v>2</v>
      </c>
      <c r="P12" s="137"/>
      <c r="Q12" s="138" t="s">
        <v>130</v>
      </c>
      <c r="R12" s="252">
        <v>5206715.5988500006</v>
      </c>
      <c r="S12" s="253">
        <v>28.666277392860373</v>
      </c>
      <c r="T12" s="254">
        <v>64.731877000253661</v>
      </c>
    </row>
    <row r="13" spans="1:22" s="142" customFormat="1" ht="9.9" customHeight="1">
      <c r="A13" s="136">
        <v>3</v>
      </c>
      <c r="B13" s="137"/>
      <c r="C13" s="138" t="s">
        <v>115</v>
      </c>
      <c r="D13" s="252">
        <v>16592253.505000001</v>
      </c>
      <c r="E13" s="253">
        <v>15.757207796980985</v>
      </c>
      <c r="F13" s="254">
        <v>71.644981607005519</v>
      </c>
      <c r="H13" s="136">
        <v>3</v>
      </c>
      <c r="I13" s="136"/>
      <c r="J13" s="138" t="s">
        <v>36</v>
      </c>
      <c r="K13" s="252">
        <v>4050960.5529999998</v>
      </c>
      <c r="L13" s="253">
        <v>10.664301506686758</v>
      </c>
      <c r="M13" s="254">
        <v>74.503508819734193</v>
      </c>
      <c r="O13" s="136">
        <v>3</v>
      </c>
      <c r="P13" s="137"/>
      <c r="Q13" s="138" t="s">
        <v>115</v>
      </c>
      <c r="R13" s="252">
        <v>2459794.60794</v>
      </c>
      <c r="S13" s="253">
        <v>13.542732116239343</v>
      </c>
      <c r="T13" s="254">
        <v>78.274609116492996</v>
      </c>
    </row>
    <row r="14" spans="1:22" s="142" customFormat="1" ht="9.9" customHeight="1">
      <c r="A14" s="136">
        <v>4</v>
      </c>
      <c r="B14" s="137"/>
      <c r="C14" s="138" t="s">
        <v>36</v>
      </c>
      <c r="D14" s="252">
        <v>15436643.68</v>
      </c>
      <c r="E14" s="253">
        <v>14.659756860658765</v>
      </c>
      <c r="F14" s="254">
        <v>86.304738467664279</v>
      </c>
      <c r="H14" s="136">
        <v>4</v>
      </c>
      <c r="I14" s="136"/>
      <c r="J14" s="138" t="s">
        <v>115</v>
      </c>
      <c r="K14" s="252">
        <v>3876368.156</v>
      </c>
      <c r="L14" s="253">
        <v>10.204680649355948</v>
      </c>
      <c r="M14" s="254">
        <v>84.708189469090144</v>
      </c>
      <c r="O14" s="136">
        <v>4</v>
      </c>
      <c r="P14" s="137"/>
      <c r="Q14" s="138" t="s">
        <v>36</v>
      </c>
      <c r="R14" s="252">
        <v>1808474.9208199999</v>
      </c>
      <c r="S14" s="253">
        <v>9.9568034308821538</v>
      </c>
      <c r="T14" s="254">
        <v>88.231412547375157</v>
      </c>
    </row>
    <row r="15" spans="1:22" s="142" customFormat="1" ht="9.9" customHeight="1">
      <c r="A15" s="136">
        <v>5</v>
      </c>
      <c r="B15" s="137"/>
      <c r="C15" s="138" t="s">
        <v>33</v>
      </c>
      <c r="D15" s="252">
        <v>5014725.9529999997</v>
      </c>
      <c r="E15" s="253">
        <v>4.7623476137537768</v>
      </c>
      <c r="F15" s="254">
        <v>91.067086081418054</v>
      </c>
      <c r="H15" s="136">
        <v>5</v>
      </c>
      <c r="I15" s="136"/>
      <c r="J15" s="138" t="s">
        <v>33</v>
      </c>
      <c r="K15" s="252">
        <v>2312406.2349999999</v>
      </c>
      <c r="L15" s="253">
        <v>6.0874938112443155</v>
      </c>
      <c r="M15" s="254">
        <v>90.795683280334458</v>
      </c>
      <c r="O15" s="136">
        <v>5</v>
      </c>
      <c r="P15" s="137"/>
      <c r="Q15" s="138" t="s">
        <v>33</v>
      </c>
      <c r="R15" s="252">
        <v>911136.45164999994</v>
      </c>
      <c r="S15" s="253">
        <v>5.0163850454044869</v>
      </c>
      <c r="T15" s="254">
        <v>93.247797592779648</v>
      </c>
    </row>
    <row r="16" spans="1:22" s="142" customFormat="1" ht="9.9" customHeight="1">
      <c r="A16" s="136">
        <v>6</v>
      </c>
      <c r="B16" s="137"/>
      <c r="C16" s="138" t="s">
        <v>143</v>
      </c>
      <c r="D16" s="252">
        <v>3339642.8330000001</v>
      </c>
      <c r="E16" s="253">
        <v>3.1715671455611152</v>
      </c>
      <c r="F16" s="254">
        <v>94.238653226979167</v>
      </c>
      <c r="H16" s="136">
        <v>6</v>
      </c>
      <c r="I16" s="136"/>
      <c r="J16" s="138" t="s">
        <v>40</v>
      </c>
      <c r="K16" s="252">
        <v>1541363.0379999999</v>
      </c>
      <c r="L16" s="253">
        <v>4.0576944538059232</v>
      </c>
      <c r="M16" s="254">
        <v>94.853377734140381</v>
      </c>
      <c r="O16" s="136">
        <v>6</v>
      </c>
      <c r="P16" s="137"/>
      <c r="Q16" s="138" t="s">
        <v>143</v>
      </c>
      <c r="R16" s="252">
        <v>442018.49454000004</v>
      </c>
      <c r="S16" s="253">
        <v>2.4335926433271693</v>
      </c>
      <c r="T16" s="254">
        <v>95.681390236106822</v>
      </c>
    </row>
    <row r="17" spans="1:22" s="142" customFormat="1" ht="9.9" customHeight="1">
      <c r="A17" s="136">
        <v>7</v>
      </c>
      <c r="B17" s="137"/>
      <c r="C17" s="138" t="s">
        <v>45</v>
      </c>
      <c r="D17" s="252">
        <v>1392321.6229999999</v>
      </c>
      <c r="E17" s="253">
        <v>1.3222496345797494</v>
      </c>
      <c r="F17" s="254">
        <v>95.560902861558915</v>
      </c>
      <c r="H17" s="136">
        <v>7</v>
      </c>
      <c r="I17" s="136"/>
      <c r="J17" s="138" t="s">
        <v>32</v>
      </c>
      <c r="K17" s="252">
        <v>653815.87800000003</v>
      </c>
      <c r="L17" s="253">
        <v>1.721194161638415</v>
      </c>
      <c r="M17" s="254">
        <v>96.574571895778789</v>
      </c>
      <c r="O17" s="136">
        <v>7</v>
      </c>
      <c r="P17" s="137"/>
      <c r="Q17" s="138" t="s">
        <v>32</v>
      </c>
      <c r="R17" s="252">
        <v>363582.50191000005</v>
      </c>
      <c r="S17" s="253">
        <v>2.0017526705787927</v>
      </c>
      <c r="T17" s="254">
        <v>97.683142906685617</v>
      </c>
    </row>
    <row r="18" spans="1:22" s="142" customFormat="1" ht="9.9" customHeight="1">
      <c r="A18" s="136">
        <v>8</v>
      </c>
      <c r="B18" s="137"/>
      <c r="C18" s="138" t="s">
        <v>38</v>
      </c>
      <c r="D18" s="252">
        <v>1344887.2239999999</v>
      </c>
      <c r="E18" s="253">
        <v>1.2772024876359862</v>
      </c>
      <c r="F18" s="254">
        <v>96.838105349194905</v>
      </c>
      <c r="H18" s="136">
        <v>8</v>
      </c>
      <c r="I18" s="136"/>
      <c r="J18" s="138" t="s">
        <v>35</v>
      </c>
      <c r="K18" s="252">
        <v>408566.36800000002</v>
      </c>
      <c r="L18" s="253">
        <v>1.0755658755100044</v>
      </c>
      <c r="M18" s="254">
        <v>97.650137771288797</v>
      </c>
      <c r="O18" s="136">
        <v>8</v>
      </c>
      <c r="P18" s="137"/>
      <c r="Q18" s="138" t="s">
        <v>35</v>
      </c>
      <c r="R18" s="252">
        <v>252753.81059000001</v>
      </c>
      <c r="S18" s="253">
        <v>1.3915703112487525</v>
      </c>
      <c r="T18" s="254">
        <v>99.074713217934374</v>
      </c>
    </row>
    <row r="19" spans="1:22" s="142" customFormat="1" ht="9.9" customHeight="1">
      <c r="A19" s="136">
        <v>9</v>
      </c>
      <c r="B19" s="137"/>
      <c r="C19" s="138" t="s">
        <v>32</v>
      </c>
      <c r="D19" s="252">
        <v>1269816.1229999999</v>
      </c>
      <c r="E19" s="253">
        <v>1.2059095232626609</v>
      </c>
      <c r="F19" s="254">
        <v>98.044014872457566</v>
      </c>
      <c r="H19" s="136">
        <v>9</v>
      </c>
      <c r="I19" s="136"/>
      <c r="J19" s="138" t="s">
        <v>38</v>
      </c>
      <c r="K19" s="252">
        <v>377443.011</v>
      </c>
      <c r="L19" s="253">
        <v>0.99363250227524158</v>
      </c>
      <c r="M19" s="254">
        <v>98.643770273564044</v>
      </c>
      <c r="O19" s="136">
        <v>9</v>
      </c>
      <c r="P19" s="137"/>
      <c r="Q19" s="138" t="s">
        <v>38</v>
      </c>
      <c r="R19" s="252">
        <v>84099.622599999988</v>
      </c>
      <c r="S19" s="253">
        <v>0.46302185404920976</v>
      </c>
      <c r="T19" s="254">
        <v>99.53773507198359</v>
      </c>
    </row>
    <row r="20" spans="1:22" s="142" customFormat="1" ht="9.9" customHeight="1">
      <c r="A20" s="136">
        <v>10</v>
      </c>
      <c r="B20" s="137"/>
      <c r="C20" s="138" t="s">
        <v>43</v>
      </c>
      <c r="D20" s="252">
        <v>903215.27899999998</v>
      </c>
      <c r="E20" s="253">
        <v>0.85775876268539175</v>
      </c>
      <c r="F20" s="254">
        <v>98.901773635142959</v>
      </c>
      <c r="H20" s="136">
        <v>10</v>
      </c>
      <c r="I20" s="136"/>
      <c r="J20" s="138" t="s">
        <v>45</v>
      </c>
      <c r="K20" s="252">
        <v>184139.17300000001</v>
      </c>
      <c r="L20" s="253">
        <v>0.48475309358658014</v>
      </c>
      <c r="M20" s="254">
        <v>99.128523367150621</v>
      </c>
      <c r="O20" s="136">
        <v>10</v>
      </c>
      <c r="P20" s="137"/>
      <c r="Q20" s="138" t="s">
        <v>30</v>
      </c>
      <c r="R20" s="252">
        <v>45218.986870000001</v>
      </c>
      <c r="S20" s="253">
        <v>0.24895925203324609</v>
      </c>
      <c r="T20" s="254">
        <v>99.786694324016835</v>
      </c>
    </row>
    <row r="21" spans="1:22" s="142" customFormat="1" ht="9.9" customHeight="1">
      <c r="A21" s="136">
        <v>11</v>
      </c>
      <c r="B21" s="137"/>
      <c r="C21" s="138" t="s">
        <v>35</v>
      </c>
      <c r="D21" s="252">
        <v>853220.679</v>
      </c>
      <c r="E21" s="253">
        <v>0.81028026311391677</v>
      </c>
      <c r="F21" s="254">
        <v>99.712053898256869</v>
      </c>
      <c r="H21" s="136">
        <v>11</v>
      </c>
      <c r="I21" s="136"/>
      <c r="J21" s="138" t="s">
        <v>43</v>
      </c>
      <c r="K21" s="252">
        <v>114083.326</v>
      </c>
      <c r="L21" s="253">
        <v>0.30032851947883099</v>
      </c>
      <c r="M21" s="254">
        <v>99.428851886629445</v>
      </c>
      <c r="O21" s="136">
        <v>11</v>
      </c>
      <c r="P21" s="137"/>
      <c r="Q21" s="138" t="s">
        <v>42</v>
      </c>
      <c r="R21" s="252">
        <v>35594.815869999999</v>
      </c>
      <c r="S21" s="253">
        <v>0.19597207608239181</v>
      </c>
      <c r="T21" s="254">
        <v>99.982666400099234</v>
      </c>
    </row>
    <row r="22" spans="1:22" s="142" customFormat="1" ht="9.9" customHeight="1">
      <c r="A22" s="136">
        <v>12</v>
      </c>
      <c r="B22" s="137"/>
      <c r="C22" s="138" t="s">
        <v>44</v>
      </c>
      <c r="D22" s="252">
        <v>162364</v>
      </c>
      <c r="E22" s="253">
        <v>0.15419263489302748</v>
      </c>
      <c r="F22" s="254">
        <v>99.866246533149891</v>
      </c>
      <c r="H22" s="136">
        <v>12</v>
      </c>
      <c r="I22" s="136"/>
      <c r="J22" s="138" t="s">
        <v>30</v>
      </c>
      <c r="K22" s="252">
        <v>111788.592</v>
      </c>
      <c r="L22" s="253">
        <v>0.29428754847122091</v>
      </c>
      <c r="M22" s="254">
        <v>99.723139435100663</v>
      </c>
      <c r="O22" s="136">
        <v>12</v>
      </c>
      <c r="P22" s="137"/>
      <c r="Q22" s="138" t="s">
        <v>37</v>
      </c>
      <c r="R22" s="252">
        <v>2995.9306299999998</v>
      </c>
      <c r="S22" s="253">
        <v>1.6494501544950062E-2</v>
      </c>
      <c r="T22" s="254">
        <v>99.999160901644188</v>
      </c>
    </row>
    <row r="23" spans="1:22" s="142" customFormat="1" ht="9.9" customHeight="1">
      <c r="A23" s="136">
        <v>13</v>
      </c>
      <c r="B23" s="137"/>
      <c r="C23" s="138" t="s">
        <v>30</v>
      </c>
      <c r="D23" s="252">
        <v>83995.668000000005</v>
      </c>
      <c r="E23" s="253">
        <v>7.9768380727993596E-2</v>
      </c>
      <c r="F23" s="254">
        <v>99.946014913877889</v>
      </c>
      <c r="H23" s="136">
        <v>13</v>
      </c>
      <c r="I23" s="136"/>
      <c r="J23" s="138" t="s">
        <v>42</v>
      </c>
      <c r="K23" s="252">
        <v>105168.747</v>
      </c>
      <c r="L23" s="253">
        <v>0.27686056489932409</v>
      </c>
      <c r="M23" s="254">
        <v>99.999999999999986</v>
      </c>
      <c r="O23" s="136">
        <v>13</v>
      </c>
      <c r="P23" s="137"/>
      <c r="Q23" s="138" t="s">
        <v>97</v>
      </c>
      <c r="R23" s="252">
        <v>152.40717999999998</v>
      </c>
      <c r="S23" s="253">
        <v>8.3909835588265346E-4</v>
      </c>
      <c r="T23" s="254">
        <v>100.00000000000007</v>
      </c>
    </row>
    <row r="24" spans="1:22" s="142" customFormat="1" ht="9.9" customHeight="1">
      <c r="A24" s="136">
        <v>14</v>
      </c>
      <c r="B24" s="137"/>
      <c r="C24" s="138" t="s">
        <v>42</v>
      </c>
      <c r="D24" s="252">
        <v>56846</v>
      </c>
      <c r="E24" s="253">
        <v>5.3985086122102434E-2</v>
      </c>
      <c r="F24" s="254">
        <v>99.999999999999986</v>
      </c>
      <c r="H24" s="136">
        <v>14</v>
      </c>
      <c r="I24" s="136"/>
      <c r="J24" s="138" t="s">
        <v>46</v>
      </c>
      <c r="K24" s="252">
        <v>0</v>
      </c>
      <c r="L24" s="253" t="s">
        <v>132</v>
      </c>
      <c r="M24" s="254" t="s">
        <v>132</v>
      </c>
      <c r="O24" s="136">
        <v>14</v>
      </c>
      <c r="P24" s="137"/>
      <c r="Q24" s="138" t="s">
        <v>46</v>
      </c>
      <c r="R24" s="252">
        <v>0</v>
      </c>
      <c r="S24" s="253" t="s">
        <v>132</v>
      </c>
      <c r="T24" s="254" t="s">
        <v>132</v>
      </c>
    </row>
    <row r="25" spans="1:22" s="142" customFormat="1" ht="9.9" customHeight="1">
      <c r="A25" s="136">
        <v>15</v>
      </c>
      <c r="B25" s="137"/>
      <c r="C25" s="138" t="s">
        <v>134</v>
      </c>
      <c r="D25" s="252">
        <v>0</v>
      </c>
      <c r="E25" s="253" t="s">
        <v>132</v>
      </c>
      <c r="F25" s="254" t="s">
        <v>132</v>
      </c>
      <c r="H25" s="136">
        <v>15</v>
      </c>
      <c r="I25" s="136"/>
      <c r="J25" s="138" t="s">
        <v>44</v>
      </c>
      <c r="K25" s="252">
        <v>0</v>
      </c>
      <c r="L25" s="253" t="s">
        <v>132</v>
      </c>
      <c r="M25" s="254" t="s">
        <v>132</v>
      </c>
      <c r="O25" s="136">
        <v>15</v>
      </c>
      <c r="P25" s="137"/>
      <c r="Q25" s="138" t="s">
        <v>43</v>
      </c>
      <c r="R25" s="252">
        <v>0</v>
      </c>
      <c r="S25" s="253" t="s">
        <v>132</v>
      </c>
      <c r="T25" s="254" t="s">
        <v>132</v>
      </c>
    </row>
    <row r="26" spans="1:22" s="142" customFormat="1" ht="9.9" customHeight="1">
      <c r="A26" s="136">
        <v>16</v>
      </c>
      <c r="B26" s="137"/>
      <c r="C26" s="138" t="s">
        <v>41</v>
      </c>
      <c r="D26" s="252">
        <v>0</v>
      </c>
      <c r="E26" s="253" t="s">
        <v>132</v>
      </c>
      <c r="F26" s="254" t="s">
        <v>132</v>
      </c>
      <c r="H26" s="136">
        <v>16</v>
      </c>
      <c r="I26" s="136"/>
      <c r="J26" s="138" t="s">
        <v>39</v>
      </c>
      <c r="K26" s="252">
        <v>0</v>
      </c>
      <c r="L26" s="253" t="s">
        <v>132</v>
      </c>
      <c r="M26" s="254" t="s">
        <v>132</v>
      </c>
      <c r="O26" s="136">
        <v>16</v>
      </c>
      <c r="P26" s="137"/>
      <c r="Q26" s="138" t="s">
        <v>44</v>
      </c>
      <c r="R26" s="252">
        <v>0</v>
      </c>
      <c r="S26" s="253" t="s">
        <v>132</v>
      </c>
      <c r="T26" s="254" t="s">
        <v>132</v>
      </c>
    </row>
    <row r="27" spans="1:22" s="142" customFormat="1" ht="9.9" customHeight="1">
      <c r="A27" s="136">
        <v>17</v>
      </c>
      <c r="B27" s="137"/>
      <c r="C27" s="138" t="s">
        <v>37</v>
      </c>
      <c r="D27" s="252">
        <v>0</v>
      </c>
      <c r="E27" s="253" t="s">
        <v>132</v>
      </c>
      <c r="F27" s="254" t="s">
        <v>132</v>
      </c>
      <c r="H27" s="136">
        <v>17</v>
      </c>
      <c r="I27" s="136"/>
      <c r="J27" s="138" t="s">
        <v>37</v>
      </c>
      <c r="K27" s="252">
        <v>0</v>
      </c>
      <c r="L27" s="253" t="s">
        <v>132</v>
      </c>
      <c r="M27" s="254" t="s">
        <v>132</v>
      </c>
      <c r="O27" s="136">
        <v>17</v>
      </c>
      <c r="P27" s="137"/>
      <c r="Q27" s="138" t="s">
        <v>41</v>
      </c>
      <c r="R27" s="252">
        <v>0</v>
      </c>
      <c r="S27" s="253" t="s">
        <v>132</v>
      </c>
      <c r="T27" s="254" t="s">
        <v>132</v>
      </c>
    </row>
    <row r="28" spans="1:22" s="142" customFormat="1" ht="9.9" customHeight="1">
      <c r="A28" s="136">
        <v>18</v>
      </c>
      <c r="B28" s="137"/>
      <c r="C28" s="138" t="s">
        <v>164</v>
      </c>
      <c r="D28" s="252">
        <v>0</v>
      </c>
      <c r="E28" s="253" t="s">
        <v>132</v>
      </c>
      <c r="F28" s="254" t="s">
        <v>132</v>
      </c>
      <c r="H28" s="136">
        <v>18</v>
      </c>
      <c r="I28" s="137"/>
      <c r="J28" s="138" t="s">
        <v>41</v>
      </c>
      <c r="K28" s="252">
        <v>0</v>
      </c>
      <c r="L28" s="253" t="s">
        <v>132</v>
      </c>
      <c r="M28" s="254" t="s">
        <v>132</v>
      </c>
      <c r="O28" s="136">
        <v>18</v>
      </c>
      <c r="P28" s="137"/>
      <c r="Q28" s="138" t="s">
        <v>45</v>
      </c>
      <c r="R28" s="252">
        <v>0</v>
      </c>
      <c r="S28" s="253" t="s">
        <v>132</v>
      </c>
      <c r="T28" s="254" t="s">
        <v>132</v>
      </c>
    </row>
    <row r="29" spans="1:22" s="259" customFormat="1" ht="6.75" customHeight="1">
      <c r="A29" s="255"/>
      <c r="B29" s="255"/>
      <c r="C29" s="256"/>
      <c r="D29" s="257"/>
      <c r="E29" s="258"/>
      <c r="F29" s="258"/>
      <c r="G29" s="245"/>
      <c r="H29" s="255"/>
      <c r="I29" s="255"/>
      <c r="J29" s="256"/>
      <c r="K29" s="257"/>
      <c r="L29" s="255"/>
      <c r="M29" s="258"/>
      <c r="O29" s="260"/>
      <c r="P29" s="260"/>
      <c r="Q29" s="256"/>
      <c r="R29" s="257"/>
      <c r="S29" s="261"/>
      <c r="T29" s="261"/>
    </row>
    <row r="30" spans="1:22" s="245" customFormat="1" ht="13.65" customHeight="1">
      <c r="A30" s="148"/>
      <c r="B30" s="148"/>
      <c r="C30" s="148"/>
      <c r="D30" s="148"/>
      <c r="E30" s="148"/>
      <c r="F30" s="148"/>
      <c r="G30" s="148"/>
      <c r="H30" s="148"/>
      <c r="I30" s="148"/>
      <c r="J30" s="148"/>
      <c r="K30" s="148"/>
      <c r="L30" s="148"/>
    </row>
    <row r="31" spans="1:22" s="248" customFormat="1" ht="12.45" customHeight="1">
      <c r="A31" s="123" t="s">
        <v>165</v>
      </c>
      <c r="B31" s="123"/>
      <c r="C31" s="123"/>
      <c r="D31" s="123"/>
      <c r="E31" s="123"/>
      <c r="F31" s="123"/>
      <c r="G31" s="246"/>
      <c r="H31" s="123" t="s">
        <v>166</v>
      </c>
      <c r="I31" s="123"/>
      <c r="J31" s="123"/>
      <c r="K31" s="123"/>
      <c r="L31" s="123"/>
      <c r="M31" s="123"/>
      <c r="N31" s="246"/>
      <c r="O31" s="123" t="s">
        <v>167</v>
      </c>
      <c r="P31" s="123"/>
      <c r="Q31" s="123"/>
      <c r="R31" s="123"/>
      <c r="S31" s="123"/>
      <c r="T31" s="123"/>
      <c r="U31" s="246"/>
      <c r="V31" s="246"/>
    </row>
    <row r="32" spans="1:22" s="245" customFormat="1" ht="9" customHeight="1" thickBot="1"/>
    <row r="33" spans="1:20" s="249" customFormat="1" ht="12.9" customHeight="1">
      <c r="A33" s="127" t="s">
        <v>1</v>
      </c>
      <c r="B33" s="127"/>
      <c r="C33" s="128"/>
      <c r="D33" s="128" t="s">
        <v>125</v>
      </c>
      <c r="E33" s="129" t="s">
        <v>162</v>
      </c>
      <c r="F33" s="129" t="s">
        <v>163</v>
      </c>
      <c r="G33" s="125"/>
      <c r="H33" s="127" t="s">
        <v>1</v>
      </c>
      <c r="I33" s="127"/>
      <c r="J33" s="128"/>
      <c r="K33" s="128" t="s">
        <v>125</v>
      </c>
      <c r="L33" s="129" t="s">
        <v>162</v>
      </c>
      <c r="M33" s="129" t="s">
        <v>163</v>
      </c>
      <c r="N33" s="125"/>
      <c r="O33" s="127" t="s">
        <v>1</v>
      </c>
      <c r="P33" s="127"/>
      <c r="Q33" s="128"/>
      <c r="R33" s="128" t="s">
        <v>125</v>
      </c>
      <c r="S33" s="129" t="s">
        <v>162</v>
      </c>
      <c r="T33" s="129" t="s">
        <v>163</v>
      </c>
    </row>
    <row r="34" spans="1:20" s="245" customFormat="1" ht="12.9" customHeight="1">
      <c r="A34" s="131"/>
      <c r="B34" s="131"/>
      <c r="C34" s="131"/>
      <c r="D34" s="131"/>
      <c r="E34" s="132" t="s">
        <v>128</v>
      </c>
      <c r="F34" s="132" t="s">
        <v>129</v>
      </c>
      <c r="G34" s="125"/>
      <c r="H34" s="131"/>
      <c r="I34" s="131"/>
      <c r="J34" s="131"/>
      <c r="K34" s="131"/>
      <c r="L34" s="132" t="s">
        <v>128</v>
      </c>
      <c r="M34" s="132" t="s">
        <v>129</v>
      </c>
      <c r="N34" s="125"/>
      <c r="O34" s="131"/>
      <c r="P34" s="131"/>
      <c r="Q34" s="131"/>
      <c r="R34" s="131"/>
      <c r="S34" s="132" t="s">
        <v>128</v>
      </c>
      <c r="T34" s="132" t="s">
        <v>129</v>
      </c>
    </row>
    <row r="35" spans="1:20" s="245" customFormat="1" ht="5.25" customHeight="1">
      <c r="C35" s="250"/>
      <c r="D35" s="250"/>
      <c r="E35" s="251"/>
      <c r="F35" s="251"/>
      <c r="H35" s="250"/>
      <c r="I35" s="250"/>
      <c r="J35" s="250"/>
      <c r="K35" s="250"/>
      <c r="L35" s="251"/>
      <c r="M35" s="251"/>
      <c r="O35" s="250"/>
      <c r="P35" s="250"/>
      <c r="Q35" s="250"/>
      <c r="R35" s="250"/>
      <c r="S35" s="251"/>
      <c r="T35" s="251"/>
    </row>
    <row r="36" spans="1:20" s="142" customFormat="1" ht="9.9" customHeight="1">
      <c r="A36" s="136">
        <v>1</v>
      </c>
      <c r="B36" s="137"/>
      <c r="C36" s="138" t="s">
        <v>130</v>
      </c>
      <c r="D36" s="252">
        <v>18841077.489</v>
      </c>
      <c r="E36" s="253">
        <v>40.684047447683916</v>
      </c>
      <c r="F36" s="254">
        <v>40.684047447683916</v>
      </c>
      <c r="H36" s="136">
        <v>1</v>
      </c>
      <c r="I36" s="136"/>
      <c r="J36" s="138" t="s">
        <v>37</v>
      </c>
      <c r="K36" s="252">
        <v>2886406.2398699997</v>
      </c>
      <c r="L36" s="253">
        <v>59.693708121730147</v>
      </c>
      <c r="M36" s="254">
        <v>59.693708121730147</v>
      </c>
      <c r="O36" s="136">
        <v>1</v>
      </c>
      <c r="P36" s="136"/>
      <c r="Q36" s="138" t="s">
        <v>130</v>
      </c>
      <c r="R36" s="252">
        <v>22120149.109820001</v>
      </c>
      <c r="S36" s="253">
        <v>32.665148009715629</v>
      </c>
      <c r="T36" s="254">
        <v>32.665148009715629</v>
      </c>
    </row>
    <row r="37" spans="1:20" s="142" customFormat="1" ht="9.9" customHeight="1">
      <c r="A37" s="136">
        <v>2</v>
      </c>
      <c r="B37" s="137"/>
      <c r="C37" s="138" t="s">
        <v>37</v>
      </c>
      <c r="D37" s="252">
        <v>8742687.3279999997</v>
      </c>
      <c r="E37" s="253">
        <v>18.878320854010518</v>
      </c>
      <c r="F37" s="254">
        <v>59.562368301694434</v>
      </c>
      <c r="H37" s="136">
        <v>2</v>
      </c>
      <c r="I37" s="136"/>
      <c r="J37" s="138" t="s">
        <v>134</v>
      </c>
      <c r="K37" s="252">
        <v>1703003.3727899999</v>
      </c>
      <c r="L37" s="253">
        <v>35.219777750420477</v>
      </c>
      <c r="M37" s="254">
        <v>94.91348587215063</v>
      </c>
      <c r="O37" s="136">
        <v>2</v>
      </c>
      <c r="P37" s="136"/>
      <c r="Q37" s="138" t="s">
        <v>29</v>
      </c>
      <c r="R37" s="252">
        <v>17712993.632029999</v>
      </c>
      <c r="S37" s="253">
        <v>26.157036998839583</v>
      </c>
      <c r="T37" s="254">
        <v>58.822185008555209</v>
      </c>
    </row>
    <row r="38" spans="1:20" s="142" customFormat="1" ht="9.9" customHeight="1">
      <c r="A38" s="136">
        <v>3</v>
      </c>
      <c r="B38" s="137"/>
      <c r="C38" s="138" t="s">
        <v>29</v>
      </c>
      <c r="D38" s="252">
        <v>8410078.9010000005</v>
      </c>
      <c r="E38" s="253">
        <v>18.160110495103616</v>
      </c>
      <c r="F38" s="254">
        <v>77.722478796798043</v>
      </c>
      <c r="H38" s="136">
        <v>3</v>
      </c>
      <c r="I38" s="136"/>
      <c r="J38" s="138" t="s">
        <v>29</v>
      </c>
      <c r="K38" s="252">
        <v>52806.187290000002</v>
      </c>
      <c r="L38" s="253">
        <v>1.0920836740058626</v>
      </c>
      <c r="M38" s="254">
        <v>98.833761670482346</v>
      </c>
      <c r="O38" s="136">
        <v>3</v>
      </c>
      <c r="P38" s="136"/>
      <c r="Q38" s="138" t="s">
        <v>115</v>
      </c>
      <c r="R38" s="252">
        <v>11049407.974850001</v>
      </c>
      <c r="S38" s="253">
        <v>16.316822509933999</v>
      </c>
      <c r="T38" s="254">
        <v>75.139007518489208</v>
      </c>
    </row>
    <row r="39" spans="1:20" s="142" customFormat="1" ht="9.9" customHeight="1">
      <c r="A39" s="136">
        <v>4</v>
      </c>
      <c r="B39" s="137"/>
      <c r="C39" s="138" t="s">
        <v>115</v>
      </c>
      <c r="D39" s="252">
        <v>5520737.5199999996</v>
      </c>
      <c r="E39" s="253">
        <v>11.921077621012952</v>
      </c>
      <c r="F39" s="254">
        <v>89.643556417810998</v>
      </c>
      <c r="H39" s="136">
        <v>4</v>
      </c>
      <c r="I39" s="136"/>
      <c r="J39" s="138" t="s">
        <v>130</v>
      </c>
      <c r="K39" s="252">
        <v>136753.29699</v>
      </c>
      <c r="L39" s="253">
        <v>2.828192124325855</v>
      </c>
      <c r="M39" s="254">
        <v>97.741677996476483</v>
      </c>
      <c r="O39" s="136">
        <v>4</v>
      </c>
      <c r="P39" s="136"/>
      <c r="Q39" s="138" t="s">
        <v>36</v>
      </c>
      <c r="R39" s="252">
        <v>10716825.32298</v>
      </c>
      <c r="S39" s="253">
        <v>15.825692839204319</v>
      </c>
      <c r="T39" s="254">
        <v>90.96470035769353</v>
      </c>
    </row>
    <row r="40" spans="1:20" s="142" customFormat="1" ht="9.9" customHeight="1">
      <c r="A40" s="136">
        <v>5</v>
      </c>
      <c r="B40" s="137"/>
      <c r="C40" s="138" t="s">
        <v>36</v>
      </c>
      <c r="D40" s="252">
        <v>1943341.9480000001</v>
      </c>
      <c r="E40" s="253">
        <v>4.1963107505749555</v>
      </c>
      <c r="F40" s="254">
        <v>93.83986716838595</v>
      </c>
      <c r="H40" s="136">
        <v>5</v>
      </c>
      <c r="I40" s="136"/>
      <c r="J40" s="138" t="s">
        <v>36</v>
      </c>
      <c r="K40" s="252">
        <v>34428.213790000002</v>
      </c>
      <c r="L40" s="253">
        <v>0.7120091817793972</v>
      </c>
      <c r="M40" s="254">
        <v>99.545770852261739</v>
      </c>
      <c r="O40" s="136">
        <v>5</v>
      </c>
      <c r="P40" s="136"/>
      <c r="Q40" s="138" t="s">
        <v>33</v>
      </c>
      <c r="R40" s="252">
        <v>3430449.33476</v>
      </c>
      <c r="S40" s="253">
        <v>5.0657947513572497</v>
      </c>
      <c r="T40" s="254">
        <v>96.030495109050776</v>
      </c>
    </row>
    <row r="41" spans="1:20" s="142" customFormat="1" ht="9.9" customHeight="1">
      <c r="A41" s="136">
        <v>6</v>
      </c>
      <c r="B41" s="137"/>
      <c r="C41" s="138" t="s">
        <v>134</v>
      </c>
      <c r="D41" s="252">
        <v>1845141.621</v>
      </c>
      <c r="E41" s="253">
        <v>3.984264132467334</v>
      </c>
      <c r="F41" s="254">
        <v>97.824131300853281</v>
      </c>
      <c r="H41" s="136">
        <v>6</v>
      </c>
      <c r="I41" s="136"/>
      <c r="J41" s="138" t="s">
        <v>115</v>
      </c>
      <c r="K41" s="252">
        <v>16918.34978</v>
      </c>
      <c r="L41" s="253">
        <v>0.34988804407315277</v>
      </c>
      <c r="M41" s="254">
        <v>99.895658896334893</v>
      </c>
      <c r="O41" s="136">
        <v>6</v>
      </c>
      <c r="P41" s="136"/>
      <c r="Q41" s="138" t="s">
        <v>32</v>
      </c>
      <c r="R41" s="252">
        <v>1597177.8396900001</v>
      </c>
      <c r="S41" s="253">
        <v>2.3585758971285817</v>
      </c>
      <c r="T41" s="254">
        <v>98.389071006179364</v>
      </c>
    </row>
    <row r="42" spans="1:20" s="142" customFormat="1" ht="9.9" customHeight="1">
      <c r="A42" s="136">
        <v>7</v>
      </c>
      <c r="B42" s="137"/>
      <c r="C42" s="138" t="s">
        <v>33</v>
      </c>
      <c r="D42" s="252">
        <v>581921.13600000006</v>
      </c>
      <c r="E42" s="253">
        <v>1.2565580244365675</v>
      </c>
      <c r="F42" s="254">
        <v>99.080689325289853</v>
      </c>
      <c r="H42" s="136">
        <v>7</v>
      </c>
      <c r="I42" s="136"/>
      <c r="J42" s="138" t="s">
        <v>32</v>
      </c>
      <c r="K42" s="252">
        <v>4155.1412499999997</v>
      </c>
      <c r="L42" s="253">
        <v>8.5932390789604227E-2</v>
      </c>
      <c r="M42" s="254">
        <v>99.981591287124502</v>
      </c>
      <c r="O42" s="136">
        <v>7</v>
      </c>
      <c r="P42" s="136"/>
      <c r="Q42" s="138" t="s">
        <v>38</v>
      </c>
      <c r="R42" s="252">
        <v>587268.07847000007</v>
      </c>
      <c r="S42" s="253">
        <v>0.86722736855727922</v>
      </c>
      <c r="T42" s="254">
        <v>99.256298374736645</v>
      </c>
    </row>
    <row r="43" spans="1:20" s="142" customFormat="1" ht="9.9" customHeight="1">
      <c r="A43" s="136">
        <v>8</v>
      </c>
      <c r="B43" s="137"/>
      <c r="C43" s="138" t="s">
        <v>32</v>
      </c>
      <c r="D43" s="252">
        <v>334957.94300000003</v>
      </c>
      <c r="E43" s="253">
        <v>0.72328373225717724</v>
      </c>
      <c r="F43" s="254">
        <v>99.803973057547026</v>
      </c>
      <c r="H43" s="136">
        <v>8</v>
      </c>
      <c r="I43" s="136"/>
      <c r="J43" s="138" t="s">
        <v>39</v>
      </c>
      <c r="K43" s="252">
        <v>423.74907000000002</v>
      </c>
      <c r="L43" s="253">
        <v>8.7635458072505626E-3</v>
      </c>
      <c r="M43" s="254">
        <v>99.990354832931757</v>
      </c>
      <c r="O43" s="136">
        <v>8</v>
      </c>
      <c r="P43" s="136"/>
      <c r="Q43" s="138" t="s">
        <v>37</v>
      </c>
      <c r="R43" s="252">
        <v>397887.46801999997</v>
      </c>
      <c r="S43" s="253">
        <v>0.58756624874261765</v>
      </c>
      <c r="T43" s="254">
        <v>99.843864623479263</v>
      </c>
    </row>
    <row r="44" spans="1:20" s="142" customFormat="1" ht="9.9" customHeight="1">
      <c r="A44" s="136">
        <v>9</v>
      </c>
      <c r="B44" s="137"/>
      <c r="C44" s="138" t="s">
        <v>35</v>
      </c>
      <c r="D44" s="252">
        <v>37457.949999999997</v>
      </c>
      <c r="E44" s="253">
        <v>8.0883963031450568E-2</v>
      </c>
      <c r="F44" s="254">
        <v>99.88485702057848</v>
      </c>
      <c r="H44" s="136">
        <v>9</v>
      </c>
      <c r="I44" s="136"/>
      <c r="J44" s="138" t="s">
        <v>33</v>
      </c>
      <c r="K44" s="252">
        <v>376.51222000000001</v>
      </c>
      <c r="L44" s="253">
        <v>7.7866414832712238E-3</v>
      </c>
      <c r="M44" s="254">
        <v>99.998141474415021</v>
      </c>
      <c r="O44" s="136">
        <v>9</v>
      </c>
      <c r="P44" s="136"/>
      <c r="Q44" s="138" t="s">
        <v>30</v>
      </c>
      <c r="R44" s="252">
        <v>105731.58306</v>
      </c>
      <c r="S44" s="253">
        <v>0.15613537652073023</v>
      </c>
      <c r="T44" s="254">
        <v>100</v>
      </c>
    </row>
    <row r="45" spans="1:20" s="142" customFormat="1" ht="9.9" customHeight="1">
      <c r="A45" s="136">
        <v>10</v>
      </c>
      <c r="B45" s="137"/>
      <c r="C45" s="138" t="s">
        <v>30</v>
      </c>
      <c r="D45" s="252">
        <v>33101.866000000002</v>
      </c>
      <c r="E45" s="253">
        <v>7.1477753209025885E-2</v>
      </c>
      <c r="F45" s="254">
        <v>99.956334773787503</v>
      </c>
      <c r="H45" s="136">
        <v>10</v>
      </c>
      <c r="I45" s="136"/>
      <c r="J45" s="138" t="s">
        <v>42</v>
      </c>
      <c r="K45" s="252">
        <v>38.772539999999999</v>
      </c>
      <c r="L45" s="253">
        <v>8.0185410283839607E-4</v>
      </c>
      <c r="M45" s="254">
        <v>99.998943328517854</v>
      </c>
      <c r="O45" s="136">
        <v>10</v>
      </c>
      <c r="P45" s="136"/>
      <c r="Q45" s="138" t="s">
        <v>39</v>
      </c>
      <c r="R45" s="252">
        <v>0</v>
      </c>
      <c r="S45" s="253" t="s">
        <v>132</v>
      </c>
      <c r="T45" s="254" t="s">
        <v>132</v>
      </c>
    </row>
    <row r="46" spans="1:20" s="142" customFormat="1" ht="9.9" customHeight="1">
      <c r="A46" s="136">
        <v>11</v>
      </c>
      <c r="B46" s="137"/>
      <c r="C46" s="138" t="s">
        <v>42</v>
      </c>
      <c r="D46" s="252">
        <v>10868.362999999999</v>
      </c>
      <c r="E46" s="253">
        <v>2.3468349738957554E-2</v>
      </c>
      <c r="F46" s="254">
        <v>99.979803123526466</v>
      </c>
      <c r="H46" s="136">
        <v>11</v>
      </c>
      <c r="I46" s="136"/>
      <c r="J46" s="138" t="s">
        <v>35</v>
      </c>
      <c r="K46" s="252">
        <v>38.404110000000003</v>
      </c>
      <c r="L46" s="253">
        <v>7.9423460958082906E-4</v>
      </c>
      <c r="M46" s="254">
        <v>99.999737563127439</v>
      </c>
      <c r="O46" s="136">
        <v>11</v>
      </c>
      <c r="P46" s="136"/>
      <c r="Q46" s="138" t="s">
        <v>42</v>
      </c>
      <c r="R46" s="252">
        <v>0</v>
      </c>
      <c r="S46" s="253" t="s">
        <v>132</v>
      </c>
      <c r="T46" s="254" t="s">
        <v>132</v>
      </c>
    </row>
    <row r="47" spans="1:20" s="142" customFormat="1" ht="9.9" customHeight="1">
      <c r="A47" s="136">
        <v>12</v>
      </c>
      <c r="B47" s="137"/>
      <c r="C47" s="138" t="s">
        <v>38</v>
      </c>
      <c r="D47" s="252">
        <v>4940.634</v>
      </c>
      <c r="E47" s="253">
        <v>1.0668444423892065E-2</v>
      </c>
      <c r="F47" s="254">
        <v>99.990471567950351</v>
      </c>
      <c r="H47" s="136">
        <v>12</v>
      </c>
      <c r="I47" s="136"/>
      <c r="J47" s="138" t="s">
        <v>30</v>
      </c>
      <c r="K47" s="252">
        <v>12.689770000000001</v>
      </c>
      <c r="L47" s="253">
        <v>2.6243687255401879E-4</v>
      </c>
      <c r="M47" s="254">
        <v>100</v>
      </c>
      <c r="O47" s="136">
        <v>12</v>
      </c>
      <c r="P47" s="136"/>
      <c r="Q47" s="138" t="s">
        <v>35</v>
      </c>
      <c r="R47" s="252">
        <v>0</v>
      </c>
      <c r="S47" s="253" t="s">
        <v>132</v>
      </c>
      <c r="T47" s="254" t="s">
        <v>132</v>
      </c>
    </row>
    <row r="48" spans="1:20" s="142" customFormat="1" ht="9.9" customHeight="1">
      <c r="A48" s="136">
        <v>13</v>
      </c>
      <c r="B48" s="137"/>
      <c r="C48" s="138" t="s">
        <v>97</v>
      </c>
      <c r="D48" s="252">
        <v>4362.2079999999996</v>
      </c>
      <c r="E48" s="253">
        <v>9.4194335410105988E-3</v>
      </c>
      <c r="F48" s="254">
        <v>99.999891001491363</v>
      </c>
      <c r="H48" s="136">
        <v>13</v>
      </c>
      <c r="I48" s="136"/>
      <c r="J48" s="138" t="s">
        <v>38</v>
      </c>
      <c r="K48" s="252">
        <v>0</v>
      </c>
      <c r="L48" s="253" t="s">
        <v>132</v>
      </c>
      <c r="M48" s="254" t="s">
        <v>132</v>
      </c>
      <c r="O48" s="136">
        <v>13</v>
      </c>
      <c r="P48" s="136"/>
      <c r="Q48" s="138" t="s">
        <v>143</v>
      </c>
      <c r="R48" s="252">
        <v>0</v>
      </c>
      <c r="S48" s="253" t="s">
        <v>132</v>
      </c>
      <c r="T48" s="254" t="s">
        <v>132</v>
      </c>
    </row>
    <row r="49" spans="1:22" s="142" customFormat="1" ht="9.9" customHeight="1">
      <c r="A49" s="136">
        <v>14</v>
      </c>
      <c r="B49" s="137"/>
      <c r="C49" s="138" t="s">
        <v>143</v>
      </c>
      <c r="D49" s="252">
        <v>50.478000000000002</v>
      </c>
      <c r="E49" s="253">
        <v>1.0899850861837238E-4</v>
      </c>
      <c r="F49" s="254">
        <v>99.999999999999986</v>
      </c>
      <c r="H49" s="136">
        <v>14</v>
      </c>
      <c r="I49" s="136"/>
      <c r="J49" s="138" t="s">
        <v>40</v>
      </c>
      <c r="K49" s="252">
        <v>0</v>
      </c>
      <c r="L49" s="253" t="s">
        <v>132</v>
      </c>
      <c r="M49" s="254" t="s">
        <v>132</v>
      </c>
      <c r="O49" s="136">
        <v>14</v>
      </c>
      <c r="P49" s="136"/>
      <c r="Q49" s="138" t="s">
        <v>41</v>
      </c>
      <c r="R49" s="252">
        <v>0</v>
      </c>
      <c r="S49" s="253" t="s">
        <v>132</v>
      </c>
      <c r="T49" s="254" t="s">
        <v>132</v>
      </c>
    </row>
    <row r="50" spans="1:22" s="142" customFormat="1" ht="9.9" customHeight="1">
      <c r="A50" s="136">
        <v>15</v>
      </c>
      <c r="B50" s="137"/>
      <c r="C50" s="138" t="s">
        <v>41</v>
      </c>
      <c r="D50" s="252">
        <v>0</v>
      </c>
      <c r="E50" s="253" t="s">
        <v>132</v>
      </c>
      <c r="F50" s="254" t="s">
        <v>132</v>
      </c>
      <c r="H50" s="136">
        <v>15</v>
      </c>
      <c r="I50" s="136"/>
      <c r="J50" s="138" t="s">
        <v>41</v>
      </c>
      <c r="K50" s="252">
        <v>0</v>
      </c>
      <c r="L50" s="253" t="s">
        <v>132</v>
      </c>
      <c r="M50" s="254" t="s">
        <v>132</v>
      </c>
      <c r="O50" s="136">
        <v>15</v>
      </c>
      <c r="P50" s="136"/>
      <c r="Q50" s="138" t="s">
        <v>43</v>
      </c>
      <c r="R50" s="252">
        <v>0</v>
      </c>
      <c r="S50" s="253" t="s">
        <v>132</v>
      </c>
      <c r="T50" s="254" t="s">
        <v>132</v>
      </c>
    </row>
    <row r="51" spans="1:22" s="142" customFormat="1" ht="9.9" customHeight="1">
      <c r="A51" s="136">
        <v>16</v>
      </c>
      <c r="B51" s="137"/>
      <c r="C51" s="138" t="s">
        <v>43</v>
      </c>
      <c r="D51" s="252">
        <v>0</v>
      </c>
      <c r="E51" s="253" t="s">
        <v>132</v>
      </c>
      <c r="F51" s="254" t="s">
        <v>132</v>
      </c>
      <c r="H51" s="136">
        <v>16</v>
      </c>
      <c r="I51" s="136"/>
      <c r="J51" s="138" t="s">
        <v>43</v>
      </c>
      <c r="K51" s="252">
        <v>0</v>
      </c>
      <c r="L51" s="253" t="s">
        <v>132</v>
      </c>
      <c r="M51" s="254" t="s">
        <v>132</v>
      </c>
      <c r="O51" s="136">
        <v>16</v>
      </c>
      <c r="P51" s="136"/>
      <c r="Q51" s="138" t="s">
        <v>44</v>
      </c>
      <c r="R51" s="252">
        <v>0</v>
      </c>
      <c r="S51" s="253" t="s">
        <v>132</v>
      </c>
      <c r="T51" s="254" t="s">
        <v>132</v>
      </c>
    </row>
    <row r="52" spans="1:22" s="142" customFormat="1" ht="9.9" customHeight="1">
      <c r="A52" s="136">
        <v>17</v>
      </c>
      <c r="B52" s="137"/>
      <c r="C52" s="138" t="s">
        <v>44</v>
      </c>
      <c r="D52" s="252">
        <v>0</v>
      </c>
      <c r="E52" s="253" t="s">
        <v>132</v>
      </c>
      <c r="F52" s="254" t="s">
        <v>132</v>
      </c>
      <c r="H52" s="136">
        <v>17</v>
      </c>
      <c r="I52" s="136"/>
      <c r="J52" s="138" t="s">
        <v>44</v>
      </c>
      <c r="K52" s="252">
        <v>0</v>
      </c>
      <c r="L52" s="253" t="s">
        <v>132</v>
      </c>
      <c r="M52" s="254" t="s">
        <v>132</v>
      </c>
      <c r="O52" s="136">
        <v>17</v>
      </c>
      <c r="P52" s="136"/>
      <c r="Q52" s="138" t="s">
        <v>45</v>
      </c>
      <c r="R52" s="252">
        <v>0</v>
      </c>
      <c r="S52" s="253" t="s">
        <v>132</v>
      </c>
      <c r="T52" s="254" t="s">
        <v>132</v>
      </c>
    </row>
    <row r="53" spans="1:22" s="142" customFormat="1" ht="9.9" customHeight="1">
      <c r="A53" s="136">
        <v>18</v>
      </c>
      <c r="B53" s="137"/>
      <c r="C53" s="138" t="s">
        <v>45</v>
      </c>
      <c r="D53" s="252">
        <v>0</v>
      </c>
      <c r="E53" s="253" t="s">
        <v>132</v>
      </c>
      <c r="F53" s="254" t="s">
        <v>132</v>
      </c>
      <c r="H53" s="136">
        <v>18</v>
      </c>
      <c r="I53" s="137"/>
      <c r="J53" s="138" t="s">
        <v>45</v>
      </c>
      <c r="K53" s="252">
        <v>0</v>
      </c>
      <c r="L53" s="253" t="s">
        <v>132</v>
      </c>
      <c r="M53" s="254" t="s">
        <v>132</v>
      </c>
      <c r="O53" s="136">
        <v>18</v>
      </c>
      <c r="P53" s="137"/>
      <c r="Q53" s="138" t="s">
        <v>134</v>
      </c>
      <c r="R53" s="252">
        <v>0</v>
      </c>
      <c r="S53" s="253" t="s">
        <v>132</v>
      </c>
      <c r="T53" s="254" t="s">
        <v>132</v>
      </c>
    </row>
    <row r="54" spans="1:22" s="245" customFormat="1" ht="6" customHeight="1">
      <c r="A54" s="260"/>
      <c r="B54" s="260"/>
      <c r="C54" s="256"/>
      <c r="D54" s="257"/>
      <c r="E54" s="261"/>
      <c r="F54" s="261"/>
      <c r="H54" s="260"/>
      <c r="I54" s="260"/>
      <c r="J54" s="256"/>
      <c r="K54" s="262"/>
      <c r="L54" s="261"/>
      <c r="M54" s="260"/>
      <c r="O54" s="260"/>
      <c r="P54" s="260"/>
      <c r="Q54" s="256"/>
      <c r="R54" s="262"/>
      <c r="S54" s="261"/>
      <c r="T54" s="260"/>
    </row>
    <row r="55" spans="1:22" s="264" customFormat="1" ht="11.25" customHeight="1">
      <c r="A55" s="148"/>
      <c r="B55" s="148"/>
      <c r="C55" s="148"/>
      <c r="D55" s="148"/>
      <c r="E55" s="148"/>
      <c r="F55" s="148"/>
      <c r="G55" s="148"/>
      <c r="H55" s="148"/>
      <c r="I55" s="148"/>
      <c r="J55" s="148"/>
      <c r="K55" s="148"/>
      <c r="L55" s="148"/>
      <c r="M55" s="263"/>
      <c r="N55" s="263"/>
      <c r="O55" s="263"/>
      <c r="P55" s="263"/>
      <c r="Q55" s="263"/>
      <c r="R55" s="263"/>
      <c r="S55" s="263"/>
      <c r="T55" s="263"/>
      <c r="U55" s="263"/>
      <c r="V55" s="263"/>
    </row>
    <row r="56" spans="1:22" ht="16.8">
      <c r="A56" s="123" t="s">
        <v>168</v>
      </c>
      <c r="B56" s="123"/>
      <c r="C56" s="123"/>
      <c r="D56" s="123"/>
      <c r="E56" s="123"/>
      <c r="F56" s="123"/>
      <c r="G56" s="265"/>
      <c r="H56" s="123" t="s">
        <v>169</v>
      </c>
      <c r="I56" s="123"/>
      <c r="J56" s="123"/>
      <c r="K56" s="123"/>
      <c r="L56" s="123"/>
      <c r="M56" s="123"/>
      <c r="N56" s="265"/>
      <c r="O56" s="265"/>
      <c r="P56" s="265"/>
      <c r="Q56" s="265"/>
      <c r="R56" s="265"/>
      <c r="S56" s="265"/>
      <c r="T56" s="265"/>
      <c r="U56" s="265"/>
      <c r="V56" s="265"/>
    </row>
    <row r="57" spans="1:22" ht="14.4" thickBot="1">
      <c r="A57" s="245"/>
      <c r="B57" s="245"/>
      <c r="C57" s="245"/>
      <c r="D57" s="245"/>
      <c r="E57" s="245"/>
      <c r="F57" s="245"/>
      <c r="G57" s="265"/>
      <c r="H57" s="245"/>
      <c r="I57" s="245"/>
      <c r="J57" s="245"/>
      <c r="K57" s="245"/>
      <c r="L57" s="245"/>
      <c r="M57" s="245"/>
      <c r="N57" s="265"/>
      <c r="O57" s="265"/>
      <c r="P57" s="265"/>
      <c r="Q57" s="266"/>
      <c r="R57" s="265"/>
      <c r="S57" s="265"/>
      <c r="T57" s="265"/>
      <c r="U57" s="265"/>
      <c r="V57" s="265"/>
    </row>
    <row r="58" spans="1:22" ht="13.8">
      <c r="A58" s="127" t="s">
        <v>1</v>
      </c>
      <c r="B58" s="127"/>
      <c r="C58" s="128"/>
      <c r="D58" s="128" t="s">
        <v>125</v>
      </c>
      <c r="E58" s="129" t="s">
        <v>162</v>
      </c>
      <c r="F58" s="129" t="s">
        <v>163</v>
      </c>
      <c r="G58" s="265"/>
      <c r="H58" s="127" t="s">
        <v>1</v>
      </c>
      <c r="I58" s="127"/>
      <c r="J58" s="128"/>
      <c r="K58" s="128" t="s">
        <v>125</v>
      </c>
      <c r="L58" s="129" t="s">
        <v>162</v>
      </c>
      <c r="M58" s="129" t="s">
        <v>163</v>
      </c>
      <c r="N58" s="265"/>
      <c r="O58" s="265"/>
      <c r="P58" s="265"/>
      <c r="Q58" s="265"/>
      <c r="R58" s="265"/>
      <c r="S58" s="265"/>
      <c r="T58" s="265"/>
      <c r="U58" s="265"/>
      <c r="V58" s="265"/>
    </row>
    <row r="59" spans="1:22" ht="13.8">
      <c r="A59" s="131"/>
      <c r="B59" s="131"/>
      <c r="C59" s="131"/>
      <c r="D59" s="131"/>
      <c r="E59" s="132" t="s">
        <v>128</v>
      </c>
      <c r="F59" s="132" t="s">
        <v>129</v>
      </c>
      <c r="G59" s="265"/>
      <c r="H59" s="131"/>
      <c r="I59" s="131"/>
      <c r="J59" s="131"/>
      <c r="K59" s="131"/>
      <c r="L59" s="132" t="s">
        <v>128</v>
      </c>
      <c r="M59" s="132" t="s">
        <v>129</v>
      </c>
      <c r="N59" s="265"/>
      <c r="O59" s="265"/>
      <c r="P59" s="265"/>
      <c r="Q59" s="265"/>
      <c r="R59" s="265"/>
      <c r="S59" s="265"/>
      <c r="T59" s="265"/>
      <c r="U59" s="265"/>
      <c r="V59" s="265"/>
    </row>
    <row r="60" spans="1:22" ht="13.8">
      <c r="A60" s="245"/>
      <c r="B60" s="245"/>
      <c r="C60" s="250"/>
      <c r="D60" s="250"/>
      <c r="E60" s="251"/>
      <c r="F60" s="251"/>
      <c r="G60" s="265"/>
      <c r="H60" s="245"/>
      <c r="I60" s="245"/>
      <c r="J60" s="250"/>
      <c r="K60" s="250"/>
      <c r="L60" s="251"/>
      <c r="M60" s="251"/>
      <c r="N60" s="265"/>
      <c r="O60" s="265"/>
      <c r="P60" s="265"/>
      <c r="Q60" s="265"/>
      <c r="R60" s="265"/>
      <c r="S60" s="265"/>
      <c r="T60" s="265"/>
      <c r="U60" s="265"/>
      <c r="V60" s="265"/>
    </row>
    <row r="61" spans="1:22" ht="9.9" customHeight="1">
      <c r="A61" s="136">
        <v>1</v>
      </c>
      <c r="B61" s="137"/>
      <c r="C61" s="138" t="s">
        <v>130</v>
      </c>
      <c r="D61" s="252">
        <v>5942617.6884700004</v>
      </c>
      <c r="E61" s="253">
        <v>35.509963254333421</v>
      </c>
      <c r="F61" s="254">
        <v>35.509963254333421</v>
      </c>
      <c r="G61" s="265"/>
      <c r="H61" s="136">
        <v>1</v>
      </c>
      <c r="I61" s="137"/>
      <c r="J61" s="138" t="s">
        <v>130</v>
      </c>
      <c r="K61" s="252">
        <v>13009074.788479999</v>
      </c>
      <c r="L61" s="253">
        <v>23.127986361801366</v>
      </c>
      <c r="M61" s="254">
        <v>23.127986361801366</v>
      </c>
      <c r="N61" s="265"/>
      <c r="O61" s="265"/>
      <c r="P61" s="265"/>
      <c r="Q61" s="265"/>
      <c r="R61" s="265"/>
      <c r="S61" s="265"/>
      <c r="T61" s="265"/>
      <c r="U61" s="265"/>
      <c r="V61" s="265"/>
    </row>
    <row r="62" spans="1:22" ht="9.9" customHeight="1">
      <c r="A62" s="136">
        <v>2</v>
      </c>
      <c r="B62" s="137"/>
      <c r="C62" s="138" t="s">
        <v>29</v>
      </c>
      <c r="D62" s="252">
        <v>3306818.7371700001</v>
      </c>
      <c r="E62" s="253">
        <v>19.759812594621152</v>
      </c>
      <c r="F62" s="254">
        <v>55.269775848954573</v>
      </c>
      <c r="G62" s="265"/>
      <c r="H62" s="136">
        <v>2</v>
      </c>
      <c r="I62" s="137"/>
      <c r="J62" s="138" t="s">
        <v>36</v>
      </c>
      <c r="K62" s="252">
        <v>12086694.573030001</v>
      </c>
      <c r="L62" s="253">
        <v>21.488146681410417</v>
      </c>
      <c r="M62" s="254">
        <v>44.616133043211782</v>
      </c>
      <c r="N62" s="265"/>
      <c r="O62" s="265"/>
      <c r="P62" s="265"/>
      <c r="Q62" s="265"/>
      <c r="R62" s="265"/>
      <c r="S62" s="265"/>
      <c r="T62" s="265"/>
      <c r="U62" s="265"/>
      <c r="V62" s="265"/>
    </row>
    <row r="63" spans="1:22" ht="9.9" customHeight="1">
      <c r="A63" s="136">
        <v>3</v>
      </c>
      <c r="B63" s="137"/>
      <c r="C63" s="138" t="s">
        <v>36</v>
      </c>
      <c r="D63" s="252">
        <v>2855408.8651999999</v>
      </c>
      <c r="E63" s="253">
        <v>17.062424203407804</v>
      </c>
      <c r="F63" s="254">
        <v>72.332200052362381</v>
      </c>
      <c r="G63" s="265"/>
      <c r="H63" s="136">
        <v>3</v>
      </c>
      <c r="I63" s="137"/>
      <c r="J63" s="138" t="s">
        <v>29</v>
      </c>
      <c r="K63" s="252">
        <v>10302711.703950001</v>
      </c>
      <c r="L63" s="253">
        <v>18.31651978736668</v>
      </c>
      <c r="M63" s="254">
        <v>62.932652830578462</v>
      </c>
      <c r="N63" s="265"/>
      <c r="O63" s="265"/>
      <c r="P63" s="265"/>
      <c r="Q63" s="265"/>
      <c r="R63" s="265"/>
      <c r="S63" s="265"/>
      <c r="T63" s="265"/>
      <c r="U63" s="265"/>
      <c r="V63" s="265"/>
    </row>
    <row r="64" spans="1:22" ht="9.9" customHeight="1">
      <c r="A64" s="136">
        <v>4</v>
      </c>
      <c r="B64" s="137"/>
      <c r="C64" s="138" t="s">
        <v>97</v>
      </c>
      <c r="D64" s="252">
        <v>1682034.8181700001</v>
      </c>
      <c r="E64" s="253">
        <v>10.050956954813637</v>
      </c>
      <c r="F64" s="254">
        <v>82.383157007176024</v>
      </c>
      <c r="G64" s="265"/>
      <c r="H64" s="136">
        <v>4</v>
      </c>
      <c r="I64" s="137"/>
      <c r="J64" s="138" t="s">
        <v>115</v>
      </c>
      <c r="K64" s="252">
        <v>8948204.51877</v>
      </c>
      <c r="L64" s="253">
        <v>15.908429725993045</v>
      </c>
      <c r="M64" s="254">
        <v>78.841082556571507</v>
      </c>
      <c r="N64" s="265"/>
      <c r="O64" s="265"/>
      <c r="P64" s="265"/>
      <c r="Q64" s="265"/>
      <c r="R64" s="265"/>
      <c r="S64" s="265"/>
      <c r="T64" s="265"/>
      <c r="U64" s="265"/>
      <c r="V64" s="265"/>
    </row>
    <row r="65" spans="1:22" ht="9.9" customHeight="1">
      <c r="A65" s="136">
        <v>5</v>
      </c>
      <c r="B65" s="137"/>
      <c r="C65" s="138" t="s">
        <v>115</v>
      </c>
      <c r="D65" s="252">
        <v>1294387.9208800001</v>
      </c>
      <c r="E65" s="253">
        <v>7.7345826228198344</v>
      </c>
      <c r="F65" s="254">
        <v>90.117739629995853</v>
      </c>
      <c r="G65" s="265"/>
      <c r="H65" s="136">
        <v>5</v>
      </c>
      <c r="I65" s="137"/>
      <c r="J65" s="138" t="s">
        <v>32</v>
      </c>
      <c r="K65" s="252">
        <v>2920990.0487699998</v>
      </c>
      <c r="L65" s="253">
        <v>5.1930378685142049</v>
      </c>
      <c r="M65" s="254">
        <v>84.034120425085717</v>
      </c>
      <c r="N65" s="265"/>
      <c r="O65" s="265"/>
      <c r="P65" s="265"/>
      <c r="Q65" s="265"/>
      <c r="R65" s="265"/>
      <c r="S65" s="265"/>
      <c r="T65" s="265"/>
      <c r="U65" s="265"/>
      <c r="V65" s="265"/>
    </row>
    <row r="66" spans="1:22" ht="9.9" customHeight="1">
      <c r="A66" s="136">
        <v>6</v>
      </c>
      <c r="B66" s="137"/>
      <c r="C66" s="138" t="s">
        <v>32</v>
      </c>
      <c r="D66" s="252">
        <v>853714.99973000004</v>
      </c>
      <c r="E66" s="253">
        <v>5.1013526124866084</v>
      </c>
      <c r="F66" s="254">
        <v>95.219092242482461</v>
      </c>
      <c r="G66" s="265"/>
      <c r="H66" s="136">
        <v>6</v>
      </c>
      <c r="I66" s="137"/>
      <c r="J66" s="138" t="s">
        <v>33</v>
      </c>
      <c r="K66" s="252">
        <v>1863016.22731</v>
      </c>
      <c r="L66" s="253">
        <v>3.3121351516247803</v>
      </c>
      <c r="M66" s="254">
        <v>87.346255576710504</v>
      </c>
      <c r="N66" s="265"/>
      <c r="O66" s="265"/>
      <c r="P66" s="265"/>
      <c r="Q66" s="265"/>
      <c r="R66" s="265"/>
      <c r="S66" s="265"/>
      <c r="T66" s="265"/>
      <c r="U66" s="265"/>
      <c r="V66" s="265"/>
    </row>
    <row r="67" spans="1:22" ht="9.9" customHeight="1">
      <c r="A67" s="136">
        <v>7</v>
      </c>
      <c r="B67" s="137"/>
      <c r="C67" s="138" t="s">
        <v>41</v>
      </c>
      <c r="D67" s="252">
        <v>529363.31593000004</v>
      </c>
      <c r="E67" s="253">
        <v>3.1631972444295142</v>
      </c>
      <c r="F67" s="254">
        <v>98.382289486911972</v>
      </c>
      <c r="G67" s="265"/>
      <c r="H67" s="136">
        <v>7</v>
      </c>
      <c r="I67" s="137"/>
      <c r="J67" s="138" t="s">
        <v>97</v>
      </c>
      <c r="K67" s="252">
        <v>1739260.3327200001</v>
      </c>
      <c r="L67" s="253">
        <v>3.092117610884324</v>
      </c>
      <c r="M67" s="254">
        <v>90.438373187594834</v>
      </c>
      <c r="N67" s="265"/>
      <c r="O67" s="265"/>
      <c r="P67" s="265"/>
      <c r="Q67" s="265"/>
      <c r="R67" s="265"/>
      <c r="S67" s="265"/>
      <c r="T67" s="265"/>
      <c r="U67" s="265"/>
      <c r="V67" s="265"/>
    </row>
    <row r="68" spans="1:22" ht="9.9" customHeight="1">
      <c r="A68" s="136">
        <v>8</v>
      </c>
      <c r="B68" s="137"/>
      <c r="C68" s="138" t="s">
        <v>33</v>
      </c>
      <c r="D68" s="252">
        <v>256018.95499</v>
      </c>
      <c r="E68" s="253">
        <v>1.5298348574142229</v>
      </c>
      <c r="F68" s="254">
        <v>99.912124344326202</v>
      </c>
      <c r="G68" s="265"/>
      <c r="H68" s="136">
        <v>8</v>
      </c>
      <c r="I68" s="137"/>
      <c r="J68" s="138" t="s">
        <v>38</v>
      </c>
      <c r="K68" s="252">
        <v>1537794.30718</v>
      </c>
      <c r="L68" s="253">
        <v>2.7339442921190567</v>
      </c>
      <c r="M68" s="254">
        <v>93.172317479713897</v>
      </c>
      <c r="N68" s="265"/>
      <c r="O68" s="265"/>
      <c r="P68" s="265"/>
      <c r="Q68" s="265"/>
      <c r="R68" s="265"/>
      <c r="S68" s="265"/>
      <c r="T68" s="265"/>
      <c r="U68" s="265"/>
      <c r="V68" s="265"/>
    </row>
    <row r="69" spans="1:22" ht="9.9" customHeight="1">
      <c r="A69" s="136">
        <v>9</v>
      </c>
      <c r="B69" s="137"/>
      <c r="C69" s="138" t="s">
        <v>38</v>
      </c>
      <c r="D69" s="252">
        <v>11561.46291</v>
      </c>
      <c r="E69" s="253">
        <v>6.9085232236458932E-2</v>
      </c>
      <c r="F69" s="254">
        <v>99.981209576562662</v>
      </c>
      <c r="G69" s="265"/>
      <c r="H69" s="136">
        <v>9</v>
      </c>
      <c r="I69" s="137"/>
      <c r="J69" s="138" t="s">
        <v>30</v>
      </c>
      <c r="K69" s="252">
        <v>1385912.1860999998</v>
      </c>
      <c r="L69" s="253">
        <v>2.4639229660789947</v>
      </c>
      <c r="M69" s="254">
        <v>95.636240445792893</v>
      </c>
      <c r="N69" s="265"/>
      <c r="O69" s="265"/>
      <c r="P69" s="265"/>
      <c r="Q69" s="265"/>
      <c r="R69" s="265"/>
      <c r="S69" s="265"/>
      <c r="T69" s="265"/>
      <c r="U69" s="265"/>
      <c r="V69" s="265"/>
    </row>
    <row r="70" spans="1:22" ht="9.9" customHeight="1">
      <c r="A70" s="136">
        <v>10</v>
      </c>
      <c r="B70" s="137"/>
      <c r="C70" s="138" t="s">
        <v>30</v>
      </c>
      <c r="D70" s="252">
        <v>3144.5907699999998</v>
      </c>
      <c r="E70" s="253">
        <v>1.8790423437346406E-2</v>
      </c>
      <c r="F70" s="254">
        <v>100.00000000000001</v>
      </c>
      <c r="G70" s="265"/>
      <c r="H70" s="136">
        <v>10</v>
      </c>
      <c r="I70" s="137"/>
      <c r="J70" s="138" t="s">
        <v>41</v>
      </c>
      <c r="K70" s="252">
        <v>824062.52362999995</v>
      </c>
      <c r="L70" s="253">
        <v>1.4650470627368211</v>
      </c>
      <c r="M70" s="254">
        <v>97.101287508529708</v>
      </c>
      <c r="N70" s="265"/>
      <c r="O70" s="265"/>
      <c r="P70" s="265"/>
      <c r="Q70" s="265"/>
      <c r="R70" s="265"/>
      <c r="S70" s="265"/>
      <c r="T70" s="265"/>
      <c r="U70" s="265"/>
      <c r="V70" s="265"/>
    </row>
    <row r="71" spans="1:22" ht="9.9" customHeight="1">
      <c r="A71" s="136">
        <v>11</v>
      </c>
      <c r="B71" s="137"/>
      <c r="C71" s="138" t="s">
        <v>42</v>
      </c>
      <c r="D71" s="252">
        <v>0</v>
      </c>
      <c r="E71" s="253" t="s">
        <v>132</v>
      </c>
      <c r="F71" s="254" t="s">
        <v>132</v>
      </c>
      <c r="G71" s="265"/>
      <c r="H71" s="136">
        <v>11</v>
      </c>
      <c r="I71" s="137"/>
      <c r="J71" s="138" t="s">
        <v>46</v>
      </c>
      <c r="K71" s="252">
        <v>641072.14277000003</v>
      </c>
      <c r="L71" s="253">
        <v>1.1397203887277916</v>
      </c>
      <c r="M71" s="254">
        <v>98.241007897257504</v>
      </c>
      <c r="N71" s="265"/>
      <c r="O71" s="265"/>
      <c r="P71" s="265"/>
      <c r="Q71" s="265"/>
      <c r="R71" s="265"/>
      <c r="S71" s="265"/>
      <c r="T71" s="265"/>
      <c r="U71" s="265"/>
      <c r="V71" s="265"/>
    </row>
    <row r="72" spans="1:22" ht="9.9" customHeight="1">
      <c r="A72" s="136">
        <v>12</v>
      </c>
      <c r="B72" s="137"/>
      <c r="C72" s="138" t="s">
        <v>35</v>
      </c>
      <c r="D72" s="252">
        <v>0</v>
      </c>
      <c r="E72" s="253" t="s">
        <v>132</v>
      </c>
      <c r="F72" s="254" t="s">
        <v>132</v>
      </c>
      <c r="G72" s="265"/>
      <c r="H72" s="136">
        <v>12</v>
      </c>
      <c r="I72" s="137"/>
      <c r="J72" s="138" t="s">
        <v>42</v>
      </c>
      <c r="K72" s="252">
        <v>552103.63301999995</v>
      </c>
      <c r="L72" s="253">
        <v>0.98154907265926328</v>
      </c>
      <c r="M72" s="254">
        <v>99.222556969916766</v>
      </c>
      <c r="N72" s="265"/>
      <c r="O72" s="265"/>
      <c r="P72" s="265"/>
      <c r="Q72" s="265"/>
      <c r="R72" s="265"/>
      <c r="S72" s="265"/>
      <c r="T72" s="265"/>
      <c r="U72" s="265"/>
      <c r="V72" s="265"/>
    </row>
    <row r="73" spans="1:22" ht="9.9" customHeight="1">
      <c r="A73" s="136">
        <v>13</v>
      </c>
      <c r="B73" s="137"/>
      <c r="C73" s="138" t="s">
        <v>37</v>
      </c>
      <c r="D73" s="252">
        <v>0</v>
      </c>
      <c r="E73" s="253" t="s">
        <v>132</v>
      </c>
      <c r="F73" s="254" t="s">
        <v>132</v>
      </c>
      <c r="G73" s="265"/>
      <c r="H73" s="136">
        <v>13</v>
      </c>
      <c r="I73" s="137"/>
      <c r="J73" s="138" t="s">
        <v>37</v>
      </c>
      <c r="K73" s="252">
        <v>380939.42779000005</v>
      </c>
      <c r="L73" s="253">
        <v>0.67724738567891296</v>
      </c>
      <c r="M73" s="254">
        <v>99.899804355595677</v>
      </c>
      <c r="N73" s="265"/>
      <c r="O73" s="265"/>
      <c r="P73" s="265"/>
      <c r="Q73" s="265"/>
      <c r="R73" s="265"/>
      <c r="S73" s="265"/>
      <c r="T73" s="265"/>
      <c r="U73" s="265"/>
      <c r="V73" s="265"/>
    </row>
    <row r="74" spans="1:22" ht="9.9" customHeight="1">
      <c r="A74" s="136">
        <v>14</v>
      </c>
      <c r="B74" s="137"/>
      <c r="C74" s="138" t="s">
        <v>143</v>
      </c>
      <c r="D74" s="252">
        <v>0</v>
      </c>
      <c r="E74" s="253" t="s">
        <v>132</v>
      </c>
      <c r="F74" s="254" t="s">
        <v>132</v>
      </c>
      <c r="G74" s="265"/>
      <c r="H74" s="136">
        <v>14</v>
      </c>
      <c r="I74" s="137"/>
      <c r="J74" s="138" t="s">
        <v>143</v>
      </c>
      <c r="K74" s="252">
        <v>56358.241099999999</v>
      </c>
      <c r="L74" s="253">
        <v>0.10019564440433282</v>
      </c>
      <c r="M74" s="254">
        <v>100.00000000000001</v>
      </c>
      <c r="N74" s="265"/>
      <c r="O74" s="265"/>
      <c r="P74" s="265"/>
      <c r="Q74" s="265"/>
      <c r="R74" s="265"/>
      <c r="S74" s="265"/>
      <c r="T74" s="265"/>
      <c r="U74" s="265"/>
      <c r="V74" s="265"/>
    </row>
    <row r="75" spans="1:22" ht="9.9" customHeight="1">
      <c r="A75" s="136">
        <v>15</v>
      </c>
      <c r="B75" s="137"/>
      <c r="C75" s="138" t="s">
        <v>43</v>
      </c>
      <c r="D75" s="252">
        <v>0</v>
      </c>
      <c r="E75" s="253" t="s">
        <v>132</v>
      </c>
      <c r="F75" s="254" t="s">
        <v>132</v>
      </c>
      <c r="G75" s="265"/>
      <c r="H75" s="136">
        <v>15</v>
      </c>
      <c r="I75" s="137"/>
      <c r="J75" s="138" t="s">
        <v>35</v>
      </c>
      <c r="K75" s="252">
        <v>0</v>
      </c>
      <c r="L75" s="253" t="s">
        <v>132</v>
      </c>
      <c r="M75" s="254" t="s">
        <v>132</v>
      </c>
      <c r="N75" s="265"/>
      <c r="O75" s="265"/>
      <c r="P75" s="265"/>
      <c r="Q75" s="267"/>
      <c r="R75" s="265"/>
      <c r="S75" s="265"/>
      <c r="T75" s="265"/>
      <c r="U75" s="265"/>
      <c r="V75" s="265"/>
    </row>
    <row r="76" spans="1:22" ht="9.9" customHeight="1">
      <c r="A76" s="136">
        <v>16</v>
      </c>
      <c r="B76" s="137"/>
      <c r="C76" s="138" t="s">
        <v>44</v>
      </c>
      <c r="D76" s="252">
        <v>0</v>
      </c>
      <c r="E76" s="253" t="s">
        <v>132</v>
      </c>
      <c r="F76" s="254" t="s">
        <v>132</v>
      </c>
      <c r="G76" s="265"/>
      <c r="H76" s="136">
        <v>16</v>
      </c>
      <c r="I76" s="137"/>
      <c r="J76" s="138" t="s">
        <v>43</v>
      </c>
      <c r="K76" s="252">
        <v>0</v>
      </c>
      <c r="L76" s="253" t="s">
        <v>132</v>
      </c>
      <c r="M76" s="254" t="s">
        <v>132</v>
      </c>
      <c r="N76" s="265"/>
      <c r="O76" s="265"/>
      <c r="P76" s="265"/>
      <c r="Q76" s="267"/>
      <c r="R76" s="265"/>
      <c r="S76" s="265"/>
      <c r="T76" s="265"/>
      <c r="U76" s="265"/>
      <c r="V76" s="265"/>
    </row>
    <row r="77" spans="1:22" ht="9.9" customHeight="1">
      <c r="A77" s="136">
        <v>17</v>
      </c>
      <c r="B77" s="137"/>
      <c r="C77" s="138" t="s">
        <v>45</v>
      </c>
      <c r="D77" s="252">
        <v>0</v>
      </c>
      <c r="E77" s="253" t="s">
        <v>132</v>
      </c>
      <c r="F77" s="254" t="s">
        <v>132</v>
      </c>
      <c r="G77" s="265"/>
      <c r="H77" s="136">
        <v>17</v>
      </c>
      <c r="I77" s="137"/>
      <c r="J77" s="138" t="s">
        <v>44</v>
      </c>
      <c r="K77" s="252">
        <v>0</v>
      </c>
      <c r="L77" s="253" t="s">
        <v>132</v>
      </c>
      <c r="M77" s="254" t="s">
        <v>132</v>
      </c>
      <c r="N77" s="265"/>
      <c r="O77" s="265"/>
      <c r="P77" s="265"/>
      <c r="Q77" s="267"/>
      <c r="R77" s="265"/>
      <c r="S77" s="265"/>
      <c r="T77" s="265"/>
      <c r="U77" s="265"/>
      <c r="V77" s="265"/>
    </row>
    <row r="78" spans="1:22" ht="9.9" customHeight="1">
      <c r="A78" s="136">
        <v>18</v>
      </c>
      <c r="B78" s="137"/>
      <c r="C78" s="138" t="s">
        <v>134</v>
      </c>
      <c r="D78" s="252">
        <v>0</v>
      </c>
      <c r="E78" s="253" t="s">
        <v>132</v>
      </c>
      <c r="F78" s="254" t="s">
        <v>132</v>
      </c>
      <c r="G78" s="265"/>
      <c r="H78" s="136">
        <v>18</v>
      </c>
      <c r="I78" s="137"/>
      <c r="J78" s="138" t="s">
        <v>45</v>
      </c>
      <c r="K78" s="252">
        <v>0</v>
      </c>
      <c r="L78" s="253" t="s">
        <v>132</v>
      </c>
      <c r="M78" s="254" t="s">
        <v>132</v>
      </c>
      <c r="N78" s="265"/>
      <c r="O78" s="265"/>
      <c r="P78" s="265"/>
      <c r="Q78" s="267"/>
      <c r="R78" s="265"/>
      <c r="S78" s="265"/>
      <c r="T78" s="265"/>
      <c r="U78" s="265"/>
      <c r="V78" s="265"/>
    </row>
    <row r="79" spans="1:22" ht="6.75" customHeight="1">
      <c r="A79" s="260"/>
      <c r="B79" s="260"/>
      <c r="C79" s="256"/>
      <c r="D79" s="257"/>
      <c r="E79" s="261"/>
      <c r="F79" s="261"/>
      <c r="G79" s="265"/>
      <c r="H79" s="260"/>
      <c r="I79" s="260"/>
      <c r="J79" s="256"/>
      <c r="K79" s="257"/>
      <c r="L79" s="261"/>
      <c r="M79" s="261"/>
      <c r="N79" s="265"/>
      <c r="O79" s="265"/>
      <c r="P79" s="265"/>
      <c r="Q79" s="265"/>
      <c r="R79" s="265"/>
      <c r="S79" s="265"/>
      <c r="T79" s="265"/>
      <c r="U79" s="265"/>
      <c r="V79" s="265"/>
    </row>
    <row r="80" spans="1:22" ht="13.8">
      <c r="A80" s="161" t="s">
        <v>170</v>
      </c>
      <c r="B80" s="268"/>
      <c r="C80" s="263"/>
      <c r="D80" s="265"/>
      <c r="E80" s="265"/>
      <c r="F80" s="265"/>
      <c r="G80" s="265"/>
      <c r="H80" s="265"/>
      <c r="I80" s="265"/>
      <c r="J80" s="265"/>
      <c r="K80" s="265"/>
      <c r="L80" s="265"/>
      <c r="M80" s="265"/>
      <c r="N80" s="265"/>
      <c r="O80" s="265"/>
      <c r="P80" s="265"/>
      <c r="Q80" s="269"/>
      <c r="R80" s="265"/>
      <c r="S80" s="265"/>
      <c r="T80" s="265"/>
      <c r="U80" s="265"/>
      <c r="V80" s="265"/>
    </row>
    <row r="81" spans="1:22" ht="13.8">
      <c r="A81" s="161" t="s">
        <v>171</v>
      </c>
      <c r="B81" s="268"/>
      <c r="C81" s="265"/>
      <c r="D81" s="265"/>
      <c r="E81" s="265"/>
      <c r="F81" s="265"/>
      <c r="G81" s="265"/>
      <c r="H81" s="265"/>
      <c r="I81" s="265"/>
      <c r="J81" s="265"/>
      <c r="K81" s="265"/>
      <c r="L81" s="265"/>
      <c r="M81" s="265"/>
      <c r="N81" s="265"/>
      <c r="O81" s="265"/>
      <c r="P81" s="265"/>
      <c r="Q81" s="265"/>
      <c r="R81" s="265"/>
      <c r="S81" s="265"/>
      <c r="T81" s="265"/>
      <c r="U81" s="265"/>
      <c r="V81" s="265"/>
    </row>
    <row r="82" spans="1:22" ht="13.8">
      <c r="A82" s="161" t="s">
        <v>172</v>
      </c>
      <c r="B82" s="270"/>
      <c r="C82" s="265"/>
      <c r="D82" s="265"/>
      <c r="E82" s="265"/>
      <c r="F82" s="265"/>
      <c r="G82" s="265"/>
      <c r="H82" s="265"/>
      <c r="I82" s="265"/>
      <c r="J82" s="265"/>
      <c r="K82" s="265"/>
      <c r="L82" s="265"/>
      <c r="M82" s="265"/>
      <c r="N82" s="265"/>
      <c r="O82" s="265"/>
      <c r="P82" s="265"/>
      <c r="Q82" s="265"/>
      <c r="R82" s="265"/>
      <c r="S82" s="265"/>
      <c r="T82" s="265"/>
      <c r="U82" s="265"/>
      <c r="V82" s="265"/>
    </row>
    <row r="83" spans="1:22" ht="13.8">
      <c r="A83" s="161" t="s">
        <v>156</v>
      </c>
      <c r="B83" s="265"/>
      <c r="C83" s="265"/>
      <c r="D83" s="265"/>
      <c r="E83" s="265"/>
      <c r="F83" s="265"/>
      <c r="G83" s="265"/>
      <c r="H83" s="265"/>
      <c r="I83" s="265"/>
      <c r="N83" s="265"/>
      <c r="O83" s="265"/>
      <c r="P83" s="265"/>
      <c r="Q83" s="265"/>
      <c r="R83" s="265"/>
      <c r="S83" s="265"/>
      <c r="T83" s="265"/>
      <c r="U83" s="265"/>
      <c r="V83" s="265"/>
    </row>
    <row r="84" spans="1:22" ht="13.65" customHeight="1">
      <c r="A84" s="162"/>
      <c r="B84" s="162"/>
      <c r="C84" s="162"/>
      <c r="D84" s="162"/>
      <c r="E84" s="162"/>
      <c r="F84" s="162"/>
      <c r="G84" s="162"/>
      <c r="H84" s="162"/>
      <c r="I84" s="162"/>
      <c r="J84" s="162"/>
      <c r="K84" s="162"/>
      <c r="L84" s="162"/>
      <c r="M84" s="162"/>
      <c r="N84" s="271"/>
      <c r="O84" s="271"/>
      <c r="P84" s="271"/>
      <c r="Q84" s="271"/>
      <c r="R84" s="271"/>
      <c r="S84" s="271"/>
      <c r="T84" s="271"/>
    </row>
    <row r="85" spans="1:22">
      <c r="A85" s="162"/>
      <c r="B85" s="162"/>
      <c r="C85" s="162"/>
      <c r="D85" s="162"/>
      <c r="E85" s="162"/>
      <c r="F85" s="162"/>
      <c r="G85" s="162"/>
      <c r="H85" s="162"/>
      <c r="I85" s="162"/>
      <c r="J85" s="162"/>
      <c r="K85" s="162"/>
      <c r="L85" s="162"/>
      <c r="M85" s="162"/>
      <c r="N85" s="271"/>
      <c r="O85" s="271"/>
      <c r="P85" s="271"/>
      <c r="Q85" s="271"/>
      <c r="R85" s="271"/>
      <c r="S85" s="271"/>
      <c r="T85" s="271"/>
    </row>
    <row r="86" spans="1:22">
      <c r="A86" s="271"/>
      <c r="B86" s="271"/>
      <c r="C86" s="271"/>
      <c r="D86" s="271"/>
      <c r="E86" s="271"/>
      <c r="F86" s="271"/>
      <c r="G86" s="271"/>
      <c r="H86" s="271"/>
      <c r="I86" s="271"/>
      <c r="J86" s="271"/>
      <c r="K86" s="271"/>
      <c r="L86" s="271"/>
      <c r="M86" s="271"/>
      <c r="N86" s="271"/>
      <c r="O86" s="271"/>
      <c r="P86" s="271"/>
      <c r="Q86" s="271"/>
      <c r="R86" s="271"/>
      <c r="S86" s="271"/>
      <c r="T86" s="271"/>
    </row>
  </sheetData>
  <mergeCells count="39">
    <mergeCell ref="L58:L59"/>
    <mergeCell ref="M58:M59"/>
    <mergeCell ref="A84:M85"/>
    <mergeCell ref="A58:C59"/>
    <mergeCell ref="D58:D59"/>
    <mergeCell ref="E58:E59"/>
    <mergeCell ref="F58:F59"/>
    <mergeCell ref="H58:J59"/>
    <mergeCell ref="K58:K59"/>
    <mergeCell ref="M33:M34"/>
    <mergeCell ref="O33:Q34"/>
    <mergeCell ref="R33:R34"/>
    <mergeCell ref="S33:S34"/>
    <mergeCell ref="T33:T34"/>
    <mergeCell ref="A55:L55"/>
    <mergeCell ref="A30:L30"/>
    <mergeCell ref="A33:C34"/>
    <mergeCell ref="D33:D34"/>
    <mergeCell ref="E33:E34"/>
    <mergeCell ref="F33:F34"/>
    <mergeCell ref="H33:J34"/>
    <mergeCell ref="K33:K34"/>
    <mergeCell ref="L33:L34"/>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81" r:id="rId1" display="Resolución SBS N° 11356-2008" xr:uid="{34AD2804-D062-4004-99E1-A42617205118}"/>
    <hyperlink ref="A1" location="Índice!A1" display="Volver al Índice" xr:uid="{3A36500F-C387-48E3-B2DB-0112D693F193}"/>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94A4A-8EF4-43C2-8E3F-86F533757F10}">
  <dimension ref="A1:L469"/>
  <sheetViews>
    <sheetView showGridLines="0" zoomScaleNormal="100" workbookViewId="0"/>
  </sheetViews>
  <sheetFormatPr baseColWidth="10" defaultColWidth="11.44140625" defaultRowHeight="13.2"/>
  <cols>
    <col min="1" max="1" width="4.44140625" style="163" customWidth="1"/>
    <col min="2" max="2" width="1.44140625" style="163" customWidth="1"/>
    <col min="3" max="3" width="30.44140625" style="163" customWidth="1"/>
    <col min="4" max="6" width="21.44140625" style="163" customWidth="1"/>
    <col min="7" max="16384" width="11.44140625" style="163"/>
  </cols>
  <sheetData>
    <row r="1" spans="1:6" s="117" customFormat="1" ht="17.100000000000001" customHeight="1">
      <c r="A1" s="1526" t="s">
        <v>1244</v>
      </c>
      <c r="B1" s="116"/>
      <c r="C1" s="116"/>
      <c r="D1" s="116"/>
      <c r="E1" s="116"/>
      <c r="F1" s="116"/>
    </row>
    <row r="2" spans="1:6" s="119" customFormat="1" ht="24" customHeight="1">
      <c r="A2" s="118" t="s">
        <v>122</v>
      </c>
      <c r="B2" s="118"/>
      <c r="C2" s="118"/>
      <c r="D2" s="118"/>
      <c r="E2" s="118"/>
      <c r="F2" s="118"/>
    </row>
    <row r="3" spans="1:6" s="121" customFormat="1" ht="18.899999999999999" customHeight="1">
      <c r="A3" s="120">
        <v>45747</v>
      </c>
      <c r="B3" s="120"/>
      <c r="C3" s="120"/>
      <c r="D3" s="120"/>
      <c r="E3" s="120"/>
      <c r="F3" s="120"/>
    </row>
    <row r="4" spans="1:6" s="117" customFormat="1" ht="17.100000000000001" customHeight="1">
      <c r="A4" s="122" t="s">
        <v>123</v>
      </c>
      <c r="B4" s="122"/>
      <c r="C4" s="122"/>
      <c r="D4" s="122"/>
      <c r="E4" s="122"/>
      <c r="F4" s="122"/>
    </row>
    <row r="5" spans="1:6" s="124" customFormat="1" ht="15" customHeight="1">
      <c r="A5" s="123" t="s">
        <v>124</v>
      </c>
      <c r="B5" s="123"/>
      <c r="C5" s="123"/>
      <c r="D5" s="123"/>
      <c r="E5" s="123"/>
      <c r="F5" s="123"/>
    </row>
    <row r="6" spans="1:6" s="126" customFormat="1" ht="7.2" customHeight="1" thickBot="1">
      <c r="A6" s="125"/>
      <c r="B6" s="125"/>
      <c r="C6" s="125"/>
      <c r="D6" s="125"/>
      <c r="E6" s="125"/>
      <c r="F6" s="125"/>
    </row>
    <row r="7" spans="1:6" s="130" customFormat="1" ht="9.9" customHeight="1">
      <c r="A7" s="127" t="s">
        <v>1</v>
      </c>
      <c r="B7" s="127"/>
      <c r="C7" s="128"/>
      <c r="D7" s="128" t="s">
        <v>125</v>
      </c>
      <c r="E7" s="129" t="s">
        <v>126</v>
      </c>
      <c r="F7" s="129" t="s">
        <v>127</v>
      </c>
    </row>
    <row r="8" spans="1:6" s="130" customFormat="1" ht="16.5" customHeight="1">
      <c r="A8" s="131"/>
      <c r="B8" s="131"/>
      <c r="C8" s="131"/>
      <c r="D8" s="131"/>
      <c r="E8" s="132" t="s">
        <v>128</v>
      </c>
      <c r="F8" s="132" t="s">
        <v>129</v>
      </c>
    </row>
    <row r="9" spans="1:6" s="130" customFormat="1" ht="8.4" customHeight="1">
      <c r="A9" s="133"/>
      <c r="B9" s="133"/>
      <c r="C9" s="134"/>
      <c r="D9" s="133"/>
      <c r="E9" s="135"/>
      <c r="F9" s="135"/>
    </row>
    <row r="10" spans="1:6" s="142" customFormat="1" ht="12.45" customHeight="1">
      <c r="A10" s="136">
        <v>1</v>
      </c>
      <c r="B10" s="137"/>
      <c r="C10" s="138" t="s">
        <v>130</v>
      </c>
      <c r="D10" s="139">
        <v>3328396.1519999998</v>
      </c>
      <c r="E10" s="140">
        <v>47.768831103547889</v>
      </c>
      <c r="F10" s="141">
        <v>47.768831103547889</v>
      </c>
    </row>
    <row r="11" spans="1:6" s="142" customFormat="1" ht="12.45" customHeight="1">
      <c r="A11" s="136">
        <v>2</v>
      </c>
      <c r="B11" s="137"/>
      <c r="C11" s="138" t="s">
        <v>36</v>
      </c>
      <c r="D11" s="139">
        <v>1369165.8259999999</v>
      </c>
      <c r="E11" s="140">
        <v>19.650140220130755</v>
      </c>
      <c r="F11" s="141">
        <v>67.418971323678647</v>
      </c>
    </row>
    <row r="12" spans="1:6" s="142" customFormat="1" ht="12.45" customHeight="1">
      <c r="A12" s="136">
        <v>3</v>
      </c>
      <c r="B12" s="137"/>
      <c r="C12" s="138" t="s">
        <v>29</v>
      </c>
      <c r="D12" s="139">
        <v>985180.804</v>
      </c>
      <c r="E12" s="140">
        <v>14.13922300218232</v>
      </c>
      <c r="F12" s="141">
        <v>81.558194325860967</v>
      </c>
    </row>
    <row r="13" spans="1:6" s="142" customFormat="1" ht="12.45" customHeight="1">
      <c r="A13" s="136">
        <v>4</v>
      </c>
      <c r="B13" s="137"/>
      <c r="C13" s="138" t="s">
        <v>115</v>
      </c>
      <c r="D13" s="139">
        <v>739107.99199999997</v>
      </c>
      <c r="E13" s="140">
        <v>10.607608957820483</v>
      </c>
      <c r="F13" s="141">
        <v>92.165803283681456</v>
      </c>
    </row>
    <row r="14" spans="1:6" s="142" customFormat="1" ht="12.45" customHeight="1">
      <c r="A14" s="136">
        <v>5</v>
      </c>
      <c r="B14" s="137"/>
      <c r="C14" s="138" t="s">
        <v>33</v>
      </c>
      <c r="D14" s="139">
        <v>366209.842</v>
      </c>
      <c r="E14" s="140">
        <v>5.2558094926420766</v>
      </c>
      <c r="F14" s="141">
        <v>97.421612776323528</v>
      </c>
    </row>
    <row r="15" spans="1:6" s="142" customFormat="1" ht="12.45" customHeight="1">
      <c r="A15" s="136">
        <v>6</v>
      </c>
      <c r="B15" s="137"/>
      <c r="C15" s="138" t="s">
        <v>131</v>
      </c>
      <c r="D15" s="139">
        <v>108219.09699999999</v>
      </c>
      <c r="E15" s="140">
        <v>1.553150385558872</v>
      </c>
      <c r="F15" s="141">
        <v>98.974763161882393</v>
      </c>
    </row>
    <row r="16" spans="1:6" s="142" customFormat="1" ht="12.45" customHeight="1">
      <c r="A16" s="136">
        <v>7</v>
      </c>
      <c r="B16" s="137"/>
      <c r="C16" s="138" t="s">
        <v>32</v>
      </c>
      <c r="D16" s="139">
        <v>56949.256999999998</v>
      </c>
      <c r="E16" s="140">
        <v>0.81733042428584757</v>
      </c>
      <c r="F16" s="141">
        <v>99.792093586168235</v>
      </c>
    </row>
    <row r="17" spans="1:12" s="142" customFormat="1" ht="12.45" customHeight="1">
      <c r="A17" s="136">
        <v>8</v>
      </c>
      <c r="B17" s="137"/>
      <c r="C17" s="138" t="s">
        <v>38</v>
      </c>
      <c r="D17" s="139">
        <v>11240.966</v>
      </c>
      <c r="E17" s="140">
        <v>0.16132929548427274</v>
      </c>
      <c r="F17" s="141">
        <v>99.953422881652514</v>
      </c>
    </row>
    <row r="18" spans="1:12" s="142" customFormat="1" ht="12.45" customHeight="1">
      <c r="A18" s="136">
        <v>9</v>
      </c>
      <c r="B18" s="137"/>
      <c r="C18" s="138" t="s">
        <v>30</v>
      </c>
      <c r="D18" s="139">
        <v>2803.5720000000001</v>
      </c>
      <c r="E18" s="140">
        <v>4.023660382919346E-2</v>
      </c>
      <c r="F18" s="141">
        <v>99.993659485481714</v>
      </c>
    </row>
    <row r="19" spans="1:12" s="142" customFormat="1" ht="12.45" customHeight="1">
      <c r="A19" s="136">
        <v>10</v>
      </c>
      <c r="B19" s="137"/>
      <c r="C19" s="138" t="s">
        <v>43</v>
      </c>
      <c r="D19" s="139">
        <v>441.78899999999999</v>
      </c>
      <c r="E19" s="140">
        <v>6.3405145182986377E-3</v>
      </c>
      <c r="F19" s="141">
        <v>100.00000000000001</v>
      </c>
    </row>
    <row r="20" spans="1:12" s="142" customFormat="1" ht="12.45" customHeight="1">
      <c r="A20" s="136">
        <v>11</v>
      </c>
      <c r="B20" s="137"/>
      <c r="C20" s="138" t="s">
        <v>35</v>
      </c>
      <c r="D20" s="139">
        <v>0</v>
      </c>
      <c r="E20" s="140" t="s">
        <v>132</v>
      </c>
      <c r="F20" s="141" t="s">
        <v>132</v>
      </c>
    </row>
    <row r="21" spans="1:12" s="142" customFormat="1" ht="12.45" customHeight="1">
      <c r="A21" s="136">
        <v>12</v>
      </c>
      <c r="B21" s="137"/>
      <c r="C21" s="138" t="s">
        <v>37</v>
      </c>
      <c r="D21" s="139">
        <v>0</v>
      </c>
      <c r="E21" s="140" t="s">
        <v>132</v>
      </c>
      <c r="F21" s="141" t="s">
        <v>132</v>
      </c>
    </row>
    <row r="22" spans="1:12" s="142" customFormat="1" ht="12.45" customHeight="1">
      <c r="A22" s="136">
        <v>13</v>
      </c>
      <c r="B22" s="137"/>
      <c r="C22" s="138" t="s">
        <v>39</v>
      </c>
      <c r="D22" s="139">
        <v>0</v>
      </c>
      <c r="E22" s="140" t="s">
        <v>132</v>
      </c>
      <c r="F22" s="141" t="s">
        <v>132</v>
      </c>
    </row>
    <row r="23" spans="1:12" s="142" customFormat="1" ht="12.45" customHeight="1">
      <c r="A23" s="136">
        <v>14</v>
      </c>
      <c r="B23" s="137"/>
      <c r="C23" s="138" t="s">
        <v>41</v>
      </c>
      <c r="D23" s="139">
        <v>0</v>
      </c>
      <c r="E23" s="140" t="s">
        <v>132</v>
      </c>
      <c r="F23" s="141" t="s">
        <v>132</v>
      </c>
    </row>
    <row r="24" spans="1:12" s="142" customFormat="1" ht="12.45" customHeight="1">
      <c r="A24" s="136">
        <v>15</v>
      </c>
      <c r="B24" s="137"/>
      <c r="C24" s="138" t="s">
        <v>42</v>
      </c>
      <c r="D24" s="139">
        <v>0</v>
      </c>
      <c r="E24" s="140" t="s">
        <v>132</v>
      </c>
      <c r="F24" s="141" t="s">
        <v>132</v>
      </c>
    </row>
    <row r="25" spans="1:12" s="142" customFormat="1" ht="12.45" customHeight="1">
      <c r="A25" s="136">
        <v>16</v>
      </c>
      <c r="B25" s="137"/>
      <c r="C25" s="138" t="s">
        <v>44</v>
      </c>
      <c r="D25" s="139">
        <v>0</v>
      </c>
      <c r="E25" s="140" t="s">
        <v>132</v>
      </c>
      <c r="F25" s="141" t="s">
        <v>132</v>
      </c>
    </row>
    <row r="26" spans="1:12" s="142" customFormat="1" ht="12.45" customHeight="1">
      <c r="A26" s="136">
        <v>17</v>
      </c>
      <c r="B26" s="137"/>
      <c r="C26" s="138" t="s">
        <v>45</v>
      </c>
      <c r="D26" s="139">
        <v>0</v>
      </c>
      <c r="E26" s="140" t="s">
        <v>132</v>
      </c>
      <c r="F26" s="141" t="s">
        <v>132</v>
      </c>
    </row>
    <row r="27" spans="1:12" s="142" customFormat="1" ht="12.45" customHeight="1">
      <c r="A27" s="136"/>
      <c r="B27" s="137"/>
      <c r="C27" s="138"/>
      <c r="D27" s="139"/>
      <c r="E27" s="140"/>
      <c r="F27" s="141"/>
    </row>
    <row r="28" spans="1:12" s="147" customFormat="1" ht="6.75" customHeight="1">
      <c r="A28" s="143"/>
      <c r="B28" s="143"/>
      <c r="C28" s="144"/>
      <c r="D28" s="145"/>
      <c r="E28" s="146"/>
      <c r="F28" s="146"/>
    </row>
    <row r="29" spans="1:12" s="147" customFormat="1" ht="11.85" customHeight="1">
      <c r="A29" s="148"/>
      <c r="B29" s="148"/>
      <c r="C29" s="148"/>
      <c r="D29" s="148"/>
      <c r="E29" s="148"/>
      <c r="F29" s="148"/>
      <c r="G29" s="148"/>
      <c r="H29" s="148"/>
      <c r="I29" s="148"/>
      <c r="J29" s="148"/>
      <c r="K29" s="148"/>
      <c r="L29" s="148"/>
    </row>
    <row r="30" spans="1:12" s="124" customFormat="1" ht="15" customHeight="1">
      <c r="A30" s="123" t="s">
        <v>133</v>
      </c>
      <c r="B30" s="123"/>
      <c r="C30" s="123"/>
      <c r="D30" s="123"/>
      <c r="E30" s="123"/>
      <c r="F30" s="149"/>
    </row>
    <row r="31" spans="1:12" s="126" customFormat="1" ht="7.2" customHeight="1" thickBot="1">
      <c r="A31" s="125"/>
      <c r="B31" s="125"/>
      <c r="C31" s="125"/>
      <c r="D31" s="125"/>
      <c r="E31" s="125"/>
      <c r="F31" s="125"/>
    </row>
    <row r="32" spans="1:12" s="130" customFormat="1" ht="9.9" customHeight="1">
      <c r="A32" s="127" t="s">
        <v>1</v>
      </c>
      <c r="B32" s="127"/>
      <c r="C32" s="128"/>
      <c r="D32" s="128" t="s">
        <v>125</v>
      </c>
      <c r="E32" s="129" t="s">
        <v>126</v>
      </c>
      <c r="F32" s="129" t="s">
        <v>127</v>
      </c>
    </row>
    <row r="33" spans="1:6" s="130" customFormat="1" ht="16.5" customHeight="1">
      <c r="A33" s="131"/>
      <c r="B33" s="131"/>
      <c r="C33" s="131"/>
      <c r="D33" s="131"/>
      <c r="E33" s="132" t="s">
        <v>128</v>
      </c>
      <c r="F33" s="132" t="s">
        <v>129</v>
      </c>
    </row>
    <row r="34" spans="1:6" s="130" customFormat="1" ht="8.4" customHeight="1">
      <c r="A34" s="133"/>
      <c r="B34" s="133"/>
      <c r="C34" s="134"/>
      <c r="D34" s="133"/>
      <c r="E34" s="135"/>
      <c r="F34" s="135"/>
    </row>
    <row r="35" spans="1:6" s="142" customFormat="1" ht="12.45" customHeight="1">
      <c r="A35" s="136">
        <v>1</v>
      </c>
      <c r="B35" s="137"/>
      <c r="C35" s="138" t="s">
        <v>130</v>
      </c>
      <c r="D35" s="139">
        <v>6187495.568</v>
      </c>
      <c r="E35" s="140">
        <v>33.94018570359443</v>
      </c>
      <c r="F35" s="141">
        <v>33.94018570359443</v>
      </c>
    </row>
    <row r="36" spans="1:6" s="142" customFormat="1" ht="12.45" customHeight="1">
      <c r="A36" s="136">
        <v>2</v>
      </c>
      <c r="B36" s="137"/>
      <c r="C36" s="138" t="s">
        <v>29</v>
      </c>
      <c r="D36" s="139">
        <v>3607048.6290000002</v>
      </c>
      <c r="E36" s="140">
        <v>19.785695030360582</v>
      </c>
      <c r="F36" s="141">
        <v>53.725880733955009</v>
      </c>
    </row>
    <row r="37" spans="1:6" s="142" customFormat="1" ht="12.45" customHeight="1">
      <c r="A37" s="136">
        <v>3</v>
      </c>
      <c r="B37" s="137"/>
      <c r="C37" s="138" t="s">
        <v>36</v>
      </c>
      <c r="D37" s="139">
        <v>2889387.8790000002</v>
      </c>
      <c r="E37" s="140">
        <v>15.849120230509206</v>
      </c>
      <c r="F37" s="141">
        <v>69.575000964464209</v>
      </c>
    </row>
    <row r="38" spans="1:6" s="142" customFormat="1" ht="12.45" customHeight="1">
      <c r="A38" s="136">
        <v>4</v>
      </c>
      <c r="B38" s="137"/>
      <c r="C38" s="138" t="s">
        <v>115</v>
      </c>
      <c r="D38" s="139">
        <v>2180788.608</v>
      </c>
      <c r="E38" s="140">
        <v>11.962250238787275</v>
      </c>
      <c r="F38" s="141">
        <v>81.537251203251486</v>
      </c>
    </row>
    <row r="39" spans="1:6" s="142" customFormat="1" ht="12.45" customHeight="1">
      <c r="A39" s="136">
        <v>5</v>
      </c>
      <c r="B39" s="137"/>
      <c r="C39" s="138" t="s">
        <v>39</v>
      </c>
      <c r="D39" s="139">
        <v>1682034.818</v>
      </c>
      <c r="E39" s="140">
        <v>9.2264428241497001</v>
      </c>
      <c r="F39" s="141">
        <v>90.763694027401186</v>
      </c>
    </row>
    <row r="40" spans="1:6" s="142" customFormat="1" ht="12.45" customHeight="1">
      <c r="A40" s="136">
        <v>6</v>
      </c>
      <c r="B40" s="137"/>
      <c r="C40" s="138" t="s">
        <v>32</v>
      </c>
      <c r="D40" s="139">
        <v>851012.93700000003</v>
      </c>
      <c r="E40" s="140">
        <v>4.6680497465434811</v>
      </c>
      <c r="F40" s="141">
        <v>95.431743773944675</v>
      </c>
    </row>
    <row r="41" spans="1:6" s="142" customFormat="1" ht="12.45" customHeight="1">
      <c r="A41" s="136">
        <v>7</v>
      </c>
      <c r="B41" s="137"/>
      <c r="C41" s="138" t="s">
        <v>41</v>
      </c>
      <c r="D41" s="139">
        <v>529363.31599999999</v>
      </c>
      <c r="E41" s="140">
        <v>2.903709433365778</v>
      </c>
      <c r="F41" s="141">
        <v>98.335453207310451</v>
      </c>
    </row>
    <row r="42" spans="1:6" s="142" customFormat="1" ht="12.45" customHeight="1">
      <c r="A42" s="136">
        <v>8</v>
      </c>
      <c r="B42" s="137"/>
      <c r="C42" s="138" t="s">
        <v>33</v>
      </c>
      <c r="D42" s="139">
        <v>261878.788</v>
      </c>
      <c r="E42" s="140">
        <v>1.4364801718032096</v>
      </c>
      <c r="F42" s="141">
        <v>99.771933379113662</v>
      </c>
    </row>
    <row r="43" spans="1:6" s="142" customFormat="1" ht="12.45" customHeight="1">
      <c r="A43" s="136">
        <v>9</v>
      </c>
      <c r="B43" s="137"/>
      <c r="C43" s="138" t="s">
        <v>35</v>
      </c>
      <c r="D43" s="139">
        <v>26871.832999999999</v>
      </c>
      <c r="E43" s="140">
        <v>0.14739970189760904</v>
      </c>
      <c r="F43" s="141">
        <v>99.919333081011274</v>
      </c>
    </row>
    <row r="44" spans="1:6" s="142" customFormat="1" ht="12.45" customHeight="1">
      <c r="A44" s="136">
        <v>10</v>
      </c>
      <c r="B44" s="137"/>
      <c r="C44" s="138" t="s">
        <v>38</v>
      </c>
      <c r="D44" s="139">
        <v>11561.463</v>
      </c>
      <c r="E44" s="140">
        <v>6.3417936532287791E-2</v>
      </c>
      <c r="F44" s="141">
        <v>99.982751017543563</v>
      </c>
    </row>
    <row r="45" spans="1:6" s="142" customFormat="1" ht="12.45" customHeight="1">
      <c r="A45" s="136">
        <v>11</v>
      </c>
      <c r="B45" s="137"/>
      <c r="C45" s="138" t="s">
        <v>30</v>
      </c>
      <c r="D45" s="139">
        <v>3144.5909999999999</v>
      </c>
      <c r="E45" s="140">
        <v>1.7248982456459311E-2</v>
      </c>
      <c r="F45" s="141">
        <v>100.00000000000003</v>
      </c>
    </row>
    <row r="46" spans="1:6" s="142" customFormat="1" ht="12.45" customHeight="1">
      <c r="A46" s="136">
        <v>12</v>
      </c>
      <c r="B46" s="137"/>
      <c r="C46" s="138" t="s">
        <v>42</v>
      </c>
      <c r="D46" s="139">
        <v>0</v>
      </c>
      <c r="E46" s="140" t="s">
        <v>132</v>
      </c>
      <c r="F46" s="141" t="s">
        <v>132</v>
      </c>
    </row>
    <row r="47" spans="1:6" s="142" customFormat="1" ht="12.45" customHeight="1">
      <c r="A47" s="136">
        <v>13</v>
      </c>
      <c r="B47" s="137"/>
      <c r="C47" s="138" t="s">
        <v>37</v>
      </c>
      <c r="D47" s="139">
        <v>0</v>
      </c>
      <c r="E47" s="140" t="s">
        <v>132</v>
      </c>
      <c r="F47" s="141" t="s">
        <v>132</v>
      </c>
    </row>
    <row r="48" spans="1:6" s="142" customFormat="1" ht="12.45" customHeight="1">
      <c r="A48" s="136">
        <v>14</v>
      </c>
      <c r="B48" s="137"/>
      <c r="C48" s="138" t="s">
        <v>131</v>
      </c>
      <c r="D48" s="139">
        <v>0</v>
      </c>
      <c r="E48" s="140" t="s">
        <v>132</v>
      </c>
      <c r="F48" s="141" t="s">
        <v>132</v>
      </c>
    </row>
    <row r="49" spans="1:12" s="142" customFormat="1" ht="12.45" customHeight="1">
      <c r="A49" s="136">
        <v>15</v>
      </c>
      <c r="B49" s="137"/>
      <c r="C49" s="138" t="s">
        <v>43</v>
      </c>
      <c r="D49" s="139">
        <v>0</v>
      </c>
      <c r="E49" s="140" t="s">
        <v>132</v>
      </c>
      <c r="F49" s="141" t="s">
        <v>132</v>
      </c>
    </row>
    <row r="50" spans="1:12" s="142" customFormat="1" ht="12.45" customHeight="1">
      <c r="A50" s="136">
        <v>16</v>
      </c>
      <c r="B50" s="137"/>
      <c r="C50" s="138" t="s">
        <v>44</v>
      </c>
      <c r="D50" s="139">
        <v>0</v>
      </c>
      <c r="E50" s="140" t="s">
        <v>132</v>
      </c>
      <c r="F50" s="141" t="s">
        <v>132</v>
      </c>
    </row>
    <row r="51" spans="1:12" s="142" customFormat="1" ht="12.45" customHeight="1">
      <c r="A51" s="136">
        <v>17</v>
      </c>
      <c r="B51" s="137"/>
      <c r="C51" s="138" t="s">
        <v>45</v>
      </c>
      <c r="D51" s="139">
        <v>0</v>
      </c>
      <c r="E51" s="140" t="s">
        <v>132</v>
      </c>
      <c r="F51" s="141" t="s">
        <v>132</v>
      </c>
    </row>
    <row r="52" spans="1:12" s="142" customFormat="1" ht="12.45" customHeight="1">
      <c r="A52" s="136">
        <v>18</v>
      </c>
      <c r="B52" s="137"/>
      <c r="C52" s="138" t="s">
        <v>134</v>
      </c>
      <c r="D52" s="139">
        <v>0</v>
      </c>
      <c r="E52" s="140" t="s">
        <v>132</v>
      </c>
      <c r="F52" s="141" t="s">
        <v>132</v>
      </c>
    </row>
    <row r="53" spans="1:12" s="147" customFormat="1" ht="9" customHeight="1">
      <c r="A53" s="143"/>
      <c r="B53" s="143"/>
      <c r="C53" s="144"/>
      <c r="D53" s="145"/>
      <c r="E53" s="146"/>
      <c r="F53" s="146"/>
    </row>
    <row r="54" spans="1:12" s="147" customFormat="1" ht="10.5" customHeight="1">
      <c r="A54" s="148"/>
      <c r="B54" s="148"/>
      <c r="C54" s="148"/>
      <c r="D54" s="148"/>
      <c r="E54" s="148"/>
      <c r="F54" s="148"/>
      <c r="G54" s="148"/>
      <c r="H54" s="148"/>
      <c r="I54" s="148"/>
      <c r="J54" s="148"/>
      <c r="K54" s="148"/>
      <c r="L54" s="148"/>
    </row>
    <row r="55" spans="1:12" s="124" customFormat="1" ht="15" customHeight="1">
      <c r="A55" s="123" t="s">
        <v>135</v>
      </c>
      <c r="B55" s="123"/>
      <c r="C55" s="123"/>
      <c r="D55" s="123"/>
      <c r="E55" s="123"/>
      <c r="F55" s="123"/>
    </row>
    <row r="56" spans="1:12" s="126" customFormat="1" ht="7.2" customHeight="1" thickBot="1">
      <c r="A56" s="125"/>
      <c r="B56" s="125"/>
      <c r="C56" s="125"/>
      <c r="D56" s="125"/>
      <c r="E56" s="125"/>
      <c r="F56" s="125"/>
    </row>
    <row r="57" spans="1:12" s="150" customFormat="1" ht="9.9" customHeight="1">
      <c r="A57" s="127" t="s">
        <v>1</v>
      </c>
      <c r="B57" s="127"/>
      <c r="C57" s="128"/>
      <c r="D57" s="128" t="s">
        <v>125</v>
      </c>
      <c r="E57" s="129" t="s">
        <v>126</v>
      </c>
      <c r="F57" s="129" t="s">
        <v>127</v>
      </c>
    </row>
    <row r="58" spans="1:12" s="150" customFormat="1" ht="15.75" customHeight="1">
      <c r="A58" s="131"/>
      <c r="B58" s="131"/>
      <c r="C58" s="131"/>
      <c r="D58" s="131"/>
      <c r="E58" s="132" t="s">
        <v>128</v>
      </c>
      <c r="F58" s="132" t="s">
        <v>129</v>
      </c>
    </row>
    <row r="59" spans="1:12" s="150" customFormat="1" ht="8.4" customHeight="1">
      <c r="C59" s="134"/>
      <c r="D59" s="151"/>
      <c r="E59" s="152"/>
      <c r="F59" s="152"/>
    </row>
    <row r="60" spans="1:12" s="142" customFormat="1" ht="12.45" customHeight="1">
      <c r="A60" s="136">
        <v>1</v>
      </c>
      <c r="B60" s="137"/>
      <c r="C60" s="138" t="s">
        <v>130</v>
      </c>
      <c r="D60" s="139">
        <v>70176904.547999993</v>
      </c>
      <c r="E60" s="140">
        <v>33.528747811058757</v>
      </c>
      <c r="F60" s="141">
        <v>33.528747811058757</v>
      </c>
    </row>
    <row r="61" spans="1:12" s="142" customFormat="1" ht="12.45" customHeight="1">
      <c r="A61" s="136">
        <v>2</v>
      </c>
      <c r="B61" s="137"/>
      <c r="C61" s="138" t="s">
        <v>29</v>
      </c>
      <c r="D61" s="139">
        <v>42542126.204999998</v>
      </c>
      <c r="E61" s="140">
        <v>20.325550550581106</v>
      </c>
      <c r="F61" s="141">
        <v>53.854298361639863</v>
      </c>
    </row>
    <row r="62" spans="1:12" s="142" customFormat="1" ht="12.45" customHeight="1">
      <c r="A62" s="136">
        <v>3</v>
      </c>
      <c r="B62" s="137"/>
      <c r="C62" s="138" t="s">
        <v>115</v>
      </c>
      <c r="D62" s="139">
        <v>28849486.704999998</v>
      </c>
      <c r="E62" s="140">
        <v>13.783554154185113</v>
      </c>
      <c r="F62" s="141">
        <v>67.637852515824974</v>
      </c>
    </row>
    <row r="63" spans="1:12" s="142" customFormat="1" ht="12.45" customHeight="1">
      <c r="A63" s="136">
        <v>4</v>
      </c>
      <c r="B63" s="137"/>
      <c r="C63" s="138" t="s">
        <v>36</v>
      </c>
      <c r="D63" s="139">
        <v>27328428.756999999</v>
      </c>
      <c r="E63" s="140">
        <v>13.056831186380002</v>
      </c>
      <c r="F63" s="141">
        <v>80.694683702204969</v>
      </c>
    </row>
    <row r="64" spans="1:12" s="142" customFormat="1" ht="12.45" customHeight="1">
      <c r="A64" s="136">
        <v>5</v>
      </c>
      <c r="B64" s="137"/>
      <c r="C64" s="138" t="s">
        <v>37</v>
      </c>
      <c r="D64" s="139">
        <v>12013028.926999999</v>
      </c>
      <c r="E64" s="140">
        <v>5.7395209996023659</v>
      </c>
      <c r="F64" s="141">
        <v>86.434204701807332</v>
      </c>
    </row>
    <row r="65" spans="1:12" s="142" customFormat="1" ht="12.45" customHeight="1">
      <c r="A65" s="136">
        <v>6</v>
      </c>
      <c r="B65" s="137"/>
      <c r="C65" s="138" t="s">
        <v>33</v>
      </c>
      <c r="D65" s="139">
        <v>7095206.3849999998</v>
      </c>
      <c r="E65" s="140">
        <v>3.3899099295176689</v>
      </c>
      <c r="F65" s="141">
        <v>89.824114631325003</v>
      </c>
    </row>
    <row r="66" spans="1:12" s="142" customFormat="1" ht="12.45" customHeight="1">
      <c r="A66" s="136">
        <v>7</v>
      </c>
      <c r="B66" s="137"/>
      <c r="C66" s="138" t="s">
        <v>134</v>
      </c>
      <c r="D66" s="139">
        <v>4189217.1370000001</v>
      </c>
      <c r="E66" s="140">
        <v>2.0015018590078522</v>
      </c>
      <c r="F66" s="141">
        <v>91.825616490332848</v>
      </c>
    </row>
    <row r="67" spans="1:12" s="142" customFormat="1" ht="12.45" customHeight="1">
      <c r="A67" s="136">
        <v>8</v>
      </c>
      <c r="B67" s="137"/>
      <c r="C67" s="138" t="s">
        <v>32</v>
      </c>
      <c r="D67" s="139">
        <v>3764898.0780000002</v>
      </c>
      <c r="E67" s="140">
        <v>1.7987729582067946</v>
      </c>
      <c r="F67" s="141">
        <v>93.624389448539645</v>
      </c>
    </row>
    <row r="68" spans="1:12" s="142" customFormat="1" ht="12.45" customHeight="1">
      <c r="A68" s="136">
        <v>9</v>
      </c>
      <c r="B68" s="137"/>
      <c r="C68" s="138" t="s">
        <v>116</v>
      </c>
      <c r="D68" s="139">
        <v>3549165.2370000002</v>
      </c>
      <c r="E68" s="140">
        <v>1.6957012700632292</v>
      </c>
      <c r="F68" s="141">
        <v>95.32009071860287</v>
      </c>
    </row>
    <row r="69" spans="1:12" s="142" customFormat="1" ht="12.45" customHeight="1">
      <c r="A69" s="136">
        <v>10</v>
      </c>
      <c r="B69" s="137"/>
      <c r="C69" s="138" t="s">
        <v>38</v>
      </c>
      <c r="D69" s="139">
        <v>2817797.6570000001</v>
      </c>
      <c r="E69" s="140">
        <v>1.3462723617215715</v>
      </c>
      <c r="F69" s="141">
        <v>96.666363080324444</v>
      </c>
    </row>
    <row r="70" spans="1:12" s="142" customFormat="1" ht="12.45" customHeight="1">
      <c r="A70" s="136">
        <v>11</v>
      </c>
      <c r="B70" s="137"/>
      <c r="C70" s="138" t="s">
        <v>39</v>
      </c>
      <c r="D70" s="139">
        <v>1744198.6969999999</v>
      </c>
      <c r="E70" s="140">
        <v>0.83333396679088712</v>
      </c>
      <c r="F70" s="141">
        <v>97.499697047115333</v>
      </c>
    </row>
    <row r="71" spans="1:12" s="142" customFormat="1" ht="12.45" customHeight="1">
      <c r="A71" s="136">
        <v>12</v>
      </c>
      <c r="B71" s="137"/>
      <c r="C71" s="138" t="s">
        <v>30</v>
      </c>
      <c r="D71" s="139">
        <v>1186613.9850000001</v>
      </c>
      <c r="E71" s="140">
        <v>0.56693411184768949</v>
      </c>
      <c r="F71" s="141">
        <v>98.06663115896302</v>
      </c>
    </row>
    <row r="72" spans="1:12" s="142" customFormat="1" ht="12.45" customHeight="1">
      <c r="A72" s="136">
        <v>13</v>
      </c>
      <c r="B72" s="137"/>
      <c r="C72" s="138" t="s">
        <v>45</v>
      </c>
      <c r="D72" s="139">
        <v>1177676.0279999999</v>
      </c>
      <c r="E72" s="140">
        <v>0.56266378234072023</v>
      </c>
      <c r="F72" s="141">
        <v>98.629294941303741</v>
      </c>
    </row>
    <row r="73" spans="1:12" s="142" customFormat="1" ht="12.45" customHeight="1">
      <c r="A73" s="136">
        <v>14</v>
      </c>
      <c r="B73" s="137"/>
      <c r="C73" s="138" t="s">
        <v>41</v>
      </c>
      <c r="D73" s="139">
        <v>824062.52399999998</v>
      </c>
      <c r="E73" s="140">
        <v>0.39371620514897721</v>
      </c>
      <c r="F73" s="141">
        <v>99.023011146452717</v>
      </c>
    </row>
    <row r="74" spans="1:12" s="142" customFormat="1" ht="12.45" customHeight="1">
      <c r="A74" s="136">
        <v>15</v>
      </c>
      <c r="B74" s="137"/>
      <c r="C74" s="138" t="s">
        <v>42</v>
      </c>
      <c r="D74" s="139">
        <v>760620.33299999998</v>
      </c>
      <c r="E74" s="140">
        <v>0.36340513291915133</v>
      </c>
      <c r="F74" s="141">
        <v>99.386416279371872</v>
      </c>
    </row>
    <row r="75" spans="1:12" s="142" customFormat="1" ht="12.45" customHeight="1">
      <c r="A75" s="136">
        <v>16</v>
      </c>
      <c r="B75" s="137"/>
      <c r="C75" s="138" t="s">
        <v>43</v>
      </c>
      <c r="D75" s="139">
        <v>721527.99</v>
      </c>
      <c r="E75" s="140">
        <v>0.34472780142052561</v>
      </c>
      <c r="F75" s="141">
        <v>99.731144080792404</v>
      </c>
    </row>
    <row r="76" spans="1:12" s="142" customFormat="1" ht="12.45" customHeight="1">
      <c r="A76" s="136">
        <v>17</v>
      </c>
      <c r="B76" s="137"/>
      <c r="C76" s="138" t="s">
        <v>35</v>
      </c>
      <c r="D76" s="139">
        <v>400361.34499999997</v>
      </c>
      <c r="E76" s="140">
        <v>0.19128251176453256</v>
      </c>
      <c r="F76" s="141">
        <v>99.922426592556931</v>
      </c>
    </row>
    <row r="77" spans="1:12" s="142" customFormat="1" ht="12.45" customHeight="1">
      <c r="A77" s="136">
        <v>18</v>
      </c>
      <c r="B77" s="137"/>
      <c r="C77" s="138" t="s">
        <v>44</v>
      </c>
      <c r="D77" s="139">
        <v>162364</v>
      </c>
      <c r="E77" s="140">
        <v>7.7573407443060141E-2</v>
      </c>
      <c r="F77" s="141">
        <v>99.999999999999986</v>
      </c>
    </row>
    <row r="78" spans="1:12" s="147" customFormat="1" ht="6" customHeight="1">
      <c r="A78" s="143"/>
      <c r="B78" s="143"/>
      <c r="C78" s="144"/>
      <c r="D78" s="145"/>
      <c r="E78" s="146"/>
      <c r="F78" s="146"/>
    </row>
    <row r="79" spans="1:12" s="126" customFormat="1" ht="9.75" customHeight="1">
      <c r="A79" s="148"/>
      <c r="B79" s="148"/>
      <c r="C79" s="148"/>
      <c r="D79" s="148"/>
      <c r="E79" s="148"/>
      <c r="F79" s="148"/>
      <c r="G79" s="148"/>
      <c r="H79" s="148"/>
      <c r="I79" s="148"/>
      <c r="J79" s="148"/>
      <c r="K79" s="148"/>
      <c r="L79" s="148"/>
    </row>
    <row r="80" spans="1:12" s="124" customFormat="1" ht="15" customHeight="1">
      <c r="A80" s="123" t="s">
        <v>136</v>
      </c>
      <c r="B80" s="123"/>
      <c r="C80" s="123"/>
      <c r="D80" s="123"/>
      <c r="E80" s="123"/>
      <c r="F80" s="123"/>
    </row>
    <row r="81" spans="1:6" s="126" customFormat="1" ht="7.2" customHeight="1" thickBot="1">
      <c r="A81" s="125"/>
      <c r="B81" s="125"/>
      <c r="C81" s="125"/>
      <c r="D81" s="125"/>
      <c r="E81" s="125"/>
      <c r="F81" s="125"/>
    </row>
    <row r="82" spans="1:6" s="150" customFormat="1" ht="12.75" customHeight="1">
      <c r="A82" s="153" t="s">
        <v>1</v>
      </c>
      <c r="B82" s="153"/>
      <c r="C82" s="154"/>
      <c r="D82" s="128" t="s">
        <v>125</v>
      </c>
      <c r="E82" s="129" t="s">
        <v>126</v>
      </c>
      <c r="F82" s="129" t="s">
        <v>127</v>
      </c>
    </row>
    <row r="83" spans="1:6" s="142" customFormat="1" ht="12.75" customHeight="1">
      <c r="A83" s="155"/>
      <c r="B83" s="155"/>
      <c r="C83" s="155"/>
      <c r="D83" s="131"/>
      <c r="E83" s="132" t="s">
        <v>128</v>
      </c>
      <c r="F83" s="132" t="s">
        <v>129</v>
      </c>
    </row>
    <row r="84" spans="1:6" s="142" customFormat="1" ht="7.5" customHeight="1">
      <c r="C84" s="134"/>
      <c r="D84" s="151"/>
      <c r="E84" s="152"/>
      <c r="F84" s="152"/>
    </row>
    <row r="85" spans="1:6" s="142" customFormat="1" ht="12.45" customHeight="1">
      <c r="A85" s="136">
        <v>1</v>
      </c>
      <c r="B85" s="137"/>
      <c r="C85" s="138" t="s">
        <v>130</v>
      </c>
      <c r="D85" s="139">
        <v>5384935.284</v>
      </c>
      <c r="E85" s="140">
        <v>38.181763363014824</v>
      </c>
      <c r="F85" s="141">
        <v>0</v>
      </c>
    </row>
    <row r="86" spans="1:6" s="142" customFormat="1" ht="12.45" customHeight="1">
      <c r="A86" s="136">
        <v>2</v>
      </c>
      <c r="B86" s="137"/>
      <c r="C86" s="138" t="s">
        <v>29</v>
      </c>
      <c r="D86" s="139">
        <v>3227920.16</v>
      </c>
      <c r="E86" s="140">
        <v>22.887495801486214</v>
      </c>
      <c r="F86" s="141">
        <v>38.181763363014824</v>
      </c>
    </row>
    <row r="87" spans="1:6" s="142" customFormat="1" ht="12.45" customHeight="1">
      <c r="A87" s="136">
        <v>3</v>
      </c>
      <c r="B87" s="137"/>
      <c r="C87" s="138" t="s">
        <v>115</v>
      </c>
      <c r="D87" s="139">
        <v>2513323.2680000002</v>
      </c>
      <c r="E87" s="140">
        <v>17.820662498705548</v>
      </c>
      <c r="F87" s="141">
        <v>61.069259164501034</v>
      </c>
    </row>
    <row r="88" spans="1:6" s="142" customFormat="1" ht="12.45" customHeight="1">
      <c r="A88" s="136">
        <v>4</v>
      </c>
      <c r="B88" s="137"/>
      <c r="C88" s="138" t="s">
        <v>36</v>
      </c>
      <c r="D88" s="139">
        <v>1599589.352</v>
      </c>
      <c r="E88" s="140">
        <v>11.341852574817727</v>
      </c>
      <c r="F88" s="141">
        <v>78.889921663206579</v>
      </c>
    </row>
    <row r="89" spans="1:6" s="142" customFormat="1" ht="12.45" customHeight="1">
      <c r="A89" s="136">
        <v>5</v>
      </c>
      <c r="B89" s="137"/>
      <c r="C89" s="138" t="s">
        <v>33</v>
      </c>
      <c r="D89" s="139">
        <v>835693.02899999998</v>
      </c>
      <c r="E89" s="140">
        <v>5.9254627575945973</v>
      </c>
      <c r="F89" s="141">
        <v>90.2317742380243</v>
      </c>
    </row>
    <row r="90" spans="1:6" s="142" customFormat="1" ht="12.45" customHeight="1">
      <c r="A90" s="136">
        <v>6</v>
      </c>
      <c r="B90" s="137"/>
      <c r="C90" s="138" t="s">
        <v>116</v>
      </c>
      <c r="D90" s="139">
        <v>437812.03200000001</v>
      </c>
      <c r="E90" s="140">
        <v>3.1042964347173156</v>
      </c>
      <c r="F90" s="141">
        <v>96.157236995618902</v>
      </c>
    </row>
    <row r="91" spans="1:6" s="142" customFormat="1" ht="12.45" customHeight="1">
      <c r="A91" s="136">
        <v>7</v>
      </c>
      <c r="B91" s="137"/>
      <c r="C91" s="138" t="s">
        <v>43</v>
      </c>
      <c r="D91" s="139">
        <v>53592.864999999998</v>
      </c>
      <c r="E91" s="140">
        <v>0.37999901232907735</v>
      </c>
      <c r="F91" s="141">
        <v>99.261533430336215</v>
      </c>
    </row>
    <row r="92" spans="1:6" s="142" customFormat="1" ht="12.45" customHeight="1">
      <c r="A92" s="136">
        <v>8</v>
      </c>
      <c r="B92" s="137"/>
      <c r="C92" s="138" t="s">
        <v>38</v>
      </c>
      <c r="D92" s="139">
        <v>22338.958999999999</v>
      </c>
      <c r="E92" s="140">
        <v>0.15839388986686478</v>
      </c>
      <c r="F92" s="141">
        <v>99.641532442665294</v>
      </c>
    </row>
    <row r="93" spans="1:6" s="142" customFormat="1" ht="12.45" customHeight="1">
      <c r="A93" s="136">
        <v>9</v>
      </c>
      <c r="B93" s="137"/>
      <c r="C93" s="138" t="s">
        <v>32</v>
      </c>
      <c r="D93" s="139">
        <v>15226.261</v>
      </c>
      <c r="E93" s="140">
        <v>0.10796146355423898</v>
      </c>
      <c r="F93" s="141">
        <v>99.799926332532152</v>
      </c>
    </row>
    <row r="94" spans="1:6" s="142" customFormat="1" ht="12.45" customHeight="1">
      <c r="A94" s="136">
        <v>10</v>
      </c>
      <c r="B94" s="137"/>
      <c r="C94" s="138" t="s">
        <v>30</v>
      </c>
      <c r="D94" s="139">
        <v>12990.973</v>
      </c>
      <c r="E94" s="140">
        <v>9.2112203913593926E-2</v>
      </c>
      <c r="F94" s="141">
        <v>99.907887796086385</v>
      </c>
    </row>
    <row r="95" spans="1:6" s="142" customFormat="1" ht="12.45" customHeight="1">
      <c r="A95" s="136">
        <v>11</v>
      </c>
      <c r="B95" s="137"/>
      <c r="C95" s="138" t="s">
        <v>35</v>
      </c>
      <c r="D95" s="139">
        <v>0</v>
      </c>
      <c r="E95" s="140">
        <v>0</v>
      </c>
      <c r="F95" s="141">
        <v>99.999999999999986</v>
      </c>
    </row>
    <row r="96" spans="1:6" s="142" customFormat="1" ht="12.45" customHeight="1">
      <c r="A96" s="136">
        <v>12</v>
      </c>
      <c r="B96" s="137"/>
      <c r="C96" s="138" t="s">
        <v>37</v>
      </c>
      <c r="D96" s="139">
        <v>0</v>
      </c>
      <c r="E96" s="140">
        <v>0</v>
      </c>
      <c r="F96" s="141">
        <v>99.999999999999986</v>
      </c>
    </row>
    <row r="97" spans="1:12" s="142" customFormat="1" ht="12.45" customHeight="1">
      <c r="A97" s="136">
        <v>13</v>
      </c>
      <c r="B97" s="137"/>
      <c r="C97" s="138" t="s">
        <v>39</v>
      </c>
      <c r="D97" s="139">
        <v>0</v>
      </c>
      <c r="E97" s="140">
        <v>0</v>
      </c>
      <c r="F97" s="141">
        <v>99.999999999999986</v>
      </c>
    </row>
    <row r="98" spans="1:12" s="142" customFormat="1" ht="12.45" customHeight="1">
      <c r="A98" s="136">
        <v>14</v>
      </c>
      <c r="B98" s="137"/>
      <c r="C98" s="138" t="s">
        <v>41</v>
      </c>
      <c r="D98" s="139">
        <v>0</v>
      </c>
      <c r="E98" s="140">
        <v>0</v>
      </c>
      <c r="F98" s="141">
        <v>99.999999999999986</v>
      </c>
    </row>
    <row r="99" spans="1:12" s="142" customFormat="1" ht="12.45" customHeight="1">
      <c r="A99" s="136">
        <v>15</v>
      </c>
      <c r="B99" s="137"/>
      <c r="C99" s="138" t="s">
        <v>42</v>
      </c>
      <c r="D99" s="139">
        <v>0</v>
      </c>
      <c r="E99" s="140">
        <v>0</v>
      </c>
      <c r="F99" s="141">
        <v>99.999999999999986</v>
      </c>
    </row>
    <row r="100" spans="1:12" s="142" customFormat="1" ht="12.45" customHeight="1">
      <c r="A100" s="136">
        <v>16</v>
      </c>
      <c r="B100" s="137"/>
      <c r="C100" s="138" t="s">
        <v>44</v>
      </c>
      <c r="D100" s="139">
        <v>0</v>
      </c>
      <c r="E100" s="140">
        <v>0</v>
      </c>
      <c r="F100" s="141">
        <v>99.999999999999986</v>
      </c>
    </row>
    <row r="101" spans="1:12" s="142" customFormat="1" ht="12.45" customHeight="1">
      <c r="A101" s="136">
        <v>17</v>
      </c>
      <c r="B101" s="137"/>
      <c r="C101" s="138" t="s">
        <v>45</v>
      </c>
      <c r="D101" s="139">
        <v>0</v>
      </c>
      <c r="E101" s="140">
        <v>0</v>
      </c>
      <c r="F101" s="141">
        <v>99.999999999999986</v>
      </c>
    </row>
    <row r="102" spans="1:12" s="142" customFormat="1" ht="12.45" customHeight="1">
      <c r="A102" s="136">
        <v>18</v>
      </c>
      <c r="B102" s="137"/>
      <c r="C102" s="138" t="s">
        <v>134</v>
      </c>
      <c r="D102" s="139">
        <v>0</v>
      </c>
      <c r="E102" s="140">
        <v>0</v>
      </c>
      <c r="F102" s="141">
        <v>99.999999999999986</v>
      </c>
    </row>
    <row r="103" spans="1:12" s="147" customFormat="1" ht="6" customHeight="1">
      <c r="A103" s="143"/>
      <c r="B103" s="143"/>
      <c r="C103" s="144"/>
      <c r="D103" s="156"/>
      <c r="E103" s="157"/>
      <c r="F103" s="157"/>
    </row>
    <row r="104" spans="1:12" s="126" customFormat="1" ht="6" customHeight="1">
      <c r="A104" s="125"/>
      <c r="B104" s="125"/>
      <c r="C104" s="125"/>
      <c r="D104" s="125"/>
      <c r="E104" s="125"/>
      <c r="F104" s="125"/>
    </row>
    <row r="105" spans="1:12" s="160" customFormat="1" ht="11.1" customHeight="1">
      <c r="A105" s="142" t="s">
        <v>137</v>
      </c>
      <c r="B105" s="158"/>
      <c r="C105" s="159"/>
      <c r="D105" s="159"/>
      <c r="E105" s="159"/>
      <c r="F105" s="159"/>
    </row>
    <row r="106" spans="1:12" s="160" customFormat="1" ht="11.1" customHeight="1">
      <c r="A106" s="161" t="s">
        <v>138</v>
      </c>
      <c r="B106" s="158"/>
      <c r="C106" s="159"/>
      <c r="D106" s="159"/>
      <c r="E106" s="159"/>
      <c r="F106" s="159"/>
    </row>
    <row r="107" spans="1:12" s="126" customFormat="1" ht="12.6" customHeight="1">
      <c r="A107" s="162"/>
      <c r="B107" s="162"/>
      <c r="C107" s="162"/>
      <c r="D107" s="162"/>
      <c r="E107" s="162"/>
      <c r="F107" s="162"/>
      <c r="G107" s="33"/>
      <c r="H107" s="33"/>
      <c r="I107" s="33"/>
      <c r="J107" s="33"/>
      <c r="K107" s="33"/>
      <c r="L107" s="33"/>
    </row>
    <row r="108" spans="1:12" s="126" customFormat="1">
      <c r="A108" s="162"/>
      <c r="B108" s="162"/>
      <c r="C108" s="162"/>
      <c r="D108" s="162"/>
      <c r="E108" s="162"/>
      <c r="F108" s="162"/>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pans="1:6" s="126" customFormat="1" ht="13.8">
      <c r="A113" s="125"/>
      <c r="B113" s="125"/>
      <c r="C113" s="125"/>
      <c r="D113" s="125"/>
      <c r="E113" s="125"/>
      <c r="F113" s="125"/>
    </row>
    <row r="114" spans="1:6" s="126" customFormat="1" ht="13.8">
      <c r="A114" s="125"/>
      <c r="B114" s="125"/>
      <c r="C114" s="125"/>
      <c r="D114" s="125"/>
      <c r="E114" s="125"/>
      <c r="F114" s="125"/>
    </row>
    <row r="115" spans="1:6" s="126" customFormat="1" ht="13.8">
      <c r="A115" s="125"/>
      <c r="B115" s="125"/>
      <c r="C115" s="125"/>
      <c r="D115" s="125"/>
      <c r="E115" s="125"/>
      <c r="F115" s="125"/>
    </row>
    <row r="116" spans="1:6" s="126" customFormat="1" ht="13.8">
      <c r="A116" s="125"/>
      <c r="B116" s="125"/>
      <c r="C116" s="125"/>
      <c r="D116" s="125"/>
      <c r="E116" s="125"/>
      <c r="F116" s="125"/>
    </row>
    <row r="117" spans="1:6" s="126" customFormat="1"/>
    <row r="118" spans="1:6" s="126" customFormat="1"/>
    <row r="119" spans="1:6" s="126" customFormat="1"/>
    <row r="120" spans="1:6" s="126" customFormat="1"/>
    <row r="121" spans="1:6" s="126" customFormat="1"/>
    <row r="122" spans="1:6" s="126" customFormat="1"/>
    <row r="123" spans="1:6" s="126" customFormat="1"/>
    <row r="124" spans="1:6" s="126" customFormat="1"/>
    <row r="125" spans="1:6" s="126" customFormat="1"/>
    <row r="126" spans="1:6" s="126" customFormat="1"/>
    <row r="127" spans="1:6" s="126" customFormat="1"/>
    <row r="128" spans="1:6"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row r="466" s="126" customFormat="1"/>
    <row r="467" s="126" customFormat="1"/>
    <row r="468" s="126" customFormat="1"/>
    <row r="469" s="126" customFormat="1"/>
  </sheetData>
  <mergeCells count="20">
    <mergeCell ref="A82:C83"/>
    <mergeCell ref="D82:D83"/>
    <mergeCell ref="E82:E83"/>
    <mergeCell ref="F82:F83"/>
    <mergeCell ref="A107:F108"/>
    <mergeCell ref="A54:L54"/>
    <mergeCell ref="A57:C58"/>
    <mergeCell ref="D57:D58"/>
    <mergeCell ref="E57:E58"/>
    <mergeCell ref="F57:F58"/>
    <mergeCell ref="A79:L79"/>
    <mergeCell ref="A7:C8"/>
    <mergeCell ref="D7:D8"/>
    <mergeCell ref="E7:E8"/>
    <mergeCell ref="F7:F8"/>
    <mergeCell ref="A29:L29"/>
    <mergeCell ref="A32:C33"/>
    <mergeCell ref="D32:D33"/>
    <mergeCell ref="E32:E33"/>
    <mergeCell ref="F32:F33"/>
  </mergeCells>
  <hyperlinks>
    <hyperlink ref="A1" location="Índice!A1" display="Volver al Índice" xr:uid="{56C1DAF7-C265-46B6-BADA-D333889436DF}"/>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E8B2-22E4-4573-9300-839D769E878C}">
  <dimension ref="A1:L86"/>
  <sheetViews>
    <sheetView showGridLines="0" topLeftCell="A41" zoomScaleNormal="100" workbookViewId="0"/>
  </sheetViews>
  <sheetFormatPr baseColWidth="10" defaultRowHeight="13.2"/>
  <cols>
    <col min="1" max="1" width="6.44140625" style="7" customWidth="1"/>
    <col min="2" max="2" width="0.88671875" style="7" customWidth="1"/>
    <col min="3" max="3" width="26.88671875" style="7" customWidth="1"/>
    <col min="4" max="6" width="18.44140625" style="7" customWidth="1"/>
    <col min="7" max="7" width="11.88671875" style="7" customWidth="1"/>
    <col min="8" max="16384" width="11.5546875" style="7"/>
  </cols>
  <sheetData>
    <row r="1" spans="1:6" s="165" customFormat="1" ht="15" customHeight="1">
      <c r="A1" s="1525" t="s">
        <v>1244</v>
      </c>
      <c r="B1" s="164"/>
      <c r="C1" s="164"/>
      <c r="D1" s="164"/>
      <c r="E1" s="164"/>
      <c r="F1" s="164"/>
    </row>
    <row r="2" spans="1:6" s="41" customFormat="1" ht="19.5" customHeight="1">
      <c r="A2" s="166" t="s">
        <v>139</v>
      </c>
      <c r="B2" s="167"/>
      <c r="C2" s="167"/>
      <c r="D2" s="167"/>
      <c r="E2" s="167"/>
      <c r="F2" s="167"/>
    </row>
    <row r="3" spans="1:6" s="164" customFormat="1" ht="20.100000000000001" customHeight="1">
      <c r="A3" s="168">
        <v>45747</v>
      </c>
      <c r="B3" s="168"/>
      <c r="C3" s="168"/>
      <c r="D3" s="168"/>
      <c r="E3" s="168"/>
      <c r="F3" s="168"/>
    </row>
    <row r="4" spans="1:6" s="170" customFormat="1" ht="20.100000000000001" customHeight="1">
      <c r="A4" s="169" t="s">
        <v>123</v>
      </c>
      <c r="B4" s="169"/>
      <c r="C4" s="169"/>
      <c r="D4" s="169"/>
      <c r="E4" s="169"/>
      <c r="F4" s="169"/>
    </row>
    <row r="5" spans="1:6" s="171" customFormat="1" ht="4.6500000000000004" customHeight="1"/>
    <row r="6" spans="1:6" s="171" customFormat="1" ht="15" customHeight="1">
      <c r="A6" s="172" t="s">
        <v>140</v>
      </c>
      <c r="B6" s="172"/>
      <c r="C6" s="172"/>
      <c r="D6" s="172"/>
      <c r="E6" s="172"/>
      <c r="F6" s="172"/>
    </row>
    <row r="7" spans="1:6" s="62" customFormat="1" ht="7.2" customHeight="1" thickBot="1">
      <c r="A7" s="173"/>
      <c r="B7" s="173"/>
      <c r="C7" s="173"/>
      <c r="D7" s="173"/>
      <c r="E7" s="173"/>
      <c r="F7" s="173"/>
    </row>
    <row r="8" spans="1:6" s="176" customFormat="1" ht="12.45" customHeight="1">
      <c r="A8" s="174" t="s">
        <v>1</v>
      </c>
      <c r="B8" s="174"/>
      <c r="C8" s="175"/>
      <c r="D8" s="175" t="s">
        <v>125</v>
      </c>
      <c r="E8" s="47" t="s">
        <v>126</v>
      </c>
      <c r="F8" s="47" t="s">
        <v>141</v>
      </c>
    </row>
    <row r="9" spans="1:6" s="176" customFormat="1" ht="12.45" customHeight="1">
      <c r="A9" s="177"/>
      <c r="B9" s="177"/>
      <c r="C9" s="177"/>
      <c r="D9" s="177"/>
      <c r="E9" s="49" t="s">
        <v>128</v>
      </c>
      <c r="F9" s="49" t="s">
        <v>129</v>
      </c>
    </row>
    <row r="10" spans="1:6" s="176" customFormat="1" ht="4.6500000000000004" customHeight="1">
      <c r="C10" s="178"/>
      <c r="D10" s="179"/>
      <c r="E10" s="180"/>
      <c r="F10" s="180"/>
    </row>
    <row r="11" spans="1:6" s="24" customFormat="1" ht="12.45" customHeight="1">
      <c r="A11" s="181">
        <v>1</v>
      </c>
      <c r="B11" s="182"/>
      <c r="C11" s="26" t="s">
        <v>130</v>
      </c>
      <c r="D11" s="183">
        <v>46584264.778999999</v>
      </c>
      <c r="E11" s="184">
        <v>39.352327080926969</v>
      </c>
      <c r="F11" s="185">
        <v>39.352327080926969</v>
      </c>
    </row>
    <row r="12" spans="1:6" s="24" customFormat="1" ht="12.45" customHeight="1">
      <c r="A12" s="181">
        <v>2</v>
      </c>
      <c r="B12" s="182"/>
      <c r="C12" s="26" t="s">
        <v>29</v>
      </c>
      <c r="D12" s="183">
        <v>26028210.039999999</v>
      </c>
      <c r="E12" s="184">
        <v>21.987480959168952</v>
      </c>
      <c r="F12" s="185">
        <v>61.339808040095917</v>
      </c>
    </row>
    <row r="13" spans="1:6" s="24" customFormat="1" ht="12.45" customHeight="1">
      <c r="A13" s="181">
        <v>3</v>
      </c>
      <c r="B13" s="182"/>
      <c r="C13" s="26" t="s">
        <v>115</v>
      </c>
      <c r="D13" s="183">
        <v>16478839.555</v>
      </c>
      <c r="E13" s="184">
        <v>13.920595015482769</v>
      </c>
      <c r="F13" s="185">
        <v>75.260403055578692</v>
      </c>
    </row>
    <row r="14" spans="1:6" s="24" customFormat="1" ht="12.45" customHeight="1">
      <c r="A14" s="181">
        <v>4</v>
      </c>
      <c r="B14" s="182"/>
      <c r="C14" s="26" t="s">
        <v>36</v>
      </c>
      <c r="D14" s="183">
        <v>12035723.829</v>
      </c>
      <c r="E14" s="184">
        <v>10.167247310255435</v>
      </c>
      <c r="F14" s="185">
        <v>85.427650365834126</v>
      </c>
    </row>
    <row r="15" spans="1:6" s="24" customFormat="1" ht="12.45" customHeight="1">
      <c r="A15" s="181">
        <v>5</v>
      </c>
      <c r="B15" s="182"/>
      <c r="C15" s="26" t="s">
        <v>35</v>
      </c>
      <c r="D15" s="183">
        <v>5964805.7359999996</v>
      </c>
      <c r="E15" s="184">
        <v>5.0388041415022222</v>
      </c>
      <c r="F15" s="185">
        <v>90.466454507336351</v>
      </c>
    </row>
    <row r="16" spans="1:6" s="24" customFormat="1" ht="12.45" customHeight="1">
      <c r="A16" s="181">
        <v>6</v>
      </c>
      <c r="B16" s="182"/>
      <c r="C16" s="26" t="s">
        <v>40</v>
      </c>
      <c r="D16" s="183">
        <v>4431901.08</v>
      </c>
      <c r="E16" s="184">
        <v>3.7438740681616345</v>
      </c>
      <c r="F16" s="185">
        <v>94.210328575497982</v>
      </c>
    </row>
    <row r="17" spans="1:12" s="24" customFormat="1" ht="12.45" customHeight="1">
      <c r="A17" s="181">
        <v>7</v>
      </c>
      <c r="B17" s="182"/>
      <c r="C17" s="26" t="s">
        <v>33</v>
      </c>
      <c r="D17" s="183">
        <v>4183391.7140000002</v>
      </c>
      <c r="E17" s="184">
        <v>3.5339443440391172</v>
      </c>
      <c r="F17" s="185">
        <v>97.744272919537096</v>
      </c>
    </row>
    <row r="18" spans="1:12" s="24" customFormat="1" ht="12.45" customHeight="1">
      <c r="A18" s="181">
        <v>8</v>
      </c>
      <c r="B18" s="182"/>
      <c r="C18" s="26" t="s">
        <v>45</v>
      </c>
      <c r="D18" s="183">
        <v>784726.40399999998</v>
      </c>
      <c r="E18" s="184">
        <v>0.66290216805500779</v>
      </c>
      <c r="F18" s="185">
        <v>98.407175087592108</v>
      </c>
    </row>
    <row r="19" spans="1:12" s="24" customFormat="1" ht="12.45" customHeight="1">
      <c r="A19" s="181">
        <v>9</v>
      </c>
      <c r="B19" s="182"/>
      <c r="C19" s="26" t="s">
        <v>32</v>
      </c>
      <c r="D19" s="183">
        <v>595625.02399999998</v>
      </c>
      <c r="E19" s="184">
        <v>0.50315768367775737</v>
      </c>
      <c r="F19" s="185">
        <v>98.910332771269864</v>
      </c>
    </row>
    <row r="20" spans="1:12" s="24" customFormat="1" ht="12.45" customHeight="1">
      <c r="A20" s="181">
        <v>10</v>
      </c>
      <c r="B20" s="182"/>
      <c r="C20" s="26" t="s">
        <v>44</v>
      </c>
      <c r="D20" s="183">
        <v>387413.64600000001</v>
      </c>
      <c r="E20" s="184">
        <v>0.32726991797193983</v>
      </c>
      <c r="F20" s="185">
        <v>99.237602689241811</v>
      </c>
    </row>
    <row r="21" spans="1:12" s="24" customFormat="1" ht="12.45" customHeight="1">
      <c r="A21" s="181">
        <v>11</v>
      </c>
      <c r="B21" s="182"/>
      <c r="C21" s="26" t="s">
        <v>38</v>
      </c>
      <c r="D21" s="183">
        <v>326307.50599999999</v>
      </c>
      <c r="E21" s="184">
        <v>0.27565015281430805</v>
      </c>
      <c r="F21" s="185">
        <v>99.513252842056119</v>
      </c>
    </row>
    <row r="22" spans="1:12" s="24" customFormat="1" ht="12.45" customHeight="1">
      <c r="A22" s="181">
        <v>12</v>
      </c>
      <c r="B22" s="182"/>
      <c r="C22" s="26" t="s">
        <v>30</v>
      </c>
      <c r="D22" s="183">
        <v>257493.11</v>
      </c>
      <c r="E22" s="184">
        <v>0.21751879382183575</v>
      </c>
      <c r="F22" s="185">
        <v>99.730771635877957</v>
      </c>
    </row>
    <row r="23" spans="1:12" s="24" customFormat="1" ht="12.45" customHeight="1">
      <c r="A23" s="181">
        <v>13</v>
      </c>
      <c r="B23" s="182"/>
      <c r="C23" s="26" t="s">
        <v>43</v>
      </c>
      <c r="D23" s="183">
        <v>221392.26</v>
      </c>
      <c r="E23" s="184">
        <v>0.18702239200377155</v>
      </c>
      <c r="F23" s="185">
        <v>99.917794027881726</v>
      </c>
    </row>
    <row r="24" spans="1:12" s="24" customFormat="1" ht="12.45" customHeight="1">
      <c r="A24" s="181">
        <v>14</v>
      </c>
      <c r="B24" s="182"/>
      <c r="C24" s="26" t="s">
        <v>42</v>
      </c>
      <c r="D24" s="183">
        <v>74346.827000000005</v>
      </c>
      <c r="E24" s="184">
        <v>6.2804912075203473E-2</v>
      </c>
      <c r="F24" s="185">
        <v>99.980598939956934</v>
      </c>
    </row>
    <row r="25" spans="1:12" s="24" customFormat="1" ht="12.45" customHeight="1">
      <c r="A25" s="181">
        <v>15</v>
      </c>
      <c r="B25" s="182"/>
      <c r="C25" s="26" t="s">
        <v>37</v>
      </c>
      <c r="D25" s="183">
        <v>22966.472000000002</v>
      </c>
      <c r="E25" s="184">
        <v>1.9401060043054995E-2</v>
      </c>
      <c r="F25" s="185">
        <v>99.999999999999986</v>
      </c>
    </row>
    <row r="26" spans="1:12" s="24" customFormat="1" ht="12.45" customHeight="1">
      <c r="A26" s="181">
        <v>16</v>
      </c>
      <c r="B26" s="182"/>
      <c r="C26" s="26" t="s">
        <v>39</v>
      </c>
      <c r="D26" s="183">
        <v>0</v>
      </c>
      <c r="E26" s="184" t="s">
        <v>132</v>
      </c>
      <c r="F26" s="185" t="s">
        <v>132</v>
      </c>
    </row>
    <row r="27" spans="1:12" s="24" customFormat="1" ht="12.45" customHeight="1">
      <c r="A27" s="181">
        <v>17</v>
      </c>
      <c r="B27" s="182"/>
      <c r="C27" s="26" t="s">
        <v>41</v>
      </c>
      <c r="D27" s="183">
        <v>0</v>
      </c>
      <c r="E27" s="184" t="s">
        <v>132</v>
      </c>
      <c r="F27" s="185" t="s">
        <v>132</v>
      </c>
    </row>
    <row r="28" spans="1:12" s="24" customFormat="1" ht="12.45" customHeight="1">
      <c r="A28" s="181">
        <v>18</v>
      </c>
      <c r="B28" s="182"/>
      <c r="C28" s="26" t="s">
        <v>45</v>
      </c>
      <c r="D28" s="183">
        <v>0</v>
      </c>
      <c r="E28" s="184" t="s">
        <v>132</v>
      </c>
      <c r="F28" s="185" t="s">
        <v>132</v>
      </c>
    </row>
    <row r="29" spans="1:12" s="190" customFormat="1" ht="7.5" customHeight="1">
      <c r="A29" s="186"/>
      <c r="B29" s="186"/>
      <c r="C29" s="187"/>
      <c r="D29" s="188"/>
      <c r="E29" s="189"/>
      <c r="F29" s="189"/>
    </row>
    <row r="30" spans="1:12" s="62" customFormat="1" ht="7.5" customHeight="1">
      <c r="A30" s="148"/>
      <c r="B30" s="148"/>
      <c r="C30" s="148"/>
      <c r="D30" s="148"/>
      <c r="E30" s="148"/>
      <c r="F30" s="148"/>
      <c r="G30" s="148"/>
      <c r="H30" s="148"/>
      <c r="I30" s="148"/>
      <c r="J30" s="148"/>
      <c r="K30" s="148"/>
      <c r="L30" s="148"/>
    </row>
    <row r="31" spans="1:12" s="170" customFormat="1" ht="13.65" customHeight="1">
      <c r="A31" s="172" t="s">
        <v>142</v>
      </c>
      <c r="B31" s="172"/>
      <c r="C31" s="172"/>
      <c r="D31" s="172"/>
      <c r="E31" s="172"/>
      <c r="F31" s="172"/>
    </row>
    <row r="32" spans="1:12" s="62" customFormat="1" ht="7.2" customHeight="1" thickBot="1">
      <c r="A32" s="173"/>
      <c r="B32" s="173"/>
      <c r="C32" s="173"/>
      <c r="D32" s="173"/>
      <c r="E32" s="173"/>
      <c r="F32" s="173"/>
    </row>
    <row r="33" spans="1:7" s="176" customFormat="1" ht="12.45" customHeight="1">
      <c r="A33" s="174" t="s">
        <v>1</v>
      </c>
      <c r="B33" s="174"/>
      <c r="C33" s="175"/>
      <c r="D33" s="175" t="s">
        <v>125</v>
      </c>
      <c r="E33" s="47" t="s">
        <v>126</v>
      </c>
      <c r="F33" s="47" t="s">
        <v>127</v>
      </c>
    </row>
    <row r="34" spans="1:7" s="24" customFormat="1" ht="12.45" customHeight="1">
      <c r="A34" s="177"/>
      <c r="B34" s="177"/>
      <c r="C34" s="177"/>
      <c r="D34" s="177"/>
      <c r="E34" s="49" t="s">
        <v>128</v>
      </c>
      <c r="F34" s="49" t="s">
        <v>129</v>
      </c>
    </row>
    <row r="35" spans="1:7" s="24" customFormat="1" ht="4.6500000000000004" customHeight="1">
      <c r="A35" s="34"/>
      <c r="B35" s="34"/>
      <c r="C35" s="178"/>
      <c r="D35" s="179"/>
      <c r="E35" s="180"/>
      <c r="F35" s="180"/>
    </row>
    <row r="36" spans="1:7" s="24" customFormat="1" ht="12.45" customHeight="1">
      <c r="A36" s="181">
        <v>1</v>
      </c>
      <c r="B36" s="182"/>
      <c r="C36" s="26" t="s">
        <v>130</v>
      </c>
      <c r="D36" s="183">
        <v>56218611.814000003</v>
      </c>
      <c r="E36" s="184">
        <v>44.600566148955636</v>
      </c>
      <c r="F36" s="185">
        <v>44.600566148955636</v>
      </c>
      <c r="G36" s="191"/>
    </row>
    <row r="37" spans="1:7" s="24" customFormat="1" ht="12.45" customHeight="1">
      <c r="A37" s="181">
        <v>2</v>
      </c>
      <c r="B37" s="182"/>
      <c r="C37" s="26" t="s">
        <v>29</v>
      </c>
      <c r="D37" s="183">
        <v>25941312.842999998</v>
      </c>
      <c r="E37" s="184">
        <v>20.580323884070886</v>
      </c>
      <c r="F37" s="185">
        <v>65.180890033026515</v>
      </c>
      <c r="G37" s="191"/>
    </row>
    <row r="38" spans="1:7" s="24" customFormat="1" ht="12.45" customHeight="1">
      <c r="A38" s="181">
        <v>3</v>
      </c>
      <c r="B38" s="182"/>
      <c r="C38" s="26" t="s">
        <v>36</v>
      </c>
      <c r="D38" s="183">
        <v>19225721.465999998</v>
      </c>
      <c r="E38" s="184">
        <v>15.252565553249633</v>
      </c>
      <c r="F38" s="185">
        <v>80.433455586276153</v>
      </c>
      <c r="G38" s="191"/>
    </row>
    <row r="39" spans="1:7" s="24" customFormat="1" ht="12.45" customHeight="1">
      <c r="A39" s="181">
        <v>4</v>
      </c>
      <c r="B39" s="182"/>
      <c r="C39" s="26" t="s">
        <v>115</v>
      </c>
      <c r="D39" s="183">
        <v>12061796.551000001</v>
      </c>
      <c r="E39" s="184">
        <v>9.5691255545045806</v>
      </c>
      <c r="F39" s="185">
        <v>90.002581140780734</v>
      </c>
      <c r="G39" s="191"/>
    </row>
    <row r="40" spans="1:7" s="24" customFormat="1" ht="12.45" customHeight="1">
      <c r="A40" s="181">
        <v>5</v>
      </c>
      <c r="B40" s="182"/>
      <c r="C40" s="26" t="s">
        <v>32</v>
      </c>
      <c r="D40" s="183">
        <v>3891531.3569999998</v>
      </c>
      <c r="E40" s="184">
        <v>3.0873139002943359</v>
      </c>
      <c r="F40" s="185">
        <v>93.089895041075067</v>
      </c>
      <c r="G40" s="191"/>
    </row>
    <row r="41" spans="1:7" s="24" customFormat="1" ht="12.45" customHeight="1">
      <c r="A41" s="181">
        <v>6</v>
      </c>
      <c r="B41" s="182"/>
      <c r="C41" s="26" t="s">
        <v>33</v>
      </c>
      <c r="D41" s="183">
        <v>2980680.676</v>
      </c>
      <c r="E41" s="184">
        <v>2.3646981198803996</v>
      </c>
      <c r="F41" s="185">
        <v>95.454593160955469</v>
      </c>
      <c r="G41" s="191"/>
    </row>
    <row r="42" spans="1:7" s="24" customFormat="1" ht="12.45" customHeight="1">
      <c r="A42" s="181">
        <v>7</v>
      </c>
      <c r="B42" s="182"/>
      <c r="C42" s="26" t="s">
        <v>37</v>
      </c>
      <c r="D42" s="183">
        <v>1882677.3289999999</v>
      </c>
      <c r="E42" s="184">
        <v>1.4936063349805648</v>
      </c>
      <c r="F42" s="185">
        <v>96.948199495936038</v>
      </c>
      <c r="G42" s="191"/>
    </row>
    <row r="43" spans="1:7" s="24" customFormat="1" ht="12.45" customHeight="1">
      <c r="A43" s="181">
        <v>8</v>
      </c>
      <c r="B43" s="182"/>
      <c r="C43" s="26" t="s">
        <v>38</v>
      </c>
      <c r="D43" s="183">
        <v>1061957.8370000001</v>
      </c>
      <c r="E43" s="184">
        <v>0.84249538059076401</v>
      </c>
      <c r="F43" s="185">
        <v>97.7906948765268</v>
      </c>
      <c r="G43" s="191"/>
    </row>
    <row r="44" spans="1:7" s="24" customFormat="1" ht="12.45" customHeight="1">
      <c r="A44" s="181">
        <v>9</v>
      </c>
      <c r="B44" s="182"/>
      <c r="C44" s="26" t="s">
        <v>39</v>
      </c>
      <c r="D44" s="183">
        <v>893384.43799999997</v>
      </c>
      <c r="E44" s="184">
        <v>0.70875908240665475</v>
      </c>
      <c r="F44" s="185">
        <v>98.499453958933458</v>
      </c>
      <c r="G44" s="191"/>
    </row>
    <row r="45" spans="1:7" s="24" customFormat="1" ht="12.45" customHeight="1">
      <c r="A45" s="181">
        <v>10</v>
      </c>
      <c r="B45" s="182"/>
      <c r="C45" s="26" t="s">
        <v>46</v>
      </c>
      <c r="D45" s="183">
        <v>786448.44299999997</v>
      </c>
      <c r="E45" s="184">
        <v>0.62392230389491321</v>
      </c>
      <c r="F45" s="185">
        <v>99.123376262828373</v>
      </c>
      <c r="G45" s="191"/>
    </row>
    <row r="46" spans="1:7" s="24" customFormat="1" ht="12.45" customHeight="1">
      <c r="A46" s="181">
        <v>11</v>
      </c>
      <c r="B46" s="182"/>
      <c r="C46" s="26" t="s">
        <v>41</v>
      </c>
      <c r="D46" s="183">
        <v>612391.50399999996</v>
      </c>
      <c r="E46" s="184">
        <v>0.4858356850499238</v>
      </c>
      <c r="F46" s="185">
        <v>99.609211947878293</v>
      </c>
      <c r="G46" s="191"/>
    </row>
    <row r="47" spans="1:7" s="24" customFormat="1" ht="12.45" customHeight="1">
      <c r="A47" s="181">
        <v>12</v>
      </c>
      <c r="B47" s="182"/>
      <c r="C47" s="26" t="s">
        <v>30</v>
      </c>
      <c r="D47" s="183">
        <v>220842.742</v>
      </c>
      <c r="E47" s="184">
        <v>0.17520374490347859</v>
      </c>
      <c r="F47" s="185">
        <v>99.784415692781778</v>
      </c>
      <c r="G47" s="191"/>
    </row>
    <row r="48" spans="1:7" s="24" customFormat="1" ht="12.45" customHeight="1">
      <c r="A48" s="181">
        <v>13</v>
      </c>
      <c r="B48" s="182"/>
      <c r="C48" s="26" t="s">
        <v>42</v>
      </c>
      <c r="D48" s="183">
        <v>175893.23300000001</v>
      </c>
      <c r="E48" s="184">
        <v>0.13954342735329794</v>
      </c>
      <c r="F48" s="185">
        <v>99.923959120135081</v>
      </c>
      <c r="G48" s="191"/>
    </row>
    <row r="49" spans="1:12" s="24" customFormat="1" ht="12.45" customHeight="1">
      <c r="A49" s="181">
        <v>14</v>
      </c>
      <c r="B49" s="182"/>
      <c r="C49" s="26" t="s">
        <v>35</v>
      </c>
      <c r="D49" s="183">
        <v>82203.289999999994</v>
      </c>
      <c r="E49" s="184">
        <v>6.5215293565711444E-2</v>
      </c>
      <c r="F49" s="185">
        <v>99.989174413700795</v>
      </c>
      <c r="G49" s="191"/>
    </row>
    <row r="50" spans="1:12" s="24" customFormat="1" ht="12.45" customHeight="1">
      <c r="A50" s="181">
        <v>15</v>
      </c>
      <c r="B50" s="182"/>
      <c r="C50" s="26" t="s">
        <v>143</v>
      </c>
      <c r="D50" s="183">
        <v>12638.584999999999</v>
      </c>
      <c r="E50" s="184">
        <v>1.0026715853224332E-2</v>
      </c>
      <c r="F50" s="185">
        <v>99.999201129554024</v>
      </c>
      <c r="G50" s="191"/>
    </row>
    <row r="51" spans="1:12" s="24" customFormat="1" ht="12.45" customHeight="1">
      <c r="A51" s="181">
        <v>16</v>
      </c>
      <c r="B51" s="182"/>
      <c r="C51" s="26" t="s">
        <v>44</v>
      </c>
      <c r="D51" s="183">
        <v>1006.9690000000001</v>
      </c>
      <c r="E51" s="184">
        <v>7.9887044601950716E-4</v>
      </c>
      <c r="F51" s="185">
        <v>100.00000000000004</v>
      </c>
      <c r="G51" s="191"/>
    </row>
    <row r="52" spans="1:12" s="24" customFormat="1" ht="12.45" customHeight="1">
      <c r="A52" s="181">
        <v>17</v>
      </c>
      <c r="B52" s="182"/>
      <c r="C52" s="26" t="s">
        <v>43</v>
      </c>
      <c r="D52" s="183">
        <v>0</v>
      </c>
      <c r="E52" s="184" t="s">
        <v>132</v>
      </c>
      <c r="F52" s="185" t="s">
        <v>132</v>
      </c>
      <c r="G52" s="191"/>
    </row>
    <row r="53" spans="1:12" s="24" customFormat="1" ht="12.45" customHeight="1">
      <c r="A53" s="181">
        <v>18</v>
      </c>
      <c r="B53" s="182"/>
      <c r="C53" s="26" t="s">
        <v>46</v>
      </c>
      <c r="D53" s="183">
        <v>0</v>
      </c>
      <c r="E53" s="184" t="s">
        <v>132</v>
      </c>
      <c r="F53" s="185" t="s">
        <v>132</v>
      </c>
      <c r="G53" s="191"/>
    </row>
    <row r="54" spans="1:12" s="190" customFormat="1" ht="5.25" customHeight="1">
      <c r="A54" s="186"/>
      <c r="B54" s="186"/>
      <c r="C54" s="192"/>
      <c r="D54" s="193"/>
      <c r="E54" s="194"/>
      <c r="F54" s="194"/>
    </row>
    <row r="55" spans="1:12" s="62" customFormat="1" ht="7.5" customHeight="1">
      <c r="A55" s="148"/>
      <c r="B55" s="148"/>
      <c r="C55" s="148"/>
      <c r="D55" s="148"/>
      <c r="E55" s="148"/>
      <c r="F55" s="148"/>
      <c r="G55" s="148"/>
      <c r="H55" s="148"/>
      <c r="I55" s="148"/>
      <c r="J55" s="148"/>
      <c r="K55" s="148"/>
      <c r="L55" s="148"/>
    </row>
    <row r="56" spans="1:12" s="170" customFormat="1" ht="14.25" customHeight="1">
      <c r="A56" s="172" t="s">
        <v>144</v>
      </c>
      <c r="B56" s="172"/>
      <c r="C56" s="172"/>
      <c r="D56" s="172"/>
      <c r="E56" s="172"/>
      <c r="F56" s="172"/>
    </row>
    <row r="57" spans="1:12" s="62" customFormat="1" ht="7.2" customHeight="1" thickBot="1">
      <c r="A57" s="173"/>
      <c r="B57" s="173"/>
      <c r="C57" s="173"/>
      <c r="D57" s="173"/>
      <c r="E57" s="173"/>
      <c r="F57" s="173"/>
    </row>
    <row r="58" spans="1:12" s="176" customFormat="1" ht="12.45" customHeight="1">
      <c r="A58" s="174" t="s">
        <v>1</v>
      </c>
      <c r="B58" s="174"/>
      <c r="C58" s="175"/>
      <c r="D58" s="175" t="s">
        <v>125</v>
      </c>
      <c r="E58" s="47" t="s">
        <v>126</v>
      </c>
      <c r="F58" s="47" t="s">
        <v>127</v>
      </c>
    </row>
    <row r="59" spans="1:12" s="24" customFormat="1" ht="12.45" customHeight="1">
      <c r="A59" s="177"/>
      <c r="B59" s="177"/>
      <c r="C59" s="177"/>
      <c r="D59" s="177"/>
      <c r="E59" s="49" t="s">
        <v>128</v>
      </c>
      <c r="F59" s="49" t="s">
        <v>129</v>
      </c>
    </row>
    <row r="60" spans="1:12" s="24" customFormat="1" ht="4.6500000000000004" customHeight="1">
      <c r="C60" s="178"/>
      <c r="D60" s="179"/>
      <c r="E60" s="180"/>
      <c r="F60" s="180"/>
    </row>
    <row r="61" spans="1:12" s="24" customFormat="1" ht="12.45" customHeight="1">
      <c r="A61" s="181">
        <v>1</v>
      </c>
      <c r="B61" s="182"/>
      <c r="C61" s="26" t="s">
        <v>130</v>
      </c>
      <c r="D61" s="183">
        <v>28173640.046999998</v>
      </c>
      <c r="E61" s="184">
        <v>22.570117613480196</v>
      </c>
      <c r="F61" s="185">
        <v>22.570117613480196</v>
      </c>
    </row>
    <row r="62" spans="1:12" s="24" customFormat="1" ht="12.45" customHeight="1">
      <c r="A62" s="181">
        <v>2</v>
      </c>
      <c r="B62" s="182"/>
      <c r="C62" s="26" t="s">
        <v>29</v>
      </c>
      <c r="D62" s="183">
        <v>24279531.300000001</v>
      </c>
      <c r="E62" s="184">
        <v>19.450517438534725</v>
      </c>
      <c r="F62" s="185">
        <v>42.020635052014924</v>
      </c>
      <c r="G62" s="195"/>
    </row>
    <row r="63" spans="1:12" s="24" customFormat="1" ht="12.45" customHeight="1">
      <c r="A63" s="181">
        <v>3</v>
      </c>
      <c r="B63" s="182"/>
      <c r="C63" s="26" t="s">
        <v>36</v>
      </c>
      <c r="D63" s="183">
        <v>17898663.846999999</v>
      </c>
      <c r="E63" s="184">
        <v>14.33875592493602</v>
      </c>
      <c r="F63" s="185">
        <v>69.147282062339983</v>
      </c>
      <c r="G63" s="195"/>
    </row>
    <row r="64" spans="1:12" s="24" customFormat="1" ht="12.45" customHeight="1">
      <c r="A64" s="181">
        <v>4</v>
      </c>
      <c r="B64" s="182"/>
      <c r="C64" s="26" t="s">
        <v>115</v>
      </c>
      <c r="D64" s="183">
        <v>15962763.091</v>
      </c>
      <c r="E64" s="184">
        <v>12.787891085389031</v>
      </c>
      <c r="F64" s="185">
        <v>56.359390976950948</v>
      </c>
      <c r="G64" s="195"/>
    </row>
    <row r="65" spans="1:7" s="24" customFormat="1" ht="12.45" customHeight="1">
      <c r="A65" s="181">
        <v>5</v>
      </c>
      <c r="B65" s="182"/>
      <c r="C65" s="26" t="s">
        <v>37</v>
      </c>
      <c r="D65" s="183">
        <v>9197454.0199999996</v>
      </c>
      <c r="E65" s="184">
        <v>7.3681504636842519</v>
      </c>
      <c r="F65" s="185">
        <v>76.515432526024227</v>
      </c>
      <c r="G65" s="195"/>
    </row>
    <row r="66" spans="1:7" s="24" customFormat="1" ht="12.45" customHeight="1">
      <c r="A66" s="181">
        <v>6</v>
      </c>
      <c r="B66" s="182"/>
      <c r="C66" s="26" t="s">
        <v>33</v>
      </c>
      <c r="D66" s="183">
        <v>8933952.8210000005</v>
      </c>
      <c r="E66" s="184">
        <v>7.1570576463272584</v>
      </c>
      <c r="F66" s="185">
        <v>83.672490172351488</v>
      </c>
      <c r="G66" s="195"/>
    </row>
    <row r="67" spans="1:7" s="24" customFormat="1" ht="12.45" customHeight="1">
      <c r="A67" s="181">
        <v>7</v>
      </c>
      <c r="B67" s="182"/>
      <c r="C67" s="26" t="s">
        <v>38</v>
      </c>
      <c r="D67" s="183">
        <v>3103024.3229999999</v>
      </c>
      <c r="E67" s="184">
        <v>2.4858564179411862</v>
      </c>
      <c r="F67" s="185">
        <v>86.15834659029268</v>
      </c>
      <c r="G67" s="195"/>
    </row>
    <row r="68" spans="1:7" s="24" customFormat="1" ht="12.45" customHeight="1">
      <c r="A68" s="181">
        <v>8</v>
      </c>
      <c r="B68" s="182"/>
      <c r="C68" s="26" t="s">
        <v>32</v>
      </c>
      <c r="D68" s="183">
        <v>2857583.9180000001</v>
      </c>
      <c r="E68" s="184">
        <v>2.289232240209488</v>
      </c>
      <c r="F68" s="185">
        <v>88.447578830502167</v>
      </c>
      <c r="G68" s="195"/>
    </row>
    <row r="69" spans="1:7" s="24" customFormat="1" ht="12.45" customHeight="1">
      <c r="A69" s="181">
        <v>9</v>
      </c>
      <c r="B69" s="182"/>
      <c r="C69" s="26" t="s">
        <v>40</v>
      </c>
      <c r="D69" s="183">
        <v>2696762.0320000001</v>
      </c>
      <c r="E69" s="184">
        <v>2.1603966025074932</v>
      </c>
      <c r="F69" s="185">
        <v>90.607975433009656</v>
      </c>
      <c r="G69" s="195"/>
    </row>
    <row r="70" spans="1:7" s="24" customFormat="1" ht="12.45" customHeight="1">
      <c r="A70" s="181">
        <v>10</v>
      </c>
      <c r="B70" s="182"/>
      <c r="C70" s="26" t="s">
        <v>39</v>
      </c>
      <c r="D70" s="183">
        <v>2415452.824</v>
      </c>
      <c r="E70" s="184">
        <v>1.9350376535139273</v>
      </c>
      <c r="F70" s="185">
        <v>92.543013086523587</v>
      </c>
      <c r="G70" s="195"/>
    </row>
    <row r="71" spans="1:7" s="24" customFormat="1" ht="12.45" customHeight="1">
      <c r="A71" s="181">
        <v>11</v>
      </c>
      <c r="B71" s="182"/>
      <c r="C71" s="26" t="s">
        <v>44</v>
      </c>
      <c r="D71" s="183">
        <v>2305780.3259999999</v>
      </c>
      <c r="E71" s="184">
        <v>1.8471781800949871</v>
      </c>
      <c r="F71" s="185">
        <v>94.390191266618572</v>
      </c>
      <c r="G71" s="195"/>
    </row>
    <row r="72" spans="1:7" s="24" customFormat="1" ht="12.45" customHeight="1">
      <c r="A72" s="181">
        <v>12</v>
      </c>
      <c r="B72" s="182"/>
      <c r="C72" s="26" t="s">
        <v>46</v>
      </c>
      <c r="D72" s="183">
        <v>2051256.176</v>
      </c>
      <c r="E72" s="184">
        <v>1.6432769450615405</v>
      </c>
      <c r="F72" s="185">
        <v>96.033468211680116</v>
      </c>
      <c r="G72" s="195"/>
    </row>
    <row r="73" spans="1:7" s="24" customFormat="1" ht="12.45" customHeight="1">
      <c r="A73" s="181">
        <v>13</v>
      </c>
      <c r="B73" s="182"/>
      <c r="C73" s="26" t="s">
        <v>45</v>
      </c>
      <c r="D73" s="183">
        <v>1453624.3330000001</v>
      </c>
      <c r="E73" s="184">
        <v>1.1645095240407259</v>
      </c>
      <c r="F73" s="185">
        <v>97.197977735720841</v>
      </c>
      <c r="G73" s="195"/>
    </row>
    <row r="74" spans="1:7" s="24" customFormat="1" ht="12.45" customHeight="1">
      <c r="A74" s="181">
        <v>14</v>
      </c>
      <c r="B74" s="182"/>
      <c r="C74" s="26" t="s">
        <v>43</v>
      </c>
      <c r="D74" s="183">
        <v>1098251.45</v>
      </c>
      <c r="E74" s="184">
        <v>0.87981760093206773</v>
      </c>
      <c r="F74" s="185">
        <v>98.077795336652912</v>
      </c>
      <c r="G74" s="195"/>
    </row>
    <row r="75" spans="1:7" s="24" customFormat="1" ht="12.45" customHeight="1">
      <c r="A75" s="181">
        <v>15</v>
      </c>
      <c r="B75" s="182"/>
      <c r="C75" s="26" t="s">
        <v>30</v>
      </c>
      <c r="D75" s="183">
        <v>938049.63</v>
      </c>
      <c r="E75" s="184">
        <v>0.75147870282512608</v>
      </c>
      <c r="F75" s="185">
        <v>98.829274039478037</v>
      </c>
      <c r="G75" s="195"/>
    </row>
    <row r="76" spans="1:7" s="24" customFormat="1" ht="12.45" customHeight="1">
      <c r="A76" s="181">
        <v>16</v>
      </c>
      <c r="B76" s="182"/>
      <c r="C76" s="26" t="s">
        <v>42</v>
      </c>
      <c r="D76" s="183">
        <v>716258.58299999998</v>
      </c>
      <c r="E76" s="184">
        <v>0.57380020590190184</v>
      </c>
      <c r="F76" s="185">
        <v>99.403074245379941</v>
      </c>
      <c r="G76" s="195"/>
    </row>
    <row r="77" spans="1:7" s="24" customFormat="1" ht="12.45" customHeight="1">
      <c r="A77" s="181">
        <v>17</v>
      </c>
      <c r="B77" s="182"/>
      <c r="C77" s="26" t="s">
        <v>41</v>
      </c>
      <c r="D77" s="183">
        <v>711913.48300000001</v>
      </c>
      <c r="E77" s="184">
        <v>0.57031931319940654</v>
      </c>
      <c r="F77" s="185">
        <v>99.973393558579346</v>
      </c>
      <c r="G77" s="195"/>
    </row>
    <row r="78" spans="1:7" s="24" customFormat="1" ht="12.45" customHeight="1">
      <c r="A78" s="181">
        <v>18</v>
      </c>
      <c r="B78" s="182"/>
      <c r="C78" s="26" t="s">
        <v>35</v>
      </c>
      <c r="D78" s="183">
        <v>33212.069000000003</v>
      </c>
      <c r="E78" s="184">
        <v>2.6606441420651255E-2</v>
      </c>
      <c r="F78" s="185">
        <v>100</v>
      </c>
      <c r="G78" s="191"/>
    </row>
    <row r="79" spans="1:7" s="190" customFormat="1" ht="6" customHeight="1">
      <c r="A79" s="186"/>
      <c r="B79" s="186"/>
      <c r="C79" s="192"/>
      <c r="D79" s="193"/>
      <c r="E79" s="194"/>
      <c r="F79" s="196"/>
    </row>
    <row r="80" spans="1:7" s="200" customFormat="1" ht="8.4" customHeight="1">
      <c r="A80" s="197"/>
      <c r="B80" s="197"/>
      <c r="C80" s="198"/>
      <c r="D80" s="199"/>
      <c r="E80" s="198"/>
      <c r="F80" s="198"/>
    </row>
    <row r="81" spans="1:12" s="200" customFormat="1" ht="11.1" customHeight="1">
      <c r="A81" s="201" t="s">
        <v>145</v>
      </c>
      <c r="B81" s="201"/>
      <c r="C81" s="24"/>
      <c r="D81" s="198"/>
      <c r="E81" s="198"/>
      <c r="F81" s="198"/>
    </row>
    <row r="82" spans="1:12" s="200" customFormat="1" ht="11.1" customHeight="1">
      <c r="A82" s="30" t="s">
        <v>138</v>
      </c>
      <c r="B82" s="24"/>
      <c r="C82" s="24"/>
      <c r="D82" s="199"/>
      <c r="E82" s="198"/>
      <c r="F82" s="198"/>
    </row>
    <row r="83" spans="1:12" ht="12.6" customHeight="1">
      <c r="A83" s="162"/>
      <c r="B83" s="162"/>
      <c r="C83" s="162"/>
      <c r="D83" s="162"/>
      <c r="E83" s="162"/>
      <c r="F83" s="162"/>
      <c r="G83" s="33"/>
      <c r="H83" s="33"/>
      <c r="I83" s="33"/>
      <c r="J83" s="33"/>
      <c r="K83" s="33"/>
      <c r="L83" s="33"/>
    </row>
    <row r="84" spans="1:12" ht="13.95" customHeight="1">
      <c r="A84" s="162"/>
      <c r="B84" s="162"/>
      <c r="C84" s="162"/>
      <c r="D84" s="162"/>
      <c r="E84" s="162"/>
      <c r="F84" s="162"/>
    </row>
    <row r="85" spans="1:12">
      <c r="A85" s="36"/>
      <c r="B85" s="36"/>
      <c r="C85" s="36"/>
      <c r="D85" s="202"/>
      <c r="E85" s="202"/>
      <c r="F85" s="202"/>
    </row>
    <row r="86" spans="1:12">
      <c r="A86" s="36"/>
      <c r="B86" s="36"/>
      <c r="C86" s="36"/>
      <c r="D86" s="202"/>
      <c r="E86" s="202"/>
      <c r="F86" s="202"/>
    </row>
  </sheetData>
  <mergeCells count="15">
    <mergeCell ref="A55:L55"/>
    <mergeCell ref="A58:C59"/>
    <mergeCell ref="D58:D59"/>
    <mergeCell ref="E58:E59"/>
    <mergeCell ref="F58:F59"/>
    <mergeCell ref="A83:F84"/>
    <mergeCell ref="A8:C9"/>
    <mergeCell ref="D8:D9"/>
    <mergeCell ref="E8:E9"/>
    <mergeCell ref="F8:F9"/>
    <mergeCell ref="A30:L30"/>
    <mergeCell ref="A33:C34"/>
    <mergeCell ref="D33:D34"/>
    <mergeCell ref="E33:E34"/>
    <mergeCell ref="F33:F34"/>
  </mergeCells>
  <hyperlinks>
    <hyperlink ref="A1" location="Índice!A1" display="Volver al Índice" xr:uid="{90727931-593B-4414-8DD4-7687403515A3}"/>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D915-9E1A-459E-A533-936E4FF93BF0}">
  <dimension ref="A1:AE45"/>
  <sheetViews>
    <sheetView showGridLines="0" zoomScale="98" zoomScaleNormal="98"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525" t="s">
        <v>1244</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45747</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4</v>
      </c>
      <c r="D9" s="21">
        <v>3</v>
      </c>
      <c r="E9" s="21">
        <v>13</v>
      </c>
      <c r="F9" s="21">
        <v>1</v>
      </c>
      <c r="G9" s="21">
        <v>4</v>
      </c>
      <c r="H9" s="21">
        <v>11</v>
      </c>
      <c r="I9" s="21">
        <v>9</v>
      </c>
      <c r="J9" s="21">
        <v>0</v>
      </c>
      <c r="K9" s="21">
        <v>3</v>
      </c>
      <c r="L9" s="21">
        <v>4</v>
      </c>
      <c r="M9" s="21">
        <v>8</v>
      </c>
      <c r="N9" s="21">
        <v>10</v>
      </c>
      <c r="O9" s="21">
        <v>6</v>
      </c>
      <c r="P9" s="21">
        <v>164</v>
      </c>
      <c r="Q9" s="21">
        <v>3</v>
      </c>
      <c r="R9" s="21">
        <v>1</v>
      </c>
      <c r="S9" s="21">
        <v>2</v>
      </c>
      <c r="T9" s="21">
        <v>1</v>
      </c>
      <c r="U9" s="21">
        <v>8</v>
      </c>
      <c r="V9" s="21">
        <v>3</v>
      </c>
      <c r="W9" s="21">
        <v>6</v>
      </c>
      <c r="X9" s="21">
        <v>2</v>
      </c>
      <c r="Y9" s="21">
        <v>1</v>
      </c>
      <c r="Z9" s="21">
        <v>3</v>
      </c>
      <c r="AA9" s="21">
        <v>0</v>
      </c>
      <c r="AB9" s="22">
        <v>271</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7</v>
      </c>
      <c r="D11" s="21">
        <v>2</v>
      </c>
      <c r="E11" s="21">
        <v>17</v>
      </c>
      <c r="F11" s="21">
        <v>2</v>
      </c>
      <c r="G11" s="21">
        <v>5</v>
      </c>
      <c r="H11" s="21">
        <v>9</v>
      </c>
      <c r="I11" s="21">
        <v>10</v>
      </c>
      <c r="J11" s="21">
        <v>1</v>
      </c>
      <c r="K11" s="21">
        <v>3</v>
      </c>
      <c r="L11" s="21">
        <v>8</v>
      </c>
      <c r="M11" s="21">
        <v>13</v>
      </c>
      <c r="N11" s="21">
        <v>11</v>
      </c>
      <c r="O11" s="21">
        <v>8</v>
      </c>
      <c r="P11" s="21">
        <v>169</v>
      </c>
      <c r="Q11" s="21">
        <v>4</v>
      </c>
      <c r="R11" s="21">
        <v>1</v>
      </c>
      <c r="S11" s="21">
        <v>5</v>
      </c>
      <c r="T11" s="21">
        <v>3</v>
      </c>
      <c r="U11" s="21">
        <v>10</v>
      </c>
      <c r="V11" s="21">
        <v>4</v>
      </c>
      <c r="W11" s="21">
        <v>6</v>
      </c>
      <c r="X11" s="21">
        <v>4</v>
      </c>
      <c r="Y11" s="21">
        <v>1</v>
      </c>
      <c r="Z11" s="21">
        <v>3</v>
      </c>
      <c r="AA11" s="21">
        <v>2</v>
      </c>
      <c r="AB11" s="22">
        <v>311</v>
      </c>
      <c r="AC11" s="23"/>
    </row>
    <row r="12" spans="1:31" s="24" customFormat="1" ht="20.100000000000001" customHeight="1">
      <c r="A12" s="26" t="s">
        <v>32</v>
      </c>
      <c r="B12" s="21">
        <v>0</v>
      </c>
      <c r="C12" s="21">
        <v>1</v>
      </c>
      <c r="D12" s="21">
        <v>0</v>
      </c>
      <c r="E12" s="21">
        <v>1</v>
      </c>
      <c r="F12" s="21">
        <v>0</v>
      </c>
      <c r="G12" s="21">
        <v>2</v>
      </c>
      <c r="H12" s="21">
        <v>0</v>
      </c>
      <c r="I12" s="21">
        <v>0</v>
      </c>
      <c r="J12" s="21">
        <v>0</v>
      </c>
      <c r="K12" s="21">
        <v>0</v>
      </c>
      <c r="L12" s="21">
        <v>2</v>
      </c>
      <c r="M12" s="21">
        <v>2</v>
      </c>
      <c r="N12" s="21">
        <v>1</v>
      </c>
      <c r="O12" s="21">
        <v>1</v>
      </c>
      <c r="P12" s="21">
        <v>13</v>
      </c>
      <c r="Q12" s="21">
        <v>1</v>
      </c>
      <c r="R12" s="21">
        <v>0</v>
      </c>
      <c r="S12" s="21">
        <v>0</v>
      </c>
      <c r="T12" s="21">
        <v>0</v>
      </c>
      <c r="U12" s="21">
        <v>2</v>
      </c>
      <c r="V12" s="21">
        <v>0</v>
      </c>
      <c r="W12" s="21">
        <v>0</v>
      </c>
      <c r="X12" s="21">
        <v>0</v>
      </c>
      <c r="Y12" s="21">
        <v>0</v>
      </c>
      <c r="Z12" s="21">
        <v>1</v>
      </c>
      <c r="AA12" s="21">
        <v>0</v>
      </c>
      <c r="AB12" s="22">
        <v>27</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2</v>
      </c>
      <c r="M13" s="21">
        <v>1</v>
      </c>
      <c r="N13" s="21">
        <v>2</v>
      </c>
      <c r="O13" s="21">
        <v>2</v>
      </c>
      <c r="P13" s="21">
        <v>38</v>
      </c>
      <c r="Q13" s="21">
        <v>1</v>
      </c>
      <c r="R13" s="21">
        <v>0</v>
      </c>
      <c r="S13" s="21">
        <v>0</v>
      </c>
      <c r="T13" s="21">
        <v>0</v>
      </c>
      <c r="U13" s="21">
        <v>3</v>
      </c>
      <c r="V13" s="21">
        <v>1</v>
      </c>
      <c r="W13" s="21">
        <v>1</v>
      </c>
      <c r="X13" s="21">
        <v>1</v>
      </c>
      <c r="Y13" s="21">
        <v>0</v>
      </c>
      <c r="Z13" s="21">
        <v>1</v>
      </c>
      <c r="AA13" s="21">
        <v>0</v>
      </c>
      <c r="AB13" s="22">
        <v>61</v>
      </c>
      <c r="AC13" s="23"/>
    </row>
    <row r="14" spans="1:31" s="24" customFormat="1" ht="20.100000000000001" customHeight="1">
      <c r="A14" s="24" t="s">
        <v>34</v>
      </c>
      <c r="B14" s="21">
        <v>0</v>
      </c>
      <c r="C14" s="21">
        <v>2</v>
      </c>
      <c r="D14" s="21">
        <v>1</v>
      </c>
      <c r="E14" s="21">
        <v>7</v>
      </c>
      <c r="F14" s="21">
        <v>0</v>
      </c>
      <c r="G14" s="21">
        <v>4</v>
      </c>
      <c r="H14" s="21">
        <v>5</v>
      </c>
      <c r="I14" s="21">
        <v>4</v>
      </c>
      <c r="J14" s="21">
        <v>0</v>
      </c>
      <c r="K14" s="21">
        <v>2</v>
      </c>
      <c r="L14" s="21">
        <v>3</v>
      </c>
      <c r="M14" s="21">
        <v>3</v>
      </c>
      <c r="N14" s="21">
        <v>5</v>
      </c>
      <c r="O14" s="21">
        <v>3</v>
      </c>
      <c r="P14" s="21">
        <v>93</v>
      </c>
      <c r="Q14" s="21">
        <v>1</v>
      </c>
      <c r="R14" s="21">
        <v>1</v>
      </c>
      <c r="S14" s="21">
        <v>2</v>
      </c>
      <c r="T14" s="21">
        <v>1</v>
      </c>
      <c r="U14" s="21">
        <v>5</v>
      </c>
      <c r="V14" s="21">
        <v>2</v>
      </c>
      <c r="W14" s="21">
        <v>2</v>
      </c>
      <c r="X14" s="21">
        <v>2</v>
      </c>
      <c r="Y14" s="21">
        <v>1</v>
      </c>
      <c r="Z14" s="21">
        <v>1</v>
      </c>
      <c r="AA14" s="21">
        <v>0</v>
      </c>
      <c r="AB14" s="22">
        <v>150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5</v>
      </c>
      <c r="O16" s="21">
        <v>3</v>
      </c>
      <c r="P16" s="21">
        <v>81</v>
      </c>
      <c r="Q16" s="21">
        <v>2</v>
      </c>
      <c r="R16" s="21">
        <v>1</v>
      </c>
      <c r="S16" s="21">
        <v>2</v>
      </c>
      <c r="T16" s="21">
        <v>1</v>
      </c>
      <c r="U16" s="21">
        <v>6</v>
      </c>
      <c r="V16" s="21">
        <v>3</v>
      </c>
      <c r="W16" s="21">
        <v>2</v>
      </c>
      <c r="X16" s="21">
        <v>2</v>
      </c>
      <c r="Y16" s="21">
        <v>1</v>
      </c>
      <c r="Z16" s="21">
        <v>2</v>
      </c>
      <c r="AA16" s="21">
        <v>0</v>
      </c>
      <c r="AB16" s="22">
        <v>146</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3</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1</v>
      </c>
      <c r="O21" s="21">
        <v>2</v>
      </c>
      <c r="P21" s="21">
        <v>17</v>
      </c>
      <c r="Q21" s="21">
        <v>1</v>
      </c>
      <c r="R21" s="21">
        <v>0</v>
      </c>
      <c r="S21" s="21">
        <v>0</v>
      </c>
      <c r="T21" s="21">
        <v>0</v>
      </c>
      <c r="U21" s="21">
        <v>1</v>
      </c>
      <c r="V21" s="21">
        <v>1</v>
      </c>
      <c r="W21" s="21">
        <v>0</v>
      </c>
      <c r="X21" s="21">
        <v>0</v>
      </c>
      <c r="Y21" s="21">
        <v>0</v>
      </c>
      <c r="Z21" s="21">
        <v>1</v>
      </c>
      <c r="AA21" s="21">
        <v>0</v>
      </c>
      <c r="AB21" s="22">
        <v>31</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2</v>
      </c>
      <c r="V22" s="21">
        <v>1</v>
      </c>
      <c r="W22" s="21">
        <v>1</v>
      </c>
      <c r="X22" s="21">
        <v>1</v>
      </c>
      <c r="Y22" s="21">
        <v>0</v>
      </c>
      <c r="Z22" s="21">
        <v>1</v>
      </c>
      <c r="AA22" s="21">
        <v>0</v>
      </c>
      <c r="AB22" s="22">
        <v>41</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24" customFormat="1" ht="20.100000000000001" customHeight="1">
      <c r="A26" s="26" t="s">
        <v>46</v>
      </c>
      <c r="B26" s="21">
        <v>1</v>
      </c>
      <c r="C26" s="21">
        <v>5</v>
      </c>
      <c r="D26" s="21">
        <v>0</v>
      </c>
      <c r="E26" s="21">
        <v>14</v>
      </c>
      <c r="F26" s="21">
        <v>1</v>
      </c>
      <c r="G26" s="21">
        <v>5</v>
      </c>
      <c r="H26" s="21">
        <v>4</v>
      </c>
      <c r="I26" s="21">
        <v>2</v>
      </c>
      <c r="J26" s="21">
        <v>0</v>
      </c>
      <c r="K26" s="21">
        <v>2</v>
      </c>
      <c r="L26" s="21">
        <v>5</v>
      </c>
      <c r="M26" s="21">
        <v>3</v>
      </c>
      <c r="N26" s="21">
        <v>10</v>
      </c>
      <c r="O26" s="21">
        <v>8</v>
      </c>
      <c r="P26" s="21">
        <v>36</v>
      </c>
      <c r="Q26" s="21">
        <v>2</v>
      </c>
      <c r="R26" s="21">
        <v>1</v>
      </c>
      <c r="S26" s="21">
        <v>2</v>
      </c>
      <c r="T26" s="21">
        <v>0</v>
      </c>
      <c r="U26" s="21">
        <v>13</v>
      </c>
      <c r="V26" s="21">
        <v>2</v>
      </c>
      <c r="W26" s="21">
        <v>2</v>
      </c>
      <c r="X26" s="21">
        <v>2</v>
      </c>
      <c r="Y26" s="21">
        <v>2</v>
      </c>
      <c r="Z26" s="21">
        <v>2</v>
      </c>
      <c r="AA26" s="21">
        <v>0</v>
      </c>
      <c r="AB26" s="22">
        <v>124</v>
      </c>
      <c r="AC26" s="23"/>
    </row>
    <row r="27" spans="1:31" s="18" customFormat="1" ht="22.65" customHeight="1">
      <c r="A27" s="19" t="s">
        <v>47</v>
      </c>
      <c r="B27" s="22">
        <v>9</v>
      </c>
      <c r="C27" s="22">
        <v>44</v>
      </c>
      <c r="D27" s="22">
        <v>12</v>
      </c>
      <c r="E27" s="22">
        <v>90</v>
      </c>
      <c r="F27" s="22">
        <v>10</v>
      </c>
      <c r="G27" s="22">
        <v>44</v>
      </c>
      <c r="H27" s="22">
        <v>48</v>
      </c>
      <c r="I27" s="22">
        <v>51</v>
      </c>
      <c r="J27" s="22">
        <v>4</v>
      </c>
      <c r="K27" s="22">
        <v>18</v>
      </c>
      <c r="L27" s="22">
        <v>44</v>
      </c>
      <c r="M27" s="22">
        <v>50</v>
      </c>
      <c r="N27" s="22">
        <v>66</v>
      </c>
      <c r="O27" s="22">
        <v>53</v>
      </c>
      <c r="P27" s="22">
        <v>752</v>
      </c>
      <c r="Q27" s="22">
        <v>19</v>
      </c>
      <c r="R27" s="22">
        <v>6</v>
      </c>
      <c r="S27" s="22">
        <v>16</v>
      </c>
      <c r="T27" s="22">
        <v>9</v>
      </c>
      <c r="U27" s="22">
        <v>79</v>
      </c>
      <c r="V27" s="22">
        <v>35</v>
      </c>
      <c r="W27" s="22">
        <v>29</v>
      </c>
      <c r="X27" s="22">
        <v>19</v>
      </c>
      <c r="Y27" s="22">
        <v>10</v>
      </c>
      <c r="Z27" s="22">
        <v>19</v>
      </c>
      <c r="AA27" s="22">
        <v>2</v>
      </c>
      <c r="AB27" s="22">
        <v>1538</v>
      </c>
      <c r="AC27" s="23"/>
    </row>
    <row r="28" spans="1:31" ht="6" customHeight="1" thickBo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9"/>
      <c r="AC28" s="13"/>
      <c r="AD28" s="13"/>
      <c r="AE28" s="13"/>
    </row>
    <row r="29" spans="1:31" s="32" customFormat="1" ht="12.3" customHeight="1">
      <c r="A29" s="30" t="s">
        <v>48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
      <c r="AD29" s="31"/>
      <c r="AE29" s="31"/>
    </row>
    <row r="30" spans="1:31" ht="15" customHeight="1">
      <c r="A30" s="33"/>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31" ht="13.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34"/>
      <c r="AA33" s="18"/>
      <c r="AB33" s="19"/>
      <c r="AC33" s="13"/>
      <c r="AD33" s="13"/>
      <c r="AE33" s="13"/>
    </row>
    <row r="34" spans="1:3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3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4"/>
      <c r="AA35" s="35"/>
      <c r="AB35" s="36"/>
    </row>
    <row r="36" spans="1:31">
      <c r="Z36" s="34"/>
    </row>
    <row r="37" spans="1:31">
      <c r="Z37" s="34"/>
    </row>
    <row r="38" spans="1:31">
      <c r="Z38" s="34"/>
    </row>
    <row r="39" spans="1:31">
      <c r="Z39" s="34"/>
    </row>
    <row r="40" spans="1:31">
      <c r="Z40" s="34"/>
    </row>
    <row r="41" spans="1:31">
      <c r="Z41" s="34"/>
    </row>
    <row r="42" spans="1:31">
      <c r="Z42" s="34"/>
    </row>
    <row r="43" spans="1:31">
      <c r="Z43" s="34"/>
    </row>
    <row r="44" spans="1:31">
      <c r="Z44" s="34"/>
    </row>
    <row r="45" spans="1:31">
      <c r="Z45" s="37"/>
    </row>
  </sheetData>
  <mergeCells count="2">
    <mergeCell ref="A2:AB2"/>
    <mergeCell ref="A3:AB3"/>
  </mergeCells>
  <hyperlinks>
    <hyperlink ref="A1" location="Índice!A1" display="Volver al Índice" xr:uid="{0A9E041D-1288-49DF-A32A-D509E0F35366}"/>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3A58-3214-4229-83CA-CF60BD94D51B}">
  <dimension ref="A1:AW33"/>
  <sheetViews>
    <sheetView showGridLines="0" zoomScale="85" zoomScaleNormal="85"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4414062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44140625" style="8" bestFit="1" customWidth="1"/>
    <col min="39" max="39" width="4.88671875" style="7" customWidth="1"/>
    <col min="40" max="40" width="3.4414062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4414062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44140625" style="7" bestFit="1" customWidth="1"/>
    <col min="295" max="295" width="4.88671875" style="7" customWidth="1"/>
    <col min="296" max="296" width="3.4414062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4414062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44140625" style="7" bestFit="1" customWidth="1"/>
    <col min="551" max="551" width="4.88671875" style="7" customWidth="1"/>
    <col min="552" max="552" width="3.4414062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4414062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44140625" style="7" bestFit="1" customWidth="1"/>
    <col min="807" max="807" width="4.88671875" style="7" customWidth="1"/>
    <col min="808" max="808" width="3.4414062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4414062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44140625" style="7" bestFit="1" customWidth="1"/>
    <col min="1063" max="1063" width="4.88671875" style="7" customWidth="1"/>
    <col min="1064" max="1064" width="3.4414062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4414062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44140625" style="7" bestFit="1" customWidth="1"/>
    <col min="1319" max="1319" width="4.88671875" style="7" customWidth="1"/>
    <col min="1320" max="1320" width="3.4414062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4414062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44140625" style="7" bestFit="1" customWidth="1"/>
    <col min="1575" max="1575" width="4.88671875" style="7" customWidth="1"/>
    <col min="1576" max="1576" width="3.4414062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4414062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44140625" style="7" bestFit="1" customWidth="1"/>
    <col min="1831" max="1831" width="4.88671875" style="7" customWidth="1"/>
    <col min="1832" max="1832" width="3.4414062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4414062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44140625" style="7" bestFit="1" customWidth="1"/>
    <col min="2087" max="2087" width="4.88671875" style="7" customWidth="1"/>
    <col min="2088" max="2088" width="3.4414062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4414062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44140625" style="7" bestFit="1" customWidth="1"/>
    <col min="2343" max="2343" width="4.88671875" style="7" customWidth="1"/>
    <col min="2344" max="2344" width="3.4414062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4414062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44140625" style="7" bestFit="1" customWidth="1"/>
    <col min="2599" max="2599" width="4.88671875" style="7" customWidth="1"/>
    <col min="2600" max="2600" width="3.4414062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4414062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44140625" style="7" bestFit="1" customWidth="1"/>
    <col min="2855" max="2855" width="4.88671875" style="7" customWidth="1"/>
    <col min="2856" max="2856" width="3.4414062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4414062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44140625" style="7" bestFit="1" customWidth="1"/>
    <col min="3111" max="3111" width="4.88671875" style="7" customWidth="1"/>
    <col min="3112" max="3112" width="3.4414062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4414062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44140625" style="7" bestFit="1" customWidth="1"/>
    <col min="3367" max="3367" width="4.88671875" style="7" customWidth="1"/>
    <col min="3368" max="3368" width="3.4414062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4414062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44140625" style="7" bestFit="1" customWidth="1"/>
    <col min="3623" max="3623" width="4.88671875" style="7" customWidth="1"/>
    <col min="3624" max="3624" width="3.4414062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4414062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44140625" style="7" bestFit="1" customWidth="1"/>
    <col min="3879" max="3879" width="4.88671875" style="7" customWidth="1"/>
    <col min="3880" max="3880" width="3.4414062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4414062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44140625" style="7" bestFit="1" customWidth="1"/>
    <col min="4135" max="4135" width="4.88671875" style="7" customWidth="1"/>
    <col min="4136" max="4136" width="3.4414062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4414062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44140625" style="7" bestFit="1" customWidth="1"/>
    <col min="4391" max="4391" width="4.88671875" style="7" customWidth="1"/>
    <col min="4392" max="4392" width="3.4414062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4414062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44140625" style="7" bestFit="1" customWidth="1"/>
    <col min="4647" max="4647" width="4.88671875" style="7" customWidth="1"/>
    <col min="4648" max="4648" width="3.4414062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4414062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44140625" style="7" bestFit="1" customWidth="1"/>
    <col min="4903" max="4903" width="4.88671875" style="7" customWidth="1"/>
    <col min="4904" max="4904" width="3.4414062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4414062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44140625" style="7" bestFit="1" customWidth="1"/>
    <col min="5159" max="5159" width="4.88671875" style="7" customWidth="1"/>
    <col min="5160" max="5160" width="3.4414062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4414062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44140625" style="7" bestFit="1" customWidth="1"/>
    <col min="5415" max="5415" width="4.88671875" style="7" customWidth="1"/>
    <col min="5416" max="5416" width="3.4414062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4414062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44140625" style="7" bestFit="1" customWidth="1"/>
    <col min="5671" max="5671" width="4.88671875" style="7" customWidth="1"/>
    <col min="5672" max="5672" width="3.4414062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4414062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44140625" style="7" bestFit="1" customWidth="1"/>
    <col min="5927" max="5927" width="4.88671875" style="7" customWidth="1"/>
    <col min="5928" max="5928" width="3.4414062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4414062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44140625" style="7" bestFit="1" customWidth="1"/>
    <col min="6183" max="6183" width="4.88671875" style="7" customWidth="1"/>
    <col min="6184" max="6184" width="3.4414062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4414062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44140625" style="7" bestFit="1" customWidth="1"/>
    <col min="6439" max="6439" width="4.88671875" style="7" customWidth="1"/>
    <col min="6440" max="6440" width="3.4414062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4414062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44140625" style="7" bestFit="1" customWidth="1"/>
    <col min="6695" max="6695" width="4.88671875" style="7" customWidth="1"/>
    <col min="6696" max="6696" width="3.4414062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4414062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44140625" style="7" bestFit="1" customWidth="1"/>
    <col min="6951" max="6951" width="4.88671875" style="7" customWidth="1"/>
    <col min="6952" max="6952" width="3.4414062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4414062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44140625" style="7" bestFit="1" customWidth="1"/>
    <col min="7207" max="7207" width="4.88671875" style="7" customWidth="1"/>
    <col min="7208" max="7208" width="3.4414062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4414062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44140625" style="7" bestFit="1" customWidth="1"/>
    <col min="7463" max="7463" width="4.88671875" style="7" customWidth="1"/>
    <col min="7464" max="7464" width="3.4414062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4414062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44140625" style="7" bestFit="1" customWidth="1"/>
    <col min="7719" max="7719" width="4.88671875" style="7" customWidth="1"/>
    <col min="7720" max="7720" width="3.4414062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4414062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44140625" style="7" bestFit="1" customWidth="1"/>
    <col min="7975" max="7975" width="4.88671875" style="7" customWidth="1"/>
    <col min="7976" max="7976" width="3.4414062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4414062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44140625" style="7" bestFit="1" customWidth="1"/>
    <col min="8231" max="8231" width="4.88671875" style="7" customWidth="1"/>
    <col min="8232" max="8232" width="3.4414062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4414062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44140625" style="7" bestFit="1" customWidth="1"/>
    <col min="8487" max="8487" width="4.88671875" style="7" customWidth="1"/>
    <col min="8488" max="8488" width="3.4414062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4414062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44140625" style="7" bestFit="1" customWidth="1"/>
    <col min="8743" max="8743" width="4.88671875" style="7" customWidth="1"/>
    <col min="8744" max="8744" width="3.4414062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4414062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44140625" style="7" bestFit="1" customWidth="1"/>
    <col min="8999" max="8999" width="4.88671875" style="7" customWidth="1"/>
    <col min="9000" max="9000" width="3.4414062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4414062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44140625" style="7" bestFit="1" customWidth="1"/>
    <col min="9255" max="9255" width="4.88671875" style="7" customWidth="1"/>
    <col min="9256" max="9256" width="3.4414062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4414062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44140625" style="7" bestFit="1" customWidth="1"/>
    <col min="9511" max="9511" width="4.88671875" style="7" customWidth="1"/>
    <col min="9512" max="9512" width="3.4414062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4414062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44140625" style="7" bestFit="1" customWidth="1"/>
    <col min="9767" max="9767" width="4.88671875" style="7" customWidth="1"/>
    <col min="9768" max="9768" width="3.4414062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4414062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44140625" style="7" bestFit="1" customWidth="1"/>
    <col min="10023" max="10023" width="4.88671875" style="7" customWidth="1"/>
    <col min="10024" max="10024" width="3.4414062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4414062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44140625" style="7" bestFit="1" customWidth="1"/>
    <col min="10279" max="10279" width="4.88671875" style="7" customWidth="1"/>
    <col min="10280" max="10280" width="3.4414062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4414062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44140625" style="7" bestFit="1" customWidth="1"/>
    <col min="10535" max="10535" width="4.88671875" style="7" customWidth="1"/>
    <col min="10536" max="10536" width="3.4414062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4414062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44140625" style="7" bestFit="1" customWidth="1"/>
    <col min="10791" max="10791" width="4.88671875" style="7" customWidth="1"/>
    <col min="10792" max="10792" width="3.4414062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4414062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44140625" style="7" bestFit="1" customWidth="1"/>
    <col min="11047" max="11047" width="4.88671875" style="7" customWidth="1"/>
    <col min="11048" max="11048" width="3.4414062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4414062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44140625" style="7" bestFit="1" customWidth="1"/>
    <col min="11303" max="11303" width="4.88671875" style="7" customWidth="1"/>
    <col min="11304" max="11304" width="3.4414062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4414062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44140625" style="7" bestFit="1" customWidth="1"/>
    <col min="11559" max="11559" width="4.88671875" style="7" customWidth="1"/>
    <col min="11560" max="11560" width="3.4414062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4414062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44140625" style="7" bestFit="1" customWidth="1"/>
    <col min="11815" max="11815" width="4.88671875" style="7" customWidth="1"/>
    <col min="11816" max="11816" width="3.4414062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4414062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44140625" style="7" bestFit="1" customWidth="1"/>
    <col min="12071" max="12071" width="4.88671875" style="7" customWidth="1"/>
    <col min="12072" max="12072" width="3.4414062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4414062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44140625" style="7" bestFit="1" customWidth="1"/>
    <col min="12327" max="12327" width="4.88671875" style="7" customWidth="1"/>
    <col min="12328" max="12328" width="3.4414062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4414062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44140625" style="7" bestFit="1" customWidth="1"/>
    <col min="12583" max="12583" width="4.88671875" style="7" customWidth="1"/>
    <col min="12584" max="12584" width="3.4414062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4414062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44140625" style="7" bestFit="1" customWidth="1"/>
    <col min="12839" max="12839" width="4.88671875" style="7" customWidth="1"/>
    <col min="12840" max="12840" width="3.4414062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4414062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44140625" style="7" bestFit="1" customWidth="1"/>
    <col min="13095" max="13095" width="4.88671875" style="7" customWidth="1"/>
    <col min="13096" max="13096" width="3.4414062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4414062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44140625" style="7" bestFit="1" customWidth="1"/>
    <col min="13351" max="13351" width="4.88671875" style="7" customWidth="1"/>
    <col min="13352" max="13352" width="3.4414062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4414062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44140625" style="7" bestFit="1" customWidth="1"/>
    <col min="13607" max="13607" width="4.88671875" style="7" customWidth="1"/>
    <col min="13608" max="13608" width="3.4414062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4414062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44140625" style="7" bestFit="1" customWidth="1"/>
    <col min="13863" max="13863" width="4.88671875" style="7" customWidth="1"/>
    <col min="13864" max="13864" width="3.4414062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4414062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44140625" style="7" bestFit="1" customWidth="1"/>
    <col min="14119" max="14119" width="4.88671875" style="7" customWidth="1"/>
    <col min="14120" max="14120" width="3.4414062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4414062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44140625" style="7" bestFit="1" customWidth="1"/>
    <col min="14375" max="14375" width="4.88671875" style="7" customWidth="1"/>
    <col min="14376" max="14376" width="3.4414062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4414062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44140625" style="7" bestFit="1" customWidth="1"/>
    <col min="14631" max="14631" width="4.88671875" style="7" customWidth="1"/>
    <col min="14632" max="14632" width="3.4414062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4414062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44140625" style="7" bestFit="1" customWidth="1"/>
    <col min="14887" max="14887" width="4.88671875" style="7" customWidth="1"/>
    <col min="14888" max="14888" width="3.4414062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4414062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44140625" style="7" bestFit="1" customWidth="1"/>
    <col min="15143" max="15143" width="4.88671875" style="7" customWidth="1"/>
    <col min="15144" max="15144" width="3.4414062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4414062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44140625" style="7" bestFit="1" customWidth="1"/>
    <col min="15399" max="15399" width="4.88671875" style="7" customWidth="1"/>
    <col min="15400" max="15400" width="3.4414062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4414062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44140625" style="7" bestFit="1" customWidth="1"/>
    <col min="15655" max="15655" width="4.88671875" style="7" customWidth="1"/>
    <col min="15656" max="15656" width="3.4414062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4414062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44140625" style="7" bestFit="1" customWidth="1"/>
    <col min="15911" max="15911" width="4.88671875" style="7" customWidth="1"/>
    <col min="15912" max="15912" width="3.4414062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4414062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44140625" style="7" bestFit="1" customWidth="1"/>
    <col min="16167" max="16167" width="4.88671875" style="7" customWidth="1"/>
    <col min="16168" max="16168" width="3.4414062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525" t="s">
        <v>1244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50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45747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52</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53</v>
      </c>
      <c r="D8" s="52" t="s">
        <v>54</v>
      </c>
      <c r="E8" s="52" t="s">
        <v>55</v>
      </c>
      <c r="F8" s="52" t="s">
        <v>56</v>
      </c>
      <c r="G8" s="52" t="s">
        <v>57</v>
      </c>
      <c r="H8" s="52" t="s">
        <v>58</v>
      </c>
      <c r="I8" s="52" t="s">
        <v>59</v>
      </c>
      <c r="J8" s="52" t="s">
        <v>60</v>
      </c>
      <c r="K8" s="52" t="s">
        <v>61</v>
      </c>
      <c r="L8" s="52" t="s">
        <v>62</v>
      </c>
      <c r="M8" s="52" t="s">
        <v>63</v>
      </c>
      <c r="N8" s="52" t="s">
        <v>64</v>
      </c>
      <c r="O8" s="52" t="s">
        <v>65</v>
      </c>
      <c r="P8" s="52" t="s">
        <v>66</v>
      </c>
      <c r="Q8" s="52" t="s">
        <v>67</v>
      </c>
      <c r="R8" s="52" t="s">
        <v>68</v>
      </c>
      <c r="S8" s="52" t="s">
        <v>69</v>
      </c>
      <c r="T8" s="52" t="s">
        <v>70</v>
      </c>
      <c r="U8" s="52" t="s">
        <v>71</v>
      </c>
      <c r="V8" s="52" t="s">
        <v>72</v>
      </c>
      <c r="W8" s="52" t="s">
        <v>73</v>
      </c>
      <c r="X8" s="52" t="s">
        <v>74</v>
      </c>
      <c r="Y8" s="52" t="s">
        <v>75</v>
      </c>
      <c r="Z8" s="52" t="s">
        <v>76</v>
      </c>
      <c r="AA8" s="52" t="s">
        <v>77</v>
      </c>
      <c r="AB8" s="52" t="s">
        <v>78</v>
      </c>
      <c r="AC8" s="52" t="s">
        <v>79</v>
      </c>
      <c r="AD8" s="52" t="s">
        <v>80</v>
      </c>
      <c r="AE8" s="52" t="s">
        <v>81</v>
      </c>
      <c r="AF8" s="52" t="s">
        <v>82</v>
      </c>
      <c r="AG8" s="52" t="s">
        <v>83</v>
      </c>
      <c r="AH8" s="52" t="s">
        <v>84</v>
      </c>
      <c r="AI8" s="52" t="s">
        <v>85</v>
      </c>
      <c r="AJ8" s="52" t="s">
        <v>86</v>
      </c>
      <c r="AK8" s="52" t="s">
        <v>87</v>
      </c>
      <c r="AL8" s="53" t="s">
        <v>88</v>
      </c>
      <c r="AM8" s="54" t="s">
        <v>89</v>
      </c>
      <c r="AN8" s="55" t="s">
        <v>90</v>
      </c>
      <c r="AO8" s="56" t="s">
        <v>8</v>
      </c>
      <c r="AP8" s="56" t="s">
        <v>91</v>
      </c>
      <c r="AQ8" s="56" t="s">
        <v>92</v>
      </c>
      <c r="AR8" s="56" t="s">
        <v>93</v>
      </c>
      <c r="AS8" s="56" t="s">
        <v>94</v>
      </c>
      <c r="AT8" s="57" t="s">
        <v>95</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2</v>
      </c>
      <c r="E11" s="64">
        <v>4</v>
      </c>
      <c r="F11" s="64">
        <v>6</v>
      </c>
      <c r="G11" s="64">
        <v>10</v>
      </c>
      <c r="H11" s="64">
        <v>2</v>
      </c>
      <c r="I11" s="64">
        <v>6</v>
      </c>
      <c r="J11" s="64">
        <v>4</v>
      </c>
      <c r="K11" s="64">
        <v>14</v>
      </c>
      <c r="L11" s="64">
        <v>3</v>
      </c>
      <c r="M11" s="64">
        <v>1</v>
      </c>
      <c r="N11" s="64">
        <v>10</v>
      </c>
      <c r="O11" s="64">
        <v>7</v>
      </c>
      <c r="P11" s="64">
        <v>2</v>
      </c>
      <c r="Q11" s="64">
        <v>4</v>
      </c>
      <c r="R11" s="64">
        <v>8</v>
      </c>
      <c r="S11" s="64">
        <v>7</v>
      </c>
      <c r="T11" s="64">
        <v>14</v>
      </c>
      <c r="U11" s="64">
        <v>2</v>
      </c>
      <c r="V11" s="65">
        <v>0</v>
      </c>
      <c r="W11" s="65">
        <v>6</v>
      </c>
      <c r="X11" s="65">
        <v>5</v>
      </c>
      <c r="Y11" s="65">
        <v>1</v>
      </c>
      <c r="Z11" s="65">
        <v>0</v>
      </c>
      <c r="AA11" s="65">
        <v>2</v>
      </c>
      <c r="AB11" s="65">
        <v>4</v>
      </c>
      <c r="AC11" s="65">
        <v>7</v>
      </c>
      <c r="AD11" s="65">
        <v>1</v>
      </c>
      <c r="AE11" s="65">
        <v>1</v>
      </c>
      <c r="AF11" s="65">
        <v>0</v>
      </c>
      <c r="AG11" s="65">
        <v>1</v>
      </c>
      <c r="AH11" s="65">
        <v>3</v>
      </c>
      <c r="AI11" s="65">
        <v>3</v>
      </c>
      <c r="AJ11" s="65">
        <v>1</v>
      </c>
      <c r="AK11" s="65">
        <v>3</v>
      </c>
      <c r="AL11" s="66">
        <v>158</v>
      </c>
      <c r="AM11" s="66">
        <v>6</v>
      </c>
      <c r="AN11" s="65">
        <v>1</v>
      </c>
      <c r="AO11" s="65">
        <v>7</v>
      </c>
      <c r="AP11" s="65">
        <v>0</v>
      </c>
      <c r="AQ11" s="65">
        <v>1</v>
      </c>
      <c r="AR11" s="65">
        <v>0</v>
      </c>
      <c r="AS11" s="65">
        <v>2</v>
      </c>
      <c r="AT11" s="66">
        <v>11</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2</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11</v>
      </c>
      <c r="AM12" s="66">
        <v>0</v>
      </c>
      <c r="AN12" s="65">
        <v>0</v>
      </c>
      <c r="AO12" s="65">
        <v>0</v>
      </c>
      <c r="AP12" s="65">
        <v>0</v>
      </c>
      <c r="AQ12" s="65">
        <v>0</v>
      </c>
      <c r="AR12" s="65">
        <v>0</v>
      </c>
      <c r="AS12" s="65">
        <v>0</v>
      </c>
      <c r="AT12" s="66">
        <v>0</v>
      </c>
      <c r="AU12" s="67"/>
      <c r="AV12" s="22"/>
      <c r="AW12" s="23"/>
    </row>
    <row r="13" spans="1:49" s="24" customFormat="1" ht="20.100000000000001" customHeight="1">
      <c r="A13" s="20" t="s">
        <v>96</v>
      </c>
      <c r="B13" s="64">
        <v>12</v>
      </c>
      <c r="C13" s="64">
        <v>1</v>
      </c>
      <c r="D13" s="64">
        <v>3</v>
      </c>
      <c r="E13" s="64">
        <v>6</v>
      </c>
      <c r="F13" s="64">
        <v>5</v>
      </c>
      <c r="G13" s="64">
        <v>9</v>
      </c>
      <c r="H13" s="64">
        <v>3</v>
      </c>
      <c r="I13" s="64">
        <v>5</v>
      </c>
      <c r="J13" s="64">
        <v>4</v>
      </c>
      <c r="K13" s="64">
        <v>12</v>
      </c>
      <c r="L13" s="64">
        <v>2</v>
      </c>
      <c r="M13" s="64">
        <v>2</v>
      </c>
      <c r="N13" s="64">
        <v>12</v>
      </c>
      <c r="O13" s="64">
        <v>9</v>
      </c>
      <c r="P13" s="64">
        <v>2</v>
      </c>
      <c r="Q13" s="64">
        <v>3</v>
      </c>
      <c r="R13" s="64">
        <v>6</v>
      </c>
      <c r="S13" s="64">
        <v>4</v>
      </c>
      <c r="T13" s="64">
        <v>14</v>
      </c>
      <c r="U13" s="64">
        <v>3</v>
      </c>
      <c r="V13" s="65">
        <v>0</v>
      </c>
      <c r="W13" s="65">
        <v>4</v>
      </c>
      <c r="X13" s="65">
        <v>6</v>
      </c>
      <c r="Y13" s="65">
        <v>1</v>
      </c>
      <c r="Z13" s="65">
        <v>1</v>
      </c>
      <c r="AA13" s="65">
        <v>1</v>
      </c>
      <c r="AB13" s="65">
        <v>4</v>
      </c>
      <c r="AC13" s="65">
        <v>7</v>
      </c>
      <c r="AD13" s="65">
        <v>1</v>
      </c>
      <c r="AE13" s="65">
        <v>1</v>
      </c>
      <c r="AF13" s="65">
        <v>1</v>
      </c>
      <c r="AG13" s="65">
        <v>2</v>
      </c>
      <c r="AH13" s="65">
        <v>4</v>
      </c>
      <c r="AI13" s="65">
        <v>5</v>
      </c>
      <c r="AJ13" s="65">
        <v>2</v>
      </c>
      <c r="AK13" s="65">
        <v>4</v>
      </c>
      <c r="AL13" s="66">
        <v>161</v>
      </c>
      <c r="AM13" s="66">
        <v>8</v>
      </c>
      <c r="AN13" s="65">
        <v>2</v>
      </c>
      <c r="AO13" s="65">
        <v>4</v>
      </c>
      <c r="AP13" s="65">
        <v>1</v>
      </c>
      <c r="AQ13" s="65">
        <v>0</v>
      </c>
      <c r="AR13" s="65">
        <v>1</v>
      </c>
      <c r="AS13" s="65">
        <v>1</v>
      </c>
      <c r="AT13" s="66">
        <v>9</v>
      </c>
      <c r="AU13" s="67"/>
      <c r="AV13" s="22"/>
      <c r="AW13" s="23"/>
    </row>
    <row r="14" spans="1:49" s="24" customFormat="1" ht="20.100000000000001" customHeight="1">
      <c r="A14" s="26" t="s">
        <v>32</v>
      </c>
      <c r="B14" s="64">
        <v>1</v>
      </c>
      <c r="C14" s="64">
        <v>0</v>
      </c>
      <c r="D14" s="64">
        <v>0</v>
      </c>
      <c r="E14" s="64">
        <v>1</v>
      </c>
      <c r="F14" s="64">
        <v>1</v>
      </c>
      <c r="G14" s="64">
        <v>0</v>
      </c>
      <c r="H14" s="64">
        <v>0</v>
      </c>
      <c r="I14" s="64">
        <v>0</v>
      </c>
      <c r="J14" s="64">
        <v>1</v>
      </c>
      <c r="K14" s="64">
        <v>1</v>
      </c>
      <c r="L14" s="64">
        <v>0</v>
      </c>
      <c r="M14" s="64">
        <v>0</v>
      </c>
      <c r="N14" s="64">
        <v>0</v>
      </c>
      <c r="O14" s="64">
        <v>1</v>
      </c>
      <c r="P14" s="64">
        <v>0</v>
      </c>
      <c r="Q14" s="64">
        <v>1</v>
      </c>
      <c r="R14" s="64">
        <v>1</v>
      </c>
      <c r="S14" s="64">
        <v>1</v>
      </c>
      <c r="T14" s="64">
        <v>2</v>
      </c>
      <c r="U14" s="64">
        <v>0</v>
      </c>
      <c r="V14" s="65">
        <v>0</v>
      </c>
      <c r="W14" s="65">
        <v>0</v>
      </c>
      <c r="X14" s="65">
        <v>0</v>
      </c>
      <c r="Y14" s="65">
        <v>0</v>
      </c>
      <c r="Z14" s="65">
        <v>0</v>
      </c>
      <c r="AA14" s="65">
        <v>0</v>
      </c>
      <c r="AB14" s="65">
        <v>0</v>
      </c>
      <c r="AC14" s="65">
        <v>1</v>
      </c>
      <c r="AD14" s="65">
        <v>0</v>
      </c>
      <c r="AE14" s="65">
        <v>0</v>
      </c>
      <c r="AF14" s="65">
        <v>0</v>
      </c>
      <c r="AG14" s="65">
        <v>0</v>
      </c>
      <c r="AH14" s="65">
        <v>0</v>
      </c>
      <c r="AI14" s="65">
        <v>0</v>
      </c>
      <c r="AJ14" s="65">
        <v>0</v>
      </c>
      <c r="AK14" s="65">
        <v>0</v>
      </c>
      <c r="AL14" s="66">
        <v>12</v>
      </c>
      <c r="AM14" s="66">
        <v>1</v>
      </c>
      <c r="AN14" s="65">
        <v>0</v>
      </c>
      <c r="AO14" s="65">
        <v>0</v>
      </c>
      <c r="AP14" s="65">
        <v>0</v>
      </c>
      <c r="AQ14" s="65">
        <v>0</v>
      </c>
      <c r="AR14" s="65">
        <v>0</v>
      </c>
      <c r="AS14" s="65">
        <v>0</v>
      </c>
      <c r="AT14" s="66">
        <v>0</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4</v>
      </c>
      <c r="C16" s="64">
        <v>1</v>
      </c>
      <c r="D16" s="64">
        <v>2</v>
      </c>
      <c r="E16" s="64">
        <v>3</v>
      </c>
      <c r="F16" s="64">
        <v>4</v>
      </c>
      <c r="G16" s="64">
        <v>4</v>
      </c>
      <c r="H16" s="64">
        <v>1</v>
      </c>
      <c r="I16" s="64">
        <v>2</v>
      </c>
      <c r="J16" s="64">
        <v>1</v>
      </c>
      <c r="K16" s="64">
        <v>7</v>
      </c>
      <c r="L16" s="64">
        <v>1</v>
      </c>
      <c r="M16" s="64">
        <v>1</v>
      </c>
      <c r="N16" s="64">
        <v>11</v>
      </c>
      <c r="O16" s="64">
        <v>3</v>
      </c>
      <c r="P16" s="64">
        <v>1</v>
      </c>
      <c r="Q16" s="64">
        <v>3</v>
      </c>
      <c r="R16" s="64">
        <v>6</v>
      </c>
      <c r="S16" s="64">
        <v>4</v>
      </c>
      <c r="T16" s="64">
        <v>13</v>
      </c>
      <c r="U16" s="64">
        <v>1</v>
      </c>
      <c r="V16" s="65">
        <v>0</v>
      </c>
      <c r="W16" s="65">
        <v>1</v>
      </c>
      <c r="X16" s="65">
        <v>2</v>
      </c>
      <c r="Y16" s="65">
        <v>0</v>
      </c>
      <c r="Z16" s="65">
        <v>0</v>
      </c>
      <c r="AA16" s="65">
        <v>0</v>
      </c>
      <c r="AB16" s="65">
        <v>2</v>
      </c>
      <c r="AC16" s="65">
        <v>4</v>
      </c>
      <c r="AD16" s="65">
        <v>0</v>
      </c>
      <c r="AE16" s="65">
        <v>1</v>
      </c>
      <c r="AF16" s="65">
        <v>0</v>
      </c>
      <c r="AG16" s="65">
        <v>1</v>
      </c>
      <c r="AH16" s="65">
        <v>2</v>
      </c>
      <c r="AI16" s="65">
        <v>1</v>
      </c>
      <c r="AJ16" s="65">
        <v>1</v>
      </c>
      <c r="AK16" s="65">
        <v>1</v>
      </c>
      <c r="AL16" s="66">
        <v>89</v>
      </c>
      <c r="AM16" s="66">
        <v>4</v>
      </c>
      <c r="AN16" s="65">
        <v>0</v>
      </c>
      <c r="AO16" s="65">
        <v>3</v>
      </c>
      <c r="AP16" s="65">
        <v>1</v>
      </c>
      <c r="AQ16" s="65">
        <v>0</v>
      </c>
      <c r="AR16" s="65">
        <v>0</v>
      </c>
      <c r="AS16" s="65">
        <v>1</v>
      </c>
      <c r="AT16" s="66">
        <v>5</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2</v>
      </c>
      <c r="E18" s="64">
        <v>2</v>
      </c>
      <c r="F18" s="64">
        <v>3</v>
      </c>
      <c r="G18" s="64">
        <v>2</v>
      </c>
      <c r="H18" s="64">
        <v>2</v>
      </c>
      <c r="I18" s="64">
        <v>3</v>
      </c>
      <c r="J18" s="64">
        <v>2</v>
      </c>
      <c r="K18" s="64">
        <v>5</v>
      </c>
      <c r="L18" s="64">
        <v>1</v>
      </c>
      <c r="M18" s="64">
        <v>1</v>
      </c>
      <c r="N18" s="64">
        <v>6</v>
      </c>
      <c r="O18" s="64">
        <v>3</v>
      </c>
      <c r="P18" s="64">
        <v>0</v>
      </c>
      <c r="Q18" s="64">
        <v>3</v>
      </c>
      <c r="R18" s="64">
        <v>5</v>
      </c>
      <c r="S18" s="64">
        <v>2</v>
      </c>
      <c r="T18" s="64">
        <v>8</v>
      </c>
      <c r="U18" s="64">
        <v>0</v>
      </c>
      <c r="V18" s="65">
        <v>0</v>
      </c>
      <c r="W18" s="65">
        <v>3</v>
      </c>
      <c r="X18" s="65">
        <v>2</v>
      </c>
      <c r="Y18" s="65">
        <v>1</v>
      </c>
      <c r="Z18" s="65">
        <v>0</v>
      </c>
      <c r="AA18" s="65">
        <v>0</v>
      </c>
      <c r="AB18" s="65">
        <v>3</v>
      </c>
      <c r="AC18" s="65">
        <v>2</v>
      </c>
      <c r="AD18" s="65">
        <v>1</v>
      </c>
      <c r="AE18" s="65">
        <v>1</v>
      </c>
      <c r="AF18" s="65">
        <v>0</v>
      </c>
      <c r="AG18" s="65">
        <v>1</v>
      </c>
      <c r="AH18" s="65">
        <v>1</v>
      </c>
      <c r="AI18" s="65">
        <v>3</v>
      </c>
      <c r="AJ18" s="65">
        <v>1</v>
      </c>
      <c r="AK18" s="65">
        <v>1</v>
      </c>
      <c r="AL18" s="66">
        <v>76</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2</v>
      </c>
      <c r="Y19" s="65">
        <v>1</v>
      </c>
      <c r="Z19" s="65">
        <v>0</v>
      </c>
      <c r="AA19" s="65">
        <v>1</v>
      </c>
      <c r="AB19" s="65">
        <v>1</v>
      </c>
      <c r="AC19" s="65">
        <v>1</v>
      </c>
      <c r="AD19" s="65">
        <v>2</v>
      </c>
      <c r="AE19" s="65">
        <v>1</v>
      </c>
      <c r="AF19" s="65">
        <v>3</v>
      </c>
      <c r="AG19" s="65">
        <v>2</v>
      </c>
      <c r="AH19" s="65">
        <v>0</v>
      </c>
      <c r="AI19" s="65">
        <v>5</v>
      </c>
      <c r="AJ19" s="65">
        <v>4</v>
      </c>
      <c r="AK19" s="65">
        <v>4</v>
      </c>
      <c r="AL19" s="66">
        <v>64</v>
      </c>
      <c r="AM19" s="66">
        <v>8</v>
      </c>
      <c r="AN19" s="65">
        <v>0</v>
      </c>
      <c r="AO19" s="65">
        <v>3</v>
      </c>
      <c r="AP19" s="65">
        <v>0</v>
      </c>
      <c r="AQ19" s="65">
        <v>0</v>
      </c>
      <c r="AR19" s="65">
        <v>0</v>
      </c>
      <c r="AS19" s="65">
        <v>4</v>
      </c>
      <c r="AT19" s="66">
        <v>7</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97</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2</v>
      </c>
      <c r="AC21" s="65">
        <v>1</v>
      </c>
      <c r="AD21" s="65">
        <v>0</v>
      </c>
      <c r="AE21" s="65">
        <v>0</v>
      </c>
      <c r="AF21" s="65">
        <v>0</v>
      </c>
      <c r="AG21" s="65">
        <v>1</v>
      </c>
      <c r="AH21" s="65">
        <v>1</v>
      </c>
      <c r="AI21" s="65">
        <v>2</v>
      </c>
      <c r="AJ21" s="65">
        <v>1</v>
      </c>
      <c r="AK21" s="65">
        <v>0</v>
      </c>
      <c r="AL21" s="66">
        <v>24</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0</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17</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2</v>
      </c>
      <c r="C27" s="64">
        <v>0</v>
      </c>
      <c r="D27" s="64">
        <v>0</v>
      </c>
      <c r="E27" s="64">
        <v>0</v>
      </c>
      <c r="F27" s="64">
        <v>1</v>
      </c>
      <c r="G27" s="64">
        <v>0</v>
      </c>
      <c r="H27" s="64">
        <v>0</v>
      </c>
      <c r="I27" s="64">
        <v>0</v>
      </c>
      <c r="J27" s="64">
        <v>0</v>
      </c>
      <c r="K27" s="64">
        <v>1</v>
      </c>
      <c r="L27" s="64">
        <v>0</v>
      </c>
      <c r="M27" s="64">
        <v>0</v>
      </c>
      <c r="N27" s="64">
        <v>1</v>
      </c>
      <c r="O27" s="64">
        <v>0</v>
      </c>
      <c r="P27" s="64">
        <v>0</v>
      </c>
      <c r="Q27" s="64">
        <v>0</v>
      </c>
      <c r="R27" s="64">
        <v>2</v>
      </c>
      <c r="S27" s="64">
        <v>1</v>
      </c>
      <c r="T27" s="64">
        <v>2</v>
      </c>
      <c r="U27" s="64">
        <v>0</v>
      </c>
      <c r="V27" s="65">
        <v>0</v>
      </c>
      <c r="W27" s="65">
        <v>0</v>
      </c>
      <c r="X27" s="65">
        <v>0</v>
      </c>
      <c r="Y27" s="65">
        <v>0</v>
      </c>
      <c r="Z27" s="65">
        <v>0</v>
      </c>
      <c r="AA27" s="65">
        <v>0</v>
      </c>
      <c r="AB27" s="65">
        <v>0</v>
      </c>
      <c r="AC27" s="65">
        <v>0</v>
      </c>
      <c r="AD27" s="65">
        <v>0</v>
      </c>
      <c r="AE27" s="65">
        <v>0</v>
      </c>
      <c r="AF27" s="65">
        <v>0</v>
      </c>
      <c r="AG27" s="65">
        <v>0</v>
      </c>
      <c r="AH27" s="65">
        <v>1</v>
      </c>
      <c r="AI27" s="65">
        <v>0</v>
      </c>
      <c r="AJ27" s="65">
        <v>0</v>
      </c>
      <c r="AK27" s="65">
        <v>0</v>
      </c>
      <c r="AL27" s="66">
        <v>11</v>
      </c>
      <c r="AM27" s="66">
        <v>0</v>
      </c>
      <c r="AN27" s="65">
        <v>0</v>
      </c>
      <c r="AO27" s="65">
        <v>0</v>
      </c>
      <c r="AP27" s="65">
        <v>0</v>
      </c>
      <c r="AQ27" s="65">
        <v>0</v>
      </c>
      <c r="AR27" s="65">
        <v>0</v>
      </c>
      <c r="AS27" s="65">
        <v>0</v>
      </c>
      <c r="AT27" s="66">
        <v>0</v>
      </c>
      <c r="AU27" s="67"/>
      <c r="AV27" s="22"/>
      <c r="AW27" s="23"/>
    </row>
    <row r="28" spans="1:49" s="24" customFormat="1" ht="20.100000000000001" customHeight="1">
      <c r="A28" s="24" t="s">
        <v>46</v>
      </c>
      <c r="B28" s="64">
        <v>1</v>
      </c>
      <c r="C28" s="64">
        <v>0</v>
      </c>
      <c r="D28" s="64">
        <v>0</v>
      </c>
      <c r="E28" s="64">
        <v>1</v>
      </c>
      <c r="F28" s="64">
        <v>0</v>
      </c>
      <c r="G28" s="64">
        <v>0</v>
      </c>
      <c r="H28" s="64">
        <v>0</v>
      </c>
      <c r="I28" s="64">
        <v>2</v>
      </c>
      <c r="J28" s="64">
        <v>0</v>
      </c>
      <c r="K28" s="64">
        <v>1</v>
      </c>
      <c r="L28" s="64">
        <v>0</v>
      </c>
      <c r="M28" s="64">
        <v>0</v>
      </c>
      <c r="N28" s="64">
        <v>0</v>
      </c>
      <c r="O28" s="64">
        <v>3</v>
      </c>
      <c r="P28" s="64">
        <v>0</v>
      </c>
      <c r="Q28" s="64">
        <v>1</v>
      </c>
      <c r="R28" s="64">
        <v>0</v>
      </c>
      <c r="S28" s="64">
        <v>0</v>
      </c>
      <c r="T28" s="64">
        <v>1</v>
      </c>
      <c r="U28" s="64">
        <v>0</v>
      </c>
      <c r="V28" s="65">
        <v>0</v>
      </c>
      <c r="W28" s="65">
        <v>3</v>
      </c>
      <c r="X28" s="65">
        <v>3</v>
      </c>
      <c r="Y28" s="65">
        <v>1</v>
      </c>
      <c r="Z28" s="65">
        <v>0</v>
      </c>
      <c r="AA28" s="65">
        <v>1</v>
      </c>
      <c r="AB28" s="65">
        <v>1</v>
      </c>
      <c r="AC28" s="65">
        <v>0</v>
      </c>
      <c r="AD28" s="65">
        <v>1</v>
      </c>
      <c r="AE28" s="65">
        <v>1</v>
      </c>
      <c r="AF28" s="65">
        <v>1</v>
      </c>
      <c r="AG28" s="65">
        <v>3</v>
      </c>
      <c r="AH28" s="65">
        <v>1</v>
      </c>
      <c r="AI28" s="65">
        <v>1</v>
      </c>
      <c r="AJ28" s="65">
        <v>2</v>
      </c>
      <c r="AK28" s="65">
        <v>1</v>
      </c>
      <c r="AL28" s="66">
        <v>30</v>
      </c>
      <c r="AM28" s="66">
        <v>6</v>
      </c>
      <c r="AN28" s="65">
        <v>1</v>
      </c>
      <c r="AO28" s="65">
        <v>0</v>
      </c>
      <c r="AP28" s="65">
        <v>0</v>
      </c>
      <c r="AQ28" s="65">
        <v>0</v>
      </c>
      <c r="AR28" s="65">
        <v>0</v>
      </c>
      <c r="AS28" s="65">
        <v>3</v>
      </c>
      <c r="AT28" s="66">
        <v>4</v>
      </c>
      <c r="AU28" s="67"/>
      <c r="AV28" s="22"/>
      <c r="AW28" s="23"/>
    </row>
    <row r="29" spans="1:49" s="70" customFormat="1" ht="21.75" customHeight="1" thickBot="1">
      <c r="A29" s="68" t="s">
        <v>47</v>
      </c>
      <c r="B29" s="69">
        <v>47</v>
      </c>
      <c r="C29" s="69">
        <v>6</v>
      </c>
      <c r="D29" s="69">
        <v>11</v>
      </c>
      <c r="E29" s="69">
        <v>24</v>
      </c>
      <c r="F29" s="69">
        <v>26</v>
      </c>
      <c r="G29" s="69">
        <v>28</v>
      </c>
      <c r="H29" s="69">
        <v>9</v>
      </c>
      <c r="I29" s="69">
        <v>26</v>
      </c>
      <c r="J29" s="69">
        <v>14</v>
      </c>
      <c r="K29" s="69">
        <v>52</v>
      </c>
      <c r="L29" s="69">
        <v>8</v>
      </c>
      <c r="M29" s="69">
        <v>7</v>
      </c>
      <c r="N29" s="69">
        <v>54</v>
      </c>
      <c r="O29" s="69">
        <v>38</v>
      </c>
      <c r="P29" s="69">
        <v>6</v>
      </c>
      <c r="Q29" s="69">
        <v>19</v>
      </c>
      <c r="R29" s="69">
        <v>35</v>
      </c>
      <c r="S29" s="69">
        <v>26</v>
      </c>
      <c r="T29" s="69">
        <v>68</v>
      </c>
      <c r="U29" s="69">
        <v>9</v>
      </c>
      <c r="V29" s="69">
        <v>1</v>
      </c>
      <c r="W29" s="69">
        <v>25</v>
      </c>
      <c r="X29" s="69">
        <v>23</v>
      </c>
      <c r="Y29" s="69">
        <v>5</v>
      </c>
      <c r="Z29" s="69">
        <v>1</v>
      </c>
      <c r="AA29" s="69">
        <v>6</v>
      </c>
      <c r="AB29" s="69">
        <v>20</v>
      </c>
      <c r="AC29" s="69">
        <v>26</v>
      </c>
      <c r="AD29" s="69">
        <v>6</v>
      </c>
      <c r="AE29" s="69">
        <v>6</v>
      </c>
      <c r="AF29" s="69">
        <v>5</v>
      </c>
      <c r="AG29" s="69">
        <v>12</v>
      </c>
      <c r="AH29" s="69">
        <v>18</v>
      </c>
      <c r="AI29" s="69">
        <v>22</v>
      </c>
      <c r="AJ29" s="69">
        <v>13</v>
      </c>
      <c r="AK29" s="69">
        <v>15</v>
      </c>
      <c r="AL29" s="69">
        <v>717</v>
      </c>
      <c r="AM29" s="69">
        <v>44</v>
      </c>
      <c r="AN29" s="69">
        <v>7</v>
      </c>
      <c r="AO29" s="69">
        <v>23</v>
      </c>
      <c r="AP29" s="69">
        <v>3</v>
      </c>
      <c r="AQ29" s="69">
        <v>1</v>
      </c>
      <c r="AR29" s="69">
        <v>1</v>
      </c>
      <c r="AS29" s="69">
        <v>13</v>
      </c>
      <c r="AT29" s="69">
        <v>48</v>
      </c>
      <c r="AU29" s="67"/>
      <c r="AV29" s="22"/>
      <c r="AW29" s="23"/>
    </row>
    <row r="30" spans="1:49" s="73" customFormat="1" ht="16.5" customHeight="1">
      <c r="A30" s="30" t="s">
        <v>48</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71"/>
      <c r="AM30" s="71"/>
      <c r="AN30" s="35"/>
      <c r="AO30" s="35"/>
      <c r="AP30" s="35"/>
      <c r="AQ30" s="35"/>
      <c r="AR30" s="35"/>
      <c r="AS30" s="35"/>
      <c r="AT30" s="35"/>
      <c r="AU30" s="72"/>
      <c r="AW30" s="23"/>
    </row>
    <row r="31" spans="1:49">
      <c r="A31" s="33"/>
      <c r="B31" s="35"/>
      <c r="C31" s="35"/>
      <c r="D31" s="35"/>
      <c r="E31" s="35"/>
      <c r="F31" s="35"/>
      <c r="G31" s="35"/>
      <c r="H31" s="35"/>
      <c r="I31" s="35"/>
      <c r="J31" s="35"/>
      <c r="K31" s="35"/>
      <c r="L31" s="35"/>
      <c r="M31" s="35"/>
      <c r="N31" s="35"/>
      <c r="O31" s="35"/>
      <c r="P31" s="35"/>
      <c r="Q31" s="35"/>
      <c r="R31" s="35"/>
      <c r="S31" s="35"/>
      <c r="T31" s="35"/>
      <c r="U31" s="35"/>
      <c r="V31" s="36"/>
      <c r="W31" s="35"/>
      <c r="X31" s="35"/>
      <c r="Y31" s="35"/>
      <c r="Z31" s="35"/>
      <c r="AA31" s="35"/>
      <c r="AB31" s="35"/>
      <c r="AC31" s="35"/>
      <c r="AD31" s="35"/>
      <c r="AE31" s="35"/>
      <c r="AF31" s="35"/>
      <c r="AG31" s="35"/>
      <c r="AH31" s="35"/>
      <c r="AI31" s="35"/>
      <c r="AJ31" s="35"/>
      <c r="AK31" s="35"/>
      <c r="AL31" s="74"/>
      <c r="AM31" s="35"/>
      <c r="AN31" s="35"/>
      <c r="AO31" s="35"/>
      <c r="AP31" s="35"/>
      <c r="AQ31" s="35"/>
      <c r="AR31" s="35"/>
      <c r="AS31" s="35"/>
      <c r="AT31" s="36"/>
    </row>
    <row r="32" spans="1:49">
      <c r="A32" s="3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5"/>
    </row>
    <row r="33" spans="1:4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sheetData>
  <mergeCells count="5">
    <mergeCell ref="A2:AT2"/>
    <mergeCell ref="A3:AT3"/>
    <mergeCell ref="A4:AT4"/>
    <mergeCell ref="B6:AK7"/>
    <mergeCell ref="AN6:AT7"/>
  </mergeCells>
  <hyperlinks>
    <hyperlink ref="A1" location="Índice!A1" display="Volver al Índice" xr:uid="{BC336ADC-C958-4632-8454-22C4B92F4D9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E394-85A0-4DB0-B0CC-D622324ED23F}">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44140625" style="7" bestFit="1" customWidth="1"/>
    <col min="4" max="4" width="26.6640625" style="7" bestFit="1" customWidth="1"/>
    <col min="5" max="17" width="11.5546875" style="7"/>
    <col min="18" max="18" width="11.88671875" style="7" bestFit="1" customWidth="1"/>
    <col min="19" max="16384" width="11.5546875" style="7"/>
  </cols>
  <sheetData>
    <row r="1" spans="1:28" s="313" customFormat="1" ht="13.8">
      <c r="A1" s="1525" t="s">
        <v>1244</v>
      </c>
      <c r="E1" s="314"/>
    </row>
    <row r="2" spans="1:28" s="313" customFormat="1" ht="27" customHeight="1">
      <c r="A2" s="315" t="s">
        <v>180</v>
      </c>
      <c r="B2" s="315"/>
      <c r="C2" s="315"/>
      <c r="D2" s="315"/>
      <c r="E2" s="315"/>
      <c r="F2" s="315"/>
      <c r="G2" s="315"/>
      <c r="H2" s="315"/>
      <c r="I2" s="315"/>
      <c r="J2" s="315"/>
      <c r="K2" s="315"/>
      <c r="L2" s="315"/>
      <c r="M2" s="315"/>
      <c r="N2" s="315"/>
      <c r="O2" s="315"/>
      <c r="P2" s="315"/>
      <c r="Q2" s="315"/>
      <c r="R2" s="315"/>
    </row>
    <row r="3" spans="1:28" s="313" customFormat="1" ht="17.399999999999999">
      <c r="A3" s="316">
        <v>45747</v>
      </c>
      <c r="B3" s="316"/>
      <c r="C3" s="316"/>
      <c r="D3" s="316"/>
      <c r="E3" s="316"/>
      <c r="F3" s="316"/>
      <c r="G3" s="316"/>
      <c r="H3" s="316"/>
      <c r="I3" s="316"/>
      <c r="J3" s="316"/>
      <c r="K3" s="316"/>
      <c r="L3" s="316"/>
      <c r="M3" s="316"/>
      <c r="N3" s="316"/>
      <c r="O3" s="316"/>
      <c r="P3" s="316"/>
      <c r="Q3" s="316"/>
      <c r="R3" s="316"/>
    </row>
    <row r="4" spans="1:28" s="313" customFormat="1" ht="16.8">
      <c r="A4" s="317" t="s">
        <v>123</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65" customHeight="1">
      <c r="A6" s="319" t="s">
        <v>181</v>
      </c>
      <c r="B6" s="320" t="s">
        <v>182</v>
      </c>
      <c r="C6" s="321"/>
      <c r="D6" s="321"/>
      <c r="E6" s="322" t="s">
        <v>183</v>
      </c>
      <c r="F6" s="321" t="s">
        <v>140</v>
      </c>
      <c r="G6" s="321"/>
      <c r="H6" s="323"/>
      <c r="I6" s="320" t="s">
        <v>142</v>
      </c>
      <c r="J6" s="321"/>
      <c r="K6" s="323"/>
      <c r="L6" s="320" t="s">
        <v>144</v>
      </c>
      <c r="M6" s="321"/>
      <c r="N6" s="323"/>
      <c r="O6" s="322" t="s">
        <v>184</v>
      </c>
      <c r="P6" s="324" t="s">
        <v>147</v>
      </c>
      <c r="Q6" s="325"/>
      <c r="R6" s="322" t="s">
        <v>185</v>
      </c>
    </row>
    <row r="7" spans="1:28" s="313" customFormat="1" ht="13.8">
      <c r="A7" s="326"/>
      <c r="B7" s="327" t="s">
        <v>186</v>
      </c>
      <c r="C7" s="328" t="s">
        <v>187</v>
      </c>
      <c r="D7" s="329" t="s">
        <v>188</v>
      </c>
      <c r="E7" s="330"/>
      <c r="F7" s="331" t="s">
        <v>189</v>
      </c>
      <c r="G7" s="332" t="s">
        <v>190</v>
      </c>
      <c r="H7" s="332" t="s">
        <v>191</v>
      </c>
      <c r="I7" s="332" t="s">
        <v>189</v>
      </c>
      <c r="J7" s="332" t="s">
        <v>190</v>
      </c>
      <c r="K7" s="332" t="s">
        <v>191</v>
      </c>
      <c r="L7" s="332" t="s">
        <v>189</v>
      </c>
      <c r="M7" s="332" t="s">
        <v>190</v>
      </c>
      <c r="N7" s="332" t="s">
        <v>191</v>
      </c>
      <c r="O7" s="333"/>
      <c r="P7" s="332" t="s">
        <v>189</v>
      </c>
      <c r="Q7" s="332" t="s">
        <v>190</v>
      </c>
      <c r="R7" s="333"/>
    </row>
    <row r="8" spans="1:28" s="313" customFormat="1">
      <c r="A8" s="334" t="s">
        <v>192</v>
      </c>
      <c r="B8" s="334" t="s">
        <v>2</v>
      </c>
      <c r="C8" s="334" t="s">
        <v>193</v>
      </c>
      <c r="D8" s="334" t="s">
        <v>193</v>
      </c>
      <c r="E8" s="335">
        <v>632</v>
      </c>
      <c r="F8" s="336">
        <v>9033.90805</v>
      </c>
      <c r="G8" s="337">
        <v>75.646960000000007</v>
      </c>
      <c r="H8" s="337">
        <v>9109.55501</v>
      </c>
      <c r="I8" s="337">
        <v>27143.610149999997</v>
      </c>
      <c r="J8" s="337">
        <v>3819.5789799999998</v>
      </c>
      <c r="K8" s="337">
        <v>30963.189129999999</v>
      </c>
      <c r="L8" s="337">
        <v>1757.56</v>
      </c>
      <c r="M8" s="337">
        <v>139.76060000000001</v>
      </c>
      <c r="N8" s="337">
        <v>1897.3206</v>
      </c>
      <c r="O8" s="337">
        <v>41970.064740000002</v>
      </c>
      <c r="P8" s="337">
        <v>41674.634869999994</v>
      </c>
      <c r="Q8" s="337">
        <v>17.305889999999998</v>
      </c>
      <c r="R8" s="338">
        <v>41691.940759999998</v>
      </c>
      <c r="S8" s="7"/>
      <c r="T8" s="7"/>
      <c r="U8" s="7"/>
      <c r="V8" s="7"/>
      <c r="W8" s="7"/>
      <c r="X8" s="7"/>
      <c r="Y8" s="7"/>
      <c r="Z8" s="7"/>
      <c r="AA8" s="7"/>
      <c r="AB8" s="7"/>
    </row>
    <row r="9" spans="1:28" s="313" customFormat="1">
      <c r="A9" s="339"/>
      <c r="B9" s="339"/>
      <c r="C9" s="334" t="s">
        <v>194</v>
      </c>
      <c r="D9" s="334" t="s">
        <v>194</v>
      </c>
      <c r="E9" s="335">
        <v>1</v>
      </c>
      <c r="F9" s="336">
        <v>49039.383320000001</v>
      </c>
      <c r="G9" s="337">
        <v>2913.90598</v>
      </c>
      <c r="H9" s="337">
        <v>51953.289299999997</v>
      </c>
      <c r="I9" s="337">
        <v>102076.03124</v>
      </c>
      <c r="J9" s="337">
        <v>13785.905060000001</v>
      </c>
      <c r="K9" s="337">
        <v>115861.9363</v>
      </c>
      <c r="L9" s="337">
        <v>2607.0728300000001</v>
      </c>
      <c r="M9" s="337">
        <v>779.25324000000001</v>
      </c>
      <c r="N9" s="337">
        <v>3386.3260699999996</v>
      </c>
      <c r="O9" s="337">
        <v>171201.55166999999</v>
      </c>
      <c r="P9" s="337">
        <v>81483.706049999993</v>
      </c>
      <c r="Q9" s="337">
        <v>402.23919000000001</v>
      </c>
      <c r="R9" s="338">
        <v>81885.945240000001</v>
      </c>
      <c r="S9" s="7"/>
      <c r="T9" s="7"/>
      <c r="U9" s="7"/>
      <c r="V9" s="7"/>
      <c r="W9" s="7"/>
      <c r="X9" s="7"/>
      <c r="Y9" s="7"/>
      <c r="Z9" s="7"/>
      <c r="AA9" s="7"/>
      <c r="AB9" s="7"/>
    </row>
    <row r="10" spans="1:28" s="313" customFormat="1">
      <c r="A10" s="339"/>
      <c r="B10" s="339"/>
      <c r="C10" s="334" t="s">
        <v>195</v>
      </c>
      <c r="D10" s="334" t="s">
        <v>196</v>
      </c>
      <c r="E10" s="335">
        <v>3</v>
      </c>
      <c r="F10" s="336">
        <v>10182.07768</v>
      </c>
      <c r="G10" s="337">
        <v>1120.9884099999999</v>
      </c>
      <c r="H10" s="337">
        <v>11303.06609</v>
      </c>
      <c r="I10" s="337">
        <v>33409.22408</v>
      </c>
      <c r="J10" s="337">
        <v>5259.9667900000004</v>
      </c>
      <c r="K10" s="337">
        <v>38669.190869999999</v>
      </c>
      <c r="L10" s="337">
        <v>669.04068000000007</v>
      </c>
      <c r="M10" s="337">
        <v>12.780340000000001</v>
      </c>
      <c r="N10" s="337">
        <v>681.82101999999998</v>
      </c>
      <c r="O10" s="337">
        <v>50654.077979999995</v>
      </c>
      <c r="P10" s="337">
        <v>90995.160390000005</v>
      </c>
      <c r="Q10" s="337">
        <v>183.82516000000001</v>
      </c>
      <c r="R10" s="338">
        <v>91178.985549999998</v>
      </c>
      <c r="S10" s="7"/>
      <c r="T10" s="7"/>
      <c r="U10" s="7"/>
      <c r="V10" s="7"/>
      <c r="W10" s="7"/>
      <c r="X10" s="7"/>
      <c r="Y10" s="7"/>
      <c r="Z10" s="7"/>
      <c r="AA10" s="7"/>
      <c r="AB10" s="7"/>
    </row>
    <row r="11" spans="1:28" s="313" customFormat="1">
      <c r="A11" s="339"/>
      <c r="B11" s="334" t="s">
        <v>3</v>
      </c>
      <c r="C11" s="334" t="s">
        <v>197</v>
      </c>
      <c r="D11" s="334" t="s">
        <v>197</v>
      </c>
      <c r="E11" s="335">
        <v>30</v>
      </c>
      <c r="F11" s="336">
        <v>13431.365390000001</v>
      </c>
      <c r="G11" s="337">
        <v>6263.6972599999999</v>
      </c>
      <c r="H11" s="337">
        <v>19695.06265</v>
      </c>
      <c r="I11" s="337">
        <v>83440.559430000008</v>
      </c>
      <c r="J11" s="337">
        <v>11484.489039999999</v>
      </c>
      <c r="K11" s="337">
        <v>94925.048469999994</v>
      </c>
      <c r="L11" s="337">
        <v>3260.5415200000002</v>
      </c>
      <c r="M11" s="337">
        <v>828.30171999999993</v>
      </c>
      <c r="N11" s="337">
        <v>4088.8432400000002</v>
      </c>
      <c r="O11" s="337">
        <v>118708.95436</v>
      </c>
      <c r="P11" s="337">
        <v>30370.017889999999</v>
      </c>
      <c r="Q11" s="337">
        <v>2156.92571</v>
      </c>
      <c r="R11" s="338">
        <v>32526.943600000002</v>
      </c>
      <c r="S11" s="7"/>
      <c r="T11" s="7"/>
      <c r="U11" s="7"/>
      <c r="V11" s="7"/>
      <c r="W11" s="7"/>
      <c r="X11" s="7"/>
      <c r="Y11" s="7"/>
      <c r="Z11" s="7"/>
      <c r="AA11" s="7"/>
      <c r="AB11" s="7"/>
    </row>
    <row r="12" spans="1:28" s="313" customFormat="1">
      <c r="A12" s="339"/>
      <c r="B12" s="339"/>
      <c r="C12" s="334" t="s">
        <v>198</v>
      </c>
      <c r="D12" s="334" t="s">
        <v>198</v>
      </c>
      <c r="E12" s="335">
        <v>29</v>
      </c>
      <c r="F12" s="336">
        <v>82024.855980000008</v>
      </c>
      <c r="G12" s="337">
        <v>14397.67245</v>
      </c>
      <c r="H12" s="337">
        <v>96422.528430000006</v>
      </c>
      <c r="I12" s="337">
        <v>302688.46222000004</v>
      </c>
      <c r="J12" s="337">
        <v>49505.614540000002</v>
      </c>
      <c r="K12" s="337">
        <v>352194.07675999997</v>
      </c>
      <c r="L12" s="337">
        <v>12659.40943</v>
      </c>
      <c r="M12" s="337">
        <v>5426.8400199999996</v>
      </c>
      <c r="N12" s="337">
        <v>18086.249449999999</v>
      </c>
      <c r="O12" s="337">
        <v>466702.85463999998</v>
      </c>
      <c r="P12" s="337">
        <v>334852.04994</v>
      </c>
      <c r="Q12" s="337">
        <v>15559.166289999999</v>
      </c>
      <c r="R12" s="338">
        <v>350411.21623000002</v>
      </c>
      <c r="S12" s="7"/>
      <c r="T12" s="7"/>
      <c r="U12" s="7"/>
      <c r="V12" s="7"/>
      <c r="W12" s="7"/>
      <c r="X12" s="7"/>
      <c r="Y12" s="7"/>
      <c r="Z12" s="7"/>
      <c r="AA12" s="7"/>
      <c r="AB12" s="7"/>
    </row>
    <row r="13" spans="1:28" s="313" customFormat="1">
      <c r="A13" s="339"/>
      <c r="B13" s="339"/>
      <c r="C13" s="339"/>
      <c r="D13" s="339"/>
      <c r="E13" s="340">
        <v>574</v>
      </c>
      <c r="F13" s="341">
        <v>5927.1531799999993</v>
      </c>
      <c r="G13" s="342">
        <v>1290.7961599999999</v>
      </c>
      <c r="H13" s="342">
        <v>7217.9493400000001</v>
      </c>
      <c r="I13" s="342">
        <v>39201.522090000006</v>
      </c>
      <c r="J13" s="342">
        <v>8509.6300299999984</v>
      </c>
      <c r="K13" s="342">
        <v>47711.152119999999</v>
      </c>
      <c r="L13" s="342">
        <v>1211.03964</v>
      </c>
      <c r="M13" s="342">
        <v>289.10028000000005</v>
      </c>
      <c r="N13" s="342">
        <v>1500.1399199999998</v>
      </c>
      <c r="O13" s="342">
        <v>56429.241379999999</v>
      </c>
      <c r="P13" s="342">
        <v>3.0047600000000001</v>
      </c>
      <c r="Q13" s="342">
        <v>1.00448</v>
      </c>
      <c r="R13" s="343">
        <v>4.0092400000000001</v>
      </c>
      <c r="S13" s="7"/>
      <c r="T13" s="7"/>
      <c r="U13" s="342"/>
      <c r="V13" s="7"/>
      <c r="W13" s="7"/>
      <c r="X13" s="7"/>
      <c r="Y13" s="7"/>
      <c r="Z13" s="7"/>
      <c r="AA13" s="7"/>
      <c r="AB13" s="7"/>
    </row>
    <row r="14" spans="1:28" s="313" customFormat="1">
      <c r="A14" s="339"/>
      <c r="B14" s="339"/>
      <c r="C14" s="334" t="s">
        <v>199</v>
      </c>
      <c r="D14" s="334" t="s">
        <v>200</v>
      </c>
      <c r="E14" s="335">
        <v>31</v>
      </c>
      <c r="F14" s="336">
        <v>5738.29504</v>
      </c>
      <c r="G14" s="337">
        <v>243.65552</v>
      </c>
      <c r="H14" s="337">
        <v>5981.9505599999993</v>
      </c>
      <c r="I14" s="337">
        <v>56483.506759999997</v>
      </c>
      <c r="J14" s="337">
        <v>6667.2389000000003</v>
      </c>
      <c r="K14" s="337">
        <v>63150.745659999993</v>
      </c>
      <c r="L14" s="337">
        <v>4354.83727</v>
      </c>
      <c r="M14" s="337">
        <v>857.06182999999999</v>
      </c>
      <c r="N14" s="337">
        <v>5211.8990999999996</v>
      </c>
      <c r="O14" s="337">
        <v>74344.595319999993</v>
      </c>
      <c r="P14" s="337">
        <v>25038.8642</v>
      </c>
      <c r="Q14" s="337">
        <v>468.41323999999997</v>
      </c>
      <c r="R14" s="338">
        <v>25507.277440000002</v>
      </c>
      <c r="S14" s="7"/>
      <c r="T14" s="7"/>
      <c r="U14" s="7"/>
      <c r="V14" s="7"/>
      <c r="W14" s="7"/>
      <c r="X14" s="7"/>
      <c r="Y14" s="7"/>
      <c r="Z14" s="7"/>
      <c r="AA14" s="7"/>
      <c r="AB14" s="7"/>
    </row>
    <row r="15" spans="1:28" s="313" customFormat="1">
      <c r="A15" s="339"/>
      <c r="B15" s="339"/>
      <c r="C15" s="334" t="s">
        <v>201</v>
      </c>
      <c r="D15" s="334" t="s">
        <v>202</v>
      </c>
      <c r="E15" s="335">
        <v>33</v>
      </c>
      <c r="F15" s="336">
        <v>98839.47748999999</v>
      </c>
      <c r="G15" s="337">
        <v>86840.293049999993</v>
      </c>
      <c r="H15" s="337">
        <v>185679.77054</v>
      </c>
      <c r="I15" s="337">
        <v>298661.77451000002</v>
      </c>
      <c r="J15" s="337">
        <v>99531.530409999992</v>
      </c>
      <c r="K15" s="337">
        <v>398193.30492000002</v>
      </c>
      <c r="L15" s="337">
        <v>19615.125690000001</v>
      </c>
      <c r="M15" s="337">
        <v>11701.886500000001</v>
      </c>
      <c r="N15" s="337">
        <v>31317.012190000001</v>
      </c>
      <c r="O15" s="337">
        <v>615190.08765</v>
      </c>
      <c r="P15" s="337">
        <v>421861.85717000003</v>
      </c>
      <c r="Q15" s="337">
        <v>99126.843139999997</v>
      </c>
      <c r="R15" s="338">
        <v>520988.70030999999</v>
      </c>
      <c r="S15" s="7"/>
      <c r="T15" s="7"/>
      <c r="U15" s="7"/>
      <c r="V15" s="7"/>
      <c r="W15" s="7"/>
      <c r="X15" s="7"/>
      <c r="Y15" s="7"/>
      <c r="Z15" s="7"/>
      <c r="AA15" s="7"/>
      <c r="AB15" s="7"/>
    </row>
    <row r="16" spans="1:28" s="313" customFormat="1">
      <c r="A16" s="339"/>
      <c r="B16" s="339"/>
      <c r="C16" s="339"/>
      <c r="D16" s="339"/>
      <c r="E16" s="340">
        <v>34</v>
      </c>
      <c r="F16" s="341">
        <v>8996.1875500000006</v>
      </c>
      <c r="G16" s="342">
        <v>3343.7608999999998</v>
      </c>
      <c r="H16" s="342">
        <v>12339.94845</v>
      </c>
      <c r="I16" s="342">
        <v>41945.064770000005</v>
      </c>
      <c r="J16" s="342">
        <v>13510.09972</v>
      </c>
      <c r="K16" s="342">
        <v>55455.164490000003</v>
      </c>
      <c r="L16" s="342">
        <v>3716.50551</v>
      </c>
      <c r="M16" s="342">
        <v>657.7595</v>
      </c>
      <c r="N16" s="342">
        <v>4374.2650100000001</v>
      </c>
      <c r="O16" s="342">
        <v>72169.377950000009</v>
      </c>
      <c r="P16" s="342">
        <v>24.603660000000001</v>
      </c>
      <c r="Q16" s="342">
        <v>3.5898000000000003</v>
      </c>
      <c r="R16" s="343">
        <v>28.193459999999998</v>
      </c>
      <c r="S16" s="7"/>
      <c r="T16" s="7"/>
      <c r="U16" s="7"/>
      <c r="V16" s="7"/>
      <c r="W16" s="7"/>
      <c r="X16" s="7"/>
      <c r="Y16" s="7"/>
      <c r="Z16" s="7"/>
      <c r="AA16" s="7"/>
      <c r="AB16" s="7"/>
    </row>
    <row r="17" spans="1:28" s="313" customFormat="1">
      <c r="A17" s="339"/>
      <c r="B17" s="339"/>
      <c r="C17" s="339"/>
      <c r="D17" s="339"/>
      <c r="E17" s="340">
        <v>460</v>
      </c>
      <c r="F17" s="341">
        <v>14461.812749999999</v>
      </c>
      <c r="G17" s="342">
        <v>9502.6461999999992</v>
      </c>
      <c r="H17" s="342">
        <v>23964.45895</v>
      </c>
      <c r="I17" s="342">
        <v>64277.661679999997</v>
      </c>
      <c r="J17" s="342">
        <v>13250.09368</v>
      </c>
      <c r="K17" s="342">
        <v>77527.755359999996</v>
      </c>
      <c r="L17" s="342">
        <v>4457.60718</v>
      </c>
      <c r="M17" s="342">
        <v>2093.0279700000001</v>
      </c>
      <c r="N17" s="342">
        <v>6550.6351500000001</v>
      </c>
      <c r="O17" s="342">
        <v>108042.84946</v>
      </c>
      <c r="P17" s="342">
        <v>10.533200000000001</v>
      </c>
      <c r="Q17" s="342">
        <v>8.0193200000000004</v>
      </c>
      <c r="R17" s="343">
        <v>18.552520000000001</v>
      </c>
      <c r="S17" s="7"/>
      <c r="T17" s="7"/>
      <c r="U17" s="7"/>
      <c r="V17" s="7"/>
      <c r="W17" s="7"/>
      <c r="X17" s="7"/>
      <c r="Y17" s="7"/>
      <c r="Z17" s="7"/>
      <c r="AA17" s="7"/>
      <c r="AB17" s="7"/>
    </row>
    <row r="18" spans="1:28" s="313" customFormat="1">
      <c r="A18" s="339"/>
      <c r="B18" s="334" t="s">
        <v>203</v>
      </c>
      <c r="C18" s="334" t="s">
        <v>204</v>
      </c>
      <c r="D18" s="334" t="s">
        <v>204</v>
      </c>
      <c r="E18" s="335">
        <v>95</v>
      </c>
      <c r="F18" s="336">
        <v>46809.516920000002</v>
      </c>
      <c r="G18" s="337">
        <v>14743.904909999999</v>
      </c>
      <c r="H18" s="337">
        <v>61553.421829999999</v>
      </c>
      <c r="I18" s="337">
        <v>148535.3591</v>
      </c>
      <c r="J18" s="337">
        <v>53151.891210000002</v>
      </c>
      <c r="K18" s="337">
        <v>201687.25031</v>
      </c>
      <c r="L18" s="337">
        <v>7329.4907699999994</v>
      </c>
      <c r="M18" s="337">
        <v>315.23818999999997</v>
      </c>
      <c r="N18" s="337">
        <v>7644.7289600000004</v>
      </c>
      <c r="O18" s="337">
        <v>270885.40110000002</v>
      </c>
      <c r="P18" s="337">
        <v>104038.82597000001</v>
      </c>
      <c r="Q18" s="337">
        <v>309.99576999999999</v>
      </c>
      <c r="R18" s="338">
        <v>104348.82174</v>
      </c>
      <c r="S18" s="7"/>
      <c r="T18" s="7"/>
      <c r="U18" s="7"/>
      <c r="V18" s="7"/>
      <c r="W18" s="7"/>
      <c r="X18" s="7"/>
      <c r="Y18" s="7"/>
      <c r="Z18" s="7"/>
      <c r="AA18" s="7"/>
      <c r="AB18" s="7"/>
    </row>
    <row r="19" spans="1:28" s="313" customFormat="1">
      <c r="A19" s="339"/>
      <c r="B19" s="339"/>
      <c r="C19" s="334" t="s">
        <v>205</v>
      </c>
      <c r="D19" s="334" t="s">
        <v>205</v>
      </c>
      <c r="E19" s="335">
        <v>96</v>
      </c>
      <c r="F19" s="336">
        <v>31508.252120000001</v>
      </c>
      <c r="G19" s="337">
        <v>2175.0339199999999</v>
      </c>
      <c r="H19" s="337">
        <v>33683.286039999999</v>
      </c>
      <c r="I19" s="337">
        <v>106090.81339</v>
      </c>
      <c r="J19" s="337">
        <v>17136.931430000001</v>
      </c>
      <c r="K19" s="337">
        <v>123227.74481999999</v>
      </c>
      <c r="L19" s="337">
        <v>7577.9383799999996</v>
      </c>
      <c r="M19" s="337">
        <v>1222.1391599999999</v>
      </c>
      <c r="N19" s="337">
        <v>8800.0775399999984</v>
      </c>
      <c r="O19" s="337">
        <v>165711.1084</v>
      </c>
      <c r="P19" s="337">
        <v>96442.740989999991</v>
      </c>
      <c r="Q19" s="337">
        <v>682.34458999999993</v>
      </c>
      <c r="R19" s="338">
        <v>97125.085579999999</v>
      </c>
      <c r="S19" s="7"/>
      <c r="T19" s="7"/>
      <c r="U19" s="7"/>
      <c r="V19" s="7"/>
      <c r="W19" s="7"/>
      <c r="X19" s="7"/>
      <c r="Y19" s="7"/>
      <c r="Z19" s="7"/>
      <c r="AA19" s="7"/>
      <c r="AB19" s="7"/>
    </row>
    <row r="20" spans="1:28" s="313" customFormat="1">
      <c r="A20" s="339"/>
      <c r="B20" s="334" t="s">
        <v>5</v>
      </c>
      <c r="C20" s="334" t="s">
        <v>5</v>
      </c>
      <c r="D20" s="334" t="s">
        <v>5</v>
      </c>
      <c r="E20" s="335">
        <v>109</v>
      </c>
      <c r="F20" s="336">
        <v>23646.691910000001</v>
      </c>
      <c r="G20" s="337">
        <v>11500.094160000001</v>
      </c>
      <c r="H20" s="337">
        <v>35146.786070000002</v>
      </c>
      <c r="I20" s="337">
        <v>135302.74056999999</v>
      </c>
      <c r="J20" s="337">
        <v>38214.27375</v>
      </c>
      <c r="K20" s="337">
        <v>173517.01431999999</v>
      </c>
      <c r="L20" s="337">
        <v>1655.68127</v>
      </c>
      <c r="M20" s="337">
        <v>2703.6262999999999</v>
      </c>
      <c r="N20" s="337">
        <v>4359.3075699999999</v>
      </c>
      <c r="O20" s="337">
        <v>213023.10795999999</v>
      </c>
      <c r="P20" s="337">
        <v>18.806619999999999</v>
      </c>
      <c r="Q20" s="337">
        <v>3.5427</v>
      </c>
      <c r="R20" s="338">
        <v>22.349319999999999</v>
      </c>
      <c r="S20" s="7"/>
      <c r="T20" s="7"/>
      <c r="U20" s="7"/>
      <c r="V20" s="7"/>
      <c r="W20" s="7"/>
      <c r="X20" s="7"/>
      <c r="Y20" s="7"/>
      <c r="Z20" s="7"/>
      <c r="AA20" s="7"/>
      <c r="AB20" s="7"/>
    </row>
    <row r="21" spans="1:28" s="313" customFormat="1">
      <c r="A21" s="339"/>
      <c r="B21" s="339"/>
      <c r="C21" s="339"/>
      <c r="D21" s="339"/>
      <c r="E21" s="340">
        <v>106</v>
      </c>
      <c r="F21" s="341">
        <v>553534.02503999998</v>
      </c>
      <c r="G21" s="342">
        <v>367182.07376</v>
      </c>
      <c r="H21" s="342">
        <v>920716.09879999992</v>
      </c>
      <c r="I21" s="342">
        <v>1261742.2967300001</v>
      </c>
      <c r="J21" s="342">
        <v>770849.55040999991</v>
      </c>
      <c r="K21" s="342">
        <v>2032591.8471400002</v>
      </c>
      <c r="L21" s="342">
        <v>103658.07882</v>
      </c>
      <c r="M21" s="342">
        <v>54656.859469999996</v>
      </c>
      <c r="N21" s="342">
        <v>158314.93828999999</v>
      </c>
      <c r="O21" s="342">
        <v>3111622.88423</v>
      </c>
      <c r="P21" s="342">
        <v>2316637.3070100001</v>
      </c>
      <c r="Q21" s="342">
        <v>501406.76233</v>
      </c>
      <c r="R21" s="343">
        <v>2818044.0693399999</v>
      </c>
      <c r="S21" s="7"/>
      <c r="T21" s="7"/>
      <c r="U21" s="7"/>
      <c r="V21" s="7"/>
      <c r="W21" s="7"/>
      <c r="X21" s="7"/>
      <c r="Y21" s="7"/>
      <c r="Z21" s="7"/>
      <c r="AA21" s="7"/>
      <c r="AB21" s="7"/>
    </row>
    <row r="22" spans="1:28" s="313" customFormat="1">
      <c r="A22" s="339"/>
      <c r="B22" s="339"/>
      <c r="C22" s="339"/>
      <c r="D22" s="339"/>
      <c r="E22" s="340">
        <v>107</v>
      </c>
      <c r="F22" s="341">
        <v>76066.760670000003</v>
      </c>
      <c r="G22" s="342">
        <v>51963.592850000001</v>
      </c>
      <c r="H22" s="342">
        <v>128030.35351999999</v>
      </c>
      <c r="I22" s="342">
        <v>74514.940530000007</v>
      </c>
      <c r="J22" s="342">
        <v>43995.12313</v>
      </c>
      <c r="K22" s="342">
        <v>118510.06366</v>
      </c>
      <c r="L22" s="342">
        <v>1842.42615</v>
      </c>
      <c r="M22" s="342">
        <v>1626.79306</v>
      </c>
      <c r="N22" s="342">
        <v>3469.2192099999997</v>
      </c>
      <c r="O22" s="342">
        <v>250009.63639</v>
      </c>
      <c r="P22" s="342">
        <v>121.33385000000001</v>
      </c>
      <c r="Q22" s="342">
        <v>10.850899999999999</v>
      </c>
      <c r="R22" s="343">
        <v>132.18475000000001</v>
      </c>
      <c r="S22" s="7"/>
      <c r="T22" s="7"/>
      <c r="U22" s="7"/>
      <c r="V22" s="7"/>
      <c r="W22" s="7"/>
      <c r="X22" s="7"/>
      <c r="Y22" s="7"/>
      <c r="Z22" s="7"/>
      <c r="AA22" s="7"/>
      <c r="AB22" s="7"/>
    </row>
    <row r="23" spans="1:28" s="313" customFormat="1">
      <c r="A23" s="339"/>
      <c r="B23" s="339"/>
      <c r="C23" s="339"/>
      <c r="D23" s="339"/>
      <c r="E23" s="340">
        <v>639</v>
      </c>
      <c r="F23" s="341">
        <v>18255.021519999998</v>
      </c>
      <c r="G23" s="342">
        <v>9561.4551599999995</v>
      </c>
      <c r="H23" s="342">
        <v>27816.47668</v>
      </c>
      <c r="I23" s="342">
        <v>64924.338520000005</v>
      </c>
      <c r="J23" s="342">
        <v>33369.028210000004</v>
      </c>
      <c r="K23" s="342">
        <v>98293.366730000009</v>
      </c>
      <c r="L23" s="342">
        <v>4129.9182700000001</v>
      </c>
      <c r="M23" s="342">
        <v>2140.5354199999997</v>
      </c>
      <c r="N23" s="342">
        <v>6270.4536900000003</v>
      </c>
      <c r="O23" s="342">
        <v>132380.2971</v>
      </c>
      <c r="P23" s="342">
        <v>28.39059</v>
      </c>
      <c r="Q23" s="342">
        <v>2.6038899999999998</v>
      </c>
      <c r="R23" s="343">
        <v>30.994479999999999</v>
      </c>
      <c r="S23" s="7"/>
      <c r="T23" s="7"/>
      <c r="U23" s="7"/>
      <c r="V23" s="7"/>
      <c r="W23" s="7"/>
      <c r="X23" s="7"/>
      <c r="Y23" s="7"/>
      <c r="Z23" s="7"/>
      <c r="AA23" s="7"/>
      <c r="AB23" s="7"/>
    </row>
    <row r="24" spans="1:28" s="313" customFormat="1">
      <c r="A24" s="339"/>
      <c r="B24" s="339"/>
      <c r="C24" s="339"/>
      <c r="D24" s="339"/>
      <c r="E24" s="340">
        <v>687</v>
      </c>
      <c r="F24" s="341">
        <v>269.37803000000002</v>
      </c>
      <c r="G24" s="342">
        <v>42308.276920000004</v>
      </c>
      <c r="H24" s="342">
        <v>42577.654950000004</v>
      </c>
      <c r="I24" s="342">
        <v>2244.0645600000003</v>
      </c>
      <c r="J24" s="342">
        <v>4432.6958399999994</v>
      </c>
      <c r="K24" s="342">
        <v>6676.7604000000001</v>
      </c>
      <c r="L24" s="342">
        <v>4151.5743999999995</v>
      </c>
      <c r="M24" s="342">
        <v>17171.803949999998</v>
      </c>
      <c r="N24" s="342">
        <v>21323.378350000003</v>
      </c>
      <c r="O24" s="342">
        <v>70577.793700000009</v>
      </c>
      <c r="P24" s="342">
        <v>0</v>
      </c>
      <c r="Q24" s="342">
        <v>0</v>
      </c>
      <c r="R24" s="343">
        <v>0</v>
      </c>
      <c r="S24" s="7"/>
      <c r="T24" s="7"/>
      <c r="U24" s="7"/>
      <c r="V24" s="7"/>
      <c r="W24" s="7"/>
      <c r="X24" s="7"/>
      <c r="Y24" s="7"/>
      <c r="Z24" s="7"/>
      <c r="AA24" s="7"/>
      <c r="AB24" s="7"/>
    </row>
    <row r="25" spans="1:28" s="313" customFormat="1">
      <c r="A25" s="339"/>
      <c r="B25" s="339"/>
      <c r="C25" s="339"/>
      <c r="D25" s="334" t="s">
        <v>206</v>
      </c>
      <c r="E25" s="335">
        <v>110</v>
      </c>
      <c r="F25" s="336">
        <v>64557.907719999996</v>
      </c>
      <c r="G25" s="337">
        <v>56923.689770000005</v>
      </c>
      <c r="H25" s="337">
        <v>121481.59749</v>
      </c>
      <c r="I25" s="337">
        <v>246997.78293000002</v>
      </c>
      <c r="J25" s="337">
        <v>185057.36318000001</v>
      </c>
      <c r="K25" s="337">
        <v>432055.14611000003</v>
      </c>
      <c r="L25" s="337">
        <v>10680.727580000001</v>
      </c>
      <c r="M25" s="337">
        <v>7538.2838499999998</v>
      </c>
      <c r="N25" s="337">
        <v>18219.011429999999</v>
      </c>
      <c r="O25" s="337">
        <v>571755.75503</v>
      </c>
      <c r="P25" s="337">
        <v>95.35848</v>
      </c>
      <c r="Q25" s="337">
        <v>15.013920000000001</v>
      </c>
      <c r="R25" s="338">
        <v>110.3724</v>
      </c>
      <c r="S25" s="7"/>
      <c r="T25" s="7"/>
      <c r="U25" s="7"/>
      <c r="V25" s="7"/>
      <c r="W25" s="7"/>
      <c r="X25" s="7"/>
      <c r="Y25" s="7"/>
      <c r="Z25" s="7"/>
      <c r="AA25" s="7"/>
      <c r="AB25" s="7"/>
    </row>
    <row r="26" spans="1:28" s="313" customFormat="1">
      <c r="A26" s="339"/>
      <c r="B26" s="339"/>
      <c r="C26" s="339"/>
      <c r="D26" s="334" t="s">
        <v>207</v>
      </c>
      <c r="E26" s="335">
        <v>597</v>
      </c>
      <c r="F26" s="336">
        <v>23561.406260000003</v>
      </c>
      <c r="G26" s="337">
        <v>12370.395630000001</v>
      </c>
      <c r="H26" s="337">
        <v>35931.801890000002</v>
      </c>
      <c r="I26" s="337">
        <v>89129.88867</v>
      </c>
      <c r="J26" s="337">
        <v>42095.202210000003</v>
      </c>
      <c r="K26" s="337">
        <v>131225.09088</v>
      </c>
      <c r="L26" s="337">
        <v>6690.0135300000002</v>
      </c>
      <c r="M26" s="337">
        <v>2140.55195</v>
      </c>
      <c r="N26" s="337">
        <v>8830.5654800000011</v>
      </c>
      <c r="O26" s="337">
        <v>175987.45825</v>
      </c>
      <c r="P26" s="337">
        <v>10.14569</v>
      </c>
      <c r="Q26" s="337">
        <v>34.95176</v>
      </c>
      <c r="R26" s="338">
        <v>45.097449999999995</v>
      </c>
      <c r="S26" s="7"/>
      <c r="T26" s="7"/>
      <c r="U26" s="7"/>
      <c r="V26" s="7"/>
      <c r="W26" s="7"/>
      <c r="X26" s="7"/>
      <c r="Y26" s="7"/>
      <c r="Z26" s="7"/>
      <c r="AA26" s="7"/>
      <c r="AB26" s="7"/>
    </row>
    <row r="27" spans="1:28" s="313" customFormat="1">
      <c r="A27" s="339"/>
      <c r="B27" s="339"/>
      <c r="C27" s="339"/>
      <c r="D27" s="334" t="s">
        <v>208</v>
      </c>
      <c r="E27" s="335">
        <v>455</v>
      </c>
      <c r="F27" s="336">
        <v>18779.911070000002</v>
      </c>
      <c r="G27" s="337">
        <v>9782.904199999999</v>
      </c>
      <c r="H27" s="337">
        <v>28562.815269999999</v>
      </c>
      <c r="I27" s="337">
        <v>102229.01938</v>
      </c>
      <c r="J27" s="337">
        <v>35179.699740000004</v>
      </c>
      <c r="K27" s="337">
        <v>137408.71911999999</v>
      </c>
      <c r="L27" s="337">
        <v>8042.7340100000001</v>
      </c>
      <c r="M27" s="337">
        <v>5670.2537999999995</v>
      </c>
      <c r="N27" s="337">
        <v>13712.987810000001</v>
      </c>
      <c r="O27" s="337">
        <v>179684.52219999998</v>
      </c>
      <c r="P27" s="337">
        <v>12.354229999999999</v>
      </c>
      <c r="Q27" s="337">
        <v>2.64588</v>
      </c>
      <c r="R27" s="338">
        <v>15.000110000000001</v>
      </c>
      <c r="S27" s="7"/>
      <c r="T27" s="7"/>
      <c r="U27" s="7"/>
      <c r="V27" s="7"/>
      <c r="W27" s="7"/>
      <c r="X27" s="7"/>
      <c r="Y27" s="7"/>
      <c r="Z27" s="7"/>
      <c r="AA27" s="7"/>
      <c r="AB27" s="7"/>
    </row>
    <row r="28" spans="1:28" s="313" customFormat="1">
      <c r="A28" s="339"/>
      <c r="B28" s="339"/>
      <c r="C28" s="339"/>
      <c r="D28" s="334" t="s">
        <v>61</v>
      </c>
      <c r="E28" s="335">
        <v>113</v>
      </c>
      <c r="F28" s="336">
        <v>33359.604590000003</v>
      </c>
      <c r="G28" s="337">
        <v>29774.069170000002</v>
      </c>
      <c r="H28" s="337">
        <v>63133.673759999998</v>
      </c>
      <c r="I28" s="337">
        <v>133230.66691</v>
      </c>
      <c r="J28" s="337">
        <v>39077.607939999994</v>
      </c>
      <c r="K28" s="337">
        <v>172308.27484999999</v>
      </c>
      <c r="L28" s="337">
        <v>2944.018</v>
      </c>
      <c r="M28" s="337">
        <v>2040.81358</v>
      </c>
      <c r="N28" s="337">
        <v>4984.83158</v>
      </c>
      <c r="O28" s="337">
        <v>240426.78018999999</v>
      </c>
      <c r="P28" s="337">
        <v>32.303959999999996</v>
      </c>
      <c r="Q28" s="337">
        <v>26.025040000000001</v>
      </c>
      <c r="R28" s="338">
        <v>58.329000000000001</v>
      </c>
      <c r="S28" s="7"/>
      <c r="T28" s="7"/>
      <c r="U28" s="7"/>
      <c r="V28" s="7"/>
      <c r="W28" s="7"/>
      <c r="X28" s="7"/>
      <c r="Y28" s="7"/>
      <c r="Z28" s="7"/>
      <c r="AA28" s="7"/>
      <c r="AB28" s="7"/>
    </row>
    <row r="29" spans="1:28" s="313" customFormat="1">
      <c r="A29" s="339"/>
      <c r="B29" s="339"/>
      <c r="C29" s="339"/>
      <c r="D29" s="334" t="s">
        <v>209</v>
      </c>
      <c r="E29" s="335">
        <v>528</v>
      </c>
      <c r="F29" s="336">
        <v>16438.740330000001</v>
      </c>
      <c r="G29" s="337">
        <v>10035.402679999999</v>
      </c>
      <c r="H29" s="337">
        <v>26474.143010000003</v>
      </c>
      <c r="I29" s="337">
        <v>112056.02334</v>
      </c>
      <c r="J29" s="337">
        <v>63062.703310000004</v>
      </c>
      <c r="K29" s="337">
        <v>175118.72665</v>
      </c>
      <c r="L29" s="337">
        <v>9002.5143000000007</v>
      </c>
      <c r="M29" s="337">
        <v>9059.9680399999997</v>
      </c>
      <c r="N29" s="337">
        <v>18062.482339999999</v>
      </c>
      <c r="O29" s="337">
        <v>219655.35200000001</v>
      </c>
      <c r="P29" s="337">
        <v>11.483459999999999</v>
      </c>
      <c r="Q29" s="337">
        <v>2.4489000000000001</v>
      </c>
      <c r="R29" s="338">
        <v>13.932360000000001</v>
      </c>
      <c r="S29" s="7"/>
      <c r="T29" s="7"/>
      <c r="U29" s="7"/>
      <c r="V29" s="7"/>
      <c r="W29" s="7"/>
      <c r="X29" s="7"/>
      <c r="Y29" s="7"/>
      <c r="Z29" s="7"/>
      <c r="AA29" s="7"/>
      <c r="AB29" s="7"/>
    </row>
    <row r="30" spans="1:28" s="313" customFormat="1">
      <c r="A30" s="339"/>
      <c r="B30" s="339"/>
      <c r="C30" s="339"/>
      <c r="D30" s="334" t="s">
        <v>210</v>
      </c>
      <c r="E30" s="335">
        <v>649</v>
      </c>
      <c r="F30" s="336">
        <v>6859.0737800000006</v>
      </c>
      <c r="G30" s="337">
        <v>1669.93868</v>
      </c>
      <c r="H30" s="337">
        <v>8529.0124600000017</v>
      </c>
      <c r="I30" s="337">
        <v>38884.894569999997</v>
      </c>
      <c r="J30" s="337">
        <v>17295.23127</v>
      </c>
      <c r="K30" s="337">
        <v>56180.125840000001</v>
      </c>
      <c r="L30" s="337">
        <v>2107.81167</v>
      </c>
      <c r="M30" s="337">
        <v>931.92253000000005</v>
      </c>
      <c r="N30" s="337">
        <v>3039.7342000000003</v>
      </c>
      <c r="O30" s="337">
        <v>67748.872499999998</v>
      </c>
      <c r="P30" s="337">
        <v>2.3775200000000001</v>
      </c>
      <c r="Q30" s="337">
        <v>0.20904</v>
      </c>
      <c r="R30" s="338">
        <v>2.58656</v>
      </c>
      <c r="S30" s="7"/>
      <c r="T30" s="7"/>
      <c r="U30" s="7"/>
      <c r="V30" s="7"/>
      <c r="W30" s="7"/>
      <c r="X30" s="7"/>
      <c r="Y30" s="7"/>
      <c r="Z30" s="7"/>
      <c r="AA30" s="7"/>
      <c r="AB30" s="7"/>
    </row>
    <row r="31" spans="1:28" s="313" customFormat="1">
      <c r="A31" s="339"/>
      <c r="B31" s="339"/>
      <c r="C31" s="339"/>
      <c r="D31" s="334" t="s">
        <v>211</v>
      </c>
      <c r="E31" s="335">
        <v>660</v>
      </c>
      <c r="F31" s="336">
        <v>5106.6010500000002</v>
      </c>
      <c r="G31" s="337">
        <v>4930.6111000000001</v>
      </c>
      <c r="H31" s="337">
        <v>10037.212150000001</v>
      </c>
      <c r="I31" s="337">
        <v>35131.32559</v>
      </c>
      <c r="J31" s="337">
        <v>15566.039939999999</v>
      </c>
      <c r="K31" s="337">
        <v>50697.365530000003</v>
      </c>
      <c r="L31" s="337">
        <v>2776.8152599999999</v>
      </c>
      <c r="M31" s="337">
        <v>1674.0818700000002</v>
      </c>
      <c r="N31" s="337">
        <v>4450.8971300000003</v>
      </c>
      <c r="O31" s="337">
        <v>65185.47481</v>
      </c>
      <c r="P31" s="337">
        <v>1.8054600000000001</v>
      </c>
      <c r="Q31" s="337">
        <v>0.96208000000000005</v>
      </c>
      <c r="R31" s="338">
        <v>2.7675399999999999</v>
      </c>
      <c r="S31" s="7"/>
      <c r="T31" s="7"/>
      <c r="U31" s="7"/>
      <c r="V31" s="7"/>
      <c r="W31" s="7"/>
      <c r="X31" s="7"/>
      <c r="Y31" s="7"/>
      <c r="Z31" s="7"/>
      <c r="AA31" s="7"/>
      <c r="AB31" s="7"/>
    </row>
    <row r="32" spans="1:28" s="313" customFormat="1">
      <c r="A32" s="339"/>
      <c r="B32" s="339"/>
      <c r="C32" s="339"/>
      <c r="D32" s="334" t="s">
        <v>212</v>
      </c>
      <c r="E32" s="335">
        <v>393</v>
      </c>
      <c r="F32" s="336">
        <v>25997.698379999998</v>
      </c>
      <c r="G32" s="337">
        <v>32410.387360000001</v>
      </c>
      <c r="H32" s="337">
        <v>58408.085740000002</v>
      </c>
      <c r="I32" s="337">
        <v>97679.192370000004</v>
      </c>
      <c r="J32" s="337">
        <v>92840.546290000013</v>
      </c>
      <c r="K32" s="337">
        <v>190519.73866</v>
      </c>
      <c r="L32" s="337">
        <v>7045.4585800000004</v>
      </c>
      <c r="M32" s="337">
        <v>7490.9101200000005</v>
      </c>
      <c r="N32" s="337">
        <v>14536.368699999999</v>
      </c>
      <c r="O32" s="337">
        <v>263464.19309999997</v>
      </c>
      <c r="P32" s="337">
        <v>7.6872400000000001</v>
      </c>
      <c r="Q32" s="337">
        <v>5.6577099999999998</v>
      </c>
      <c r="R32" s="338">
        <v>13.344950000000001</v>
      </c>
      <c r="S32" s="7"/>
      <c r="T32" s="7"/>
      <c r="U32" s="7"/>
      <c r="V32" s="7"/>
      <c r="W32" s="7"/>
      <c r="X32" s="7"/>
      <c r="Y32" s="7"/>
      <c r="Z32" s="7"/>
      <c r="AA32" s="7"/>
      <c r="AB32" s="7"/>
    </row>
    <row r="33" spans="1:28" s="313" customFormat="1">
      <c r="A33" s="339"/>
      <c r="B33" s="339"/>
      <c r="C33" s="339"/>
      <c r="D33" s="334" t="s">
        <v>213</v>
      </c>
      <c r="E33" s="335">
        <v>678</v>
      </c>
      <c r="F33" s="336">
        <v>11000.887220000001</v>
      </c>
      <c r="G33" s="337">
        <v>8305.5874999999996</v>
      </c>
      <c r="H33" s="337">
        <v>19306.474719999998</v>
      </c>
      <c r="I33" s="337">
        <v>43352.85542</v>
      </c>
      <c r="J33" s="337">
        <v>19687.203870000001</v>
      </c>
      <c r="K33" s="337">
        <v>63040.059289999997</v>
      </c>
      <c r="L33" s="337">
        <v>1986.64717</v>
      </c>
      <c r="M33" s="337">
        <v>181.81197</v>
      </c>
      <c r="N33" s="337">
        <v>2168.4591399999999</v>
      </c>
      <c r="O33" s="337">
        <v>84514.993150000009</v>
      </c>
      <c r="P33" s="337">
        <v>18.832129999999999</v>
      </c>
      <c r="Q33" s="337">
        <v>11.265169999999999</v>
      </c>
      <c r="R33" s="338">
        <v>30.097300000000001</v>
      </c>
      <c r="S33" s="7"/>
      <c r="T33" s="7"/>
      <c r="U33" s="7"/>
      <c r="V33" s="7"/>
      <c r="W33" s="7"/>
      <c r="X33" s="7"/>
      <c r="Y33" s="7"/>
      <c r="Z33" s="7"/>
      <c r="AA33" s="7"/>
      <c r="AB33" s="7"/>
    </row>
    <row r="34" spans="1:28" s="313" customFormat="1">
      <c r="A34" s="339"/>
      <c r="B34" s="339"/>
      <c r="C34" s="334" t="s">
        <v>214</v>
      </c>
      <c r="D34" s="334" t="s">
        <v>214</v>
      </c>
      <c r="E34" s="335">
        <v>115</v>
      </c>
      <c r="F34" s="336">
        <v>10929.25937</v>
      </c>
      <c r="G34" s="337">
        <v>8158.0926600000003</v>
      </c>
      <c r="H34" s="337">
        <v>19087.352030000002</v>
      </c>
      <c r="I34" s="337">
        <v>58336.374159999999</v>
      </c>
      <c r="J34" s="337">
        <v>27187.189670000003</v>
      </c>
      <c r="K34" s="337">
        <v>85523.563829999999</v>
      </c>
      <c r="L34" s="337">
        <v>1253.3055300000001</v>
      </c>
      <c r="M34" s="337">
        <v>723.12572999999998</v>
      </c>
      <c r="N34" s="337">
        <v>1976.4312600000001</v>
      </c>
      <c r="O34" s="337">
        <v>106587.34712000001</v>
      </c>
      <c r="P34" s="337">
        <v>34401.167479999996</v>
      </c>
      <c r="Q34" s="337">
        <v>1282.8496599999999</v>
      </c>
      <c r="R34" s="338">
        <v>35684.017140000004</v>
      </c>
      <c r="S34" s="7"/>
      <c r="T34" s="7"/>
      <c r="U34" s="7"/>
      <c r="V34" s="7"/>
      <c r="W34" s="7"/>
      <c r="X34" s="7"/>
      <c r="Y34" s="7"/>
      <c r="Z34" s="7"/>
      <c r="AA34" s="7"/>
      <c r="AB34" s="7"/>
    </row>
    <row r="35" spans="1:28" s="313" customFormat="1">
      <c r="A35" s="339"/>
      <c r="B35" s="339"/>
      <c r="C35" s="334" t="s">
        <v>215</v>
      </c>
      <c r="D35" s="334" t="s">
        <v>216</v>
      </c>
      <c r="E35" s="335">
        <v>464</v>
      </c>
      <c r="F35" s="336">
        <v>13163.233910000001</v>
      </c>
      <c r="G35" s="337">
        <v>3518.54162</v>
      </c>
      <c r="H35" s="337">
        <v>16681.775529999999</v>
      </c>
      <c r="I35" s="337">
        <v>73254.451150000008</v>
      </c>
      <c r="J35" s="337">
        <v>17378.90569</v>
      </c>
      <c r="K35" s="337">
        <v>90633.356840000008</v>
      </c>
      <c r="L35" s="337">
        <v>1834.27315</v>
      </c>
      <c r="M35" s="337">
        <v>2989.9539900000004</v>
      </c>
      <c r="N35" s="337">
        <v>4824.22714</v>
      </c>
      <c r="O35" s="337">
        <v>112139.35951000001</v>
      </c>
      <c r="P35" s="337">
        <v>39658.428970000001</v>
      </c>
      <c r="Q35" s="337">
        <v>113.03702</v>
      </c>
      <c r="R35" s="338">
        <v>39771.465990000004</v>
      </c>
      <c r="S35" s="7"/>
      <c r="T35" s="7"/>
      <c r="U35" s="7"/>
      <c r="V35" s="7"/>
      <c r="W35" s="7"/>
      <c r="X35" s="7"/>
      <c r="Y35" s="7"/>
      <c r="Z35" s="7"/>
      <c r="AA35" s="7"/>
      <c r="AB35" s="7"/>
    </row>
    <row r="36" spans="1:28" s="313" customFormat="1">
      <c r="A36" s="339"/>
      <c r="B36" s="339"/>
      <c r="C36" s="334" t="s">
        <v>217</v>
      </c>
      <c r="D36" s="334" t="s">
        <v>218</v>
      </c>
      <c r="E36" s="335">
        <v>119</v>
      </c>
      <c r="F36" s="336">
        <v>17783.91216</v>
      </c>
      <c r="G36" s="337">
        <v>9370.8837400000011</v>
      </c>
      <c r="H36" s="337">
        <v>27154.795899999997</v>
      </c>
      <c r="I36" s="337">
        <v>75071.042329999997</v>
      </c>
      <c r="J36" s="337">
        <v>27541.454819999999</v>
      </c>
      <c r="K36" s="337">
        <v>102612.49715000001</v>
      </c>
      <c r="L36" s="337">
        <v>2696.49305</v>
      </c>
      <c r="M36" s="337">
        <v>1279.47066</v>
      </c>
      <c r="N36" s="337">
        <v>3975.96371</v>
      </c>
      <c r="O36" s="337">
        <v>133743.25676000002</v>
      </c>
      <c r="P36" s="337">
        <v>34693.517700000004</v>
      </c>
      <c r="Q36" s="337">
        <v>1397.28971</v>
      </c>
      <c r="R36" s="338">
        <v>36090.807409999994</v>
      </c>
      <c r="S36" s="7"/>
      <c r="T36" s="7"/>
      <c r="U36" s="7"/>
      <c r="V36" s="7"/>
      <c r="W36" s="7"/>
      <c r="X36" s="7"/>
      <c r="Y36" s="7"/>
      <c r="Z36" s="7"/>
      <c r="AA36" s="7"/>
      <c r="AB36" s="7"/>
    </row>
    <row r="37" spans="1:28" s="313" customFormat="1">
      <c r="A37" s="339"/>
      <c r="B37" s="334" t="s">
        <v>6</v>
      </c>
      <c r="C37" s="334" t="s">
        <v>219</v>
      </c>
      <c r="D37" s="334" t="s">
        <v>6</v>
      </c>
      <c r="E37" s="335">
        <v>59</v>
      </c>
      <c r="F37" s="336">
        <v>83500.274260000006</v>
      </c>
      <c r="G37" s="337">
        <v>25857.19112</v>
      </c>
      <c r="H37" s="337">
        <v>109357.46537999999</v>
      </c>
      <c r="I37" s="337">
        <v>208441.48984999998</v>
      </c>
      <c r="J37" s="337">
        <v>37307.294969999995</v>
      </c>
      <c r="K37" s="337">
        <v>245748.78482</v>
      </c>
      <c r="L37" s="337">
        <v>6476.1903300000004</v>
      </c>
      <c r="M37" s="337">
        <v>1528.26728</v>
      </c>
      <c r="N37" s="337">
        <v>8004.4576100000004</v>
      </c>
      <c r="O37" s="337">
        <v>363110.70780999999</v>
      </c>
      <c r="P37" s="337">
        <v>310452.65226999996</v>
      </c>
      <c r="Q37" s="337">
        <v>5436.8360400000001</v>
      </c>
      <c r="R37" s="338">
        <v>315889.48830999999</v>
      </c>
      <c r="S37" s="7"/>
      <c r="T37" s="7"/>
      <c r="U37" s="7"/>
      <c r="V37" s="7"/>
      <c r="W37" s="7"/>
      <c r="X37" s="7"/>
      <c r="Y37" s="7"/>
      <c r="Z37" s="7"/>
      <c r="AA37" s="7"/>
      <c r="AB37" s="7"/>
    </row>
    <row r="38" spans="1:28" s="313" customFormat="1">
      <c r="A38" s="339"/>
      <c r="B38" s="339"/>
      <c r="C38" s="339"/>
      <c r="D38" s="339"/>
      <c r="E38" s="340">
        <v>691</v>
      </c>
      <c r="F38" s="341">
        <v>4768.0691100000004</v>
      </c>
      <c r="G38" s="342">
        <v>361.80399999999997</v>
      </c>
      <c r="H38" s="342">
        <v>5129.8731100000005</v>
      </c>
      <c r="I38" s="342">
        <v>26180.816199999997</v>
      </c>
      <c r="J38" s="342">
        <v>2051.3897700000002</v>
      </c>
      <c r="K38" s="342">
        <v>28232.205969999999</v>
      </c>
      <c r="L38" s="342">
        <v>7.3576800000000002</v>
      </c>
      <c r="M38" s="342">
        <v>8.1058800000000009</v>
      </c>
      <c r="N38" s="342">
        <v>15.463559999999999</v>
      </c>
      <c r="O38" s="342">
        <v>33377.54264</v>
      </c>
      <c r="P38" s="342">
        <v>1.87778</v>
      </c>
      <c r="Q38" s="342">
        <v>0.53867999999999994</v>
      </c>
      <c r="R38" s="343">
        <v>2.4164599999999998</v>
      </c>
      <c r="S38" s="7"/>
      <c r="T38" s="7"/>
      <c r="U38" s="7"/>
      <c r="V38" s="7"/>
      <c r="W38" s="7"/>
      <c r="X38" s="7"/>
      <c r="Y38" s="7"/>
      <c r="Z38" s="7"/>
      <c r="AA38" s="7"/>
      <c r="AB38" s="7"/>
    </row>
    <row r="39" spans="1:28" s="313" customFormat="1">
      <c r="A39" s="339"/>
      <c r="B39" s="334" t="s">
        <v>7</v>
      </c>
      <c r="C39" s="334" t="s">
        <v>7</v>
      </c>
      <c r="D39" s="334" t="s">
        <v>7</v>
      </c>
      <c r="E39" s="335">
        <v>4</v>
      </c>
      <c r="F39" s="336">
        <v>100336.02559</v>
      </c>
      <c r="G39" s="337">
        <v>66591.104460000002</v>
      </c>
      <c r="H39" s="337">
        <v>166927.13005000001</v>
      </c>
      <c r="I39" s="337">
        <v>342922.65331000002</v>
      </c>
      <c r="J39" s="337">
        <v>82344.814169999998</v>
      </c>
      <c r="K39" s="337">
        <v>425267.46747999999</v>
      </c>
      <c r="L39" s="337">
        <v>18659.616579999998</v>
      </c>
      <c r="M39" s="337">
        <v>6568.5160800000003</v>
      </c>
      <c r="N39" s="337">
        <v>25228.132659999999</v>
      </c>
      <c r="O39" s="337">
        <v>617422.73019000003</v>
      </c>
      <c r="P39" s="337">
        <v>376495.9203</v>
      </c>
      <c r="Q39" s="337">
        <v>46061.368499999997</v>
      </c>
      <c r="R39" s="338">
        <v>422557.28880000004</v>
      </c>
      <c r="S39" s="7"/>
      <c r="T39" s="7"/>
      <c r="U39" s="7"/>
      <c r="V39" s="7"/>
      <c r="W39" s="7"/>
      <c r="X39" s="7"/>
      <c r="Y39" s="7"/>
      <c r="Z39" s="7"/>
      <c r="AA39" s="7"/>
      <c r="AB39" s="7"/>
    </row>
    <row r="40" spans="1:28" s="313" customFormat="1">
      <c r="A40" s="339"/>
      <c r="B40" s="339"/>
      <c r="C40" s="339"/>
      <c r="D40" s="339"/>
      <c r="E40" s="340">
        <v>488</v>
      </c>
      <c r="F40" s="341">
        <v>9210.4505500000014</v>
      </c>
      <c r="G40" s="342">
        <v>1673.27421</v>
      </c>
      <c r="H40" s="342">
        <v>10883.724759999999</v>
      </c>
      <c r="I40" s="342">
        <v>45475.162579999997</v>
      </c>
      <c r="J40" s="342">
        <v>6968.1077599999999</v>
      </c>
      <c r="K40" s="342">
        <v>52443.270340000003</v>
      </c>
      <c r="L40" s="342">
        <v>531.72357999999997</v>
      </c>
      <c r="M40" s="342">
        <v>134.98838000000001</v>
      </c>
      <c r="N40" s="342">
        <v>666.71195999999998</v>
      </c>
      <c r="O40" s="342">
        <v>63993.707060000001</v>
      </c>
      <c r="P40" s="342">
        <v>17.537320000000001</v>
      </c>
      <c r="Q40" s="342">
        <v>0.69552999999999998</v>
      </c>
      <c r="R40" s="343">
        <v>18.232849999999999</v>
      </c>
      <c r="S40" s="7"/>
      <c r="T40" s="7"/>
      <c r="U40" s="7"/>
      <c r="V40" s="7"/>
      <c r="W40" s="7"/>
      <c r="X40" s="7"/>
      <c r="Y40" s="7"/>
      <c r="Z40" s="7"/>
      <c r="AA40" s="7"/>
      <c r="AB40" s="7"/>
    </row>
    <row r="41" spans="1:28" s="313" customFormat="1">
      <c r="A41" s="339"/>
      <c r="B41" s="339"/>
      <c r="C41" s="339"/>
      <c r="D41" s="339"/>
      <c r="E41" s="340">
        <v>384</v>
      </c>
      <c r="F41" s="341">
        <v>13863.457380000002</v>
      </c>
      <c r="G41" s="342">
        <v>11382.205390000001</v>
      </c>
      <c r="H41" s="342">
        <v>25245.662769999999</v>
      </c>
      <c r="I41" s="342">
        <v>60859.689530000003</v>
      </c>
      <c r="J41" s="342">
        <v>20883.350629999997</v>
      </c>
      <c r="K41" s="342">
        <v>81743.04015999999</v>
      </c>
      <c r="L41" s="342">
        <v>7630.5482699999993</v>
      </c>
      <c r="M41" s="342">
        <v>425.89987000000002</v>
      </c>
      <c r="N41" s="342">
        <v>8056.4481399999995</v>
      </c>
      <c r="O41" s="342">
        <v>115045.15106999999</v>
      </c>
      <c r="P41" s="342">
        <v>7.8949499999999997</v>
      </c>
      <c r="Q41" s="342">
        <v>2.3024100000000001</v>
      </c>
      <c r="R41" s="343">
        <v>10.19736</v>
      </c>
      <c r="S41" s="7"/>
      <c r="T41" s="7"/>
      <c r="U41" s="7"/>
      <c r="V41" s="7"/>
      <c r="W41" s="7"/>
      <c r="X41" s="7"/>
      <c r="Y41" s="7"/>
      <c r="Z41" s="7"/>
      <c r="AA41" s="7"/>
      <c r="AB41" s="7"/>
    </row>
    <row r="42" spans="1:28" s="313" customFormat="1">
      <c r="A42" s="339"/>
      <c r="B42" s="339"/>
      <c r="C42" s="334" t="s">
        <v>220</v>
      </c>
      <c r="D42" s="334" t="s">
        <v>220</v>
      </c>
      <c r="E42" s="335">
        <v>627</v>
      </c>
      <c r="F42" s="336">
        <v>8632.8565999999992</v>
      </c>
      <c r="G42" s="337">
        <v>136.13404</v>
      </c>
      <c r="H42" s="337">
        <v>8768.99064</v>
      </c>
      <c r="I42" s="337">
        <v>38455.073680000001</v>
      </c>
      <c r="J42" s="337">
        <v>2981.6796199999999</v>
      </c>
      <c r="K42" s="337">
        <v>41436.753299999997</v>
      </c>
      <c r="L42" s="337">
        <v>119.95691000000001</v>
      </c>
      <c r="M42" s="337">
        <v>26.751270000000002</v>
      </c>
      <c r="N42" s="337">
        <v>146.70818</v>
      </c>
      <c r="O42" s="337">
        <v>50352.452119999994</v>
      </c>
      <c r="P42" s="337">
        <v>60962.53673</v>
      </c>
      <c r="Q42" s="337">
        <v>89.172089999999997</v>
      </c>
      <c r="R42" s="338">
        <v>61051.70882</v>
      </c>
      <c r="S42" s="7"/>
      <c r="T42" s="7"/>
      <c r="U42" s="7"/>
      <c r="V42" s="7"/>
      <c r="W42" s="7"/>
      <c r="X42" s="7"/>
      <c r="Y42" s="7"/>
      <c r="Z42" s="7"/>
      <c r="AA42" s="7"/>
      <c r="AB42" s="7"/>
    </row>
    <row r="43" spans="1:28" s="313" customFormat="1">
      <c r="A43" s="339"/>
      <c r="B43" s="339"/>
      <c r="C43" s="334" t="s">
        <v>221</v>
      </c>
      <c r="D43" s="334" t="s">
        <v>221</v>
      </c>
      <c r="E43" s="335">
        <v>9</v>
      </c>
      <c r="F43" s="336">
        <v>53868.175229999993</v>
      </c>
      <c r="G43" s="337">
        <v>17119.24625</v>
      </c>
      <c r="H43" s="337">
        <v>70987.421480000005</v>
      </c>
      <c r="I43" s="337">
        <v>114623.3135</v>
      </c>
      <c r="J43" s="337">
        <v>13805.01281</v>
      </c>
      <c r="K43" s="337">
        <v>128428.32631</v>
      </c>
      <c r="L43" s="337">
        <v>5354.9665700000005</v>
      </c>
      <c r="M43" s="337">
        <v>817.5144499999999</v>
      </c>
      <c r="N43" s="337">
        <v>6172.4810199999993</v>
      </c>
      <c r="O43" s="337">
        <v>205588.22881</v>
      </c>
      <c r="P43" s="337">
        <v>280708.52167000005</v>
      </c>
      <c r="Q43" s="337">
        <v>5076.1653499999993</v>
      </c>
      <c r="R43" s="338">
        <v>285784.68701999995</v>
      </c>
      <c r="S43" s="7"/>
      <c r="T43" s="7"/>
      <c r="U43" s="7"/>
      <c r="V43" s="7"/>
      <c r="W43" s="7"/>
      <c r="X43" s="7"/>
      <c r="Y43" s="7"/>
      <c r="Z43" s="7"/>
      <c r="AA43" s="7"/>
      <c r="AB43" s="7"/>
    </row>
    <row r="44" spans="1:28" s="313" customFormat="1">
      <c r="A44" s="339"/>
      <c r="B44" s="334" t="s">
        <v>8</v>
      </c>
      <c r="C44" s="334" t="s">
        <v>222</v>
      </c>
      <c r="D44" s="334" t="s">
        <v>90</v>
      </c>
      <c r="E44" s="335">
        <v>323</v>
      </c>
      <c r="F44" s="336">
        <v>23716.459139999999</v>
      </c>
      <c r="G44" s="337">
        <v>14239.21759</v>
      </c>
      <c r="H44" s="337">
        <v>37955.676729999999</v>
      </c>
      <c r="I44" s="337">
        <v>93603.632920000004</v>
      </c>
      <c r="J44" s="337">
        <v>37017.995369999997</v>
      </c>
      <c r="K44" s="337">
        <v>130621.62829000001</v>
      </c>
      <c r="L44" s="337">
        <v>4227.33583</v>
      </c>
      <c r="M44" s="337">
        <v>1591.40581</v>
      </c>
      <c r="N44" s="337">
        <v>5818.7416399999993</v>
      </c>
      <c r="O44" s="337">
        <v>174396.04665999999</v>
      </c>
      <c r="P44" s="337">
        <v>40.919499999999999</v>
      </c>
      <c r="Q44" s="337">
        <v>46.19876</v>
      </c>
      <c r="R44" s="338">
        <v>87.118259999999992</v>
      </c>
      <c r="S44" s="7"/>
      <c r="T44" s="7"/>
      <c r="U44" s="7"/>
      <c r="V44" s="7"/>
      <c r="W44" s="7"/>
      <c r="X44" s="7"/>
      <c r="Y44" s="7"/>
      <c r="Z44" s="7"/>
      <c r="AA44" s="7"/>
      <c r="AB44" s="7"/>
    </row>
    <row r="45" spans="1:28" s="313" customFormat="1">
      <c r="A45" s="339"/>
      <c r="B45" s="339"/>
      <c r="C45" s="339"/>
      <c r="D45" s="339"/>
      <c r="E45" s="340">
        <v>505</v>
      </c>
      <c r="F45" s="341">
        <v>14849.00944</v>
      </c>
      <c r="G45" s="342">
        <v>20423.678110000001</v>
      </c>
      <c r="H45" s="342">
        <v>35272.687549999995</v>
      </c>
      <c r="I45" s="342">
        <v>59038.649680000002</v>
      </c>
      <c r="J45" s="342">
        <v>41594.423090000004</v>
      </c>
      <c r="K45" s="342">
        <v>100633.07277</v>
      </c>
      <c r="L45" s="342">
        <v>2276.0937999999996</v>
      </c>
      <c r="M45" s="342">
        <v>1307.1858500000001</v>
      </c>
      <c r="N45" s="342">
        <v>3583.2796499999999</v>
      </c>
      <c r="O45" s="342">
        <v>139489.03997000001</v>
      </c>
      <c r="P45" s="342">
        <v>9.9487099999999984</v>
      </c>
      <c r="Q45" s="342">
        <v>7.7627700000000006</v>
      </c>
      <c r="R45" s="343">
        <v>17.711479999999998</v>
      </c>
      <c r="S45" s="7"/>
      <c r="T45" s="7"/>
      <c r="U45" s="7"/>
      <c r="V45" s="7"/>
      <c r="W45" s="7"/>
      <c r="X45" s="7"/>
      <c r="Y45" s="7"/>
      <c r="Z45" s="7"/>
      <c r="AA45" s="7"/>
      <c r="AB45" s="7"/>
    </row>
    <row r="46" spans="1:28" s="313" customFormat="1">
      <c r="A46" s="339"/>
      <c r="B46" s="339"/>
      <c r="C46" s="339"/>
      <c r="D46" s="334" t="s">
        <v>8</v>
      </c>
      <c r="E46" s="335">
        <v>135</v>
      </c>
      <c r="F46" s="336">
        <v>69277.534899999999</v>
      </c>
      <c r="G46" s="337">
        <v>107665.13673</v>
      </c>
      <c r="H46" s="337">
        <v>176942.67163</v>
      </c>
      <c r="I46" s="337">
        <v>79653.021389999994</v>
      </c>
      <c r="J46" s="337">
        <v>73532.458129999999</v>
      </c>
      <c r="K46" s="337">
        <v>153185.47952000002</v>
      </c>
      <c r="L46" s="337">
        <v>5144.1802500000003</v>
      </c>
      <c r="M46" s="337">
        <v>6426.9272499999997</v>
      </c>
      <c r="N46" s="337">
        <v>11571.1075</v>
      </c>
      <c r="O46" s="337">
        <v>341699.25864999997</v>
      </c>
      <c r="P46" s="337">
        <v>78.028890000000004</v>
      </c>
      <c r="Q46" s="337">
        <v>113.14875000000001</v>
      </c>
      <c r="R46" s="338">
        <v>191.17764000000003</v>
      </c>
      <c r="S46" s="7"/>
      <c r="T46" s="7"/>
      <c r="U46" s="7"/>
      <c r="V46" s="7"/>
      <c r="W46" s="7"/>
      <c r="X46" s="7"/>
      <c r="Y46" s="7"/>
      <c r="Z46" s="7"/>
      <c r="AA46" s="7"/>
      <c r="AB46" s="7"/>
    </row>
    <row r="47" spans="1:28" s="313" customFormat="1">
      <c r="A47" s="339"/>
      <c r="B47" s="339"/>
      <c r="C47" s="339"/>
      <c r="D47" s="339"/>
      <c r="E47" s="340">
        <v>294</v>
      </c>
      <c r="F47" s="341">
        <v>24739.534090000001</v>
      </c>
      <c r="G47" s="342">
        <v>58999.21963</v>
      </c>
      <c r="H47" s="342">
        <v>83738.753719999993</v>
      </c>
      <c r="I47" s="342">
        <v>74929.115760000001</v>
      </c>
      <c r="J47" s="342">
        <v>48936.430049999995</v>
      </c>
      <c r="K47" s="342">
        <v>123865.54581</v>
      </c>
      <c r="L47" s="342">
        <v>7788.6119699999999</v>
      </c>
      <c r="M47" s="342">
        <v>6261.0492599999998</v>
      </c>
      <c r="N47" s="342">
        <v>14049.66123</v>
      </c>
      <c r="O47" s="342">
        <v>221653.96075999999</v>
      </c>
      <c r="P47" s="342">
        <v>19.330819999999999</v>
      </c>
      <c r="Q47" s="342">
        <v>17.935200000000002</v>
      </c>
      <c r="R47" s="343">
        <v>37.266019999999997</v>
      </c>
      <c r="S47" s="7"/>
      <c r="T47" s="7"/>
      <c r="U47" s="7"/>
      <c r="V47" s="7"/>
      <c r="W47" s="7"/>
      <c r="X47" s="7"/>
      <c r="Y47" s="7"/>
      <c r="Z47" s="7"/>
      <c r="AA47" s="7"/>
      <c r="AB47" s="7"/>
    </row>
    <row r="48" spans="1:28" s="313" customFormat="1">
      <c r="A48" s="339"/>
      <c r="B48" s="339"/>
      <c r="C48" s="339"/>
      <c r="D48" s="339"/>
      <c r="E48" s="340">
        <v>441</v>
      </c>
      <c r="F48" s="341">
        <v>8131.7195300000003</v>
      </c>
      <c r="G48" s="342">
        <v>6659.05087</v>
      </c>
      <c r="H48" s="342">
        <v>14790.770400000001</v>
      </c>
      <c r="I48" s="342">
        <v>23147.317170000002</v>
      </c>
      <c r="J48" s="342">
        <v>10469.35425</v>
      </c>
      <c r="K48" s="342">
        <v>33616.671419999999</v>
      </c>
      <c r="L48" s="342">
        <v>941.13472000000002</v>
      </c>
      <c r="M48" s="342">
        <v>1232.5541499999999</v>
      </c>
      <c r="N48" s="342">
        <v>2173.68887</v>
      </c>
      <c r="O48" s="342">
        <v>50581.130689999998</v>
      </c>
      <c r="P48" s="342">
        <v>5.1160600000000001</v>
      </c>
      <c r="Q48" s="342">
        <v>3.2317800000000001</v>
      </c>
      <c r="R48" s="343">
        <v>8.3478399999999997</v>
      </c>
      <c r="S48" s="7"/>
      <c r="T48" s="7"/>
      <c r="U48" s="7"/>
      <c r="V48" s="7"/>
      <c r="W48" s="7"/>
      <c r="X48" s="7"/>
      <c r="Y48" s="7"/>
      <c r="Z48" s="7"/>
      <c r="AA48" s="7"/>
      <c r="AB48" s="7"/>
    </row>
    <row r="49" spans="1:28" s="313" customFormat="1">
      <c r="A49" s="339"/>
      <c r="B49" s="339"/>
      <c r="C49" s="339"/>
      <c r="D49" s="339"/>
      <c r="E49" s="340">
        <v>494</v>
      </c>
      <c r="F49" s="341">
        <v>34014.278250000003</v>
      </c>
      <c r="G49" s="342">
        <v>29675.954140000002</v>
      </c>
      <c r="H49" s="342">
        <v>63690.232389999997</v>
      </c>
      <c r="I49" s="342">
        <v>118437.50851</v>
      </c>
      <c r="J49" s="342">
        <v>36182.449959999998</v>
      </c>
      <c r="K49" s="342">
        <v>154619.95847000001</v>
      </c>
      <c r="L49" s="342">
        <v>4605.2469499999997</v>
      </c>
      <c r="M49" s="342">
        <v>3107.5598999999997</v>
      </c>
      <c r="N49" s="342">
        <v>7712.8068499999999</v>
      </c>
      <c r="O49" s="342">
        <v>226022.99771</v>
      </c>
      <c r="P49" s="342">
        <v>53.792580000000001</v>
      </c>
      <c r="Q49" s="342">
        <v>17.924679999999999</v>
      </c>
      <c r="R49" s="343">
        <v>71.717259999999996</v>
      </c>
      <c r="S49" s="7"/>
      <c r="T49" s="7"/>
      <c r="U49" s="7"/>
      <c r="V49" s="7"/>
      <c r="W49" s="7"/>
      <c r="X49" s="7"/>
      <c r="Y49" s="7"/>
      <c r="Z49" s="7"/>
      <c r="AA49" s="7"/>
      <c r="AB49" s="7"/>
    </row>
    <row r="50" spans="1:28" s="313" customFormat="1">
      <c r="A50" s="339"/>
      <c r="B50" s="339"/>
      <c r="C50" s="339"/>
      <c r="D50" s="334" t="s">
        <v>94</v>
      </c>
      <c r="E50" s="335">
        <v>509</v>
      </c>
      <c r="F50" s="336">
        <v>21497.888719999999</v>
      </c>
      <c r="G50" s="337">
        <v>8747.5238300000001</v>
      </c>
      <c r="H50" s="337">
        <v>30245.412550000001</v>
      </c>
      <c r="I50" s="337">
        <v>111539.40241</v>
      </c>
      <c r="J50" s="337">
        <v>20276.241570000002</v>
      </c>
      <c r="K50" s="337">
        <v>131815.64397999999</v>
      </c>
      <c r="L50" s="337">
        <v>125413.35608</v>
      </c>
      <c r="M50" s="337">
        <v>94144.450760000007</v>
      </c>
      <c r="N50" s="337">
        <v>219557.80684</v>
      </c>
      <c r="O50" s="337">
        <v>381618.86336999998</v>
      </c>
      <c r="P50" s="337">
        <v>37.781080000000003</v>
      </c>
      <c r="Q50" s="337">
        <v>24.431849999999997</v>
      </c>
      <c r="R50" s="338">
        <v>62.21293</v>
      </c>
      <c r="S50" s="7"/>
      <c r="T50" s="7"/>
      <c r="U50" s="7"/>
      <c r="V50" s="7"/>
      <c r="W50" s="7"/>
      <c r="X50" s="7"/>
      <c r="Y50" s="7"/>
      <c r="Z50" s="7"/>
      <c r="AA50" s="7"/>
      <c r="AB50" s="7"/>
    </row>
    <row r="51" spans="1:28" s="313" customFormat="1">
      <c r="A51" s="339"/>
      <c r="B51" s="339"/>
      <c r="C51" s="339"/>
      <c r="D51" s="334" t="s">
        <v>93</v>
      </c>
      <c r="E51" s="335">
        <v>139</v>
      </c>
      <c r="F51" s="336">
        <v>218807.90463999999</v>
      </c>
      <c r="G51" s="337">
        <v>234373.31722999999</v>
      </c>
      <c r="H51" s="337">
        <v>453181.22187000001</v>
      </c>
      <c r="I51" s="337">
        <v>351399.26726999995</v>
      </c>
      <c r="J51" s="337">
        <v>238772.41994999998</v>
      </c>
      <c r="K51" s="337">
        <v>590171.68722000008</v>
      </c>
      <c r="L51" s="337">
        <v>2494509.2873899997</v>
      </c>
      <c r="M51" s="337">
        <v>2425518.2004499999</v>
      </c>
      <c r="N51" s="337">
        <v>4920027.4878400005</v>
      </c>
      <c r="O51" s="337">
        <v>5963380.3969300007</v>
      </c>
      <c r="P51" s="337">
        <v>1585659.28009</v>
      </c>
      <c r="Q51" s="337">
        <v>852907.15029999998</v>
      </c>
      <c r="R51" s="338">
        <v>2438566.4303899999</v>
      </c>
      <c r="S51" s="7"/>
      <c r="T51" s="7"/>
      <c r="U51" s="7"/>
      <c r="V51" s="7"/>
      <c r="W51" s="7"/>
      <c r="X51" s="7"/>
      <c r="Y51" s="7"/>
      <c r="Z51" s="7"/>
      <c r="AA51" s="7"/>
      <c r="AB51" s="7"/>
    </row>
    <row r="52" spans="1:28" s="313" customFormat="1">
      <c r="A52" s="339"/>
      <c r="B52" s="339"/>
      <c r="C52" s="339"/>
      <c r="D52" s="334" t="s">
        <v>223</v>
      </c>
      <c r="E52" s="335">
        <v>584</v>
      </c>
      <c r="F52" s="336">
        <v>313.43940000000003</v>
      </c>
      <c r="G52" s="337">
        <v>0</v>
      </c>
      <c r="H52" s="337">
        <v>313.43940000000003</v>
      </c>
      <c r="I52" s="337">
        <v>3078.3051</v>
      </c>
      <c r="J52" s="337">
        <v>5266.7148399999996</v>
      </c>
      <c r="K52" s="337">
        <v>8345.0199400000001</v>
      </c>
      <c r="L52" s="337">
        <v>54.918660000000003</v>
      </c>
      <c r="M52" s="337">
        <v>1720.0363799999998</v>
      </c>
      <c r="N52" s="337">
        <v>1774.9550400000001</v>
      </c>
      <c r="O52" s="337">
        <v>10433.41438</v>
      </c>
      <c r="P52" s="337">
        <v>0</v>
      </c>
      <c r="Q52" s="337">
        <v>0</v>
      </c>
      <c r="R52" s="338">
        <v>0</v>
      </c>
      <c r="S52" s="7"/>
      <c r="T52" s="7"/>
      <c r="U52" s="7"/>
      <c r="V52" s="7"/>
      <c r="W52" s="7"/>
      <c r="X52" s="7"/>
      <c r="Y52" s="7"/>
      <c r="Z52" s="7"/>
      <c r="AA52" s="7"/>
      <c r="AB52" s="7"/>
    </row>
    <row r="53" spans="1:28" s="313" customFormat="1">
      <c r="A53" s="339"/>
      <c r="B53" s="334" t="s">
        <v>9</v>
      </c>
      <c r="C53" s="334" t="s">
        <v>224</v>
      </c>
      <c r="D53" s="334" t="s">
        <v>225</v>
      </c>
      <c r="E53" s="335">
        <v>466</v>
      </c>
      <c r="F53" s="336">
        <v>14250.597230000001</v>
      </c>
      <c r="G53" s="337">
        <v>9049.6520899999996</v>
      </c>
      <c r="H53" s="337">
        <v>23300.249319999999</v>
      </c>
      <c r="I53" s="337">
        <v>61480.066479999994</v>
      </c>
      <c r="J53" s="337">
        <v>9394.6322200000013</v>
      </c>
      <c r="K53" s="337">
        <v>70874.698700000008</v>
      </c>
      <c r="L53" s="337">
        <v>1433.8710700000001</v>
      </c>
      <c r="M53" s="337">
        <v>82.011420000000001</v>
      </c>
      <c r="N53" s="337">
        <v>1515.88249</v>
      </c>
      <c r="O53" s="337">
        <v>95690.83051</v>
      </c>
      <c r="P53" s="337">
        <v>37489.404880000002</v>
      </c>
      <c r="Q53" s="337">
        <v>1969.4343600000002</v>
      </c>
      <c r="R53" s="338">
        <v>39458.839240000001</v>
      </c>
      <c r="S53" s="7"/>
      <c r="T53" s="7"/>
      <c r="U53" s="7"/>
      <c r="V53" s="7"/>
      <c r="W53" s="7"/>
      <c r="X53" s="7"/>
      <c r="Y53" s="7"/>
      <c r="Z53" s="7"/>
      <c r="AA53" s="7"/>
      <c r="AB53" s="7"/>
    </row>
    <row r="54" spans="1:28" s="313" customFormat="1">
      <c r="A54" s="339"/>
      <c r="B54" s="339"/>
      <c r="C54" s="334" t="s">
        <v>9</v>
      </c>
      <c r="D54" s="334" t="s">
        <v>9</v>
      </c>
      <c r="E54" s="335">
        <v>97</v>
      </c>
      <c r="F54" s="336">
        <v>142619.83484</v>
      </c>
      <c r="G54" s="337">
        <v>107520.88329000001</v>
      </c>
      <c r="H54" s="337">
        <v>250140.71812999999</v>
      </c>
      <c r="I54" s="337">
        <v>439874.72826999996</v>
      </c>
      <c r="J54" s="337">
        <v>268365.47683</v>
      </c>
      <c r="K54" s="337">
        <v>708240.20510000002</v>
      </c>
      <c r="L54" s="337">
        <v>19157.3177</v>
      </c>
      <c r="M54" s="337">
        <v>9016.1765999999989</v>
      </c>
      <c r="N54" s="337">
        <v>28173.494300000002</v>
      </c>
      <c r="O54" s="337">
        <v>986554.41752999998</v>
      </c>
      <c r="P54" s="337">
        <v>634674.56442999991</v>
      </c>
      <c r="Q54" s="337">
        <v>42674.604520000001</v>
      </c>
      <c r="R54" s="338">
        <v>677349.16895000008</v>
      </c>
      <c r="S54" s="7"/>
      <c r="T54" s="7"/>
      <c r="U54" s="7"/>
      <c r="V54" s="7"/>
      <c r="W54" s="7"/>
      <c r="X54" s="7"/>
      <c r="Y54" s="7"/>
      <c r="Z54" s="7"/>
      <c r="AA54" s="7"/>
      <c r="AB54" s="7"/>
    </row>
    <row r="55" spans="1:28" s="313" customFormat="1">
      <c r="A55" s="339"/>
      <c r="B55" s="339"/>
      <c r="C55" s="339"/>
      <c r="D55" s="339"/>
      <c r="E55" s="340">
        <v>502</v>
      </c>
      <c r="F55" s="341">
        <v>20132.730359999998</v>
      </c>
      <c r="G55" s="342">
        <v>12562.13061</v>
      </c>
      <c r="H55" s="342">
        <v>32694.860969999998</v>
      </c>
      <c r="I55" s="342">
        <v>66463.870699999999</v>
      </c>
      <c r="J55" s="342">
        <v>39133.497149999996</v>
      </c>
      <c r="K55" s="342">
        <v>105597.36785</v>
      </c>
      <c r="L55" s="342">
        <v>1483.9941999999999</v>
      </c>
      <c r="M55" s="342">
        <v>2174.2452400000002</v>
      </c>
      <c r="N55" s="342">
        <v>3658.2394399999998</v>
      </c>
      <c r="O55" s="342">
        <v>141950.46825999999</v>
      </c>
      <c r="P55" s="342">
        <v>15.069799999999999</v>
      </c>
      <c r="Q55" s="342">
        <v>1.2142599999999999</v>
      </c>
      <c r="R55" s="343">
        <v>16.28406</v>
      </c>
      <c r="S55" s="7"/>
      <c r="T55" s="7"/>
      <c r="U55" s="7"/>
      <c r="V55" s="7"/>
      <c r="W55" s="7"/>
      <c r="X55" s="7"/>
      <c r="Y55" s="7"/>
      <c r="Z55" s="7"/>
      <c r="AA55" s="7"/>
      <c r="AB55" s="7"/>
    </row>
    <row r="56" spans="1:28" s="313" customFormat="1">
      <c r="A56" s="339"/>
      <c r="B56" s="339"/>
      <c r="C56" s="339"/>
      <c r="D56" s="339"/>
      <c r="E56" s="340">
        <v>617</v>
      </c>
      <c r="F56" s="341">
        <v>7570.7386900000001</v>
      </c>
      <c r="G56" s="342">
        <v>1851.9636699999999</v>
      </c>
      <c r="H56" s="342">
        <v>9422.7023599999993</v>
      </c>
      <c r="I56" s="342">
        <v>35529.505389999998</v>
      </c>
      <c r="J56" s="342">
        <v>19504.01325</v>
      </c>
      <c r="K56" s="342">
        <v>55033.518640000002</v>
      </c>
      <c r="L56" s="342">
        <v>259.48085000000003</v>
      </c>
      <c r="M56" s="342">
        <v>399.25506000000001</v>
      </c>
      <c r="N56" s="342">
        <v>658.73590999999999</v>
      </c>
      <c r="O56" s="342">
        <v>65114.956909999994</v>
      </c>
      <c r="P56" s="342">
        <v>4.4490100000000004</v>
      </c>
      <c r="Q56" s="342">
        <v>1.75532</v>
      </c>
      <c r="R56" s="343">
        <v>6.2043299999999997</v>
      </c>
      <c r="S56" s="7"/>
      <c r="T56" s="7"/>
      <c r="U56" s="7"/>
      <c r="V56" s="7"/>
      <c r="W56" s="7"/>
      <c r="X56" s="7"/>
      <c r="Y56" s="7"/>
      <c r="Z56" s="7"/>
      <c r="AA56" s="7"/>
      <c r="AB56" s="7"/>
    </row>
    <row r="57" spans="1:28" s="313" customFormat="1">
      <c r="A57" s="339"/>
      <c r="B57" s="339"/>
      <c r="C57" s="339"/>
      <c r="D57" s="334" t="s">
        <v>226</v>
      </c>
      <c r="E57" s="335">
        <v>377</v>
      </c>
      <c r="F57" s="336">
        <v>12018.7435</v>
      </c>
      <c r="G57" s="337">
        <v>5793.0678399999997</v>
      </c>
      <c r="H57" s="337">
        <v>17811.81134</v>
      </c>
      <c r="I57" s="337">
        <v>47473.228560000003</v>
      </c>
      <c r="J57" s="337">
        <v>17769.292300000001</v>
      </c>
      <c r="K57" s="337">
        <v>65242.520859999997</v>
      </c>
      <c r="L57" s="337">
        <v>2040.02412</v>
      </c>
      <c r="M57" s="337">
        <v>331.52744000000001</v>
      </c>
      <c r="N57" s="337">
        <v>2371.5515599999999</v>
      </c>
      <c r="O57" s="337">
        <v>85425.883760000012</v>
      </c>
      <c r="P57" s="337">
        <v>11.460780000000002</v>
      </c>
      <c r="Q57" s="337">
        <v>1.5626</v>
      </c>
      <c r="R57" s="338">
        <v>13.02338</v>
      </c>
      <c r="S57" s="7"/>
      <c r="T57" s="7"/>
      <c r="U57" s="7"/>
      <c r="V57" s="7"/>
      <c r="W57" s="7"/>
      <c r="X57" s="7"/>
      <c r="Y57" s="7"/>
      <c r="Z57" s="7"/>
      <c r="AA57" s="7"/>
      <c r="AB57" s="7"/>
    </row>
    <row r="58" spans="1:28" s="313" customFormat="1">
      <c r="A58" s="339"/>
      <c r="B58" s="339"/>
      <c r="C58" s="339"/>
      <c r="D58" s="334" t="s">
        <v>227</v>
      </c>
      <c r="E58" s="335">
        <v>620</v>
      </c>
      <c r="F58" s="336">
        <v>6014.1226699999997</v>
      </c>
      <c r="G58" s="337">
        <v>961.42047000000002</v>
      </c>
      <c r="H58" s="337">
        <v>6975.5431399999998</v>
      </c>
      <c r="I58" s="337">
        <v>33762.505549999994</v>
      </c>
      <c r="J58" s="337">
        <v>10074.43021</v>
      </c>
      <c r="K58" s="337">
        <v>43836.93576</v>
      </c>
      <c r="L58" s="337">
        <v>351.85739000000001</v>
      </c>
      <c r="M58" s="337">
        <v>270.20087000000001</v>
      </c>
      <c r="N58" s="337">
        <v>622.05826000000002</v>
      </c>
      <c r="O58" s="337">
        <v>51434.53716</v>
      </c>
      <c r="P58" s="337">
        <v>4.0369299999999999</v>
      </c>
      <c r="Q58" s="337">
        <v>3.3135700000000003</v>
      </c>
      <c r="R58" s="338">
        <v>7.3505000000000003</v>
      </c>
      <c r="S58" s="7"/>
      <c r="T58" s="7"/>
      <c r="U58" s="7"/>
      <c r="V58" s="7"/>
      <c r="W58" s="7"/>
      <c r="X58" s="7"/>
      <c r="Y58" s="7"/>
      <c r="Z58" s="7"/>
      <c r="AA58" s="7"/>
      <c r="AB58" s="7"/>
    </row>
    <row r="59" spans="1:28" s="313" customFormat="1">
      <c r="A59" s="339"/>
      <c r="B59" s="339"/>
      <c r="C59" s="339"/>
      <c r="D59" s="339"/>
      <c r="E59" s="340">
        <v>325</v>
      </c>
      <c r="F59" s="341">
        <v>24402.503210000003</v>
      </c>
      <c r="G59" s="342">
        <v>17358.694500000001</v>
      </c>
      <c r="H59" s="342">
        <v>41761.19771</v>
      </c>
      <c r="I59" s="342">
        <v>71396.902770000001</v>
      </c>
      <c r="J59" s="342">
        <v>38599.755850000001</v>
      </c>
      <c r="K59" s="342">
        <v>109996.65862</v>
      </c>
      <c r="L59" s="342">
        <v>3112.3698599999998</v>
      </c>
      <c r="M59" s="342">
        <v>1697.4170300000001</v>
      </c>
      <c r="N59" s="342">
        <v>4809.7868899999994</v>
      </c>
      <c r="O59" s="342">
        <v>156567.64322</v>
      </c>
      <c r="P59" s="342">
        <v>38.267150000000001</v>
      </c>
      <c r="Q59" s="342">
        <v>10.48245</v>
      </c>
      <c r="R59" s="343">
        <v>48.749600000000001</v>
      </c>
      <c r="S59" s="7"/>
      <c r="T59" s="7"/>
      <c r="U59" s="7"/>
      <c r="V59" s="7"/>
      <c r="W59" s="7"/>
      <c r="X59" s="7"/>
      <c r="Y59" s="7"/>
      <c r="Z59" s="7"/>
      <c r="AA59" s="7"/>
      <c r="AB59" s="7"/>
    </row>
    <row r="60" spans="1:28" s="313" customFormat="1">
      <c r="A60" s="339"/>
      <c r="B60" s="339"/>
      <c r="C60" s="334" t="s">
        <v>228</v>
      </c>
      <c r="D60" s="334" t="s">
        <v>229</v>
      </c>
      <c r="E60" s="335">
        <v>102</v>
      </c>
      <c r="F60" s="336">
        <v>25451.807960000002</v>
      </c>
      <c r="G60" s="337">
        <v>2824.3410699999999</v>
      </c>
      <c r="H60" s="337">
        <v>28276.14903</v>
      </c>
      <c r="I60" s="337">
        <v>65645.172770000005</v>
      </c>
      <c r="J60" s="337">
        <v>11943.675130000001</v>
      </c>
      <c r="K60" s="337">
        <v>77588.847900000008</v>
      </c>
      <c r="L60" s="337">
        <v>610.77129000000002</v>
      </c>
      <c r="M60" s="337">
        <v>1139.0691200000001</v>
      </c>
      <c r="N60" s="337">
        <v>1749.84041</v>
      </c>
      <c r="O60" s="337">
        <v>107614.83734</v>
      </c>
      <c r="P60" s="337">
        <v>65910.596569999994</v>
      </c>
      <c r="Q60" s="337">
        <v>263.94842999999997</v>
      </c>
      <c r="R60" s="338">
        <v>66174.544999999998</v>
      </c>
      <c r="S60" s="7"/>
      <c r="T60" s="7"/>
      <c r="U60" s="7"/>
      <c r="V60" s="7"/>
      <c r="W60" s="7"/>
      <c r="X60" s="7"/>
      <c r="Y60" s="7"/>
      <c r="Z60" s="7"/>
      <c r="AA60" s="7"/>
      <c r="AB60" s="7"/>
    </row>
    <row r="61" spans="1:28" s="313" customFormat="1">
      <c r="A61" s="339"/>
      <c r="B61" s="339"/>
      <c r="C61" s="334" t="s">
        <v>230</v>
      </c>
      <c r="D61" s="334" t="s">
        <v>231</v>
      </c>
      <c r="E61" s="335">
        <v>376</v>
      </c>
      <c r="F61" s="336">
        <v>1546.4414899999999</v>
      </c>
      <c r="G61" s="337">
        <v>27.14059</v>
      </c>
      <c r="H61" s="337">
        <v>1573.5820800000001</v>
      </c>
      <c r="I61" s="337">
        <v>6807.77981</v>
      </c>
      <c r="J61" s="337">
        <v>2290.5248900000001</v>
      </c>
      <c r="K61" s="337">
        <v>9098.3046999999988</v>
      </c>
      <c r="L61" s="337">
        <v>0.71665000000000001</v>
      </c>
      <c r="M61" s="337">
        <v>6.8285</v>
      </c>
      <c r="N61" s="337">
        <v>7.5451499999999996</v>
      </c>
      <c r="O61" s="337">
        <v>10679.431929999999</v>
      </c>
      <c r="P61" s="337">
        <v>0</v>
      </c>
      <c r="Q61" s="337">
        <v>0</v>
      </c>
      <c r="R61" s="338">
        <v>0</v>
      </c>
      <c r="S61" s="7"/>
      <c r="T61" s="7"/>
      <c r="U61" s="7"/>
      <c r="V61" s="7"/>
      <c r="W61" s="7"/>
      <c r="X61" s="7"/>
      <c r="Y61" s="7"/>
      <c r="Z61" s="7"/>
      <c r="AA61" s="7"/>
      <c r="AB61" s="7"/>
    </row>
    <row r="62" spans="1:28" s="313" customFormat="1">
      <c r="A62" s="339"/>
      <c r="B62" s="339"/>
      <c r="C62" s="339"/>
      <c r="D62" s="334" t="s">
        <v>230</v>
      </c>
      <c r="E62" s="335">
        <v>622</v>
      </c>
      <c r="F62" s="336">
        <v>3152.8461899999998</v>
      </c>
      <c r="G62" s="337">
        <v>3558.1066000000001</v>
      </c>
      <c r="H62" s="337">
        <v>6710.9527900000003</v>
      </c>
      <c r="I62" s="337">
        <v>40127.604359999998</v>
      </c>
      <c r="J62" s="337">
        <v>22511.709910000001</v>
      </c>
      <c r="K62" s="337">
        <v>62639.314270000003</v>
      </c>
      <c r="L62" s="337">
        <v>2425.7577000000001</v>
      </c>
      <c r="M62" s="337">
        <v>1315.2922699999999</v>
      </c>
      <c r="N62" s="337">
        <v>3741.04997</v>
      </c>
      <c r="O62" s="337">
        <v>73091.317030000006</v>
      </c>
      <c r="P62" s="337">
        <v>1.9311400000000001</v>
      </c>
      <c r="Q62" s="337">
        <v>3.9473200000000004</v>
      </c>
      <c r="R62" s="338">
        <v>5.8784600000000005</v>
      </c>
      <c r="S62" s="7"/>
      <c r="T62" s="7"/>
      <c r="U62" s="7"/>
      <c r="V62" s="7"/>
      <c r="W62" s="7"/>
      <c r="X62" s="7"/>
      <c r="Y62" s="7"/>
      <c r="Z62" s="7"/>
      <c r="AA62" s="7"/>
      <c r="AB62" s="7"/>
    </row>
    <row r="63" spans="1:28" s="313" customFormat="1">
      <c r="A63" s="339"/>
      <c r="B63" s="334" t="s">
        <v>10</v>
      </c>
      <c r="C63" s="334" t="s">
        <v>10</v>
      </c>
      <c r="D63" s="334" t="s">
        <v>10</v>
      </c>
      <c r="E63" s="335">
        <v>62</v>
      </c>
      <c r="F63" s="336">
        <v>23438.114369999999</v>
      </c>
      <c r="G63" s="337">
        <v>2132.0282699999998</v>
      </c>
      <c r="H63" s="337">
        <v>25570.142640000002</v>
      </c>
      <c r="I63" s="337">
        <v>82952.110690000001</v>
      </c>
      <c r="J63" s="337">
        <v>5762.0735300000006</v>
      </c>
      <c r="K63" s="337">
        <v>88714.184219999996</v>
      </c>
      <c r="L63" s="337">
        <v>2147.4678699999999</v>
      </c>
      <c r="M63" s="337">
        <v>109.00936</v>
      </c>
      <c r="N63" s="337">
        <v>2256.47723</v>
      </c>
      <c r="O63" s="337">
        <v>116540.80409000001</v>
      </c>
      <c r="P63" s="337">
        <v>52589.783579999996</v>
      </c>
      <c r="Q63" s="337">
        <v>241.55701000000002</v>
      </c>
      <c r="R63" s="338">
        <v>52831.340590000007</v>
      </c>
      <c r="S63" s="7"/>
      <c r="T63" s="7"/>
      <c r="U63" s="7"/>
      <c r="V63" s="7"/>
      <c r="W63" s="7"/>
      <c r="X63" s="7"/>
      <c r="Y63" s="7"/>
      <c r="Z63" s="7"/>
      <c r="AA63" s="7"/>
      <c r="AB63" s="7"/>
    </row>
    <row r="64" spans="1:28" s="313" customFormat="1">
      <c r="A64" s="339"/>
      <c r="B64" s="334" t="s">
        <v>232</v>
      </c>
      <c r="C64" s="334" t="s">
        <v>232</v>
      </c>
      <c r="D64" s="334" t="s">
        <v>232</v>
      </c>
      <c r="E64" s="335">
        <v>46</v>
      </c>
      <c r="F64" s="336">
        <v>60018.31826</v>
      </c>
      <c r="G64" s="337">
        <v>6511.5110999999997</v>
      </c>
      <c r="H64" s="337">
        <v>66529.829360000003</v>
      </c>
      <c r="I64" s="337">
        <v>191905.64902000001</v>
      </c>
      <c r="J64" s="337">
        <v>36972.928650000002</v>
      </c>
      <c r="K64" s="337">
        <v>228878.57767</v>
      </c>
      <c r="L64" s="337">
        <v>6039.8501699999997</v>
      </c>
      <c r="M64" s="337">
        <v>1547.8476900000001</v>
      </c>
      <c r="N64" s="337">
        <v>7587.6978600000002</v>
      </c>
      <c r="O64" s="337">
        <v>302996.10488999996</v>
      </c>
      <c r="P64" s="337">
        <v>308981.14632</v>
      </c>
      <c r="Q64" s="337">
        <v>7414.0006599999997</v>
      </c>
      <c r="R64" s="338">
        <v>316395.14698000002</v>
      </c>
      <c r="S64" s="7"/>
      <c r="T64" s="7"/>
      <c r="U64" s="7"/>
      <c r="V64" s="7"/>
      <c r="W64" s="7"/>
      <c r="X64" s="7"/>
      <c r="Y64" s="7"/>
      <c r="Z64" s="7"/>
      <c r="AA64" s="7"/>
      <c r="AB64" s="7"/>
    </row>
    <row r="65" spans="1:28" s="313" customFormat="1">
      <c r="A65" s="339"/>
      <c r="B65" s="339"/>
      <c r="C65" s="339"/>
      <c r="D65" s="339"/>
      <c r="E65" s="340">
        <v>589</v>
      </c>
      <c r="F65" s="341">
        <v>12373.41223</v>
      </c>
      <c r="G65" s="342">
        <v>3309.7766299999998</v>
      </c>
      <c r="H65" s="342">
        <v>15683.18886</v>
      </c>
      <c r="I65" s="342">
        <v>40633.66044</v>
      </c>
      <c r="J65" s="342">
        <v>12740.42323</v>
      </c>
      <c r="K65" s="342">
        <v>53374.08367</v>
      </c>
      <c r="L65" s="342">
        <v>1588.9034099999999</v>
      </c>
      <c r="M65" s="342">
        <v>143.30725000000001</v>
      </c>
      <c r="N65" s="342">
        <v>1732.21066</v>
      </c>
      <c r="O65" s="342">
        <v>70789.483189999999</v>
      </c>
      <c r="P65" s="342">
        <v>18.04402</v>
      </c>
      <c r="Q65" s="342">
        <v>0.18443000000000001</v>
      </c>
      <c r="R65" s="343">
        <v>18.228450000000002</v>
      </c>
      <c r="S65" s="7"/>
      <c r="T65" s="7"/>
      <c r="U65" s="7"/>
      <c r="V65" s="7"/>
      <c r="W65" s="7"/>
      <c r="X65" s="7"/>
      <c r="Y65" s="7"/>
      <c r="Z65" s="7"/>
      <c r="AA65" s="7"/>
      <c r="AB65" s="7"/>
    </row>
    <row r="66" spans="1:28" s="313" customFormat="1">
      <c r="A66" s="339"/>
      <c r="B66" s="339"/>
      <c r="C66" s="334" t="s">
        <v>233</v>
      </c>
      <c r="D66" s="334" t="s">
        <v>234</v>
      </c>
      <c r="E66" s="335">
        <v>47</v>
      </c>
      <c r="F66" s="336">
        <v>29179.43449</v>
      </c>
      <c r="G66" s="337">
        <v>1795.2058100000002</v>
      </c>
      <c r="H66" s="337">
        <v>30974.640299999999</v>
      </c>
      <c r="I66" s="337">
        <v>75319.447569999989</v>
      </c>
      <c r="J66" s="337">
        <v>10927.54876</v>
      </c>
      <c r="K66" s="337">
        <v>86246.996329999994</v>
      </c>
      <c r="L66" s="337">
        <v>884.93237999999997</v>
      </c>
      <c r="M66" s="337">
        <v>421.96353000000005</v>
      </c>
      <c r="N66" s="337">
        <v>1306.89591</v>
      </c>
      <c r="O66" s="337">
        <v>118528.53254</v>
      </c>
      <c r="P66" s="337">
        <v>81353.466620000007</v>
      </c>
      <c r="Q66" s="337">
        <v>232.69138000000001</v>
      </c>
      <c r="R66" s="338">
        <v>81586.157999999996</v>
      </c>
      <c r="S66" s="7"/>
      <c r="T66" s="7"/>
      <c r="U66" s="7"/>
      <c r="V66" s="7"/>
      <c r="W66" s="7"/>
      <c r="X66" s="7"/>
      <c r="Y66" s="7"/>
      <c r="Z66" s="7"/>
      <c r="AA66" s="7"/>
      <c r="AB66" s="7"/>
    </row>
    <row r="67" spans="1:28" s="313" customFormat="1">
      <c r="A67" s="339"/>
      <c r="B67" s="334" t="s">
        <v>12</v>
      </c>
      <c r="C67" s="334" t="s">
        <v>235</v>
      </c>
      <c r="D67" s="334" t="s">
        <v>236</v>
      </c>
      <c r="E67" s="335">
        <v>66</v>
      </c>
      <c r="F67" s="336">
        <v>33130.273910000004</v>
      </c>
      <c r="G67" s="337">
        <v>26762.788909999999</v>
      </c>
      <c r="H67" s="337">
        <v>59893.062819999999</v>
      </c>
      <c r="I67" s="337">
        <v>126680.14331999999</v>
      </c>
      <c r="J67" s="337">
        <v>27151.01712</v>
      </c>
      <c r="K67" s="337">
        <v>153831.16044000001</v>
      </c>
      <c r="L67" s="337">
        <v>5792.7904699999999</v>
      </c>
      <c r="M67" s="337">
        <v>2700.97163</v>
      </c>
      <c r="N67" s="337">
        <v>8493.7620999999999</v>
      </c>
      <c r="O67" s="337">
        <v>222217.98536000002</v>
      </c>
      <c r="P67" s="337">
        <v>290900.22803</v>
      </c>
      <c r="Q67" s="337">
        <v>158526.17316999999</v>
      </c>
      <c r="R67" s="338">
        <v>449426.40119999996</v>
      </c>
      <c r="S67" s="7"/>
      <c r="T67" s="7"/>
      <c r="U67" s="7"/>
      <c r="V67" s="7"/>
      <c r="W67" s="7"/>
      <c r="X67" s="7"/>
      <c r="Y67" s="7"/>
      <c r="Z67" s="7"/>
      <c r="AA67" s="7"/>
      <c r="AB67" s="7"/>
    </row>
    <row r="68" spans="1:28" s="313" customFormat="1">
      <c r="A68" s="339"/>
      <c r="B68" s="339"/>
      <c r="C68" s="339"/>
      <c r="D68" s="339"/>
      <c r="E68" s="340">
        <v>304</v>
      </c>
      <c r="F68" s="341">
        <v>53167.734640000002</v>
      </c>
      <c r="G68" s="342">
        <v>40185.48461</v>
      </c>
      <c r="H68" s="342">
        <v>93353.219249999995</v>
      </c>
      <c r="I68" s="342">
        <v>62992.818789999998</v>
      </c>
      <c r="J68" s="342">
        <v>22186.256789999999</v>
      </c>
      <c r="K68" s="342">
        <v>85179.075580000004</v>
      </c>
      <c r="L68" s="342">
        <v>3089.0441900000001</v>
      </c>
      <c r="M68" s="342">
        <v>286.00415000000004</v>
      </c>
      <c r="N68" s="342">
        <v>3375.0483399999998</v>
      </c>
      <c r="O68" s="342">
        <v>181907.34316999998</v>
      </c>
      <c r="P68" s="342">
        <v>61.351140000000001</v>
      </c>
      <c r="Q68" s="342">
        <v>27.917159999999999</v>
      </c>
      <c r="R68" s="343">
        <v>89.268299999999996</v>
      </c>
      <c r="S68" s="7"/>
      <c r="T68" s="7"/>
      <c r="U68" s="7"/>
      <c r="V68" s="7"/>
      <c r="W68" s="7"/>
      <c r="X68" s="7"/>
      <c r="Y68" s="7"/>
      <c r="Z68" s="7"/>
      <c r="AA68" s="7"/>
      <c r="AB68" s="7"/>
    </row>
    <row r="69" spans="1:28" s="313" customFormat="1">
      <c r="A69" s="339"/>
      <c r="B69" s="339"/>
      <c r="C69" s="334" t="s">
        <v>12</v>
      </c>
      <c r="D69" s="334" t="s">
        <v>12</v>
      </c>
      <c r="E69" s="335">
        <v>63</v>
      </c>
      <c r="F69" s="336">
        <v>98085.000040000014</v>
      </c>
      <c r="G69" s="337">
        <v>58296.591380000005</v>
      </c>
      <c r="H69" s="337">
        <v>156381.59141999998</v>
      </c>
      <c r="I69" s="337">
        <v>319483.24841</v>
      </c>
      <c r="J69" s="337">
        <v>95107.661970000001</v>
      </c>
      <c r="K69" s="337">
        <v>414590.91038000002</v>
      </c>
      <c r="L69" s="337">
        <v>14684.054380000001</v>
      </c>
      <c r="M69" s="337">
        <v>10447.442859999999</v>
      </c>
      <c r="N69" s="337">
        <v>25131.497239999997</v>
      </c>
      <c r="O69" s="337">
        <v>596103.99903999991</v>
      </c>
      <c r="P69" s="337">
        <v>351060.67332</v>
      </c>
      <c r="Q69" s="337">
        <v>162900.18113999997</v>
      </c>
      <c r="R69" s="338">
        <v>513960.85446</v>
      </c>
      <c r="S69" s="7"/>
      <c r="T69" s="7"/>
      <c r="U69" s="7"/>
      <c r="V69" s="7"/>
      <c r="W69" s="7"/>
      <c r="X69" s="7"/>
      <c r="Y69" s="7"/>
      <c r="Z69" s="7"/>
      <c r="AA69" s="7"/>
      <c r="AB69" s="7"/>
    </row>
    <row r="70" spans="1:28" s="313" customFormat="1">
      <c r="A70" s="339"/>
      <c r="B70" s="339"/>
      <c r="C70" s="339"/>
      <c r="D70" s="339"/>
      <c r="E70" s="340">
        <v>618</v>
      </c>
      <c r="F70" s="341">
        <v>10861.747160000001</v>
      </c>
      <c r="G70" s="342">
        <v>6522.5323799999996</v>
      </c>
      <c r="H70" s="342">
        <v>17384.27954</v>
      </c>
      <c r="I70" s="342">
        <v>26165.331839999999</v>
      </c>
      <c r="J70" s="342">
        <v>13177.97531</v>
      </c>
      <c r="K70" s="342">
        <v>39343.307150000001</v>
      </c>
      <c r="L70" s="342">
        <v>1029.10445</v>
      </c>
      <c r="M70" s="342">
        <v>102.63996</v>
      </c>
      <c r="N70" s="342">
        <v>1131.74441</v>
      </c>
      <c r="O70" s="342">
        <v>57859.331100000003</v>
      </c>
      <c r="P70" s="342">
        <v>2.49465</v>
      </c>
      <c r="Q70" s="342">
        <v>2.4801899999999999</v>
      </c>
      <c r="R70" s="343">
        <v>4.9748400000000004</v>
      </c>
      <c r="S70" s="7"/>
      <c r="T70" s="7"/>
      <c r="U70" s="7"/>
      <c r="V70" s="7"/>
      <c r="W70" s="7"/>
      <c r="X70" s="7"/>
      <c r="Y70" s="7"/>
      <c r="Z70" s="7"/>
      <c r="AA70" s="7"/>
      <c r="AB70" s="7"/>
    </row>
    <row r="71" spans="1:28" s="313" customFormat="1">
      <c r="A71" s="339"/>
      <c r="B71" s="339"/>
      <c r="C71" s="339"/>
      <c r="D71" s="339"/>
      <c r="E71" s="340">
        <v>402</v>
      </c>
      <c r="F71" s="341">
        <v>26139.599850000002</v>
      </c>
      <c r="G71" s="342">
        <v>40341.91519</v>
      </c>
      <c r="H71" s="342">
        <v>66481.515039999998</v>
      </c>
      <c r="I71" s="342">
        <v>65798.426040000006</v>
      </c>
      <c r="J71" s="342">
        <v>36497.531200000005</v>
      </c>
      <c r="K71" s="342">
        <v>102295.95723999999</v>
      </c>
      <c r="L71" s="342">
        <v>2701.8582000000001</v>
      </c>
      <c r="M71" s="342">
        <v>1720.2019599999999</v>
      </c>
      <c r="N71" s="342">
        <v>4422.06016</v>
      </c>
      <c r="O71" s="342">
        <v>173199.53244000001</v>
      </c>
      <c r="P71" s="342">
        <v>10.189309999999999</v>
      </c>
      <c r="Q71" s="342">
        <v>4.6994399999999992</v>
      </c>
      <c r="R71" s="343">
        <v>14.88875</v>
      </c>
      <c r="S71" s="7"/>
      <c r="T71" s="7"/>
      <c r="U71" s="7"/>
      <c r="V71" s="7"/>
      <c r="W71" s="7"/>
      <c r="X71" s="7"/>
      <c r="Y71" s="7"/>
      <c r="Z71" s="7"/>
      <c r="AA71" s="7"/>
      <c r="AB71" s="7"/>
    </row>
    <row r="72" spans="1:28" s="313" customFormat="1">
      <c r="A72" s="339"/>
      <c r="B72" s="339"/>
      <c r="C72" s="334" t="s">
        <v>237</v>
      </c>
      <c r="D72" s="334" t="s">
        <v>237</v>
      </c>
      <c r="E72" s="335">
        <v>67</v>
      </c>
      <c r="F72" s="336">
        <v>65905.65062</v>
      </c>
      <c r="G72" s="337">
        <v>85858.690459999998</v>
      </c>
      <c r="H72" s="337">
        <v>151764.34108000001</v>
      </c>
      <c r="I72" s="337">
        <v>91112.340290000007</v>
      </c>
      <c r="J72" s="337">
        <v>56450.685689999998</v>
      </c>
      <c r="K72" s="337">
        <v>147563.02597999998</v>
      </c>
      <c r="L72" s="337">
        <v>3785.0507299999999</v>
      </c>
      <c r="M72" s="337">
        <v>763.49536999999998</v>
      </c>
      <c r="N72" s="337">
        <v>4548.5460999999996</v>
      </c>
      <c r="O72" s="337">
        <v>303875.91316000005</v>
      </c>
      <c r="P72" s="337">
        <v>93789.331109999999</v>
      </c>
      <c r="Q72" s="337">
        <v>6566.4088400000001</v>
      </c>
      <c r="R72" s="338">
        <v>100355.73995</v>
      </c>
      <c r="S72" s="7"/>
      <c r="T72" s="7"/>
      <c r="U72" s="7"/>
      <c r="V72" s="7"/>
      <c r="W72" s="7"/>
      <c r="X72" s="7"/>
      <c r="Y72" s="7"/>
      <c r="Z72" s="7"/>
      <c r="AA72" s="7"/>
      <c r="AB72" s="7"/>
    </row>
    <row r="73" spans="1:28" s="313" customFormat="1">
      <c r="A73" s="339"/>
      <c r="B73" s="339"/>
      <c r="C73" s="339"/>
      <c r="D73" s="334" t="s">
        <v>238</v>
      </c>
      <c r="E73" s="335">
        <v>68</v>
      </c>
      <c r="F73" s="336">
        <v>28675.678219999998</v>
      </c>
      <c r="G73" s="337">
        <v>26478.26525</v>
      </c>
      <c r="H73" s="337">
        <v>55153.943469999998</v>
      </c>
      <c r="I73" s="337">
        <v>136889.05278</v>
      </c>
      <c r="J73" s="337">
        <v>178349.81525000001</v>
      </c>
      <c r="K73" s="337">
        <v>315238.86802999995</v>
      </c>
      <c r="L73" s="337">
        <v>4047.3636699999997</v>
      </c>
      <c r="M73" s="337">
        <v>3527.0126099999998</v>
      </c>
      <c r="N73" s="337">
        <v>7574.3762800000004</v>
      </c>
      <c r="O73" s="337">
        <v>377967.18777999998</v>
      </c>
      <c r="P73" s="337">
        <v>25682.204260000002</v>
      </c>
      <c r="Q73" s="337">
        <v>1818.9894999999999</v>
      </c>
      <c r="R73" s="338">
        <v>27501.193760000002</v>
      </c>
      <c r="S73" s="7"/>
      <c r="T73" s="7"/>
      <c r="U73" s="7"/>
      <c r="V73" s="7"/>
      <c r="W73" s="7"/>
      <c r="X73" s="7"/>
      <c r="Y73" s="7"/>
      <c r="Z73" s="7"/>
      <c r="AA73" s="7"/>
      <c r="AB73" s="7"/>
    </row>
    <row r="74" spans="1:28" s="313" customFormat="1">
      <c r="A74" s="339"/>
      <c r="B74" s="339"/>
      <c r="C74" s="334" t="s">
        <v>239</v>
      </c>
      <c r="D74" s="334" t="s">
        <v>239</v>
      </c>
      <c r="E74" s="335">
        <v>69</v>
      </c>
      <c r="F74" s="336">
        <v>44621.643840000004</v>
      </c>
      <c r="G74" s="337">
        <v>11267.01182</v>
      </c>
      <c r="H74" s="337">
        <v>55888.655659999997</v>
      </c>
      <c r="I74" s="337">
        <v>165827.07427000001</v>
      </c>
      <c r="J74" s="337">
        <v>27538.525430000002</v>
      </c>
      <c r="K74" s="337">
        <v>193365.59969999999</v>
      </c>
      <c r="L74" s="337">
        <v>7305.2097199999998</v>
      </c>
      <c r="M74" s="337">
        <v>2335.6753199999998</v>
      </c>
      <c r="N74" s="337">
        <v>9640.8850399999992</v>
      </c>
      <c r="O74" s="337">
        <v>258895.1404</v>
      </c>
      <c r="P74" s="337">
        <v>79580.45468000001</v>
      </c>
      <c r="Q74" s="337">
        <v>2004.0862099999999</v>
      </c>
      <c r="R74" s="338">
        <v>81584.540890000004</v>
      </c>
      <c r="S74" s="7"/>
      <c r="T74" s="7"/>
      <c r="U74" s="7"/>
      <c r="V74" s="7"/>
      <c r="W74" s="7"/>
      <c r="X74" s="7"/>
      <c r="Y74" s="7"/>
      <c r="Z74" s="7"/>
      <c r="AA74" s="7"/>
      <c r="AB74" s="7"/>
    </row>
    <row r="75" spans="1:28" s="313" customFormat="1">
      <c r="A75" s="339"/>
      <c r="B75" s="334" t="s">
        <v>240</v>
      </c>
      <c r="C75" s="334" t="s">
        <v>241</v>
      </c>
      <c r="D75" s="334" t="s">
        <v>241</v>
      </c>
      <c r="E75" s="335">
        <v>80</v>
      </c>
      <c r="F75" s="336">
        <v>19711.32173</v>
      </c>
      <c r="G75" s="337">
        <v>4635.4900499999994</v>
      </c>
      <c r="H75" s="337">
        <v>24346.81178</v>
      </c>
      <c r="I75" s="337">
        <v>61328.159820000001</v>
      </c>
      <c r="J75" s="337">
        <v>14862.403839999999</v>
      </c>
      <c r="K75" s="337">
        <v>76190.56366</v>
      </c>
      <c r="L75" s="337">
        <v>2894.1199799999999</v>
      </c>
      <c r="M75" s="337">
        <v>314.15546999999998</v>
      </c>
      <c r="N75" s="337">
        <v>3208.2754500000001</v>
      </c>
      <c r="O75" s="337">
        <v>103745.65089</v>
      </c>
      <c r="P75" s="337">
        <v>113748.40985</v>
      </c>
      <c r="Q75" s="337">
        <v>918.72305000000006</v>
      </c>
      <c r="R75" s="338">
        <v>114667.13290000001</v>
      </c>
      <c r="S75" s="7"/>
      <c r="T75" s="7"/>
      <c r="U75" s="7"/>
      <c r="V75" s="7"/>
      <c r="W75" s="7"/>
      <c r="X75" s="7"/>
      <c r="Y75" s="7"/>
      <c r="Z75" s="7"/>
      <c r="AA75" s="7"/>
      <c r="AB75" s="7"/>
    </row>
    <row r="76" spans="1:28" s="313" customFormat="1">
      <c r="A76" s="339"/>
      <c r="B76" s="339"/>
      <c r="C76" s="339"/>
      <c r="D76" s="334" t="s">
        <v>242</v>
      </c>
      <c r="E76" s="335">
        <v>428</v>
      </c>
      <c r="F76" s="336">
        <v>12983.259609999999</v>
      </c>
      <c r="G76" s="337">
        <v>9295.8865700000006</v>
      </c>
      <c r="H76" s="337">
        <v>22279.14618</v>
      </c>
      <c r="I76" s="337">
        <v>75197.497300000003</v>
      </c>
      <c r="J76" s="337">
        <v>3185.85205</v>
      </c>
      <c r="K76" s="337">
        <v>78383.349349999989</v>
      </c>
      <c r="L76" s="337">
        <v>816.56876999999997</v>
      </c>
      <c r="M76" s="337">
        <v>62.499120000000005</v>
      </c>
      <c r="N76" s="337">
        <v>879.06789000000003</v>
      </c>
      <c r="O76" s="337">
        <v>101541.56342000001</v>
      </c>
      <c r="P76" s="337">
        <v>50900.253270000001</v>
      </c>
      <c r="Q76" s="337">
        <v>273.24498</v>
      </c>
      <c r="R76" s="338">
        <v>51173.498249999997</v>
      </c>
      <c r="S76" s="7"/>
      <c r="T76" s="7"/>
      <c r="U76" s="7"/>
      <c r="V76" s="7"/>
      <c r="W76" s="7"/>
      <c r="X76" s="7"/>
      <c r="Y76" s="7"/>
      <c r="Z76" s="7"/>
      <c r="AA76" s="7"/>
      <c r="AB76" s="7"/>
    </row>
    <row r="77" spans="1:28" s="313" customFormat="1">
      <c r="A77" s="339"/>
      <c r="B77" s="339"/>
      <c r="C77" s="334" t="s">
        <v>243</v>
      </c>
      <c r="D77" s="334" t="s">
        <v>244</v>
      </c>
      <c r="E77" s="335">
        <v>73</v>
      </c>
      <c r="F77" s="336">
        <v>3729.2600600000001</v>
      </c>
      <c r="G77" s="337">
        <v>151.25855999999999</v>
      </c>
      <c r="H77" s="337">
        <v>3880.5186200000003</v>
      </c>
      <c r="I77" s="337">
        <v>17817.550940000001</v>
      </c>
      <c r="J77" s="337">
        <v>7755.3898300000001</v>
      </c>
      <c r="K77" s="337">
        <v>25572.940770000001</v>
      </c>
      <c r="L77" s="337">
        <v>2496.2111199999999</v>
      </c>
      <c r="M77" s="337">
        <v>1512.9971</v>
      </c>
      <c r="N77" s="337">
        <v>4009.20822</v>
      </c>
      <c r="O77" s="337">
        <v>33462.667609999997</v>
      </c>
      <c r="P77" s="337">
        <v>1.3908699999999998</v>
      </c>
      <c r="Q77" s="337">
        <v>0.26116</v>
      </c>
      <c r="R77" s="338">
        <v>1.6520299999999999</v>
      </c>
      <c r="S77" s="7"/>
      <c r="T77" s="7"/>
      <c r="U77" s="7"/>
      <c r="V77" s="7"/>
      <c r="W77" s="7"/>
      <c r="X77" s="7"/>
      <c r="Y77" s="7"/>
      <c r="Z77" s="7"/>
      <c r="AA77" s="7"/>
      <c r="AB77" s="7"/>
    </row>
    <row r="78" spans="1:28" s="313" customFormat="1">
      <c r="A78" s="339"/>
      <c r="B78" s="339"/>
      <c r="C78" s="339"/>
      <c r="D78" s="339"/>
      <c r="E78" s="340">
        <v>482</v>
      </c>
      <c r="F78" s="341">
        <v>27414.822749999999</v>
      </c>
      <c r="G78" s="342">
        <v>13677.128220000001</v>
      </c>
      <c r="H78" s="342">
        <v>41091.950969999998</v>
      </c>
      <c r="I78" s="342">
        <v>109327.32440000001</v>
      </c>
      <c r="J78" s="342">
        <v>31463.92065</v>
      </c>
      <c r="K78" s="342">
        <v>140791.24505</v>
      </c>
      <c r="L78" s="342">
        <v>2451.2479900000003</v>
      </c>
      <c r="M78" s="342">
        <v>1912.25557</v>
      </c>
      <c r="N78" s="342">
        <v>4363.5035599999992</v>
      </c>
      <c r="O78" s="342">
        <v>186246.69958000001</v>
      </c>
      <c r="P78" s="342">
        <v>62.66001</v>
      </c>
      <c r="Q78" s="342">
        <v>9.1611499999999992</v>
      </c>
      <c r="R78" s="343">
        <v>71.821160000000006</v>
      </c>
      <c r="S78" s="7"/>
      <c r="T78" s="7"/>
      <c r="U78" s="7"/>
      <c r="V78" s="7"/>
      <c r="W78" s="7"/>
      <c r="X78" s="7"/>
      <c r="Y78" s="7"/>
      <c r="Z78" s="7"/>
      <c r="AA78" s="7"/>
      <c r="AB78" s="7"/>
    </row>
    <row r="79" spans="1:28" s="313" customFormat="1">
      <c r="A79" s="339"/>
      <c r="B79" s="339"/>
      <c r="C79" s="339"/>
      <c r="D79" s="334" t="s">
        <v>243</v>
      </c>
      <c r="E79" s="335">
        <v>71</v>
      </c>
      <c r="F79" s="336">
        <v>173048.52440999998</v>
      </c>
      <c r="G79" s="337">
        <v>25363.84549</v>
      </c>
      <c r="H79" s="337">
        <v>198412.36990000002</v>
      </c>
      <c r="I79" s="337">
        <v>275638.36317999999</v>
      </c>
      <c r="J79" s="337">
        <v>83060.981450000007</v>
      </c>
      <c r="K79" s="337">
        <v>358699.34463000001</v>
      </c>
      <c r="L79" s="337">
        <v>16369.319029999999</v>
      </c>
      <c r="M79" s="337">
        <v>12587.451590000001</v>
      </c>
      <c r="N79" s="337">
        <v>28956.770619999999</v>
      </c>
      <c r="O79" s="337">
        <v>586068.48514999996</v>
      </c>
      <c r="P79" s="337">
        <v>549684.49537000002</v>
      </c>
      <c r="Q79" s="337">
        <v>18654.351409999999</v>
      </c>
      <c r="R79" s="338">
        <v>568338.84678000002</v>
      </c>
      <c r="S79" s="7"/>
      <c r="T79" s="7"/>
      <c r="U79" s="7"/>
      <c r="V79" s="7"/>
      <c r="W79" s="7"/>
      <c r="X79" s="7"/>
      <c r="Y79" s="7"/>
      <c r="Z79" s="7"/>
      <c r="AA79" s="7"/>
      <c r="AB79" s="7"/>
    </row>
    <row r="80" spans="1:28" s="313" customFormat="1">
      <c r="A80" s="339"/>
      <c r="B80" s="339"/>
      <c r="C80" s="339"/>
      <c r="D80" s="339"/>
      <c r="E80" s="340">
        <v>72</v>
      </c>
      <c r="F80" s="341">
        <v>20642.35586</v>
      </c>
      <c r="G80" s="342">
        <v>4587.3629199999996</v>
      </c>
      <c r="H80" s="342">
        <v>25229.718780000003</v>
      </c>
      <c r="I80" s="342">
        <v>76553.13906999999</v>
      </c>
      <c r="J80" s="342">
        <v>24854.612219999999</v>
      </c>
      <c r="K80" s="342">
        <v>101407.75129</v>
      </c>
      <c r="L80" s="342">
        <v>11012.645390000001</v>
      </c>
      <c r="M80" s="342">
        <v>1365.50819</v>
      </c>
      <c r="N80" s="342">
        <v>12378.15358</v>
      </c>
      <c r="O80" s="342">
        <v>139015.62364999999</v>
      </c>
      <c r="P80" s="342">
        <v>12.275049999999998</v>
      </c>
      <c r="Q80" s="342">
        <v>5.8909500000000001</v>
      </c>
      <c r="R80" s="343">
        <v>18.166</v>
      </c>
      <c r="S80" s="7"/>
      <c r="T80" s="7"/>
      <c r="U80" s="7"/>
      <c r="V80" s="7"/>
      <c r="W80" s="7"/>
      <c r="X80" s="7"/>
      <c r="Y80" s="7"/>
      <c r="Z80" s="7"/>
      <c r="AA80" s="7"/>
      <c r="AB80" s="7"/>
    </row>
    <row r="81" spans="1:28" s="313" customFormat="1">
      <c r="A81" s="339"/>
      <c r="B81" s="339"/>
      <c r="C81" s="339"/>
      <c r="D81" s="339"/>
      <c r="E81" s="340">
        <v>484</v>
      </c>
      <c r="F81" s="341">
        <v>8898.716339999999</v>
      </c>
      <c r="G81" s="342">
        <v>651.90519999999992</v>
      </c>
      <c r="H81" s="342">
        <v>9550.6215399999983</v>
      </c>
      <c r="I81" s="342">
        <v>40121.213640000002</v>
      </c>
      <c r="J81" s="342">
        <v>21335.694210000001</v>
      </c>
      <c r="K81" s="342">
        <v>61456.907850000003</v>
      </c>
      <c r="L81" s="342">
        <v>1464.1063300000001</v>
      </c>
      <c r="M81" s="342">
        <v>312.17212000000001</v>
      </c>
      <c r="N81" s="342">
        <v>1776.27845</v>
      </c>
      <c r="O81" s="342">
        <v>72783.807840000009</v>
      </c>
      <c r="P81" s="342">
        <v>3.42041</v>
      </c>
      <c r="Q81" s="342">
        <v>0.75334000000000001</v>
      </c>
      <c r="R81" s="343">
        <v>4.1737500000000001</v>
      </c>
      <c r="S81" s="7"/>
      <c r="T81" s="7"/>
      <c r="U81" s="7"/>
      <c r="V81" s="7"/>
      <c r="W81" s="7"/>
      <c r="X81" s="7"/>
      <c r="Y81" s="7"/>
      <c r="Z81" s="7"/>
      <c r="AA81" s="7"/>
      <c r="AB81" s="7"/>
    </row>
    <row r="82" spans="1:28" s="313" customFormat="1">
      <c r="A82" s="339"/>
      <c r="B82" s="339"/>
      <c r="C82" s="339"/>
      <c r="D82" s="339"/>
      <c r="E82" s="340">
        <v>496</v>
      </c>
      <c r="F82" s="341">
        <v>3437.6077999999998</v>
      </c>
      <c r="G82" s="342">
        <v>661.90674000000001</v>
      </c>
      <c r="H82" s="342">
        <v>4099.5145400000001</v>
      </c>
      <c r="I82" s="342">
        <v>39573.356220000001</v>
      </c>
      <c r="J82" s="342">
        <v>8697.00792</v>
      </c>
      <c r="K82" s="342">
        <v>48270.364139999998</v>
      </c>
      <c r="L82" s="342">
        <v>432.48854</v>
      </c>
      <c r="M82" s="342">
        <v>13.642250000000001</v>
      </c>
      <c r="N82" s="342">
        <v>446.13078999999999</v>
      </c>
      <c r="O82" s="342">
        <v>52816.009469999997</v>
      </c>
      <c r="P82" s="342">
        <v>3.5123600000000001</v>
      </c>
      <c r="Q82" s="342">
        <v>4.5149999999999996E-2</v>
      </c>
      <c r="R82" s="343">
        <v>3.5575100000000002</v>
      </c>
      <c r="S82" s="7"/>
      <c r="T82" s="7"/>
      <c r="U82" s="7"/>
      <c r="V82" s="7"/>
      <c r="W82" s="7"/>
      <c r="X82" s="7"/>
      <c r="Y82" s="7"/>
      <c r="Z82" s="7"/>
      <c r="AA82" s="7"/>
      <c r="AB82" s="7"/>
    </row>
    <row r="83" spans="1:28" s="313" customFormat="1">
      <c r="A83" s="339"/>
      <c r="B83" s="339"/>
      <c r="C83" s="334" t="s">
        <v>245</v>
      </c>
      <c r="D83" s="334" t="s">
        <v>245</v>
      </c>
      <c r="E83" s="335">
        <v>74</v>
      </c>
      <c r="F83" s="336">
        <v>7346.1410300000007</v>
      </c>
      <c r="G83" s="337">
        <v>161.9616</v>
      </c>
      <c r="H83" s="337">
        <v>7508.1026300000003</v>
      </c>
      <c r="I83" s="337">
        <v>38392.093850000005</v>
      </c>
      <c r="J83" s="337">
        <v>8214.3719600000004</v>
      </c>
      <c r="K83" s="337">
        <v>46606.465810000002</v>
      </c>
      <c r="L83" s="337">
        <v>1505.0976499999999</v>
      </c>
      <c r="M83" s="337">
        <v>151.76625000000001</v>
      </c>
      <c r="N83" s="337">
        <v>1656.8638999999998</v>
      </c>
      <c r="O83" s="337">
        <v>55771.432340000007</v>
      </c>
      <c r="P83" s="337">
        <v>28708.484780000003</v>
      </c>
      <c r="Q83" s="337">
        <v>18237.38796</v>
      </c>
      <c r="R83" s="338">
        <v>46945.872739999999</v>
      </c>
      <c r="S83" s="7"/>
      <c r="T83" s="7"/>
      <c r="U83" s="7"/>
      <c r="V83" s="7"/>
      <c r="W83" s="7"/>
      <c r="X83" s="7"/>
      <c r="Y83" s="7"/>
      <c r="Z83" s="7"/>
      <c r="AA83" s="7"/>
      <c r="AB83" s="7"/>
    </row>
    <row r="84" spans="1:28" s="313" customFormat="1">
      <c r="A84" s="339"/>
      <c r="B84" s="339"/>
      <c r="C84" s="334" t="s">
        <v>246</v>
      </c>
      <c r="D84" s="334" t="s">
        <v>247</v>
      </c>
      <c r="E84" s="335">
        <v>646</v>
      </c>
      <c r="F84" s="336">
        <v>13777.70349</v>
      </c>
      <c r="G84" s="337">
        <v>10200.83877</v>
      </c>
      <c r="H84" s="337">
        <v>23978.542260000002</v>
      </c>
      <c r="I84" s="337">
        <v>35952.503250000002</v>
      </c>
      <c r="J84" s="337">
        <v>1467.2341100000001</v>
      </c>
      <c r="K84" s="337">
        <v>37419.737359999999</v>
      </c>
      <c r="L84" s="337">
        <v>493.05815999999999</v>
      </c>
      <c r="M84" s="337">
        <v>1.7749999999999998E-2</v>
      </c>
      <c r="N84" s="337">
        <v>493.07590999999996</v>
      </c>
      <c r="O84" s="337">
        <v>61891.355530000001</v>
      </c>
      <c r="P84" s="337">
        <v>27985.232690000001</v>
      </c>
      <c r="Q84" s="337">
        <v>13.27549</v>
      </c>
      <c r="R84" s="338">
        <v>27998.508180000001</v>
      </c>
      <c r="S84" s="7"/>
      <c r="T84" s="7"/>
      <c r="U84" s="7"/>
      <c r="V84" s="7"/>
      <c r="W84" s="7"/>
      <c r="X84" s="7"/>
      <c r="Y84" s="7"/>
      <c r="Z84" s="7"/>
      <c r="AA84" s="7"/>
      <c r="AB84" s="7"/>
    </row>
    <row r="85" spans="1:28" s="313" customFormat="1">
      <c r="A85" s="339"/>
      <c r="B85" s="339"/>
      <c r="C85" s="339"/>
      <c r="D85" s="334" t="s">
        <v>246</v>
      </c>
      <c r="E85" s="335">
        <v>78</v>
      </c>
      <c r="F85" s="336">
        <v>28339.458180000001</v>
      </c>
      <c r="G85" s="337">
        <v>3481.53388</v>
      </c>
      <c r="H85" s="337">
        <v>31820.992059999997</v>
      </c>
      <c r="I85" s="337">
        <v>63997.863819999999</v>
      </c>
      <c r="J85" s="337">
        <v>7546.2769100000005</v>
      </c>
      <c r="K85" s="337">
        <v>71544.140729999999</v>
      </c>
      <c r="L85" s="337">
        <v>1350.7643700000001</v>
      </c>
      <c r="M85" s="337">
        <v>432.07228000000003</v>
      </c>
      <c r="N85" s="337">
        <v>1782.83665</v>
      </c>
      <c r="O85" s="337">
        <v>105147.96944</v>
      </c>
      <c r="P85" s="337">
        <v>61845.798630000005</v>
      </c>
      <c r="Q85" s="337">
        <v>6693.6351699999996</v>
      </c>
      <c r="R85" s="338">
        <v>68539.433799999999</v>
      </c>
      <c r="S85" s="7"/>
      <c r="T85" s="7"/>
      <c r="U85" s="7"/>
      <c r="V85" s="7"/>
      <c r="W85" s="7"/>
      <c r="X85" s="7"/>
      <c r="Y85" s="7"/>
      <c r="Z85" s="7"/>
      <c r="AA85" s="7"/>
      <c r="AB85" s="7"/>
    </row>
    <row r="86" spans="1:28" s="313" customFormat="1">
      <c r="A86" s="339"/>
      <c r="B86" s="339"/>
      <c r="C86" s="334" t="s">
        <v>248</v>
      </c>
      <c r="D86" s="334" t="s">
        <v>248</v>
      </c>
      <c r="E86" s="335">
        <v>75</v>
      </c>
      <c r="F86" s="336">
        <v>12742.413689999999</v>
      </c>
      <c r="G86" s="337">
        <v>1239.80503</v>
      </c>
      <c r="H86" s="337">
        <v>13982.218720000001</v>
      </c>
      <c r="I86" s="337">
        <v>68231.705680000014</v>
      </c>
      <c r="J86" s="337">
        <v>22276.4319</v>
      </c>
      <c r="K86" s="337">
        <v>90508.137579999995</v>
      </c>
      <c r="L86" s="337">
        <v>2463.1072799999997</v>
      </c>
      <c r="M86" s="337">
        <v>806.72511999999995</v>
      </c>
      <c r="N86" s="337">
        <v>3269.8323999999998</v>
      </c>
      <c r="O86" s="337">
        <v>107760.1887</v>
      </c>
      <c r="P86" s="337">
        <v>81049.344010000001</v>
      </c>
      <c r="Q86" s="337">
        <v>555.46114</v>
      </c>
      <c r="R86" s="338">
        <v>81604.80515</v>
      </c>
      <c r="S86" s="7"/>
      <c r="T86" s="7"/>
      <c r="U86" s="7"/>
      <c r="V86" s="7"/>
      <c r="W86" s="7"/>
      <c r="X86" s="7"/>
      <c r="Y86" s="7"/>
      <c r="Z86" s="7"/>
      <c r="AA86" s="7"/>
      <c r="AB86" s="7"/>
    </row>
    <row r="87" spans="1:28" s="313" customFormat="1">
      <c r="A87" s="339"/>
      <c r="B87" s="339"/>
      <c r="C87" s="334" t="s">
        <v>249</v>
      </c>
      <c r="D87" s="334" t="s">
        <v>250</v>
      </c>
      <c r="E87" s="335">
        <v>76</v>
      </c>
      <c r="F87" s="336">
        <v>12483.642320000001</v>
      </c>
      <c r="G87" s="337">
        <v>3059.9506499999998</v>
      </c>
      <c r="H87" s="337">
        <v>15543.592970000002</v>
      </c>
      <c r="I87" s="337">
        <v>32281.048859999999</v>
      </c>
      <c r="J87" s="337">
        <v>5917.5702300000003</v>
      </c>
      <c r="K87" s="337">
        <v>38198.61909</v>
      </c>
      <c r="L87" s="337">
        <v>2956.4480699999999</v>
      </c>
      <c r="M87" s="337">
        <v>1078.40329</v>
      </c>
      <c r="N87" s="337">
        <v>4034.8513599999997</v>
      </c>
      <c r="O87" s="337">
        <v>57777.063419999999</v>
      </c>
      <c r="P87" s="337">
        <v>45792.386869999995</v>
      </c>
      <c r="Q87" s="337">
        <v>351.42939000000001</v>
      </c>
      <c r="R87" s="338">
        <v>46143.81626</v>
      </c>
      <c r="S87" s="7"/>
      <c r="T87" s="7"/>
      <c r="U87" s="7"/>
      <c r="V87" s="7"/>
      <c r="W87" s="7"/>
      <c r="X87" s="7"/>
      <c r="Y87" s="7"/>
      <c r="Z87" s="7"/>
      <c r="AA87" s="7"/>
      <c r="AB87" s="7"/>
    </row>
    <row r="88" spans="1:28" s="313" customFormat="1">
      <c r="A88" s="339"/>
      <c r="B88" s="334" t="s">
        <v>14</v>
      </c>
      <c r="C88" s="334" t="s">
        <v>251</v>
      </c>
      <c r="D88" s="334" t="s">
        <v>251</v>
      </c>
      <c r="E88" s="335">
        <v>45</v>
      </c>
      <c r="F88" s="336">
        <v>17897.436710000002</v>
      </c>
      <c r="G88" s="337">
        <v>2421.1739500000003</v>
      </c>
      <c r="H88" s="337">
        <v>20318.610659999998</v>
      </c>
      <c r="I88" s="337">
        <v>96472.956590000002</v>
      </c>
      <c r="J88" s="337">
        <v>14445.09835</v>
      </c>
      <c r="K88" s="337">
        <v>110918.05494</v>
      </c>
      <c r="L88" s="337">
        <v>4199.0121600000002</v>
      </c>
      <c r="M88" s="337">
        <v>572.66777000000002</v>
      </c>
      <c r="N88" s="337">
        <v>4771.6799299999993</v>
      </c>
      <c r="O88" s="337">
        <v>136008.34552999999</v>
      </c>
      <c r="P88" s="337">
        <v>75926.605680000008</v>
      </c>
      <c r="Q88" s="337">
        <v>186.24278000000001</v>
      </c>
      <c r="R88" s="338">
        <v>76112.848459999994</v>
      </c>
      <c r="S88" s="7"/>
      <c r="T88" s="7"/>
      <c r="U88" s="7"/>
      <c r="V88" s="7"/>
      <c r="W88" s="7"/>
      <c r="X88" s="7"/>
      <c r="Y88" s="7"/>
      <c r="Z88" s="7"/>
      <c r="AA88" s="7"/>
      <c r="AB88" s="7"/>
    </row>
    <row r="89" spans="1:28" s="313" customFormat="1">
      <c r="A89" s="339"/>
      <c r="B89" s="339"/>
      <c r="C89" s="334" t="s">
        <v>252</v>
      </c>
      <c r="D89" s="334" t="s">
        <v>253</v>
      </c>
      <c r="E89" s="335">
        <v>645</v>
      </c>
      <c r="F89" s="336">
        <v>19771.135630000001</v>
      </c>
      <c r="G89" s="337">
        <v>7774.9993299999996</v>
      </c>
      <c r="H89" s="337">
        <v>27546.134959999999</v>
      </c>
      <c r="I89" s="337">
        <v>87860.015579999992</v>
      </c>
      <c r="J89" s="337">
        <v>9315.5644000000011</v>
      </c>
      <c r="K89" s="337">
        <v>97175.57998000001</v>
      </c>
      <c r="L89" s="337">
        <v>847.02985000000001</v>
      </c>
      <c r="M89" s="337">
        <v>17.575050000000001</v>
      </c>
      <c r="N89" s="337">
        <v>864.60490000000004</v>
      </c>
      <c r="O89" s="337">
        <v>125586.31984</v>
      </c>
      <c r="P89" s="337">
        <v>38924.27751</v>
      </c>
      <c r="Q89" s="337">
        <v>2611.0026400000002</v>
      </c>
      <c r="R89" s="338">
        <v>41535.280149999999</v>
      </c>
      <c r="S89" s="7"/>
      <c r="T89" s="7"/>
      <c r="U89" s="7"/>
      <c r="V89" s="7"/>
      <c r="W89" s="7"/>
      <c r="X89" s="7"/>
      <c r="Y89" s="7"/>
      <c r="Z89" s="7"/>
      <c r="AA89" s="7"/>
      <c r="AB89" s="7"/>
    </row>
    <row r="90" spans="1:28" s="313" customFormat="1">
      <c r="A90" s="339"/>
      <c r="B90" s="339"/>
      <c r="C90" s="334" t="s">
        <v>254</v>
      </c>
      <c r="D90" s="334" t="s">
        <v>255</v>
      </c>
      <c r="E90" s="335">
        <v>652</v>
      </c>
      <c r="F90" s="336">
        <v>9802.6195800000005</v>
      </c>
      <c r="G90" s="337">
        <v>1116.8484099999998</v>
      </c>
      <c r="H90" s="337">
        <v>10919.467990000001</v>
      </c>
      <c r="I90" s="337">
        <v>49786.188560000002</v>
      </c>
      <c r="J90" s="337">
        <v>5442.82647</v>
      </c>
      <c r="K90" s="337">
        <v>55229.015030000002</v>
      </c>
      <c r="L90" s="337">
        <v>1709.62445</v>
      </c>
      <c r="M90" s="337">
        <v>313.50256999999999</v>
      </c>
      <c r="N90" s="337">
        <v>2023.1270200000001</v>
      </c>
      <c r="O90" s="337">
        <v>68171.61004</v>
      </c>
      <c r="P90" s="337">
        <v>4.9226800000000006</v>
      </c>
      <c r="Q90" s="337">
        <v>25.196439999999999</v>
      </c>
      <c r="R90" s="338">
        <v>30.119119999999999</v>
      </c>
      <c r="S90" s="7"/>
      <c r="T90" s="7"/>
      <c r="U90" s="7"/>
      <c r="V90" s="7"/>
      <c r="W90" s="7"/>
      <c r="X90" s="7"/>
      <c r="Y90" s="7"/>
      <c r="Z90" s="7"/>
      <c r="AA90" s="7"/>
      <c r="AB90" s="7"/>
    </row>
    <row r="91" spans="1:28" s="313" customFormat="1">
      <c r="A91" s="339"/>
      <c r="B91" s="339"/>
      <c r="C91" s="339"/>
      <c r="D91" s="334" t="s">
        <v>254</v>
      </c>
      <c r="E91" s="335">
        <v>36</v>
      </c>
      <c r="F91" s="336">
        <v>457588.71860000002</v>
      </c>
      <c r="G91" s="337">
        <v>501983.85941999999</v>
      </c>
      <c r="H91" s="337">
        <v>959572.57802000002</v>
      </c>
      <c r="I91" s="337">
        <v>870985.17983000004</v>
      </c>
      <c r="J91" s="337">
        <v>436961.40314999997</v>
      </c>
      <c r="K91" s="337">
        <v>1307946.5829799999</v>
      </c>
      <c r="L91" s="337">
        <v>64428.375540000001</v>
      </c>
      <c r="M91" s="337">
        <v>28853.925279999999</v>
      </c>
      <c r="N91" s="337">
        <v>93282.300819999989</v>
      </c>
      <c r="O91" s="337">
        <v>2360801.4618200003</v>
      </c>
      <c r="P91" s="337">
        <v>1785295.3252000001</v>
      </c>
      <c r="Q91" s="337">
        <v>553275.87527999992</v>
      </c>
      <c r="R91" s="338">
        <v>2338571.2004800001</v>
      </c>
      <c r="S91" s="7"/>
      <c r="T91" s="7"/>
      <c r="U91" s="7"/>
      <c r="V91" s="7"/>
      <c r="W91" s="7"/>
      <c r="X91" s="7"/>
      <c r="Y91" s="7"/>
      <c r="Z91" s="7"/>
      <c r="AA91" s="7"/>
      <c r="AB91" s="7"/>
    </row>
    <row r="92" spans="1:28" s="313" customFormat="1">
      <c r="A92" s="339"/>
      <c r="B92" s="339"/>
      <c r="C92" s="339"/>
      <c r="D92" s="339"/>
      <c r="E92" s="340">
        <v>37</v>
      </c>
      <c r="F92" s="341">
        <v>69217.418730000005</v>
      </c>
      <c r="G92" s="342">
        <v>42669.811299999994</v>
      </c>
      <c r="H92" s="342">
        <v>111887.23003000001</v>
      </c>
      <c r="I92" s="342">
        <v>184086.76031000001</v>
      </c>
      <c r="J92" s="342">
        <v>63537.442889999998</v>
      </c>
      <c r="K92" s="342">
        <v>247624.20319999999</v>
      </c>
      <c r="L92" s="342">
        <v>7469.5436100000006</v>
      </c>
      <c r="M92" s="342">
        <v>4150.8205699999999</v>
      </c>
      <c r="N92" s="342">
        <v>11620.36418</v>
      </c>
      <c r="O92" s="342">
        <v>371131.79741</v>
      </c>
      <c r="P92" s="342">
        <v>50.494059999999998</v>
      </c>
      <c r="Q92" s="342">
        <v>19.007900000000003</v>
      </c>
      <c r="R92" s="343">
        <v>69.501960000000011</v>
      </c>
      <c r="S92" s="7"/>
      <c r="T92" s="7"/>
      <c r="U92" s="7"/>
      <c r="V92" s="7"/>
      <c r="W92" s="7"/>
      <c r="X92" s="7"/>
      <c r="Y92" s="7"/>
      <c r="Z92" s="7"/>
      <c r="AA92" s="7"/>
      <c r="AB92" s="7"/>
    </row>
    <row r="93" spans="1:28" s="313" customFormat="1">
      <c r="A93" s="339"/>
      <c r="B93" s="339"/>
      <c r="C93" s="339"/>
      <c r="D93" s="339"/>
      <c r="E93" s="340">
        <v>40</v>
      </c>
      <c r="F93" s="341">
        <v>35765.943799999994</v>
      </c>
      <c r="G93" s="342">
        <v>7866.6549599999998</v>
      </c>
      <c r="H93" s="342">
        <v>43632.598760000001</v>
      </c>
      <c r="I93" s="342">
        <v>75400.576889999997</v>
      </c>
      <c r="J93" s="342">
        <v>15768.050949999999</v>
      </c>
      <c r="K93" s="342">
        <v>91168.627840000001</v>
      </c>
      <c r="L93" s="342">
        <v>1057.4805200000001</v>
      </c>
      <c r="M93" s="342">
        <v>483.56157000000002</v>
      </c>
      <c r="N93" s="342">
        <v>1541.0420900000001</v>
      </c>
      <c r="O93" s="342">
        <v>136342.26869</v>
      </c>
      <c r="P93" s="342">
        <v>10.219049999999999</v>
      </c>
      <c r="Q93" s="342">
        <v>3.34789</v>
      </c>
      <c r="R93" s="343">
        <v>13.566940000000001</v>
      </c>
      <c r="S93" s="7"/>
      <c r="T93" s="7"/>
      <c r="U93" s="7"/>
      <c r="V93" s="7"/>
      <c r="W93" s="7"/>
      <c r="X93" s="7"/>
      <c r="Y93" s="7"/>
      <c r="Z93" s="7"/>
      <c r="AA93" s="7"/>
      <c r="AB93" s="7"/>
    </row>
    <row r="94" spans="1:28" s="313" customFormat="1">
      <c r="A94" s="339"/>
      <c r="B94" s="339"/>
      <c r="C94" s="339"/>
      <c r="D94" s="339"/>
      <c r="E94" s="340">
        <v>435</v>
      </c>
      <c r="F94" s="341">
        <v>44075.434280000001</v>
      </c>
      <c r="G94" s="342">
        <v>74629.709069999997</v>
      </c>
      <c r="H94" s="342">
        <v>118705.14335</v>
      </c>
      <c r="I94" s="342">
        <v>117014.17876000001</v>
      </c>
      <c r="J94" s="342">
        <v>85421.424769999998</v>
      </c>
      <c r="K94" s="342">
        <v>202435.60352999999</v>
      </c>
      <c r="L94" s="342">
        <v>3073.9161899999999</v>
      </c>
      <c r="M94" s="342">
        <v>1780.27575</v>
      </c>
      <c r="N94" s="342">
        <v>4854.1919400000006</v>
      </c>
      <c r="O94" s="342">
        <v>325994.93881999998</v>
      </c>
      <c r="P94" s="342">
        <v>35.014429999999997</v>
      </c>
      <c r="Q94" s="342">
        <v>15.93487</v>
      </c>
      <c r="R94" s="343">
        <v>50.949300000000001</v>
      </c>
      <c r="S94" s="7"/>
      <c r="T94" s="7"/>
      <c r="U94" s="7"/>
      <c r="V94" s="7"/>
      <c r="W94" s="7"/>
      <c r="X94" s="7"/>
      <c r="Y94" s="7"/>
      <c r="Z94" s="7"/>
      <c r="AA94" s="7"/>
      <c r="AB94" s="7"/>
    </row>
    <row r="95" spans="1:28" s="313" customFormat="1">
      <c r="A95" s="339"/>
      <c r="B95" s="339"/>
      <c r="C95" s="339"/>
      <c r="D95" s="339"/>
      <c r="E95" s="340">
        <v>500</v>
      </c>
      <c r="F95" s="341">
        <v>16048.444460000001</v>
      </c>
      <c r="G95" s="342">
        <v>7902.8909299999996</v>
      </c>
      <c r="H95" s="342">
        <v>23951.33539</v>
      </c>
      <c r="I95" s="342">
        <v>71845.304220000005</v>
      </c>
      <c r="J95" s="342">
        <v>18929.444530000001</v>
      </c>
      <c r="K95" s="342">
        <v>90774.748749999999</v>
      </c>
      <c r="L95" s="342">
        <v>3544.8535699999998</v>
      </c>
      <c r="M95" s="342">
        <v>1417.3874599999999</v>
      </c>
      <c r="N95" s="342">
        <v>4962.2410300000001</v>
      </c>
      <c r="O95" s="342">
        <v>119688.32517</v>
      </c>
      <c r="P95" s="342">
        <v>1104.5966799999999</v>
      </c>
      <c r="Q95" s="342">
        <v>5.81548</v>
      </c>
      <c r="R95" s="343">
        <v>1110.4121599999999</v>
      </c>
      <c r="S95" s="7"/>
      <c r="T95" s="7"/>
      <c r="U95" s="7"/>
      <c r="V95" s="7"/>
      <c r="W95" s="7"/>
      <c r="X95" s="7"/>
      <c r="Y95" s="7"/>
      <c r="Z95" s="7"/>
      <c r="AA95" s="7"/>
      <c r="AB95" s="7"/>
    </row>
    <row r="96" spans="1:28" s="313" customFormat="1">
      <c r="A96" s="339"/>
      <c r="B96" s="339"/>
      <c r="C96" s="339"/>
      <c r="D96" s="339"/>
      <c r="E96" s="340">
        <v>638</v>
      </c>
      <c r="F96" s="341">
        <v>21637.73963</v>
      </c>
      <c r="G96" s="342">
        <v>31582.189569999999</v>
      </c>
      <c r="H96" s="342">
        <v>53219.929200000006</v>
      </c>
      <c r="I96" s="342">
        <v>51873.751499999998</v>
      </c>
      <c r="J96" s="342">
        <v>31223.802050000002</v>
      </c>
      <c r="K96" s="342">
        <v>83097.553549999997</v>
      </c>
      <c r="L96" s="342">
        <v>3429.2257300000001</v>
      </c>
      <c r="M96" s="342">
        <v>5041.0380400000004</v>
      </c>
      <c r="N96" s="342">
        <v>8470.2637699999996</v>
      </c>
      <c r="O96" s="342">
        <v>144787.74652000002</v>
      </c>
      <c r="P96" s="342">
        <v>15.705959999999999</v>
      </c>
      <c r="Q96" s="342">
        <v>3.6</v>
      </c>
      <c r="R96" s="343">
        <v>19.305959999999999</v>
      </c>
      <c r="S96" s="7"/>
      <c r="T96" s="7"/>
      <c r="U96" s="7"/>
      <c r="V96" s="7"/>
      <c r="W96" s="7"/>
      <c r="X96" s="7"/>
      <c r="Y96" s="7"/>
      <c r="Z96" s="7"/>
      <c r="AA96" s="7"/>
      <c r="AB96" s="7"/>
    </row>
    <row r="97" spans="1:28" s="313" customFormat="1">
      <c r="A97" s="339"/>
      <c r="B97" s="339"/>
      <c r="C97" s="339"/>
      <c r="D97" s="339"/>
      <c r="E97" s="340">
        <v>295</v>
      </c>
      <c r="F97" s="341">
        <v>80101.956319999998</v>
      </c>
      <c r="G97" s="342">
        <v>40137.343770000007</v>
      </c>
      <c r="H97" s="342">
        <v>120239.30009</v>
      </c>
      <c r="I97" s="342">
        <v>97028.386760000009</v>
      </c>
      <c r="J97" s="342">
        <v>55281.033869999999</v>
      </c>
      <c r="K97" s="342">
        <v>152309.42063000001</v>
      </c>
      <c r="L97" s="342">
        <v>5153.0013099999996</v>
      </c>
      <c r="M97" s="342">
        <v>6960.0539100000005</v>
      </c>
      <c r="N97" s="342">
        <v>12113.05522</v>
      </c>
      <c r="O97" s="342">
        <v>284661.77594000002</v>
      </c>
      <c r="P97" s="342">
        <v>122.20883000000001</v>
      </c>
      <c r="Q97" s="342">
        <v>42.914169999999999</v>
      </c>
      <c r="R97" s="343">
        <v>165.12299999999999</v>
      </c>
      <c r="S97" s="7"/>
      <c r="T97" s="7"/>
      <c r="U97" s="7"/>
      <c r="V97" s="7"/>
      <c r="W97" s="7"/>
      <c r="X97" s="7"/>
      <c r="Y97" s="7"/>
      <c r="Z97" s="7"/>
      <c r="AA97" s="7"/>
      <c r="AB97" s="7"/>
    </row>
    <row r="98" spans="1:28" s="313" customFormat="1">
      <c r="A98" s="339"/>
      <c r="B98" s="339"/>
      <c r="C98" s="334" t="s">
        <v>256</v>
      </c>
      <c r="D98" s="334" t="s">
        <v>256</v>
      </c>
      <c r="E98" s="335">
        <v>44</v>
      </c>
      <c r="F98" s="336">
        <v>15145.867849999999</v>
      </c>
      <c r="G98" s="337">
        <v>676.38404000000003</v>
      </c>
      <c r="H98" s="337">
        <v>15822.251890000001</v>
      </c>
      <c r="I98" s="337">
        <v>51932.893090000005</v>
      </c>
      <c r="J98" s="337">
        <v>10885.29833</v>
      </c>
      <c r="K98" s="337">
        <v>62818.191420000003</v>
      </c>
      <c r="L98" s="337">
        <v>3498.5996800000003</v>
      </c>
      <c r="M98" s="337">
        <v>781.08941000000004</v>
      </c>
      <c r="N98" s="337">
        <v>4279.6890899999999</v>
      </c>
      <c r="O98" s="337">
        <v>82920.132400000002</v>
      </c>
      <c r="P98" s="337">
        <v>72612.724319999994</v>
      </c>
      <c r="Q98" s="337">
        <v>3901.5768399999997</v>
      </c>
      <c r="R98" s="338">
        <v>76514.301160000003</v>
      </c>
      <c r="S98" s="7"/>
      <c r="T98" s="7"/>
      <c r="U98" s="7"/>
      <c r="V98" s="7"/>
      <c r="W98" s="7"/>
      <c r="X98" s="7"/>
      <c r="Y98" s="7"/>
      <c r="Z98" s="7"/>
      <c r="AA98" s="7"/>
      <c r="AB98" s="7"/>
    </row>
    <row r="99" spans="1:28" s="313" customFormat="1">
      <c r="A99" s="339"/>
      <c r="B99" s="334" t="s">
        <v>15</v>
      </c>
      <c r="C99" s="334" t="s">
        <v>257</v>
      </c>
      <c r="D99" s="334" t="s">
        <v>257</v>
      </c>
      <c r="E99" s="335">
        <v>11</v>
      </c>
      <c r="F99" s="336">
        <v>195825.29249000002</v>
      </c>
      <c r="G99" s="337">
        <v>60657.772299999997</v>
      </c>
      <c r="H99" s="337">
        <v>256483.06479</v>
      </c>
      <c r="I99" s="337">
        <v>408995.35070000001</v>
      </c>
      <c r="J99" s="337">
        <v>146877.76431</v>
      </c>
      <c r="K99" s="337">
        <v>555873.11500999995</v>
      </c>
      <c r="L99" s="337">
        <v>20546.418870000001</v>
      </c>
      <c r="M99" s="337">
        <v>7560.5399800000005</v>
      </c>
      <c r="N99" s="337">
        <v>28106.958850000003</v>
      </c>
      <c r="O99" s="337">
        <v>840463.13864999998</v>
      </c>
      <c r="P99" s="337">
        <v>1245631.08632</v>
      </c>
      <c r="Q99" s="337">
        <v>72745.268590000007</v>
      </c>
      <c r="R99" s="338">
        <v>1318376.35491</v>
      </c>
      <c r="S99" s="7"/>
      <c r="T99" s="7"/>
      <c r="U99" s="7"/>
      <c r="V99" s="7"/>
      <c r="W99" s="7"/>
      <c r="X99" s="7"/>
      <c r="Y99" s="7"/>
      <c r="Z99" s="7"/>
      <c r="AA99" s="7"/>
      <c r="AB99" s="7"/>
    </row>
    <row r="100" spans="1:28" s="313" customFormat="1">
      <c r="A100" s="339"/>
      <c r="B100" s="339"/>
      <c r="C100" s="339"/>
      <c r="D100" s="339"/>
      <c r="E100" s="340">
        <v>12</v>
      </c>
      <c r="F100" s="341">
        <v>11064.09117</v>
      </c>
      <c r="G100" s="342">
        <v>2180.7879400000002</v>
      </c>
      <c r="H100" s="342">
        <v>13244.87911</v>
      </c>
      <c r="I100" s="342">
        <v>52549.950259999998</v>
      </c>
      <c r="J100" s="342">
        <v>7652.6670800000002</v>
      </c>
      <c r="K100" s="342">
        <v>60202.617340000004</v>
      </c>
      <c r="L100" s="342">
        <v>882.65809000000002</v>
      </c>
      <c r="M100" s="342">
        <v>410.68031999999999</v>
      </c>
      <c r="N100" s="342">
        <v>1293.3384099999998</v>
      </c>
      <c r="O100" s="342">
        <v>74740.834860000003</v>
      </c>
      <c r="P100" s="342">
        <v>49.711169999999996</v>
      </c>
      <c r="Q100" s="342">
        <v>2.3115000000000001</v>
      </c>
      <c r="R100" s="343">
        <v>52.022669999999998</v>
      </c>
      <c r="S100" s="7"/>
      <c r="T100" s="7"/>
      <c r="U100" s="7"/>
      <c r="V100" s="7"/>
      <c r="W100" s="7"/>
      <c r="X100" s="7"/>
      <c r="Y100" s="7"/>
      <c r="Z100" s="7"/>
      <c r="AA100" s="7"/>
      <c r="AB100" s="7"/>
    </row>
    <row r="101" spans="1:28" s="313" customFormat="1">
      <c r="A101" s="339"/>
      <c r="B101" s="339"/>
      <c r="C101" s="339"/>
      <c r="D101" s="339"/>
      <c r="E101" s="340">
        <v>606</v>
      </c>
      <c r="F101" s="341">
        <v>12005.504369999999</v>
      </c>
      <c r="G101" s="342">
        <v>1398.1318100000001</v>
      </c>
      <c r="H101" s="342">
        <v>13403.63618</v>
      </c>
      <c r="I101" s="342">
        <v>41219.589409999993</v>
      </c>
      <c r="J101" s="342">
        <v>8983.8082799999993</v>
      </c>
      <c r="K101" s="342">
        <v>50203.397689999998</v>
      </c>
      <c r="L101" s="342">
        <v>942.78961000000004</v>
      </c>
      <c r="M101" s="342">
        <v>391.77244000000002</v>
      </c>
      <c r="N101" s="342">
        <v>1334.56205</v>
      </c>
      <c r="O101" s="342">
        <v>64941.59592</v>
      </c>
      <c r="P101" s="342">
        <v>29.472660000000001</v>
      </c>
      <c r="Q101" s="342">
        <v>1.5991099999999998</v>
      </c>
      <c r="R101" s="343">
        <v>31.071770000000001</v>
      </c>
      <c r="S101" s="7"/>
      <c r="T101" s="7"/>
      <c r="U101" s="7"/>
      <c r="V101" s="7"/>
      <c r="W101" s="7"/>
      <c r="X101" s="7"/>
      <c r="Y101" s="7"/>
      <c r="Z101" s="7"/>
      <c r="AA101" s="7"/>
      <c r="AB101" s="7"/>
    </row>
    <row r="102" spans="1:28" s="313" customFormat="1">
      <c r="A102" s="339"/>
      <c r="B102" s="339"/>
      <c r="C102" s="339"/>
      <c r="D102" s="339"/>
      <c r="E102" s="340">
        <v>615</v>
      </c>
      <c r="F102" s="341">
        <v>13326.879510000001</v>
      </c>
      <c r="G102" s="342">
        <v>2928.1684300000002</v>
      </c>
      <c r="H102" s="342">
        <v>16255.04794</v>
      </c>
      <c r="I102" s="342">
        <v>34411.544820000003</v>
      </c>
      <c r="J102" s="342">
        <v>3054.8030699999999</v>
      </c>
      <c r="K102" s="342">
        <v>37466.347889999997</v>
      </c>
      <c r="L102" s="342">
        <v>996.30831999999998</v>
      </c>
      <c r="M102" s="342">
        <v>73.750969999999995</v>
      </c>
      <c r="N102" s="342">
        <v>1070.0592900000001</v>
      </c>
      <c r="O102" s="342">
        <v>54791.455119999999</v>
      </c>
      <c r="P102" s="342">
        <v>24.19679</v>
      </c>
      <c r="Q102" s="342">
        <v>0.97019000000000011</v>
      </c>
      <c r="R102" s="343">
        <v>25.166979999999999</v>
      </c>
      <c r="S102" s="7"/>
      <c r="T102" s="7"/>
      <c r="U102" s="7"/>
      <c r="V102" s="7"/>
      <c r="W102" s="7"/>
      <c r="X102" s="7"/>
      <c r="Y102" s="7"/>
      <c r="Z102" s="7"/>
      <c r="AA102" s="7"/>
      <c r="AB102" s="7"/>
    </row>
    <row r="103" spans="1:28" s="313" customFormat="1">
      <c r="A103" s="339"/>
      <c r="B103" s="339"/>
      <c r="C103" s="339"/>
      <c r="D103" s="339"/>
      <c r="E103" s="340">
        <v>290</v>
      </c>
      <c r="F103" s="341">
        <v>48849.302329999999</v>
      </c>
      <c r="G103" s="342">
        <v>32768.81856</v>
      </c>
      <c r="H103" s="342">
        <v>81618.120890000006</v>
      </c>
      <c r="I103" s="342">
        <v>56316.364299999994</v>
      </c>
      <c r="J103" s="342">
        <v>18854.796309999998</v>
      </c>
      <c r="K103" s="342">
        <v>75171.160610000006</v>
      </c>
      <c r="L103" s="342">
        <v>3548.11015</v>
      </c>
      <c r="M103" s="342">
        <v>3943.0261800000003</v>
      </c>
      <c r="N103" s="342">
        <v>7491.1363300000003</v>
      </c>
      <c r="O103" s="342">
        <v>164280.41783000002</v>
      </c>
      <c r="P103" s="342">
        <v>47.077919999999999</v>
      </c>
      <c r="Q103" s="342">
        <v>39.318989999999999</v>
      </c>
      <c r="R103" s="343">
        <v>86.396910000000005</v>
      </c>
      <c r="S103" s="7"/>
      <c r="T103" s="7"/>
      <c r="U103" s="7"/>
      <c r="V103" s="7"/>
      <c r="W103" s="7"/>
      <c r="X103" s="7"/>
      <c r="Y103" s="7"/>
      <c r="Z103" s="7"/>
      <c r="AA103" s="7"/>
      <c r="AB103" s="7"/>
    </row>
    <row r="104" spans="1:28" s="313" customFormat="1">
      <c r="A104" s="339"/>
      <c r="B104" s="339"/>
      <c r="C104" s="339"/>
      <c r="D104" s="339"/>
      <c r="E104" s="340">
        <v>415</v>
      </c>
      <c r="F104" s="341">
        <v>13150.375380000001</v>
      </c>
      <c r="G104" s="342">
        <v>7755.2853700000005</v>
      </c>
      <c r="H104" s="342">
        <v>20905.660749999999</v>
      </c>
      <c r="I104" s="342">
        <v>56677.773070000003</v>
      </c>
      <c r="J104" s="342">
        <v>12214.439910000001</v>
      </c>
      <c r="K104" s="342">
        <v>68892.212980000011</v>
      </c>
      <c r="L104" s="342">
        <v>1097.8460700000001</v>
      </c>
      <c r="M104" s="342">
        <v>418.22525999999999</v>
      </c>
      <c r="N104" s="342">
        <v>1516.07133</v>
      </c>
      <c r="O104" s="342">
        <v>91313.945059999998</v>
      </c>
      <c r="P104" s="342">
        <v>22.377310000000001</v>
      </c>
      <c r="Q104" s="342">
        <v>37.469389999999997</v>
      </c>
      <c r="R104" s="343">
        <v>59.846699999999998</v>
      </c>
      <c r="S104" s="7"/>
      <c r="T104" s="7"/>
      <c r="U104" s="7"/>
      <c r="V104" s="7"/>
      <c r="W104" s="7"/>
      <c r="X104" s="7"/>
      <c r="Y104" s="7"/>
      <c r="Z104" s="7"/>
      <c r="AA104" s="7"/>
      <c r="AB104" s="7"/>
    </row>
    <row r="105" spans="1:28" s="313" customFormat="1">
      <c r="A105" s="339"/>
      <c r="B105" s="339"/>
      <c r="C105" s="339"/>
      <c r="D105" s="334" t="s">
        <v>258</v>
      </c>
      <c r="E105" s="335">
        <v>463</v>
      </c>
      <c r="F105" s="336">
        <v>13660.99489</v>
      </c>
      <c r="G105" s="337">
        <v>2545.7652400000002</v>
      </c>
      <c r="H105" s="337">
        <v>16206.760130000001</v>
      </c>
      <c r="I105" s="337">
        <v>32435.45278</v>
      </c>
      <c r="J105" s="337">
        <v>3631.1761499999998</v>
      </c>
      <c r="K105" s="337">
        <v>36066.628929999999</v>
      </c>
      <c r="L105" s="337">
        <v>1135.98642</v>
      </c>
      <c r="M105" s="337">
        <v>447.53847999999999</v>
      </c>
      <c r="N105" s="337">
        <v>1583.5248999999999</v>
      </c>
      <c r="O105" s="337">
        <v>53856.913959999998</v>
      </c>
      <c r="P105" s="337">
        <v>11.744290000000001</v>
      </c>
      <c r="Q105" s="337">
        <v>0.69255999999999995</v>
      </c>
      <c r="R105" s="338">
        <v>12.43685</v>
      </c>
      <c r="S105" s="7"/>
      <c r="T105" s="7"/>
      <c r="U105" s="7"/>
      <c r="V105" s="7"/>
      <c r="W105" s="7"/>
      <c r="X105" s="7"/>
      <c r="Y105" s="7"/>
      <c r="Z105" s="7"/>
      <c r="AA105" s="7"/>
      <c r="AB105" s="7"/>
    </row>
    <row r="106" spans="1:28" s="313" customFormat="1">
      <c r="A106" s="339"/>
      <c r="B106" s="339"/>
      <c r="C106" s="334" t="s">
        <v>15</v>
      </c>
      <c r="D106" s="334" t="s">
        <v>15</v>
      </c>
      <c r="E106" s="335">
        <v>459</v>
      </c>
      <c r="F106" s="336">
        <v>12869.623880000001</v>
      </c>
      <c r="G106" s="337">
        <v>1131.1392700000001</v>
      </c>
      <c r="H106" s="337">
        <v>14000.763150000001</v>
      </c>
      <c r="I106" s="337">
        <v>83743.532480000009</v>
      </c>
      <c r="J106" s="337">
        <v>12365.075210000001</v>
      </c>
      <c r="K106" s="337">
        <v>96108.607690000004</v>
      </c>
      <c r="L106" s="337">
        <v>2761.2138599999998</v>
      </c>
      <c r="M106" s="337">
        <v>32.489669999999997</v>
      </c>
      <c r="N106" s="337">
        <v>2793.7035299999998</v>
      </c>
      <c r="O106" s="337">
        <v>112903.07437</v>
      </c>
      <c r="P106" s="337">
        <v>86500.027879999994</v>
      </c>
      <c r="Q106" s="337">
        <v>392.66250000000002</v>
      </c>
      <c r="R106" s="338">
        <v>86892.69038</v>
      </c>
      <c r="S106" s="7"/>
      <c r="T106" s="7"/>
      <c r="U106" s="7"/>
      <c r="V106" s="7"/>
      <c r="W106" s="7"/>
      <c r="X106" s="7"/>
      <c r="Y106" s="7"/>
      <c r="Z106" s="7"/>
      <c r="AA106" s="7"/>
      <c r="AB106" s="7"/>
    </row>
    <row r="107" spans="1:28" s="313" customFormat="1">
      <c r="A107" s="339"/>
      <c r="B107" s="334" t="s">
        <v>16</v>
      </c>
      <c r="C107" s="334" t="s">
        <v>259</v>
      </c>
      <c r="D107" s="334" t="s">
        <v>259</v>
      </c>
      <c r="E107" s="335">
        <v>88</v>
      </c>
      <c r="F107" s="336">
        <v>36743.033380000001</v>
      </c>
      <c r="G107" s="337">
        <v>8635.9714299999996</v>
      </c>
      <c r="H107" s="337">
        <v>45379.004810000006</v>
      </c>
      <c r="I107" s="337">
        <v>150560.86387</v>
      </c>
      <c r="J107" s="337">
        <v>46672.111250000002</v>
      </c>
      <c r="K107" s="337">
        <v>197232.97512000002</v>
      </c>
      <c r="L107" s="337">
        <v>7989.8654900000001</v>
      </c>
      <c r="M107" s="337">
        <v>4339.6580000000004</v>
      </c>
      <c r="N107" s="337">
        <v>12329.52349</v>
      </c>
      <c r="O107" s="337">
        <v>254941.50341999999</v>
      </c>
      <c r="P107" s="337">
        <v>103971.05376000001</v>
      </c>
      <c r="Q107" s="337">
        <v>1945.5424599999999</v>
      </c>
      <c r="R107" s="338">
        <v>105916.59621999999</v>
      </c>
      <c r="S107" s="7"/>
      <c r="T107" s="7"/>
      <c r="U107" s="7"/>
      <c r="V107" s="7"/>
      <c r="W107" s="7"/>
      <c r="X107" s="7"/>
      <c r="Y107" s="7"/>
      <c r="Z107" s="7"/>
      <c r="AA107" s="7"/>
      <c r="AB107" s="7"/>
    </row>
    <row r="108" spans="1:28" s="313" customFormat="1">
      <c r="A108" s="339"/>
      <c r="B108" s="339"/>
      <c r="C108" s="334" t="s">
        <v>260</v>
      </c>
      <c r="D108" s="334" t="s">
        <v>261</v>
      </c>
      <c r="E108" s="335">
        <v>511</v>
      </c>
      <c r="F108" s="336">
        <v>7442.3132500000002</v>
      </c>
      <c r="G108" s="337">
        <v>2814.5107899999998</v>
      </c>
      <c r="H108" s="337">
        <v>10256.82404</v>
      </c>
      <c r="I108" s="337">
        <v>48976.819739999999</v>
      </c>
      <c r="J108" s="337">
        <v>6661.25569</v>
      </c>
      <c r="K108" s="337">
        <v>55638.075429999997</v>
      </c>
      <c r="L108" s="337">
        <v>5379.9565400000001</v>
      </c>
      <c r="M108" s="337">
        <v>1723.8786699999998</v>
      </c>
      <c r="N108" s="337">
        <v>7103.8352100000002</v>
      </c>
      <c r="O108" s="337">
        <v>72998.734680000009</v>
      </c>
      <c r="P108" s="337">
        <v>1.9404600000000001</v>
      </c>
      <c r="Q108" s="337">
        <v>0.11705</v>
      </c>
      <c r="R108" s="338">
        <v>2.0575100000000002</v>
      </c>
      <c r="S108" s="7"/>
      <c r="T108" s="7"/>
      <c r="U108" s="7"/>
      <c r="V108" s="7"/>
      <c r="W108" s="7"/>
      <c r="X108" s="7"/>
      <c r="Y108" s="7"/>
      <c r="Z108" s="7"/>
      <c r="AA108" s="7"/>
      <c r="AB108" s="7"/>
    </row>
    <row r="109" spans="1:28" s="313" customFormat="1">
      <c r="A109" s="339"/>
      <c r="B109" s="339"/>
      <c r="C109" s="339"/>
      <c r="D109" s="334" t="s">
        <v>262</v>
      </c>
      <c r="E109" s="335">
        <v>409</v>
      </c>
      <c r="F109" s="336">
        <v>7413.7302099999997</v>
      </c>
      <c r="G109" s="337">
        <v>264.23086999999998</v>
      </c>
      <c r="H109" s="337">
        <v>7677.96108</v>
      </c>
      <c r="I109" s="337">
        <v>43161.277139999998</v>
      </c>
      <c r="J109" s="337">
        <v>3829.77286</v>
      </c>
      <c r="K109" s="337">
        <v>46991.05</v>
      </c>
      <c r="L109" s="337">
        <v>1946.6974599999999</v>
      </c>
      <c r="M109" s="337">
        <v>125.98424</v>
      </c>
      <c r="N109" s="337">
        <v>2072.6817000000001</v>
      </c>
      <c r="O109" s="337">
        <v>56741.692779999998</v>
      </c>
      <c r="P109" s="337">
        <v>0.89317999999999997</v>
      </c>
      <c r="Q109" s="337">
        <v>0.88240999999999992</v>
      </c>
      <c r="R109" s="338">
        <v>1.77559</v>
      </c>
      <c r="S109" s="7"/>
      <c r="T109" s="7"/>
      <c r="U109" s="7"/>
      <c r="V109" s="7"/>
      <c r="W109" s="7"/>
      <c r="X109" s="7"/>
      <c r="Y109" s="7"/>
      <c r="Z109" s="7"/>
      <c r="AA109" s="7"/>
      <c r="AB109" s="7"/>
    </row>
    <row r="110" spans="1:28" s="313" customFormat="1">
      <c r="A110" s="339"/>
      <c r="B110" s="339"/>
      <c r="C110" s="339"/>
      <c r="D110" s="334" t="s">
        <v>263</v>
      </c>
      <c r="E110" s="335">
        <v>82</v>
      </c>
      <c r="F110" s="336">
        <v>33633.088990000004</v>
      </c>
      <c r="G110" s="337">
        <v>17971.242600000001</v>
      </c>
      <c r="H110" s="337">
        <v>51604.331590000002</v>
      </c>
      <c r="I110" s="337">
        <v>145261.17525</v>
      </c>
      <c r="J110" s="337">
        <v>44968.703310000004</v>
      </c>
      <c r="K110" s="337">
        <v>190229.87856000001</v>
      </c>
      <c r="L110" s="337">
        <v>6130.0748899999999</v>
      </c>
      <c r="M110" s="337">
        <v>1843.43031</v>
      </c>
      <c r="N110" s="337">
        <v>7973.5052000000005</v>
      </c>
      <c r="O110" s="337">
        <v>249807.71534999998</v>
      </c>
      <c r="P110" s="337">
        <v>111006.31226999999</v>
      </c>
      <c r="Q110" s="337">
        <v>2931.6813900000002</v>
      </c>
      <c r="R110" s="338">
        <v>113937.99365999999</v>
      </c>
      <c r="S110" s="7"/>
      <c r="T110" s="7"/>
      <c r="U110" s="7"/>
      <c r="V110" s="7"/>
      <c r="W110" s="7"/>
      <c r="X110" s="7"/>
      <c r="Y110" s="7"/>
      <c r="Z110" s="7"/>
      <c r="AA110" s="7"/>
      <c r="AB110" s="7"/>
    </row>
    <row r="111" spans="1:28" s="313" customFormat="1">
      <c r="A111" s="339"/>
      <c r="B111" s="339"/>
      <c r="C111" s="339"/>
      <c r="D111" s="334" t="s">
        <v>264</v>
      </c>
      <c r="E111" s="335">
        <v>706</v>
      </c>
      <c r="F111" s="336">
        <v>323.47158000000002</v>
      </c>
      <c r="G111" s="337">
        <v>414.54356000000001</v>
      </c>
      <c r="H111" s="337">
        <v>738.01513999999997</v>
      </c>
      <c r="I111" s="337">
        <v>6038.7723499999993</v>
      </c>
      <c r="J111" s="337">
        <v>7323.19859</v>
      </c>
      <c r="K111" s="337">
        <v>13361.970939999999</v>
      </c>
      <c r="L111" s="337">
        <v>263.98061000000001</v>
      </c>
      <c r="M111" s="337">
        <v>0</v>
      </c>
      <c r="N111" s="337">
        <v>263.98061000000001</v>
      </c>
      <c r="O111" s="337">
        <v>14363.966689999999</v>
      </c>
      <c r="P111" s="337">
        <v>1.29121</v>
      </c>
      <c r="Q111" s="337">
        <v>0.13794999999999999</v>
      </c>
      <c r="R111" s="338">
        <v>1.42916</v>
      </c>
      <c r="S111" s="7"/>
      <c r="T111" s="7"/>
      <c r="U111" s="7"/>
      <c r="V111" s="7"/>
      <c r="W111" s="7"/>
      <c r="X111" s="7"/>
      <c r="Y111" s="7"/>
      <c r="Z111" s="7"/>
      <c r="AA111" s="7"/>
      <c r="AB111" s="7"/>
    </row>
    <row r="112" spans="1:28" s="313" customFormat="1">
      <c r="A112" s="339"/>
      <c r="B112" s="339"/>
      <c r="C112" s="334" t="s">
        <v>265</v>
      </c>
      <c r="D112" s="334" t="s">
        <v>265</v>
      </c>
      <c r="E112" s="335">
        <v>86</v>
      </c>
      <c r="F112" s="336">
        <v>30867.80199</v>
      </c>
      <c r="G112" s="337">
        <v>16809.490850000002</v>
      </c>
      <c r="H112" s="337">
        <v>47677.292840000002</v>
      </c>
      <c r="I112" s="337">
        <v>137787.29203000001</v>
      </c>
      <c r="J112" s="337">
        <v>44723.069349999998</v>
      </c>
      <c r="K112" s="337">
        <v>182510.36137999999</v>
      </c>
      <c r="L112" s="337">
        <v>3614.6671499999998</v>
      </c>
      <c r="M112" s="337">
        <v>2930.5639799999999</v>
      </c>
      <c r="N112" s="337">
        <v>6545.2311300000001</v>
      </c>
      <c r="O112" s="337">
        <v>236732.88535</v>
      </c>
      <c r="P112" s="337">
        <v>110710.61081</v>
      </c>
      <c r="Q112" s="337">
        <v>1231.3011200000001</v>
      </c>
      <c r="R112" s="338">
        <v>111941.91193</v>
      </c>
      <c r="S112" s="7"/>
      <c r="T112" s="7"/>
      <c r="U112" s="7"/>
      <c r="V112" s="7"/>
      <c r="W112" s="7"/>
      <c r="X112" s="7"/>
      <c r="Y112" s="7"/>
      <c r="Z112" s="7"/>
      <c r="AA112" s="7"/>
      <c r="AB112" s="7"/>
    </row>
    <row r="113" spans="1:28" s="313" customFormat="1">
      <c r="A113" s="339"/>
      <c r="B113" s="339"/>
      <c r="C113" s="339"/>
      <c r="D113" s="334" t="s">
        <v>266</v>
      </c>
      <c r="E113" s="335">
        <v>87</v>
      </c>
      <c r="F113" s="336">
        <v>11022.57186</v>
      </c>
      <c r="G113" s="337">
        <v>938.14443999999992</v>
      </c>
      <c r="H113" s="337">
        <v>11960.7163</v>
      </c>
      <c r="I113" s="337">
        <v>61181.8462</v>
      </c>
      <c r="J113" s="337">
        <v>13182.58035</v>
      </c>
      <c r="K113" s="337">
        <v>74364.426550000004</v>
      </c>
      <c r="L113" s="337">
        <v>1067.53323</v>
      </c>
      <c r="M113" s="337">
        <v>119.71808999999999</v>
      </c>
      <c r="N113" s="337">
        <v>1187.2513200000001</v>
      </c>
      <c r="O113" s="337">
        <v>87512.39417</v>
      </c>
      <c r="P113" s="337">
        <v>13437.246429999999</v>
      </c>
      <c r="Q113" s="337">
        <v>180.4726</v>
      </c>
      <c r="R113" s="338">
        <v>13617.71903</v>
      </c>
      <c r="S113" s="7"/>
      <c r="T113" s="7"/>
      <c r="U113" s="7"/>
      <c r="V113" s="7"/>
      <c r="W113" s="7"/>
      <c r="X113" s="7"/>
      <c r="Y113" s="7"/>
      <c r="Z113" s="7"/>
      <c r="AA113" s="7"/>
      <c r="AB113" s="7"/>
    </row>
    <row r="114" spans="1:28" s="313" customFormat="1">
      <c r="A114" s="339"/>
      <c r="B114" s="339"/>
      <c r="C114" s="334" t="s">
        <v>267</v>
      </c>
      <c r="D114" s="334" t="s">
        <v>268</v>
      </c>
      <c r="E114" s="335">
        <v>84</v>
      </c>
      <c r="F114" s="336">
        <v>77581.674939999997</v>
      </c>
      <c r="G114" s="337">
        <v>19264.822350000002</v>
      </c>
      <c r="H114" s="337">
        <v>96846.497289999999</v>
      </c>
      <c r="I114" s="337">
        <v>236656.948</v>
      </c>
      <c r="J114" s="337">
        <v>51264.210200000001</v>
      </c>
      <c r="K114" s="337">
        <v>287921.15820000001</v>
      </c>
      <c r="L114" s="337">
        <v>13589.47759</v>
      </c>
      <c r="M114" s="337">
        <v>5298.4383200000002</v>
      </c>
      <c r="N114" s="337">
        <v>18887.91591</v>
      </c>
      <c r="O114" s="337">
        <v>403655.57139999996</v>
      </c>
      <c r="P114" s="337">
        <v>196152.65752000001</v>
      </c>
      <c r="Q114" s="337">
        <v>12261.008980000001</v>
      </c>
      <c r="R114" s="338">
        <v>208413.66649999999</v>
      </c>
      <c r="S114" s="7"/>
      <c r="T114" s="7"/>
      <c r="U114" s="7"/>
      <c r="V114" s="7"/>
      <c r="W114" s="7"/>
      <c r="X114" s="7"/>
      <c r="Y114" s="7"/>
      <c r="Z114" s="7"/>
      <c r="AA114" s="7"/>
      <c r="AB114" s="7"/>
    </row>
    <row r="115" spans="1:28" s="313" customFormat="1">
      <c r="A115" s="339"/>
      <c r="B115" s="339"/>
      <c r="C115" s="334" t="s">
        <v>16</v>
      </c>
      <c r="D115" s="334" t="s">
        <v>269</v>
      </c>
      <c r="E115" s="335">
        <v>351</v>
      </c>
      <c r="F115" s="336">
        <v>57647.338909999999</v>
      </c>
      <c r="G115" s="337">
        <v>28184.314589999998</v>
      </c>
      <c r="H115" s="337">
        <v>85831.6535</v>
      </c>
      <c r="I115" s="337">
        <v>105826.71893</v>
      </c>
      <c r="J115" s="337">
        <v>35988.962700000004</v>
      </c>
      <c r="K115" s="337">
        <v>141815.68163000001</v>
      </c>
      <c r="L115" s="337">
        <v>7713.79828</v>
      </c>
      <c r="M115" s="337">
        <v>2319.6785399999999</v>
      </c>
      <c r="N115" s="337">
        <v>10033.47682</v>
      </c>
      <c r="O115" s="337">
        <v>237680.81194999997</v>
      </c>
      <c r="P115" s="337">
        <v>57.553839999999994</v>
      </c>
      <c r="Q115" s="337">
        <v>6.3329499999999994</v>
      </c>
      <c r="R115" s="338">
        <v>63.886789999999998</v>
      </c>
      <c r="S115" s="7"/>
      <c r="T115" s="7"/>
      <c r="U115" s="7"/>
      <c r="V115" s="7"/>
      <c r="W115" s="7"/>
      <c r="X115" s="7"/>
      <c r="Y115" s="7"/>
      <c r="Z115" s="7"/>
      <c r="AA115" s="7"/>
      <c r="AB115" s="7"/>
    </row>
    <row r="116" spans="1:28" s="313" customFormat="1">
      <c r="A116" s="339"/>
      <c r="B116" s="339"/>
      <c r="C116" s="339"/>
      <c r="D116" s="339"/>
      <c r="E116" s="340">
        <v>370</v>
      </c>
      <c r="F116" s="341">
        <v>16439.514650000001</v>
      </c>
      <c r="G116" s="342">
        <v>7665.6507199999996</v>
      </c>
      <c r="H116" s="342">
        <v>24105.165370000002</v>
      </c>
      <c r="I116" s="342">
        <v>80080.33395</v>
      </c>
      <c r="J116" s="342">
        <v>18014.201499999999</v>
      </c>
      <c r="K116" s="342">
        <v>98094.535449999996</v>
      </c>
      <c r="L116" s="342">
        <v>3546.8535099999999</v>
      </c>
      <c r="M116" s="342">
        <v>978.77661000000001</v>
      </c>
      <c r="N116" s="342">
        <v>4525.6301199999998</v>
      </c>
      <c r="O116" s="342">
        <v>126725.33094</v>
      </c>
      <c r="P116" s="342">
        <v>48.25562</v>
      </c>
      <c r="Q116" s="342">
        <v>6.9101899999999992</v>
      </c>
      <c r="R116" s="343">
        <v>55.16581</v>
      </c>
      <c r="S116" s="7"/>
      <c r="T116" s="7"/>
      <c r="U116" s="7"/>
      <c r="V116" s="7"/>
      <c r="W116" s="7"/>
      <c r="X116" s="7"/>
      <c r="Y116" s="7"/>
      <c r="Z116" s="7"/>
      <c r="AA116" s="7"/>
      <c r="AB116" s="7"/>
    </row>
    <row r="117" spans="1:28" s="313" customFormat="1">
      <c r="A117" s="339"/>
      <c r="B117" s="339"/>
      <c r="C117" s="339"/>
      <c r="D117" s="339"/>
      <c r="E117" s="340">
        <v>470</v>
      </c>
      <c r="F117" s="341">
        <v>23377.786909999999</v>
      </c>
      <c r="G117" s="342">
        <v>23334.90927</v>
      </c>
      <c r="H117" s="342">
        <v>46712.696179999999</v>
      </c>
      <c r="I117" s="342">
        <v>126444.17657</v>
      </c>
      <c r="J117" s="342">
        <v>27282.45594</v>
      </c>
      <c r="K117" s="342">
        <v>153726.63251</v>
      </c>
      <c r="L117" s="342">
        <v>3606.0981699999998</v>
      </c>
      <c r="M117" s="342">
        <v>1781.5271</v>
      </c>
      <c r="N117" s="342">
        <v>5387.6252699999995</v>
      </c>
      <c r="O117" s="342">
        <v>205826.95396000001</v>
      </c>
      <c r="P117" s="342">
        <v>9.2813199999999991</v>
      </c>
      <c r="Q117" s="342">
        <v>5.0361199999999995</v>
      </c>
      <c r="R117" s="343">
        <v>14.317440000000001</v>
      </c>
      <c r="S117" s="7"/>
      <c r="T117" s="7"/>
      <c r="U117" s="7"/>
      <c r="V117" s="7"/>
      <c r="W117" s="7"/>
      <c r="X117" s="7"/>
      <c r="Y117" s="7"/>
      <c r="Z117" s="7"/>
      <c r="AA117" s="7"/>
      <c r="AB117" s="7"/>
    </row>
    <row r="118" spans="1:28" s="313" customFormat="1">
      <c r="A118" s="339"/>
      <c r="B118" s="339"/>
      <c r="C118" s="339"/>
      <c r="D118" s="339"/>
      <c r="E118" s="340">
        <v>690</v>
      </c>
      <c r="F118" s="341">
        <v>39.559370000000001</v>
      </c>
      <c r="G118" s="342">
        <v>8.1018100000000004</v>
      </c>
      <c r="H118" s="342">
        <v>47.661180000000002</v>
      </c>
      <c r="I118" s="342">
        <v>36851.985209999999</v>
      </c>
      <c r="J118" s="342">
        <v>8587.5179000000007</v>
      </c>
      <c r="K118" s="342">
        <v>45439.503109999998</v>
      </c>
      <c r="L118" s="342">
        <v>2369.7520600000003</v>
      </c>
      <c r="M118" s="342">
        <v>500.08778000000001</v>
      </c>
      <c r="N118" s="342">
        <v>2869.8398399999996</v>
      </c>
      <c r="O118" s="342">
        <v>48357.004130000001</v>
      </c>
      <c r="P118" s="342">
        <v>3.9780000000000003E-2</v>
      </c>
      <c r="Q118" s="342">
        <v>0</v>
      </c>
      <c r="R118" s="343">
        <v>3.9780000000000003E-2</v>
      </c>
      <c r="S118" s="7"/>
      <c r="T118" s="7"/>
      <c r="U118" s="7"/>
      <c r="V118" s="7"/>
      <c r="W118" s="7"/>
      <c r="X118" s="7"/>
      <c r="Y118" s="7"/>
      <c r="Z118" s="7"/>
      <c r="AA118" s="7"/>
      <c r="AB118" s="7"/>
    </row>
    <row r="119" spans="1:28" s="313" customFormat="1">
      <c r="A119" s="339"/>
      <c r="B119" s="339"/>
      <c r="C119" s="339"/>
      <c r="D119" s="334" t="s">
        <v>75</v>
      </c>
      <c r="E119" s="335">
        <v>544</v>
      </c>
      <c r="F119" s="336">
        <v>18620.464359999998</v>
      </c>
      <c r="G119" s="337">
        <v>10644.86501</v>
      </c>
      <c r="H119" s="337">
        <v>29265.329369999999</v>
      </c>
      <c r="I119" s="337">
        <v>101632.22794</v>
      </c>
      <c r="J119" s="337">
        <v>37913.788780000003</v>
      </c>
      <c r="K119" s="337">
        <v>139546.01671999999</v>
      </c>
      <c r="L119" s="337">
        <v>8120.9865899999995</v>
      </c>
      <c r="M119" s="337">
        <v>2843.7921800000004</v>
      </c>
      <c r="N119" s="337">
        <v>10964.778769999999</v>
      </c>
      <c r="O119" s="337">
        <v>179776.12486000001</v>
      </c>
      <c r="P119" s="337">
        <v>18.943000000000001</v>
      </c>
      <c r="Q119" s="337">
        <v>6.2774999999999999</v>
      </c>
      <c r="R119" s="338">
        <v>25.220500000000001</v>
      </c>
      <c r="S119" s="7"/>
      <c r="T119" s="7"/>
      <c r="U119" s="7"/>
      <c r="V119" s="7"/>
      <c r="W119" s="7"/>
      <c r="X119" s="7"/>
      <c r="Y119" s="7"/>
      <c r="Z119" s="7"/>
      <c r="AA119" s="7"/>
      <c r="AB119" s="7"/>
    </row>
    <row r="120" spans="1:28" s="313" customFormat="1">
      <c r="A120" s="339"/>
      <c r="B120" s="339"/>
      <c r="C120" s="339"/>
      <c r="D120" s="334" t="s">
        <v>74</v>
      </c>
      <c r="E120" s="335">
        <v>225</v>
      </c>
      <c r="F120" s="336">
        <v>48182.183669999999</v>
      </c>
      <c r="G120" s="337">
        <v>33970.518459999999</v>
      </c>
      <c r="H120" s="337">
        <v>82152.702129999991</v>
      </c>
      <c r="I120" s="337">
        <v>105859.54789</v>
      </c>
      <c r="J120" s="337">
        <v>40770.180100000005</v>
      </c>
      <c r="K120" s="337">
        <v>146629.72799000001</v>
      </c>
      <c r="L120" s="337">
        <v>10278.975109999999</v>
      </c>
      <c r="M120" s="337">
        <v>4180.2193600000001</v>
      </c>
      <c r="N120" s="337">
        <v>14459.19447</v>
      </c>
      <c r="O120" s="337">
        <v>243241.62458999999</v>
      </c>
      <c r="P120" s="337">
        <v>153.79095999999998</v>
      </c>
      <c r="Q120" s="337">
        <v>20.511599999999998</v>
      </c>
      <c r="R120" s="338">
        <v>174.30256</v>
      </c>
      <c r="S120" s="7"/>
      <c r="T120" s="7"/>
      <c r="U120" s="7"/>
      <c r="V120" s="7"/>
      <c r="W120" s="7"/>
      <c r="X120" s="7"/>
      <c r="Y120" s="7"/>
      <c r="Z120" s="7"/>
      <c r="AA120" s="7"/>
      <c r="AB120" s="7"/>
    </row>
    <row r="121" spans="1:28" s="313" customFormat="1">
      <c r="A121" s="339"/>
      <c r="B121" s="339"/>
      <c r="C121" s="339"/>
      <c r="D121" s="339"/>
      <c r="E121" s="340">
        <v>341</v>
      </c>
      <c r="F121" s="341">
        <v>35140.584450000002</v>
      </c>
      <c r="G121" s="342">
        <v>16849.188340000001</v>
      </c>
      <c r="H121" s="342">
        <v>51989.772790000003</v>
      </c>
      <c r="I121" s="342">
        <v>104517.01579999999</v>
      </c>
      <c r="J121" s="342">
        <v>27548.52594</v>
      </c>
      <c r="K121" s="342">
        <v>132065.54173999999</v>
      </c>
      <c r="L121" s="342">
        <v>5547.77891</v>
      </c>
      <c r="M121" s="342">
        <v>1839.3955000000001</v>
      </c>
      <c r="N121" s="342">
        <v>7387.1744100000005</v>
      </c>
      <c r="O121" s="342">
        <v>191442.48894000001</v>
      </c>
      <c r="P121" s="342">
        <v>46.0745</v>
      </c>
      <c r="Q121" s="342">
        <v>17.949590000000001</v>
      </c>
      <c r="R121" s="343">
        <v>64.024090000000001</v>
      </c>
      <c r="S121" s="7"/>
      <c r="T121" s="7"/>
      <c r="U121" s="7"/>
      <c r="V121" s="7"/>
      <c r="W121" s="7"/>
      <c r="X121" s="7"/>
      <c r="Y121" s="7"/>
      <c r="Z121" s="7"/>
      <c r="AA121" s="7"/>
      <c r="AB121" s="7"/>
    </row>
    <row r="122" spans="1:28" s="313" customFormat="1">
      <c r="A122" s="339"/>
      <c r="B122" s="339"/>
      <c r="C122" s="339"/>
      <c r="D122" s="339"/>
      <c r="E122" s="340">
        <v>450</v>
      </c>
      <c r="F122" s="341">
        <v>7026.8223200000002</v>
      </c>
      <c r="G122" s="342">
        <v>1846.00353</v>
      </c>
      <c r="H122" s="342">
        <v>8872.8258499999993</v>
      </c>
      <c r="I122" s="342">
        <v>44817.745369999997</v>
      </c>
      <c r="J122" s="342">
        <v>8831.7709099999993</v>
      </c>
      <c r="K122" s="342">
        <v>53649.516280000003</v>
      </c>
      <c r="L122" s="342">
        <v>2676.0659900000001</v>
      </c>
      <c r="M122" s="342">
        <v>1326.57636</v>
      </c>
      <c r="N122" s="342">
        <v>4002.6423500000001</v>
      </c>
      <c r="O122" s="342">
        <v>66524.984479999999</v>
      </c>
      <c r="P122" s="342">
        <v>7.0624799999999999</v>
      </c>
      <c r="Q122" s="342">
        <v>4.20932</v>
      </c>
      <c r="R122" s="343">
        <v>11.271799999999999</v>
      </c>
      <c r="S122" s="7"/>
      <c r="T122" s="7"/>
      <c r="U122" s="7"/>
      <c r="V122" s="7"/>
      <c r="W122" s="7"/>
      <c r="X122" s="7"/>
      <c r="Y122" s="7"/>
      <c r="Z122" s="7"/>
      <c r="AA122" s="7"/>
      <c r="AB122" s="7"/>
    </row>
    <row r="123" spans="1:28" s="313" customFormat="1">
      <c r="A123" s="339"/>
      <c r="B123" s="339"/>
      <c r="C123" s="339"/>
      <c r="D123" s="339"/>
      <c r="E123" s="340">
        <v>469</v>
      </c>
      <c r="F123" s="341">
        <v>20490.60743</v>
      </c>
      <c r="G123" s="342">
        <v>10050.39856</v>
      </c>
      <c r="H123" s="342">
        <v>30541.005989999998</v>
      </c>
      <c r="I123" s="342">
        <v>80270.765189999991</v>
      </c>
      <c r="J123" s="342">
        <v>27172.3508</v>
      </c>
      <c r="K123" s="342">
        <v>107443.11598999999</v>
      </c>
      <c r="L123" s="342">
        <v>7912.5136600000005</v>
      </c>
      <c r="M123" s="342">
        <v>1428.4112</v>
      </c>
      <c r="N123" s="342">
        <v>9340.9248599999992</v>
      </c>
      <c r="O123" s="342">
        <v>147325.04684</v>
      </c>
      <c r="P123" s="342">
        <v>6.4832399999999994</v>
      </c>
      <c r="Q123" s="342">
        <v>4.2523900000000001</v>
      </c>
      <c r="R123" s="343">
        <v>10.735629999999999</v>
      </c>
      <c r="S123" s="7"/>
      <c r="T123" s="7"/>
      <c r="U123" s="7"/>
      <c r="V123" s="7"/>
      <c r="W123" s="7"/>
      <c r="X123" s="7"/>
      <c r="Y123" s="7"/>
      <c r="Z123" s="7"/>
      <c r="AA123" s="7"/>
      <c r="AB123" s="7"/>
    </row>
    <row r="124" spans="1:28" s="313" customFormat="1">
      <c r="A124" s="339"/>
      <c r="B124" s="339"/>
      <c r="C124" s="339"/>
      <c r="D124" s="339"/>
      <c r="E124" s="340">
        <v>571</v>
      </c>
      <c r="F124" s="341">
        <v>37576.223170000005</v>
      </c>
      <c r="G124" s="342">
        <v>14821.111060000001</v>
      </c>
      <c r="H124" s="342">
        <v>52397.334229999993</v>
      </c>
      <c r="I124" s="342">
        <v>96749.449909999996</v>
      </c>
      <c r="J124" s="342">
        <v>26354.899670000003</v>
      </c>
      <c r="K124" s="342">
        <v>123104.34957999999</v>
      </c>
      <c r="L124" s="342">
        <v>6827.6860700000007</v>
      </c>
      <c r="M124" s="342">
        <v>2580.3745099999996</v>
      </c>
      <c r="N124" s="342">
        <v>9408.0605799999994</v>
      </c>
      <c r="O124" s="342">
        <v>184909.74438999998</v>
      </c>
      <c r="P124" s="342">
        <v>35.169449999999998</v>
      </c>
      <c r="Q124" s="342">
        <v>8.1969500000000011</v>
      </c>
      <c r="R124" s="343">
        <v>43.366399999999999</v>
      </c>
      <c r="S124" s="7"/>
      <c r="T124" s="7"/>
      <c r="U124" s="7"/>
      <c r="V124" s="7"/>
      <c r="W124" s="7"/>
      <c r="X124" s="7"/>
      <c r="Y124" s="7"/>
      <c r="Z124" s="7"/>
      <c r="AA124" s="7"/>
      <c r="AB124" s="7"/>
    </row>
    <row r="125" spans="1:28" s="313" customFormat="1">
      <c r="A125" s="339"/>
      <c r="B125" s="339"/>
      <c r="C125" s="339"/>
      <c r="D125" s="339"/>
      <c r="E125" s="340">
        <v>702</v>
      </c>
      <c r="F125" s="341">
        <v>16378.723539999999</v>
      </c>
      <c r="G125" s="342">
        <v>8863.59447</v>
      </c>
      <c r="H125" s="342">
        <v>25242.318010000003</v>
      </c>
      <c r="I125" s="342">
        <v>71428.91</v>
      </c>
      <c r="J125" s="342">
        <v>22918.713820000001</v>
      </c>
      <c r="K125" s="342">
        <v>94347.623819999993</v>
      </c>
      <c r="L125" s="342">
        <v>5346.4965899999997</v>
      </c>
      <c r="M125" s="342">
        <v>1951.2233799999999</v>
      </c>
      <c r="N125" s="342">
        <v>7297.7199700000001</v>
      </c>
      <c r="O125" s="342">
        <v>126887.6618</v>
      </c>
      <c r="P125" s="342">
        <v>13.60502</v>
      </c>
      <c r="Q125" s="342">
        <v>8.6398500000000009</v>
      </c>
      <c r="R125" s="343">
        <v>22.244869999999999</v>
      </c>
      <c r="S125" s="7"/>
      <c r="T125" s="7"/>
      <c r="U125" s="7"/>
      <c r="V125" s="7"/>
      <c r="W125" s="7"/>
      <c r="X125" s="7"/>
      <c r="Y125" s="7"/>
      <c r="Z125" s="7"/>
      <c r="AA125" s="7"/>
      <c r="AB125" s="7"/>
    </row>
    <row r="126" spans="1:28" s="313" customFormat="1">
      <c r="A126" s="339"/>
      <c r="B126" s="339"/>
      <c r="C126" s="339"/>
      <c r="D126" s="334" t="s">
        <v>270</v>
      </c>
      <c r="E126" s="335">
        <v>230</v>
      </c>
      <c r="F126" s="336">
        <v>59623.447939999998</v>
      </c>
      <c r="G126" s="337">
        <v>48280.712450000006</v>
      </c>
      <c r="H126" s="337">
        <v>107904.16039</v>
      </c>
      <c r="I126" s="337">
        <v>101592.53005</v>
      </c>
      <c r="J126" s="337">
        <v>129972.55112999999</v>
      </c>
      <c r="K126" s="337">
        <v>231565.08118000001</v>
      </c>
      <c r="L126" s="337">
        <v>4507.5188200000002</v>
      </c>
      <c r="M126" s="337">
        <v>5699.5591100000001</v>
      </c>
      <c r="N126" s="337">
        <v>10207.077929999999</v>
      </c>
      <c r="O126" s="337">
        <v>349676.31949999998</v>
      </c>
      <c r="P126" s="337">
        <v>28.50245</v>
      </c>
      <c r="Q126" s="337">
        <v>24.457889999999999</v>
      </c>
      <c r="R126" s="338">
        <v>52.960339999999995</v>
      </c>
      <c r="S126" s="7"/>
      <c r="T126" s="7"/>
      <c r="U126" s="7"/>
      <c r="V126" s="7"/>
      <c r="W126" s="7"/>
      <c r="X126" s="7"/>
      <c r="Y126" s="7"/>
      <c r="Z126" s="7"/>
      <c r="AA126" s="7"/>
      <c r="AB126" s="7"/>
    </row>
    <row r="127" spans="1:28" s="313" customFormat="1">
      <c r="A127" s="339"/>
      <c r="B127" s="339"/>
      <c r="C127" s="339"/>
      <c r="D127" s="339"/>
      <c r="E127" s="340">
        <v>232</v>
      </c>
      <c r="F127" s="341">
        <v>71573.996269999989</v>
      </c>
      <c r="G127" s="342">
        <v>50574.80386</v>
      </c>
      <c r="H127" s="342">
        <v>122148.80012999999</v>
      </c>
      <c r="I127" s="342">
        <v>83584.071129999997</v>
      </c>
      <c r="J127" s="342">
        <v>86461.960480000009</v>
      </c>
      <c r="K127" s="342">
        <v>170046.03161000001</v>
      </c>
      <c r="L127" s="342">
        <v>2988.5704599999999</v>
      </c>
      <c r="M127" s="342">
        <v>3711.8202700000002</v>
      </c>
      <c r="N127" s="342">
        <v>6700.3907300000001</v>
      </c>
      <c r="O127" s="342">
        <v>298895.22247000004</v>
      </c>
      <c r="P127" s="342">
        <v>28.845320000000001</v>
      </c>
      <c r="Q127" s="342">
        <v>23.09703</v>
      </c>
      <c r="R127" s="343">
        <v>51.942349999999998</v>
      </c>
      <c r="S127" s="7"/>
      <c r="T127" s="7"/>
      <c r="U127" s="7"/>
      <c r="V127" s="7"/>
      <c r="W127" s="7"/>
      <c r="X127" s="7"/>
      <c r="Y127" s="7"/>
      <c r="Z127" s="7"/>
      <c r="AA127" s="7"/>
      <c r="AB127" s="7"/>
    </row>
    <row r="128" spans="1:28" s="313" customFormat="1">
      <c r="A128" s="339"/>
      <c r="B128" s="339"/>
      <c r="C128" s="339"/>
      <c r="D128" s="339"/>
      <c r="E128" s="340">
        <v>443</v>
      </c>
      <c r="F128" s="341">
        <v>9510.72264</v>
      </c>
      <c r="G128" s="342">
        <v>5165.9929400000001</v>
      </c>
      <c r="H128" s="342">
        <v>14676.71558</v>
      </c>
      <c r="I128" s="342">
        <v>47407.314590000002</v>
      </c>
      <c r="J128" s="342">
        <v>48798.102890000002</v>
      </c>
      <c r="K128" s="342">
        <v>96205.417480000004</v>
      </c>
      <c r="L128" s="342">
        <v>5091.8587300000008</v>
      </c>
      <c r="M128" s="342">
        <v>7197.8154000000004</v>
      </c>
      <c r="N128" s="342">
        <v>12289.674130000001</v>
      </c>
      <c r="O128" s="342">
        <v>123171.80718999999</v>
      </c>
      <c r="P128" s="342">
        <v>5.9268999999999998</v>
      </c>
      <c r="Q128" s="342">
        <v>4.5526800000000005</v>
      </c>
      <c r="R128" s="343">
        <v>10.47958</v>
      </c>
      <c r="S128" s="7"/>
      <c r="T128" s="7"/>
      <c r="U128" s="7"/>
      <c r="V128" s="7"/>
      <c r="W128" s="7"/>
      <c r="X128" s="7"/>
      <c r="Y128" s="7"/>
      <c r="Z128" s="7"/>
      <c r="AA128" s="7"/>
      <c r="AB128" s="7"/>
    </row>
    <row r="129" spans="1:28" s="313" customFormat="1">
      <c r="A129" s="339"/>
      <c r="B129" s="339"/>
      <c r="C129" s="339"/>
      <c r="D129" s="339"/>
      <c r="E129" s="340">
        <v>478</v>
      </c>
      <c r="F129" s="341">
        <v>41513.198179999999</v>
      </c>
      <c r="G129" s="342">
        <v>45657.47408</v>
      </c>
      <c r="H129" s="342">
        <v>87170.672260000007</v>
      </c>
      <c r="I129" s="342">
        <v>98506.482780000006</v>
      </c>
      <c r="J129" s="342">
        <v>66553.908089999997</v>
      </c>
      <c r="K129" s="342">
        <v>165060.39087</v>
      </c>
      <c r="L129" s="342">
        <v>2094.2365800000002</v>
      </c>
      <c r="M129" s="342">
        <v>2279.9751699999997</v>
      </c>
      <c r="N129" s="342">
        <v>4374.2117500000004</v>
      </c>
      <c r="O129" s="342">
        <v>256605.27487999998</v>
      </c>
      <c r="P129" s="342">
        <v>16.33034</v>
      </c>
      <c r="Q129" s="342">
        <v>13.571879999999998</v>
      </c>
      <c r="R129" s="343">
        <v>29.90222</v>
      </c>
      <c r="S129" s="7"/>
      <c r="T129" s="7"/>
      <c r="U129" s="7"/>
      <c r="V129" s="7"/>
      <c r="W129" s="7"/>
      <c r="X129" s="7"/>
      <c r="Y129" s="7"/>
      <c r="Z129" s="7"/>
      <c r="AA129" s="7"/>
      <c r="AB129" s="7"/>
    </row>
    <row r="130" spans="1:28" s="313" customFormat="1">
      <c r="A130" s="339"/>
      <c r="B130" s="339"/>
      <c r="C130" s="339"/>
      <c r="D130" s="339"/>
      <c r="E130" s="340">
        <v>631</v>
      </c>
      <c r="F130" s="341">
        <v>11636.07963</v>
      </c>
      <c r="G130" s="342">
        <v>10310.983380000001</v>
      </c>
      <c r="H130" s="342">
        <v>21947.063010000002</v>
      </c>
      <c r="I130" s="342">
        <v>38880.348100000003</v>
      </c>
      <c r="J130" s="342">
        <v>39730.868390000003</v>
      </c>
      <c r="K130" s="342">
        <v>78611.216489999992</v>
      </c>
      <c r="L130" s="342">
        <v>1125.86276</v>
      </c>
      <c r="M130" s="342">
        <v>766.96016000000009</v>
      </c>
      <c r="N130" s="342">
        <v>1892.8229199999998</v>
      </c>
      <c r="O130" s="342">
        <v>102451.10242</v>
      </c>
      <c r="P130" s="342">
        <v>5.6019799999999993</v>
      </c>
      <c r="Q130" s="342">
        <v>33.472300000000004</v>
      </c>
      <c r="R130" s="343">
        <v>39.074280000000002</v>
      </c>
      <c r="S130" s="7"/>
      <c r="T130" s="7"/>
      <c r="U130" s="7"/>
      <c r="V130" s="7"/>
      <c r="W130" s="7"/>
      <c r="X130" s="7"/>
      <c r="Y130" s="7"/>
      <c r="Z130" s="7"/>
      <c r="AA130" s="7"/>
      <c r="AB130" s="7"/>
    </row>
    <row r="131" spans="1:28" s="313" customFormat="1">
      <c r="A131" s="339"/>
      <c r="B131" s="339"/>
      <c r="C131" s="339"/>
      <c r="D131" s="334" t="s">
        <v>79</v>
      </c>
      <c r="E131" s="335">
        <v>165</v>
      </c>
      <c r="F131" s="336">
        <v>93657.883480000004</v>
      </c>
      <c r="G131" s="337">
        <v>106300.41528</v>
      </c>
      <c r="H131" s="337">
        <v>199958.29875999998</v>
      </c>
      <c r="I131" s="337">
        <v>96641.366730000009</v>
      </c>
      <c r="J131" s="337">
        <v>188069.02719999998</v>
      </c>
      <c r="K131" s="337">
        <v>284710.39393000002</v>
      </c>
      <c r="L131" s="337">
        <v>9428.6071899999988</v>
      </c>
      <c r="M131" s="337">
        <v>4585.1612100000002</v>
      </c>
      <c r="N131" s="337">
        <v>14013.768400000001</v>
      </c>
      <c r="O131" s="337">
        <v>498682.46109</v>
      </c>
      <c r="P131" s="337">
        <v>231.86751000000001</v>
      </c>
      <c r="Q131" s="337">
        <v>37.134149999999998</v>
      </c>
      <c r="R131" s="338">
        <v>269.00165999999996</v>
      </c>
      <c r="S131" s="7"/>
      <c r="T131" s="7"/>
      <c r="U131" s="7"/>
      <c r="V131" s="7"/>
      <c r="W131" s="7"/>
      <c r="X131" s="7"/>
      <c r="Y131" s="7"/>
      <c r="Z131" s="7"/>
      <c r="AA131" s="7"/>
      <c r="AB131" s="7"/>
    </row>
    <row r="132" spans="1:28" s="313" customFormat="1">
      <c r="A132" s="339"/>
      <c r="B132" s="339"/>
      <c r="C132" s="339"/>
      <c r="D132" s="339"/>
      <c r="E132" s="340">
        <v>305</v>
      </c>
      <c r="F132" s="341">
        <v>53875.556259999998</v>
      </c>
      <c r="G132" s="342">
        <v>56410.380279999998</v>
      </c>
      <c r="H132" s="342">
        <v>110285.93654000001</v>
      </c>
      <c r="I132" s="342">
        <v>101000.80120999999</v>
      </c>
      <c r="J132" s="342">
        <v>181887.44211</v>
      </c>
      <c r="K132" s="342">
        <v>282888.24332000001</v>
      </c>
      <c r="L132" s="342">
        <v>5352.70046</v>
      </c>
      <c r="M132" s="342">
        <v>7615.7406799999999</v>
      </c>
      <c r="N132" s="342">
        <v>12968.441140000001</v>
      </c>
      <c r="O132" s="342">
        <v>406142.62099999998</v>
      </c>
      <c r="P132" s="342">
        <v>59.557430000000004</v>
      </c>
      <c r="Q132" s="342">
        <v>8.8396900000000009</v>
      </c>
      <c r="R132" s="343">
        <v>68.397120000000001</v>
      </c>
      <c r="S132" s="7"/>
      <c r="T132" s="7"/>
      <c r="U132" s="7"/>
      <c r="V132" s="7"/>
      <c r="W132" s="7"/>
      <c r="X132" s="7"/>
      <c r="Y132" s="7"/>
      <c r="Z132" s="7"/>
      <c r="AA132" s="7"/>
      <c r="AB132" s="7"/>
    </row>
    <row r="133" spans="1:28" s="313" customFormat="1">
      <c r="A133" s="339"/>
      <c r="B133" s="339"/>
      <c r="C133" s="339"/>
      <c r="D133" s="339"/>
      <c r="E133" s="340">
        <v>414</v>
      </c>
      <c r="F133" s="341">
        <v>67404.481329999995</v>
      </c>
      <c r="G133" s="342">
        <v>58368.270210000002</v>
      </c>
      <c r="H133" s="342">
        <v>125772.75154000001</v>
      </c>
      <c r="I133" s="342">
        <v>136119.3186</v>
      </c>
      <c r="J133" s="342">
        <v>144704.25496000002</v>
      </c>
      <c r="K133" s="342">
        <v>280823.57355999999</v>
      </c>
      <c r="L133" s="342">
        <v>5483.3869699999996</v>
      </c>
      <c r="M133" s="342">
        <v>8436.7122100000015</v>
      </c>
      <c r="N133" s="342">
        <v>13920.099179999999</v>
      </c>
      <c r="O133" s="342">
        <v>420516.42427999998</v>
      </c>
      <c r="P133" s="342">
        <v>49.632829999999998</v>
      </c>
      <c r="Q133" s="342">
        <v>44.006610000000002</v>
      </c>
      <c r="R133" s="343">
        <v>93.639440000000008</v>
      </c>
      <c r="S133" s="7"/>
      <c r="T133" s="7"/>
      <c r="U133" s="7"/>
      <c r="V133" s="7"/>
      <c r="W133" s="7"/>
      <c r="X133" s="7"/>
      <c r="Y133" s="7"/>
      <c r="Z133" s="7"/>
      <c r="AA133" s="7"/>
      <c r="AB133" s="7"/>
    </row>
    <row r="134" spans="1:28" s="313" customFormat="1">
      <c r="A134" s="339"/>
      <c r="B134" s="339"/>
      <c r="C134" s="339"/>
      <c r="D134" s="339"/>
      <c r="E134" s="340">
        <v>430</v>
      </c>
      <c r="F134" s="341">
        <v>71499.565519999989</v>
      </c>
      <c r="G134" s="342">
        <v>78890.94537999999</v>
      </c>
      <c r="H134" s="342">
        <v>150390.51089999999</v>
      </c>
      <c r="I134" s="342">
        <v>105843.28401999999</v>
      </c>
      <c r="J134" s="342">
        <v>202692.36286000002</v>
      </c>
      <c r="K134" s="342">
        <v>308535.64688000001</v>
      </c>
      <c r="L134" s="342">
        <v>3101.1337200000003</v>
      </c>
      <c r="M134" s="342">
        <v>6715.8564900000001</v>
      </c>
      <c r="N134" s="342">
        <v>9816.9902100000018</v>
      </c>
      <c r="O134" s="342">
        <v>468743.14799000003</v>
      </c>
      <c r="P134" s="342">
        <v>57.346809999999998</v>
      </c>
      <c r="Q134" s="342">
        <v>69.714600000000004</v>
      </c>
      <c r="R134" s="343">
        <v>127.06141000000001</v>
      </c>
      <c r="S134" s="7"/>
      <c r="T134" s="7"/>
      <c r="U134" s="7"/>
      <c r="V134" s="7"/>
      <c r="W134" s="7"/>
      <c r="X134" s="7"/>
      <c r="Y134" s="7"/>
      <c r="Z134" s="7"/>
      <c r="AA134" s="7"/>
      <c r="AB134" s="7"/>
    </row>
    <row r="135" spans="1:28" s="313" customFormat="1">
      <c r="A135" s="339"/>
      <c r="B135" s="339"/>
      <c r="C135" s="339"/>
      <c r="D135" s="339"/>
      <c r="E135" s="340">
        <v>497</v>
      </c>
      <c r="F135" s="341">
        <v>7553.7083600000005</v>
      </c>
      <c r="G135" s="342">
        <v>1888.1082799999999</v>
      </c>
      <c r="H135" s="342">
        <v>9441.8166400000009</v>
      </c>
      <c r="I135" s="342">
        <v>66380.437600000005</v>
      </c>
      <c r="J135" s="342">
        <v>17789.624489999998</v>
      </c>
      <c r="K135" s="342">
        <v>84170.062090000007</v>
      </c>
      <c r="L135" s="342">
        <v>1923.18651</v>
      </c>
      <c r="M135" s="342">
        <v>315.40520000000004</v>
      </c>
      <c r="N135" s="342">
        <v>2238.5917100000001</v>
      </c>
      <c r="O135" s="342">
        <v>95850.470440000005</v>
      </c>
      <c r="P135" s="342">
        <v>3.7523899999999997</v>
      </c>
      <c r="Q135" s="342">
        <v>2.9342100000000002</v>
      </c>
      <c r="R135" s="343">
        <v>6.6866000000000003</v>
      </c>
      <c r="S135" s="7"/>
      <c r="T135" s="7"/>
      <c r="U135" s="7"/>
      <c r="V135" s="7"/>
      <c r="W135" s="7"/>
      <c r="X135" s="7"/>
      <c r="Y135" s="7"/>
      <c r="Z135" s="7"/>
      <c r="AA135" s="7"/>
      <c r="AB135" s="7"/>
    </row>
    <row r="136" spans="1:28" s="313" customFormat="1">
      <c r="A136" s="339"/>
      <c r="B136" s="339"/>
      <c r="C136" s="339"/>
      <c r="D136" s="339"/>
      <c r="E136" s="340">
        <v>549</v>
      </c>
      <c r="F136" s="341">
        <v>55549.209869999999</v>
      </c>
      <c r="G136" s="342">
        <v>53250.303469999999</v>
      </c>
      <c r="H136" s="342">
        <v>108799.51334</v>
      </c>
      <c r="I136" s="342">
        <v>54245.943859999999</v>
      </c>
      <c r="J136" s="342">
        <v>52701.20693</v>
      </c>
      <c r="K136" s="342">
        <v>106947.15079</v>
      </c>
      <c r="L136" s="342">
        <v>6814.1456399999997</v>
      </c>
      <c r="M136" s="342">
        <v>14457.54082</v>
      </c>
      <c r="N136" s="342">
        <v>21271.686460000001</v>
      </c>
      <c r="O136" s="342">
        <v>237018.35059000002</v>
      </c>
      <c r="P136" s="342">
        <v>176.61840000000001</v>
      </c>
      <c r="Q136" s="342">
        <v>18.438119999999998</v>
      </c>
      <c r="R136" s="343">
        <v>195.05651999999998</v>
      </c>
      <c r="S136" s="7"/>
      <c r="T136" s="7"/>
      <c r="U136" s="7"/>
      <c r="V136" s="7"/>
      <c r="W136" s="7"/>
      <c r="X136" s="7"/>
      <c r="Y136" s="7"/>
      <c r="Z136" s="7"/>
      <c r="AA136" s="7"/>
      <c r="AB136" s="7"/>
    </row>
    <row r="137" spans="1:28" s="313" customFormat="1">
      <c r="A137" s="339"/>
      <c r="B137" s="339"/>
      <c r="C137" s="339"/>
      <c r="D137" s="339"/>
      <c r="E137" s="340">
        <v>701</v>
      </c>
      <c r="F137" s="341">
        <v>557894.86965999997</v>
      </c>
      <c r="G137" s="342">
        <v>565826.56034000008</v>
      </c>
      <c r="H137" s="342">
        <v>1123721.43</v>
      </c>
      <c r="I137" s="342">
        <v>105410.45340000001</v>
      </c>
      <c r="J137" s="342">
        <v>161992.50515000001</v>
      </c>
      <c r="K137" s="342">
        <v>267402.95855000004</v>
      </c>
      <c r="L137" s="342">
        <v>6680444.9882200006</v>
      </c>
      <c r="M137" s="342">
        <v>7130318.5914099999</v>
      </c>
      <c r="N137" s="342">
        <v>13810763.579629999</v>
      </c>
      <c r="O137" s="342">
        <v>15201887.968180001</v>
      </c>
      <c r="P137" s="342">
        <v>195.26139000000001</v>
      </c>
      <c r="Q137" s="342">
        <v>39.169690000000003</v>
      </c>
      <c r="R137" s="343">
        <v>234.43107999999998</v>
      </c>
      <c r="S137" s="7"/>
      <c r="T137" s="7"/>
      <c r="U137" s="7"/>
      <c r="V137" s="7"/>
      <c r="W137" s="7"/>
      <c r="X137" s="7"/>
      <c r="Y137" s="7"/>
      <c r="Z137" s="7"/>
      <c r="AA137" s="7"/>
      <c r="AB137" s="7"/>
    </row>
    <row r="138" spans="1:28" s="313" customFormat="1">
      <c r="A138" s="339"/>
      <c r="B138" s="339"/>
      <c r="C138" s="339"/>
      <c r="D138" s="334" t="s">
        <v>57</v>
      </c>
      <c r="E138" s="335">
        <v>176</v>
      </c>
      <c r="F138" s="336">
        <v>69905.942840000003</v>
      </c>
      <c r="G138" s="337">
        <v>57931.162090000005</v>
      </c>
      <c r="H138" s="337">
        <v>127837.10493</v>
      </c>
      <c r="I138" s="337">
        <v>89335.506319999986</v>
      </c>
      <c r="J138" s="337">
        <v>28901.193520000001</v>
      </c>
      <c r="K138" s="337">
        <v>118236.69984</v>
      </c>
      <c r="L138" s="337">
        <v>1278.4782499999999</v>
      </c>
      <c r="M138" s="337">
        <v>1161.8397399999999</v>
      </c>
      <c r="N138" s="337">
        <v>2440.31799</v>
      </c>
      <c r="O138" s="337">
        <v>248514.12276</v>
      </c>
      <c r="P138" s="337">
        <v>45.628720000000001</v>
      </c>
      <c r="Q138" s="337">
        <v>100.97798</v>
      </c>
      <c r="R138" s="338">
        <v>146.60670000000002</v>
      </c>
      <c r="S138" s="7"/>
      <c r="T138" s="7"/>
      <c r="U138" s="7"/>
      <c r="V138" s="7"/>
      <c r="W138" s="7"/>
      <c r="X138" s="7"/>
      <c r="Y138" s="7"/>
      <c r="Z138" s="7"/>
      <c r="AA138" s="7"/>
      <c r="AB138" s="7"/>
    </row>
    <row r="139" spans="1:28" s="313" customFormat="1">
      <c r="A139" s="339"/>
      <c r="B139" s="339"/>
      <c r="C139" s="339"/>
      <c r="D139" s="339"/>
      <c r="E139" s="340">
        <v>178</v>
      </c>
      <c r="F139" s="341">
        <v>72261.802110000004</v>
      </c>
      <c r="G139" s="342">
        <v>51264.653149999998</v>
      </c>
      <c r="H139" s="342">
        <v>123526.45526</v>
      </c>
      <c r="I139" s="342">
        <v>67637.527549999999</v>
      </c>
      <c r="J139" s="342">
        <v>28259.821039999999</v>
      </c>
      <c r="K139" s="342">
        <v>95897.348590000009</v>
      </c>
      <c r="L139" s="342">
        <v>1275.8288200000002</v>
      </c>
      <c r="M139" s="342">
        <v>2505.4773599999999</v>
      </c>
      <c r="N139" s="342">
        <v>3781.30618</v>
      </c>
      <c r="O139" s="342">
        <v>223205.11003000001</v>
      </c>
      <c r="P139" s="342">
        <v>38.511330000000001</v>
      </c>
      <c r="Q139" s="342">
        <v>37.501919999999998</v>
      </c>
      <c r="R139" s="343">
        <v>76.013249999999999</v>
      </c>
      <c r="S139" s="7"/>
      <c r="T139" s="7"/>
      <c r="U139" s="7"/>
      <c r="V139" s="7"/>
      <c r="W139" s="7"/>
      <c r="X139" s="7"/>
      <c r="Y139" s="7"/>
      <c r="Z139" s="7"/>
      <c r="AA139" s="7"/>
      <c r="AB139" s="7"/>
    </row>
    <row r="140" spans="1:28" s="313" customFormat="1">
      <c r="A140" s="339"/>
      <c r="B140" s="339"/>
      <c r="C140" s="339"/>
      <c r="D140" s="339"/>
      <c r="E140" s="340">
        <v>179</v>
      </c>
      <c r="F140" s="341">
        <v>164650.55953</v>
      </c>
      <c r="G140" s="342">
        <v>271919.27737999998</v>
      </c>
      <c r="H140" s="342">
        <v>436569.83691000001</v>
      </c>
      <c r="I140" s="342">
        <v>144760.64893999998</v>
      </c>
      <c r="J140" s="342">
        <v>86530.955329999997</v>
      </c>
      <c r="K140" s="342">
        <v>231291.60427000001</v>
      </c>
      <c r="L140" s="342">
        <v>5839.6259700000001</v>
      </c>
      <c r="M140" s="342">
        <v>3358.5648799999999</v>
      </c>
      <c r="N140" s="342">
        <v>9198.190849999999</v>
      </c>
      <c r="O140" s="342">
        <v>677059.63202999998</v>
      </c>
      <c r="P140" s="342">
        <v>64.856470000000002</v>
      </c>
      <c r="Q140" s="342">
        <v>50.788050000000005</v>
      </c>
      <c r="R140" s="343">
        <v>115.64452</v>
      </c>
      <c r="S140" s="7"/>
      <c r="T140" s="7"/>
      <c r="U140" s="7"/>
      <c r="V140" s="7"/>
      <c r="W140" s="7"/>
      <c r="X140" s="7"/>
      <c r="Y140" s="7"/>
      <c r="Z140" s="7"/>
      <c r="AA140" s="7"/>
      <c r="AB140" s="7"/>
    </row>
    <row r="141" spans="1:28" s="313" customFormat="1">
      <c r="A141" s="339"/>
      <c r="B141" s="339"/>
      <c r="C141" s="339"/>
      <c r="D141" s="339"/>
      <c r="E141" s="340">
        <v>180</v>
      </c>
      <c r="F141" s="341">
        <v>18687.243770000001</v>
      </c>
      <c r="G141" s="342">
        <v>16011.53974</v>
      </c>
      <c r="H141" s="342">
        <v>34698.783510000001</v>
      </c>
      <c r="I141" s="342">
        <v>62321.358420000004</v>
      </c>
      <c r="J141" s="342">
        <v>15248.645930000001</v>
      </c>
      <c r="K141" s="342">
        <v>77570.004349999988</v>
      </c>
      <c r="L141" s="342">
        <v>1083.1577</v>
      </c>
      <c r="M141" s="342">
        <v>242.08203</v>
      </c>
      <c r="N141" s="342">
        <v>1325.23973</v>
      </c>
      <c r="O141" s="342">
        <v>113594.02759</v>
      </c>
      <c r="P141" s="342">
        <v>10.3962</v>
      </c>
      <c r="Q141" s="342">
        <v>4.1129300000000004</v>
      </c>
      <c r="R141" s="343">
        <v>14.509129999999999</v>
      </c>
      <c r="S141" s="7"/>
      <c r="T141" s="7"/>
      <c r="U141" s="7"/>
      <c r="V141" s="7"/>
      <c r="W141" s="7"/>
      <c r="X141" s="7"/>
      <c r="Y141" s="7"/>
      <c r="Z141" s="7"/>
      <c r="AA141" s="7"/>
      <c r="AB141" s="7"/>
    </row>
    <row r="142" spans="1:28" s="313" customFormat="1">
      <c r="A142" s="339"/>
      <c r="B142" s="339"/>
      <c r="C142" s="339"/>
      <c r="D142" s="339"/>
      <c r="E142" s="340">
        <v>181</v>
      </c>
      <c r="F142" s="341">
        <v>182280.36622</v>
      </c>
      <c r="G142" s="342">
        <v>103562.64956999999</v>
      </c>
      <c r="H142" s="342">
        <v>285843.01579000003</v>
      </c>
      <c r="I142" s="342">
        <v>104040.99034</v>
      </c>
      <c r="J142" s="342">
        <v>114301.46083</v>
      </c>
      <c r="K142" s="342">
        <v>218342.45116999999</v>
      </c>
      <c r="L142" s="342">
        <v>6403.7205700000004</v>
      </c>
      <c r="M142" s="342">
        <v>3887.3367899999998</v>
      </c>
      <c r="N142" s="342">
        <v>10291.057359999999</v>
      </c>
      <c r="O142" s="342">
        <v>514476.52431999997</v>
      </c>
      <c r="P142" s="342">
        <v>57.895009999999999</v>
      </c>
      <c r="Q142" s="342">
        <v>47.533239999999999</v>
      </c>
      <c r="R142" s="343">
        <v>105.42825000000001</v>
      </c>
      <c r="S142" s="7"/>
      <c r="T142" s="7"/>
      <c r="U142" s="7"/>
      <c r="V142" s="7"/>
      <c r="W142" s="7"/>
      <c r="X142" s="7"/>
      <c r="Y142" s="7"/>
      <c r="Z142" s="7"/>
      <c r="AA142" s="7"/>
      <c r="AB142" s="7"/>
    </row>
    <row r="143" spans="1:28" s="313" customFormat="1">
      <c r="A143" s="339"/>
      <c r="B143" s="339"/>
      <c r="C143" s="339"/>
      <c r="D143" s="339"/>
      <c r="E143" s="340">
        <v>369</v>
      </c>
      <c r="F143" s="341">
        <v>30027.377570000001</v>
      </c>
      <c r="G143" s="342">
        <v>21206.90857</v>
      </c>
      <c r="H143" s="342">
        <v>51234.286140000004</v>
      </c>
      <c r="I143" s="342">
        <v>62887.794259999995</v>
      </c>
      <c r="J143" s="342">
        <v>18967.26684</v>
      </c>
      <c r="K143" s="342">
        <v>81855.061099999992</v>
      </c>
      <c r="L143" s="342">
        <v>2115.3090999999999</v>
      </c>
      <c r="M143" s="342">
        <v>667.64234999999996</v>
      </c>
      <c r="N143" s="342">
        <v>2782.95145</v>
      </c>
      <c r="O143" s="342">
        <v>135872.29869</v>
      </c>
      <c r="P143" s="342">
        <v>25.758770000000002</v>
      </c>
      <c r="Q143" s="342">
        <v>2.3980999999999999</v>
      </c>
      <c r="R143" s="343">
        <v>28.156869999999998</v>
      </c>
      <c r="S143" s="7"/>
      <c r="T143" s="7"/>
      <c r="U143" s="7"/>
      <c r="V143" s="7"/>
      <c r="W143" s="7"/>
      <c r="X143" s="7"/>
      <c r="Y143" s="7"/>
      <c r="Z143" s="7"/>
      <c r="AA143" s="7"/>
      <c r="AB143" s="7"/>
    </row>
    <row r="144" spans="1:28" s="313" customFormat="1">
      <c r="A144" s="339"/>
      <c r="B144" s="339"/>
      <c r="C144" s="339"/>
      <c r="D144" s="339"/>
      <c r="E144" s="340">
        <v>480</v>
      </c>
      <c r="F144" s="341">
        <v>23484.84894</v>
      </c>
      <c r="G144" s="342">
        <v>10232.998810000001</v>
      </c>
      <c r="H144" s="342">
        <v>33717.847750000001</v>
      </c>
      <c r="I144" s="342">
        <v>48630.296289999998</v>
      </c>
      <c r="J144" s="342">
        <v>12616.85701</v>
      </c>
      <c r="K144" s="342">
        <v>61247.153299999998</v>
      </c>
      <c r="L144" s="342">
        <v>727.93962999999997</v>
      </c>
      <c r="M144" s="342">
        <v>491.69173000000001</v>
      </c>
      <c r="N144" s="342">
        <v>1219.6313600000001</v>
      </c>
      <c r="O144" s="342">
        <v>96184.632409999991</v>
      </c>
      <c r="P144" s="342">
        <v>46.945869999999999</v>
      </c>
      <c r="Q144" s="342">
        <v>6.38096</v>
      </c>
      <c r="R144" s="343">
        <v>53.326830000000001</v>
      </c>
      <c r="S144" s="7"/>
      <c r="T144" s="7"/>
      <c r="U144" s="7"/>
      <c r="V144" s="7"/>
      <c r="W144" s="7"/>
      <c r="X144" s="7"/>
      <c r="Y144" s="7"/>
      <c r="Z144" s="7"/>
      <c r="AA144" s="7"/>
      <c r="AB144" s="7"/>
    </row>
    <row r="145" spans="1:28" s="313" customFormat="1">
      <c r="A145" s="339"/>
      <c r="B145" s="339"/>
      <c r="C145" s="339"/>
      <c r="D145" s="339"/>
      <c r="E145" s="340">
        <v>487</v>
      </c>
      <c r="F145" s="341">
        <v>57946.982539999997</v>
      </c>
      <c r="G145" s="342">
        <v>12973.16625</v>
      </c>
      <c r="H145" s="342">
        <v>70920.148790000007</v>
      </c>
      <c r="I145" s="342">
        <v>68664.005739999993</v>
      </c>
      <c r="J145" s="342">
        <v>22041.469940000003</v>
      </c>
      <c r="K145" s="342">
        <v>90705.475680000003</v>
      </c>
      <c r="L145" s="342">
        <v>3118.1553599999997</v>
      </c>
      <c r="M145" s="342">
        <v>1453.92074</v>
      </c>
      <c r="N145" s="342">
        <v>4572.0760999999993</v>
      </c>
      <c r="O145" s="342">
        <v>166197.70056999999</v>
      </c>
      <c r="P145" s="342">
        <v>30.332650000000001</v>
      </c>
      <c r="Q145" s="342">
        <v>10.406330000000001</v>
      </c>
      <c r="R145" s="343">
        <v>40.738980000000005</v>
      </c>
      <c r="S145" s="7"/>
      <c r="T145" s="7"/>
      <c r="U145" s="7"/>
      <c r="V145" s="7"/>
      <c r="W145" s="7"/>
      <c r="X145" s="7"/>
      <c r="Y145" s="7"/>
      <c r="Z145" s="7"/>
      <c r="AA145" s="7"/>
      <c r="AB145" s="7"/>
    </row>
    <row r="146" spans="1:28" s="313" customFormat="1">
      <c r="A146" s="339"/>
      <c r="B146" s="339"/>
      <c r="C146" s="339"/>
      <c r="D146" s="339"/>
      <c r="E146" s="340">
        <v>698</v>
      </c>
      <c r="F146" s="341">
        <v>8794.2270600000011</v>
      </c>
      <c r="G146" s="342">
        <v>3766.5915099999997</v>
      </c>
      <c r="H146" s="342">
        <v>12560.818569999999</v>
      </c>
      <c r="I146" s="342">
        <v>25420.826089999999</v>
      </c>
      <c r="J146" s="342">
        <v>8893.2533199999998</v>
      </c>
      <c r="K146" s="342">
        <v>34314.079409999998</v>
      </c>
      <c r="L146" s="342">
        <v>1099.0333000000001</v>
      </c>
      <c r="M146" s="342">
        <v>0</v>
      </c>
      <c r="N146" s="342">
        <v>1099.0333000000001</v>
      </c>
      <c r="O146" s="342">
        <v>47973.931280000004</v>
      </c>
      <c r="P146" s="342">
        <v>47.432310000000001</v>
      </c>
      <c r="Q146" s="342">
        <v>0.80021000000000009</v>
      </c>
      <c r="R146" s="343">
        <v>48.232519999999994</v>
      </c>
      <c r="S146" s="7"/>
      <c r="T146" s="7"/>
      <c r="U146" s="7"/>
      <c r="V146" s="7"/>
      <c r="W146" s="7"/>
      <c r="X146" s="7"/>
      <c r="Y146" s="7"/>
      <c r="Z146" s="7"/>
      <c r="AA146" s="7"/>
      <c r="AB146" s="7"/>
    </row>
    <row r="147" spans="1:28" s="313" customFormat="1">
      <c r="A147" s="339"/>
      <c r="B147" s="339"/>
      <c r="C147" s="339"/>
      <c r="D147" s="334" t="s">
        <v>16</v>
      </c>
      <c r="E147" s="335">
        <v>141</v>
      </c>
      <c r="F147" s="336">
        <v>7280877.5272500003</v>
      </c>
      <c r="G147" s="337">
        <v>3902341.1074999999</v>
      </c>
      <c r="H147" s="337">
        <v>11183218.634749999</v>
      </c>
      <c r="I147" s="337">
        <v>4324323.4529399993</v>
      </c>
      <c r="J147" s="337">
        <v>2186604.7547199996</v>
      </c>
      <c r="K147" s="337">
        <v>6510928.2076599998</v>
      </c>
      <c r="L147" s="337">
        <v>1736362.6691700001</v>
      </c>
      <c r="M147" s="337">
        <v>915652.28914999997</v>
      </c>
      <c r="N147" s="337">
        <v>2652014.9583200002</v>
      </c>
      <c r="O147" s="337">
        <v>20346161.800730001</v>
      </c>
      <c r="P147" s="337">
        <v>38316077.223400004</v>
      </c>
      <c r="Q147" s="337">
        <v>21189202.792270001</v>
      </c>
      <c r="R147" s="338">
        <v>59505280.015670002</v>
      </c>
      <c r="S147" s="7"/>
      <c r="T147" s="7"/>
      <c r="U147" s="7"/>
      <c r="V147" s="7"/>
      <c r="W147" s="7"/>
      <c r="X147" s="7"/>
      <c r="Y147" s="7"/>
      <c r="Z147" s="7"/>
      <c r="AA147" s="7"/>
      <c r="AB147" s="7"/>
    </row>
    <row r="148" spans="1:28" s="313" customFormat="1">
      <c r="A148" s="339"/>
      <c r="B148" s="339"/>
      <c r="C148" s="339"/>
      <c r="D148" s="339"/>
      <c r="E148" s="340">
        <v>146</v>
      </c>
      <c r="F148" s="341">
        <v>20928.733359999998</v>
      </c>
      <c r="G148" s="342">
        <v>19137.637190000001</v>
      </c>
      <c r="H148" s="342">
        <v>40066.37055</v>
      </c>
      <c r="I148" s="342">
        <v>62469.076030000004</v>
      </c>
      <c r="J148" s="342">
        <v>54484.335350000001</v>
      </c>
      <c r="K148" s="342">
        <v>116953.41137999999</v>
      </c>
      <c r="L148" s="342">
        <v>736.09756999999991</v>
      </c>
      <c r="M148" s="342">
        <v>1107.4208500000002</v>
      </c>
      <c r="N148" s="342">
        <v>1843.5184199999999</v>
      </c>
      <c r="O148" s="342">
        <v>158863.30035</v>
      </c>
      <c r="P148" s="342">
        <v>8.4613899999999997</v>
      </c>
      <c r="Q148" s="342">
        <v>5.43337</v>
      </c>
      <c r="R148" s="343">
        <v>13.89476</v>
      </c>
      <c r="S148" s="7"/>
      <c r="T148" s="7"/>
      <c r="U148" s="7"/>
      <c r="V148" s="7"/>
      <c r="W148" s="7"/>
      <c r="X148" s="7"/>
      <c r="Y148" s="7"/>
      <c r="Z148" s="7"/>
      <c r="AA148" s="7"/>
      <c r="AB148" s="7"/>
    </row>
    <row r="149" spans="1:28" s="313" customFormat="1">
      <c r="A149" s="339"/>
      <c r="B149" s="339"/>
      <c r="C149" s="339"/>
      <c r="D149" s="339"/>
      <c r="E149" s="340">
        <v>147</v>
      </c>
      <c r="F149" s="341">
        <v>43730.941490000005</v>
      </c>
      <c r="G149" s="342">
        <v>15630.171279999999</v>
      </c>
      <c r="H149" s="342">
        <v>59361.11277</v>
      </c>
      <c r="I149" s="342">
        <v>53238.576609999996</v>
      </c>
      <c r="J149" s="342">
        <v>13378.24719</v>
      </c>
      <c r="K149" s="342">
        <v>66616.823799999998</v>
      </c>
      <c r="L149" s="342">
        <v>602.7651800000001</v>
      </c>
      <c r="M149" s="342">
        <v>184.65043</v>
      </c>
      <c r="N149" s="342">
        <v>787.41561000000002</v>
      </c>
      <c r="O149" s="342">
        <v>126765.35218</v>
      </c>
      <c r="P149" s="342">
        <v>14.01614</v>
      </c>
      <c r="Q149" s="342">
        <v>15.42123</v>
      </c>
      <c r="R149" s="343">
        <v>29.437369999999998</v>
      </c>
      <c r="S149" s="7"/>
      <c r="T149" s="7"/>
      <c r="U149" s="7"/>
      <c r="V149" s="7"/>
      <c r="W149" s="7"/>
      <c r="X149" s="7"/>
      <c r="Y149" s="7"/>
      <c r="Z149" s="7"/>
      <c r="AA149" s="7"/>
      <c r="AB149" s="7"/>
    </row>
    <row r="150" spans="1:28" s="313" customFormat="1">
      <c r="A150" s="339"/>
      <c r="B150" s="339"/>
      <c r="C150" s="339"/>
      <c r="D150" s="339"/>
      <c r="E150" s="340">
        <v>152</v>
      </c>
      <c r="F150" s="341">
        <v>129859.34043000001</v>
      </c>
      <c r="G150" s="342">
        <v>172512.64528999999</v>
      </c>
      <c r="H150" s="342">
        <v>302371.98572000006</v>
      </c>
      <c r="I150" s="342">
        <v>120479.25265000001</v>
      </c>
      <c r="J150" s="342">
        <v>89016.46011</v>
      </c>
      <c r="K150" s="342">
        <v>209495.71275999999</v>
      </c>
      <c r="L150" s="342">
        <v>6252.9533000000001</v>
      </c>
      <c r="M150" s="342">
        <v>5724.7319100000004</v>
      </c>
      <c r="N150" s="342">
        <v>11977.685210000001</v>
      </c>
      <c r="O150" s="342">
        <v>523845.38368999999</v>
      </c>
      <c r="P150" s="342">
        <v>740.25698999999997</v>
      </c>
      <c r="Q150" s="342">
        <v>26.292570000000001</v>
      </c>
      <c r="R150" s="343">
        <v>766.54956000000004</v>
      </c>
      <c r="S150" s="7"/>
      <c r="T150" s="7"/>
      <c r="U150" s="7"/>
      <c r="V150" s="7"/>
      <c r="W150" s="7"/>
      <c r="X150" s="7"/>
      <c r="Y150" s="7"/>
      <c r="Z150" s="7"/>
      <c r="AA150" s="7"/>
      <c r="AB150" s="7"/>
    </row>
    <row r="151" spans="1:28" s="313" customFormat="1">
      <c r="A151" s="339"/>
      <c r="B151" s="339"/>
      <c r="C151" s="339"/>
      <c r="D151" s="339"/>
      <c r="E151" s="340">
        <v>153</v>
      </c>
      <c r="F151" s="341">
        <v>104784.78258</v>
      </c>
      <c r="G151" s="342">
        <v>66209.938920000001</v>
      </c>
      <c r="H151" s="342">
        <v>170994.72150000001</v>
      </c>
      <c r="I151" s="342">
        <v>88276.434290000005</v>
      </c>
      <c r="J151" s="342">
        <v>50186.892119999997</v>
      </c>
      <c r="K151" s="342">
        <v>138463.32641000001</v>
      </c>
      <c r="L151" s="342">
        <v>4453.5075500000003</v>
      </c>
      <c r="M151" s="342">
        <v>5824.1090000000004</v>
      </c>
      <c r="N151" s="342">
        <v>10277.616550000001</v>
      </c>
      <c r="O151" s="342">
        <v>319735.66446</v>
      </c>
      <c r="P151" s="342">
        <v>34.397220000000004</v>
      </c>
      <c r="Q151" s="342">
        <v>5.9737299999999998</v>
      </c>
      <c r="R151" s="343">
        <v>40.370950000000001</v>
      </c>
      <c r="S151" s="7"/>
      <c r="T151" s="7"/>
      <c r="U151" s="7"/>
      <c r="V151" s="7"/>
      <c r="W151" s="7"/>
      <c r="X151" s="7"/>
      <c r="Y151" s="7"/>
      <c r="Z151" s="7"/>
      <c r="AA151" s="7"/>
      <c r="AB151" s="7"/>
    </row>
    <row r="152" spans="1:28" s="313" customFormat="1">
      <c r="A152" s="339"/>
      <c r="B152" s="339"/>
      <c r="C152" s="339"/>
      <c r="D152" s="339"/>
      <c r="E152" s="340">
        <v>347</v>
      </c>
      <c r="F152" s="341">
        <v>30375.260019999998</v>
      </c>
      <c r="G152" s="342">
        <v>11559.76194</v>
      </c>
      <c r="H152" s="342">
        <v>41935.021959999998</v>
      </c>
      <c r="I152" s="342">
        <v>41037.301420000003</v>
      </c>
      <c r="J152" s="342">
        <v>20471.000110000001</v>
      </c>
      <c r="K152" s="342">
        <v>61508.301530000004</v>
      </c>
      <c r="L152" s="342">
        <v>810.64096999999992</v>
      </c>
      <c r="M152" s="342">
        <v>938.56369999999993</v>
      </c>
      <c r="N152" s="342">
        <v>1749.2046699999999</v>
      </c>
      <c r="O152" s="342">
        <v>105192.52816</v>
      </c>
      <c r="P152" s="342">
        <v>15.35488</v>
      </c>
      <c r="Q152" s="342">
        <v>0.97127999999999992</v>
      </c>
      <c r="R152" s="343">
        <v>16.326160000000002</v>
      </c>
      <c r="S152" s="7"/>
      <c r="T152" s="7"/>
      <c r="U152" s="7"/>
      <c r="V152" s="7"/>
      <c r="W152" s="7"/>
      <c r="X152" s="7"/>
      <c r="Y152" s="7"/>
      <c r="Z152" s="7"/>
      <c r="AA152" s="7"/>
      <c r="AB152" s="7"/>
    </row>
    <row r="153" spans="1:28" s="313" customFormat="1">
      <c r="A153" s="339"/>
      <c r="B153" s="339"/>
      <c r="C153" s="339"/>
      <c r="D153" s="339"/>
      <c r="E153" s="340">
        <v>445</v>
      </c>
      <c r="F153" s="341">
        <v>103604.1145</v>
      </c>
      <c r="G153" s="342">
        <v>46787.0069</v>
      </c>
      <c r="H153" s="342">
        <v>150391.1214</v>
      </c>
      <c r="I153" s="342">
        <v>91276.790049999996</v>
      </c>
      <c r="J153" s="342">
        <v>36303.996350000001</v>
      </c>
      <c r="K153" s="342">
        <v>127580.78640000001</v>
      </c>
      <c r="L153" s="342">
        <v>1351.1063700000002</v>
      </c>
      <c r="M153" s="342">
        <v>2001.4138400000002</v>
      </c>
      <c r="N153" s="342">
        <v>3352.5202100000001</v>
      </c>
      <c r="O153" s="342">
        <v>281324.42800999997</v>
      </c>
      <c r="P153" s="342">
        <v>32.211310000000005</v>
      </c>
      <c r="Q153" s="342">
        <v>26.8627</v>
      </c>
      <c r="R153" s="343">
        <v>59.074010000000001</v>
      </c>
      <c r="S153" s="7"/>
      <c r="T153" s="7"/>
      <c r="U153" s="7"/>
      <c r="V153" s="7"/>
      <c r="W153" s="7"/>
      <c r="X153" s="7"/>
      <c r="Y153" s="7"/>
      <c r="Z153" s="7"/>
      <c r="AA153" s="7"/>
      <c r="AB153" s="7"/>
    </row>
    <row r="154" spans="1:28" s="313" customFormat="1">
      <c r="A154" s="339"/>
      <c r="B154" s="339"/>
      <c r="C154" s="339"/>
      <c r="D154" s="339"/>
      <c r="E154" s="340">
        <v>452</v>
      </c>
      <c r="F154" s="341">
        <v>24058.823270000001</v>
      </c>
      <c r="G154" s="342">
        <v>20243.284889999999</v>
      </c>
      <c r="H154" s="342">
        <v>44302.108159999996</v>
      </c>
      <c r="I154" s="342">
        <v>48114.5291</v>
      </c>
      <c r="J154" s="342">
        <v>16521.335880000002</v>
      </c>
      <c r="K154" s="342">
        <v>64635.864979999998</v>
      </c>
      <c r="L154" s="342">
        <v>1893.4346599999999</v>
      </c>
      <c r="M154" s="342">
        <v>1027.2633800000001</v>
      </c>
      <c r="N154" s="342">
        <v>2920.6980400000002</v>
      </c>
      <c r="O154" s="342">
        <v>111858.67118</v>
      </c>
      <c r="P154" s="342">
        <v>19.892659999999999</v>
      </c>
      <c r="Q154" s="342">
        <v>8.4879599999999993</v>
      </c>
      <c r="R154" s="343">
        <v>28.38062</v>
      </c>
      <c r="S154" s="7"/>
      <c r="T154" s="7"/>
      <c r="U154" s="7"/>
      <c r="V154" s="7"/>
      <c r="W154" s="7"/>
      <c r="X154" s="7"/>
      <c r="Y154" s="7"/>
      <c r="Z154" s="7"/>
      <c r="AA154" s="7"/>
      <c r="AB154" s="7"/>
    </row>
    <row r="155" spans="1:28" s="313" customFormat="1">
      <c r="A155" s="339"/>
      <c r="B155" s="339"/>
      <c r="C155" s="339"/>
      <c r="D155" s="339"/>
      <c r="E155" s="340">
        <v>454</v>
      </c>
      <c r="F155" s="341">
        <v>80962.906459999998</v>
      </c>
      <c r="G155" s="342">
        <v>44924.961569999999</v>
      </c>
      <c r="H155" s="342">
        <v>125887.86803</v>
      </c>
      <c r="I155" s="342">
        <v>80039.918790000011</v>
      </c>
      <c r="J155" s="342">
        <v>27125.563249999999</v>
      </c>
      <c r="K155" s="342">
        <v>107165.48204</v>
      </c>
      <c r="L155" s="342">
        <v>3810.5458799999997</v>
      </c>
      <c r="M155" s="342">
        <v>1284.04645</v>
      </c>
      <c r="N155" s="342">
        <v>5094.5923300000004</v>
      </c>
      <c r="O155" s="342">
        <v>238147.9424</v>
      </c>
      <c r="P155" s="342">
        <v>81.488230000000001</v>
      </c>
      <c r="Q155" s="342">
        <v>12.440110000000001</v>
      </c>
      <c r="R155" s="343">
        <v>93.928339999999992</v>
      </c>
      <c r="S155" s="7"/>
      <c r="T155" s="7"/>
      <c r="U155" s="7"/>
      <c r="V155" s="7"/>
      <c r="W155" s="7"/>
      <c r="X155" s="7"/>
      <c r="Y155" s="7"/>
      <c r="Z155" s="7"/>
      <c r="AA155" s="7"/>
      <c r="AB155" s="7"/>
    </row>
    <row r="156" spans="1:28" s="313" customFormat="1">
      <c r="A156" s="339"/>
      <c r="B156" s="339"/>
      <c r="C156" s="339"/>
      <c r="D156" s="339"/>
      <c r="E156" s="340">
        <v>475</v>
      </c>
      <c r="F156" s="341">
        <v>29407.400129999998</v>
      </c>
      <c r="G156" s="342">
        <v>10053.989939999999</v>
      </c>
      <c r="H156" s="342">
        <v>39461.390070000001</v>
      </c>
      <c r="I156" s="342">
        <v>60505.319000000003</v>
      </c>
      <c r="J156" s="342">
        <v>19272.590940000002</v>
      </c>
      <c r="K156" s="342">
        <v>79777.909939999998</v>
      </c>
      <c r="L156" s="342">
        <v>4023.1892200000002</v>
      </c>
      <c r="M156" s="342">
        <v>2126.7515899999999</v>
      </c>
      <c r="N156" s="342">
        <v>6149.9408099999991</v>
      </c>
      <c r="O156" s="342">
        <v>125389.24081999999</v>
      </c>
      <c r="P156" s="342">
        <v>37.451860000000003</v>
      </c>
      <c r="Q156" s="342">
        <v>6.9133800000000001</v>
      </c>
      <c r="R156" s="343">
        <v>44.36524</v>
      </c>
      <c r="S156" s="7"/>
      <c r="T156" s="7"/>
      <c r="U156" s="7"/>
      <c r="V156" s="7"/>
      <c r="W156" s="7"/>
      <c r="X156" s="7"/>
      <c r="Y156" s="7"/>
      <c r="Z156" s="7"/>
      <c r="AA156" s="7"/>
      <c r="AB156" s="7"/>
    </row>
    <row r="157" spans="1:28" s="313" customFormat="1">
      <c r="A157" s="339"/>
      <c r="B157" s="339"/>
      <c r="C157" s="339"/>
      <c r="D157" s="339"/>
      <c r="E157" s="340">
        <v>522</v>
      </c>
      <c r="F157" s="341">
        <v>58517.492090000007</v>
      </c>
      <c r="G157" s="342">
        <v>28414.316559999999</v>
      </c>
      <c r="H157" s="342">
        <v>86931.808650000006</v>
      </c>
      <c r="I157" s="342">
        <v>109856.64551999999</v>
      </c>
      <c r="J157" s="342">
        <v>51354.362119999998</v>
      </c>
      <c r="K157" s="342">
        <v>161211.00764</v>
      </c>
      <c r="L157" s="342">
        <v>6051.9619000000002</v>
      </c>
      <c r="M157" s="342">
        <v>1907.2261299999998</v>
      </c>
      <c r="N157" s="342">
        <v>7959.1880300000003</v>
      </c>
      <c r="O157" s="342">
        <v>256102.00432000001</v>
      </c>
      <c r="P157" s="342">
        <v>52.047400000000003</v>
      </c>
      <c r="Q157" s="342">
        <v>92.689549999999997</v>
      </c>
      <c r="R157" s="343">
        <v>144.73695000000001</v>
      </c>
      <c r="S157" s="7"/>
      <c r="T157" s="7"/>
      <c r="U157" s="7"/>
      <c r="V157" s="7"/>
      <c r="W157" s="7"/>
      <c r="X157" s="7"/>
      <c r="Y157" s="7"/>
      <c r="Z157" s="7"/>
      <c r="AA157" s="7"/>
      <c r="AB157" s="7"/>
    </row>
    <row r="158" spans="1:28" s="313" customFormat="1">
      <c r="A158" s="339"/>
      <c r="B158" s="339"/>
      <c r="C158" s="339"/>
      <c r="D158" s="339"/>
      <c r="E158" s="340">
        <v>651</v>
      </c>
      <c r="F158" s="341">
        <v>5632.3542200000002</v>
      </c>
      <c r="G158" s="342">
        <v>3845.09519</v>
      </c>
      <c r="H158" s="342">
        <v>9477.4494099999993</v>
      </c>
      <c r="I158" s="342">
        <v>626.36414000000002</v>
      </c>
      <c r="J158" s="342">
        <v>282.52548999999999</v>
      </c>
      <c r="K158" s="342">
        <v>908.88963000000001</v>
      </c>
      <c r="L158" s="342">
        <v>2.7209699999999999</v>
      </c>
      <c r="M158" s="342">
        <v>0</v>
      </c>
      <c r="N158" s="342">
        <v>2.7209699999999999</v>
      </c>
      <c r="O158" s="342">
        <v>10389.060009999999</v>
      </c>
      <c r="P158" s="342">
        <v>6.3775900000000005</v>
      </c>
      <c r="Q158" s="342">
        <v>2.31752</v>
      </c>
      <c r="R158" s="343">
        <v>8.6951100000000014</v>
      </c>
      <c r="S158" s="7"/>
      <c r="T158" s="7"/>
      <c r="U158" s="7"/>
      <c r="V158" s="7"/>
      <c r="W158" s="7"/>
      <c r="X158" s="7"/>
      <c r="Y158" s="7"/>
      <c r="Z158" s="7"/>
      <c r="AA158" s="7"/>
      <c r="AB158" s="7"/>
    </row>
    <row r="159" spans="1:28" s="313" customFormat="1">
      <c r="A159" s="339"/>
      <c r="B159" s="339"/>
      <c r="C159" s="339"/>
      <c r="D159" s="334" t="s">
        <v>58</v>
      </c>
      <c r="E159" s="335">
        <v>183</v>
      </c>
      <c r="F159" s="336">
        <v>14747.03347</v>
      </c>
      <c r="G159" s="337">
        <v>15570.67943</v>
      </c>
      <c r="H159" s="337">
        <v>30317.712899999999</v>
      </c>
      <c r="I159" s="337">
        <v>40279.674869999995</v>
      </c>
      <c r="J159" s="337">
        <v>36788.069590000006</v>
      </c>
      <c r="K159" s="337">
        <v>77067.744459999987</v>
      </c>
      <c r="L159" s="337">
        <v>2128.5388199999998</v>
      </c>
      <c r="M159" s="337">
        <v>1221.9445900000001</v>
      </c>
      <c r="N159" s="337">
        <v>3350.4834100000003</v>
      </c>
      <c r="O159" s="337">
        <v>110735.94077</v>
      </c>
      <c r="P159" s="337">
        <v>41.754800000000003</v>
      </c>
      <c r="Q159" s="337">
        <v>6.24634</v>
      </c>
      <c r="R159" s="338">
        <v>48.001139999999999</v>
      </c>
      <c r="S159" s="7"/>
      <c r="T159" s="7"/>
      <c r="U159" s="7"/>
      <c r="V159" s="7"/>
      <c r="W159" s="7"/>
      <c r="X159" s="7"/>
      <c r="Y159" s="7"/>
      <c r="Z159" s="7"/>
      <c r="AA159" s="7"/>
      <c r="AB159" s="7"/>
    </row>
    <row r="160" spans="1:28" s="313" customFormat="1">
      <c r="A160" s="339"/>
      <c r="B160" s="339"/>
      <c r="C160" s="339"/>
      <c r="D160" s="339"/>
      <c r="E160" s="340">
        <v>185</v>
      </c>
      <c r="F160" s="341">
        <v>72385.845290000012</v>
      </c>
      <c r="G160" s="342">
        <v>51595.12902</v>
      </c>
      <c r="H160" s="342">
        <v>123980.97431000001</v>
      </c>
      <c r="I160" s="342">
        <v>105194.73037</v>
      </c>
      <c r="J160" s="342">
        <v>97287.256560000009</v>
      </c>
      <c r="K160" s="342">
        <v>202481.98693000001</v>
      </c>
      <c r="L160" s="342">
        <v>1349.15545</v>
      </c>
      <c r="M160" s="342">
        <v>3930.8581099999997</v>
      </c>
      <c r="N160" s="342">
        <v>5280.0135599999994</v>
      </c>
      <c r="O160" s="342">
        <v>331742.97480000003</v>
      </c>
      <c r="P160" s="342">
        <v>364.51979999999998</v>
      </c>
      <c r="Q160" s="342">
        <v>41.228550000000006</v>
      </c>
      <c r="R160" s="343">
        <v>405.74834999999996</v>
      </c>
      <c r="S160" s="7"/>
      <c r="T160" s="7"/>
      <c r="U160" s="7"/>
      <c r="V160" s="7"/>
      <c r="W160" s="7"/>
      <c r="X160" s="7"/>
      <c r="Y160" s="7"/>
      <c r="Z160" s="7"/>
      <c r="AA160" s="7"/>
      <c r="AB160" s="7"/>
    </row>
    <row r="161" spans="1:28" s="313" customFormat="1">
      <c r="A161" s="339"/>
      <c r="B161" s="339"/>
      <c r="C161" s="339"/>
      <c r="D161" s="339"/>
      <c r="E161" s="340">
        <v>583</v>
      </c>
      <c r="F161" s="341">
        <v>33587.522870000001</v>
      </c>
      <c r="G161" s="342">
        <v>23001.715780000002</v>
      </c>
      <c r="H161" s="342">
        <v>56589.238649999999</v>
      </c>
      <c r="I161" s="342">
        <v>58998.935770000004</v>
      </c>
      <c r="J161" s="342">
        <v>43114.225829999996</v>
      </c>
      <c r="K161" s="342">
        <v>102113.16159999999</v>
      </c>
      <c r="L161" s="342">
        <v>3070.3202299999998</v>
      </c>
      <c r="M161" s="342">
        <v>3300.3858700000001</v>
      </c>
      <c r="N161" s="342">
        <v>6370.7060999999994</v>
      </c>
      <c r="O161" s="342">
        <v>165073.10634999999</v>
      </c>
      <c r="P161" s="342">
        <v>19.632369999999998</v>
      </c>
      <c r="Q161" s="342">
        <v>10.322979999999999</v>
      </c>
      <c r="R161" s="343">
        <v>29.955349999999999</v>
      </c>
      <c r="S161" s="7"/>
      <c r="T161" s="7"/>
      <c r="U161" s="7"/>
      <c r="V161" s="7"/>
      <c r="W161" s="7"/>
      <c r="X161" s="7"/>
      <c r="Y161" s="7"/>
      <c r="Z161" s="7"/>
      <c r="AA161" s="7"/>
      <c r="AB161" s="7"/>
    </row>
    <row r="162" spans="1:28" s="313" customFormat="1">
      <c r="A162" s="339"/>
      <c r="B162" s="339"/>
      <c r="C162" s="339"/>
      <c r="D162" s="334" t="s">
        <v>59</v>
      </c>
      <c r="E162" s="335">
        <v>222</v>
      </c>
      <c r="F162" s="336">
        <v>80708.587809999997</v>
      </c>
      <c r="G162" s="337">
        <v>25996.780429999999</v>
      </c>
      <c r="H162" s="337">
        <v>106705.36824</v>
      </c>
      <c r="I162" s="337">
        <v>61919.15077</v>
      </c>
      <c r="J162" s="337">
        <v>58120.781770000001</v>
      </c>
      <c r="K162" s="337">
        <v>120039.93254000001</v>
      </c>
      <c r="L162" s="337">
        <v>5070.6367199999995</v>
      </c>
      <c r="M162" s="337">
        <v>1881.0024099999998</v>
      </c>
      <c r="N162" s="337">
        <v>6951.6391299999996</v>
      </c>
      <c r="O162" s="337">
        <v>233696.93990999999</v>
      </c>
      <c r="P162" s="337">
        <v>14.563600000000001</v>
      </c>
      <c r="Q162" s="337">
        <v>35.73695</v>
      </c>
      <c r="R162" s="338">
        <v>50.300550000000001</v>
      </c>
      <c r="S162" s="7"/>
      <c r="T162" s="7"/>
      <c r="U162" s="7"/>
      <c r="V162" s="7"/>
      <c r="W162" s="7"/>
      <c r="X162" s="7"/>
      <c r="Y162" s="7"/>
      <c r="Z162" s="7"/>
      <c r="AA162" s="7"/>
      <c r="AB162" s="7"/>
    </row>
    <row r="163" spans="1:28" s="313" customFormat="1">
      <c r="A163" s="339"/>
      <c r="B163" s="339"/>
      <c r="C163" s="339"/>
      <c r="D163" s="339"/>
      <c r="E163" s="340">
        <v>352</v>
      </c>
      <c r="F163" s="341">
        <v>76091.701530000006</v>
      </c>
      <c r="G163" s="342">
        <v>62064.192350000005</v>
      </c>
      <c r="H163" s="342">
        <v>138155.89387999999</v>
      </c>
      <c r="I163" s="342">
        <v>228257.0906</v>
      </c>
      <c r="J163" s="342">
        <v>93819.870859999995</v>
      </c>
      <c r="K163" s="342">
        <v>322076.96145999996</v>
      </c>
      <c r="L163" s="342">
        <v>13231.766679999999</v>
      </c>
      <c r="M163" s="342">
        <v>7217.7967099999996</v>
      </c>
      <c r="N163" s="342">
        <v>20449.563389999999</v>
      </c>
      <c r="O163" s="342">
        <v>480682.41873000003</v>
      </c>
      <c r="P163" s="342">
        <v>386.07690000000002</v>
      </c>
      <c r="Q163" s="342">
        <v>28.74654</v>
      </c>
      <c r="R163" s="343">
        <v>414.82344000000001</v>
      </c>
      <c r="S163" s="7"/>
      <c r="T163" s="7"/>
      <c r="U163" s="7"/>
      <c r="V163" s="7"/>
      <c r="W163" s="7"/>
      <c r="X163" s="7"/>
      <c r="Y163" s="7"/>
      <c r="Z163" s="7"/>
      <c r="AA163" s="7"/>
      <c r="AB163" s="7"/>
    </row>
    <row r="164" spans="1:28" s="313" customFormat="1">
      <c r="A164" s="339"/>
      <c r="B164" s="339"/>
      <c r="C164" s="339"/>
      <c r="D164" s="339"/>
      <c r="E164" s="340">
        <v>404</v>
      </c>
      <c r="F164" s="341">
        <v>15207.939640000001</v>
      </c>
      <c r="G164" s="342">
        <v>10044.303890000001</v>
      </c>
      <c r="H164" s="342">
        <v>25252.24353</v>
      </c>
      <c r="I164" s="342">
        <v>57303.54365</v>
      </c>
      <c r="J164" s="342">
        <v>22337.926370000001</v>
      </c>
      <c r="K164" s="342">
        <v>79641.470019999993</v>
      </c>
      <c r="L164" s="342">
        <v>2927.1517699999999</v>
      </c>
      <c r="M164" s="342">
        <v>5022.63022</v>
      </c>
      <c r="N164" s="342">
        <v>7949.7819900000004</v>
      </c>
      <c r="O164" s="342">
        <v>112843.49554</v>
      </c>
      <c r="P164" s="342">
        <v>11.81353</v>
      </c>
      <c r="Q164" s="342">
        <v>4.08718</v>
      </c>
      <c r="R164" s="343">
        <v>15.900709999999998</v>
      </c>
      <c r="S164" s="7"/>
      <c r="T164" s="7"/>
      <c r="U164" s="7"/>
      <c r="V164" s="7"/>
      <c r="W164" s="7"/>
      <c r="X164" s="7"/>
      <c r="Y164" s="7"/>
      <c r="Z164" s="7"/>
      <c r="AA164" s="7"/>
      <c r="AB164" s="7"/>
    </row>
    <row r="165" spans="1:28" s="313" customFormat="1">
      <c r="A165" s="339"/>
      <c r="B165" s="339"/>
      <c r="C165" s="339"/>
      <c r="D165" s="339"/>
      <c r="E165" s="340">
        <v>595</v>
      </c>
      <c r="F165" s="341">
        <v>27056.89849</v>
      </c>
      <c r="G165" s="342">
        <v>29310.945170000003</v>
      </c>
      <c r="H165" s="342">
        <v>56367.843659999999</v>
      </c>
      <c r="I165" s="342">
        <v>73537.734260000012</v>
      </c>
      <c r="J165" s="342">
        <v>40819.099990000002</v>
      </c>
      <c r="K165" s="342">
        <v>114356.83425</v>
      </c>
      <c r="L165" s="342">
        <v>2668.6163900000001</v>
      </c>
      <c r="M165" s="342">
        <v>995.78431999999998</v>
      </c>
      <c r="N165" s="342">
        <v>3664.4007099999999</v>
      </c>
      <c r="O165" s="342">
        <v>174389.07862000001</v>
      </c>
      <c r="P165" s="342">
        <v>18.857890000000001</v>
      </c>
      <c r="Q165" s="342">
        <v>6.3044099999999998</v>
      </c>
      <c r="R165" s="343">
        <v>25.162299999999998</v>
      </c>
      <c r="S165" s="7"/>
      <c r="T165" s="7"/>
      <c r="U165" s="7"/>
      <c r="V165" s="7"/>
      <c r="W165" s="7"/>
      <c r="X165" s="7"/>
      <c r="Y165" s="7"/>
      <c r="Z165" s="7"/>
      <c r="AA165" s="7"/>
      <c r="AB165" s="7"/>
    </row>
    <row r="166" spans="1:28" s="313" customFormat="1">
      <c r="A166" s="339"/>
      <c r="B166" s="339"/>
      <c r="C166" s="339"/>
      <c r="D166" s="339"/>
      <c r="E166" s="340">
        <v>596</v>
      </c>
      <c r="F166" s="341">
        <v>30029.44558</v>
      </c>
      <c r="G166" s="342">
        <v>13169.919739999999</v>
      </c>
      <c r="H166" s="342">
        <v>43199.365319999997</v>
      </c>
      <c r="I166" s="342">
        <v>45577.590619999995</v>
      </c>
      <c r="J166" s="342">
        <v>20124.783620000002</v>
      </c>
      <c r="K166" s="342">
        <v>65702.374240000005</v>
      </c>
      <c r="L166" s="342">
        <v>2064.6195400000001</v>
      </c>
      <c r="M166" s="342">
        <v>873.50658999999996</v>
      </c>
      <c r="N166" s="342">
        <v>2938.1261300000001</v>
      </c>
      <c r="O166" s="342">
        <v>111839.86568999999</v>
      </c>
      <c r="P166" s="342">
        <v>9.7883899999999997</v>
      </c>
      <c r="Q166" s="342">
        <v>5.7062400000000002</v>
      </c>
      <c r="R166" s="343">
        <v>15.494629999999999</v>
      </c>
      <c r="S166" s="7"/>
      <c r="T166" s="7"/>
      <c r="U166" s="7"/>
      <c r="V166" s="7"/>
      <c r="W166" s="7"/>
      <c r="X166" s="7"/>
      <c r="Y166" s="7"/>
      <c r="Z166" s="7"/>
      <c r="AA166" s="7"/>
      <c r="AB166" s="7"/>
    </row>
    <row r="167" spans="1:28" s="313" customFormat="1">
      <c r="A167" s="339"/>
      <c r="B167" s="339"/>
      <c r="C167" s="339"/>
      <c r="D167" s="334" t="s">
        <v>271</v>
      </c>
      <c r="E167" s="335">
        <v>236</v>
      </c>
      <c r="F167" s="336">
        <v>10491.34751</v>
      </c>
      <c r="G167" s="337">
        <v>5885.2587300000005</v>
      </c>
      <c r="H167" s="337">
        <v>16376.606240000001</v>
      </c>
      <c r="I167" s="337">
        <v>81888.327810000003</v>
      </c>
      <c r="J167" s="337">
        <v>36962.180810000005</v>
      </c>
      <c r="K167" s="337">
        <v>118850.50862000001</v>
      </c>
      <c r="L167" s="337">
        <v>6580.5738499999998</v>
      </c>
      <c r="M167" s="337">
        <v>3357.3038500000002</v>
      </c>
      <c r="N167" s="337">
        <v>9937.8776999999991</v>
      </c>
      <c r="O167" s="337">
        <v>145164.99256000001</v>
      </c>
      <c r="P167" s="337">
        <v>5.3133100000000004</v>
      </c>
      <c r="Q167" s="337">
        <v>2.1621300000000003</v>
      </c>
      <c r="R167" s="338">
        <v>7.4754399999999999</v>
      </c>
      <c r="S167" s="7"/>
      <c r="T167" s="7"/>
      <c r="U167" s="7"/>
      <c r="V167" s="7"/>
      <c r="W167" s="7"/>
      <c r="X167" s="7"/>
      <c r="Y167" s="7"/>
      <c r="Z167" s="7"/>
      <c r="AA167" s="7"/>
      <c r="AB167" s="7"/>
    </row>
    <row r="168" spans="1:28" s="313" customFormat="1">
      <c r="A168" s="339"/>
      <c r="B168" s="339"/>
      <c r="C168" s="339"/>
      <c r="D168" s="334" t="s">
        <v>272</v>
      </c>
      <c r="E168" s="335">
        <v>335</v>
      </c>
      <c r="F168" s="336">
        <v>20492.177390000001</v>
      </c>
      <c r="G168" s="337">
        <v>14852.61873</v>
      </c>
      <c r="H168" s="337">
        <v>35344.796119999999</v>
      </c>
      <c r="I168" s="337">
        <v>103135.77737000001</v>
      </c>
      <c r="J168" s="337">
        <v>31293.050870000003</v>
      </c>
      <c r="K168" s="337">
        <v>134428.82824</v>
      </c>
      <c r="L168" s="337">
        <v>3012.5205499999997</v>
      </c>
      <c r="M168" s="337">
        <v>2540.3678100000002</v>
      </c>
      <c r="N168" s="337">
        <v>5552.8883599999999</v>
      </c>
      <c r="O168" s="337">
        <v>175326.51272</v>
      </c>
      <c r="P168" s="337">
        <v>64.301270000000002</v>
      </c>
      <c r="Q168" s="337">
        <v>16.21669</v>
      </c>
      <c r="R168" s="338">
        <v>80.517960000000002</v>
      </c>
      <c r="S168" s="7"/>
      <c r="T168" s="7"/>
      <c r="U168" s="7"/>
      <c r="V168" s="7"/>
      <c r="W168" s="7"/>
      <c r="X168" s="7"/>
      <c r="Y168" s="7"/>
      <c r="Z168" s="7"/>
      <c r="AA168" s="7"/>
      <c r="AB168" s="7"/>
    </row>
    <row r="169" spans="1:28" s="313" customFormat="1">
      <c r="A169" s="339"/>
      <c r="B169" s="339"/>
      <c r="C169" s="339"/>
      <c r="D169" s="334" t="s">
        <v>273</v>
      </c>
      <c r="E169" s="335">
        <v>187</v>
      </c>
      <c r="F169" s="336">
        <v>13409.153340000001</v>
      </c>
      <c r="G169" s="337">
        <v>3537.9113299999999</v>
      </c>
      <c r="H169" s="337">
        <v>16947.064670000003</v>
      </c>
      <c r="I169" s="337">
        <v>71533.866129999995</v>
      </c>
      <c r="J169" s="337">
        <v>48167.55212</v>
      </c>
      <c r="K169" s="337">
        <v>119701.41825</v>
      </c>
      <c r="L169" s="337">
        <v>2501.3865099999998</v>
      </c>
      <c r="M169" s="337">
        <v>2506.1517799999997</v>
      </c>
      <c r="N169" s="337">
        <v>5007.5382900000004</v>
      </c>
      <c r="O169" s="337">
        <v>141656.02121000001</v>
      </c>
      <c r="P169" s="337">
        <v>53.657139999999998</v>
      </c>
      <c r="Q169" s="337">
        <v>0.44814999999999999</v>
      </c>
      <c r="R169" s="338">
        <v>54.105290000000004</v>
      </c>
      <c r="S169" s="7"/>
      <c r="T169" s="7"/>
      <c r="U169" s="7"/>
      <c r="V169" s="7"/>
      <c r="W169" s="7"/>
      <c r="X169" s="7"/>
      <c r="Y169" s="7"/>
      <c r="Z169" s="7"/>
      <c r="AA169" s="7"/>
      <c r="AB169" s="7"/>
    </row>
    <row r="170" spans="1:28" s="313" customFormat="1">
      <c r="A170" s="339"/>
      <c r="B170" s="339"/>
      <c r="C170" s="339"/>
      <c r="D170" s="339"/>
      <c r="E170" s="340">
        <v>560</v>
      </c>
      <c r="F170" s="341">
        <v>10584.801589999999</v>
      </c>
      <c r="G170" s="342">
        <v>5661.7443600000006</v>
      </c>
      <c r="H170" s="342">
        <v>16246.54595</v>
      </c>
      <c r="I170" s="342">
        <v>47269.124360000002</v>
      </c>
      <c r="J170" s="342">
        <v>35629.161950000002</v>
      </c>
      <c r="K170" s="342">
        <v>82898.286309999996</v>
      </c>
      <c r="L170" s="342">
        <v>1519.82305</v>
      </c>
      <c r="M170" s="342">
        <v>2281.3579399999999</v>
      </c>
      <c r="N170" s="342">
        <v>3801.1809900000003</v>
      </c>
      <c r="O170" s="342">
        <v>102946.01325</v>
      </c>
      <c r="P170" s="342">
        <v>21.57677</v>
      </c>
      <c r="Q170" s="342">
        <v>6.7624499999999994</v>
      </c>
      <c r="R170" s="343">
        <v>28.339220000000001</v>
      </c>
      <c r="S170" s="7"/>
      <c r="T170" s="7"/>
      <c r="U170" s="7"/>
      <c r="V170" s="7"/>
      <c r="W170" s="7"/>
      <c r="X170" s="7"/>
      <c r="Y170" s="7"/>
      <c r="Z170" s="7"/>
      <c r="AA170" s="7"/>
      <c r="AB170" s="7"/>
    </row>
    <row r="171" spans="1:28" s="313" customFormat="1">
      <c r="A171" s="339"/>
      <c r="B171" s="339"/>
      <c r="C171" s="339"/>
      <c r="D171" s="339"/>
      <c r="E171" s="340">
        <v>576</v>
      </c>
      <c r="F171" s="341">
        <v>33784.861720000001</v>
      </c>
      <c r="G171" s="342">
        <v>49843.393960000001</v>
      </c>
      <c r="H171" s="342">
        <v>83628.255680000002</v>
      </c>
      <c r="I171" s="342">
        <v>58812.404040000001</v>
      </c>
      <c r="J171" s="342">
        <v>90964.437669999999</v>
      </c>
      <c r="K171" s="342">
        <v>149776.84171000001</v>
      </c>
      <c r="L171" s="342">
        <v>2471.0123699999999</v>
      </c>
      <c r="M171" s="342">
        <v>3108.3273100000001</v>
      </c>
      <c r="N171" s="342">
        <v>5579.33968</v>
      </c>
      <c r="O171" s="342">
        <v>238984.43706999999</v>
      </c>
      <c r="P171" s="342">
        <v>29.69425</v>
      </c>
      <c r="Q171" s="342">
        <v>24.828029999999998</v>
      </c>
      <c r="R171" s="343">
        <v>54.522280000000002</v>
      </c>
      <c r="S171" s="7"/>
      <c r="T171" s="7"/>
      <c r="U171" s="7"/>
      <c r="V171" s="7"/>
      <c r="W171" s="7"/>
      <c r="X171" s="7"/>
      <c r="Y171" s="7"/>
      <c r="Z171" s="7"/>
      <c r="AA171" s="7"/>
      <c r="AB171" s="7"/>
    </row>
    <row r="172" spans="1:28" s="313" customFormat="1">
      <c r="A172" s="339"/>
      <c r="B172" s="339"/>
      <c r="C172" s="339"/>
      <c r="D172" s="339"/>
      <c r="E172" s="340">
        <v>581</v>
      </c>
      <c r="F172" s="341">
        <v>21992.342260000001</v>
      </c>
      <c r="G172" s="342">
        <v>42311.814859999999</v>
      </c>
      <c r="H172" s="342">
        <v>64304.157119999996</v>
      </c>
      <c r="I172" s="342">
        <v>40811.843030000004</v>
      </c>
      <c r="J172" s="342">
        <v>69248.151150000005</v>
      </c>
      <c r="K172" s="342">
        <v>110059.99418000001</v>
      </c>
      <c r="L172" s="342">
        <v>1677.7882</v>
      </c>
      <c r="M172" s="342">
        <v>1726.23955</v>
      </c>
      <c r="N172" s="342">
        <v>3404.0277500000002</v>
      </c>
      <c r="O172" s="342">
        <v>177768.17905000001</v>
      </c>
      <c r="P172" s="342">
        <v>7.1935699999999994</v>
      </c>
      <c r="Q172" s="342">
        <v>193.40582000000001</v>
      </c>
      <c r="R172" s="343">
        <v>200.59939000000003</v>
      </c>
      <c r="S172" s="7"/>
      <c r="T172" s="7"/>
      <c r="U172" s="7"/>
      <c r="V172" s="7"/>
      <c r="W172" s="7"/>
      <c r="X172" s="7"/>
      <c r="Y172" s="7"/>
      <c r="Z172" s="7"/>
      <c r="AA172" s="7"/>
      <c r="AB172" s="7"/>
    </row>
    <row r="173" spans="1:28" s="313" customFormat="1">
      <c r="A173" s="339"/>
      <c r="B173" s="339"/>
      <c r="C173" s="339"/>
      <c r="D173" s="334" t="s">
        <v>61</v>
      </c>
      <c r="E173" s="335">
        <v>188</v>
      </c>
      <c r="F173" s="336">
        <v>744766.47772000008</v>
      </c>
      <c r="G173" s="337">
        <v>655682.57302999997</v>
      </c>
      <c r="H173" s="337">
        <v>1400449.0507499999</v>
      </c>
      <c r="I173" s="337">
        <v>1363850.1508499999</v>
      </c>
      <c r="J173" s="337">
        <v>1129346.9051700002</v>
      </c>
      <c r="K173" s="337">
        <v>2493197.05602</v>
      </c>
      <c r="L173" s="337">
        <v>131241.65489999999</v>
      </c>
      <c r="M173" s="337">
        <v>135235.05134000001</v>
      </c>
      <c r="N173" s="337">
        <v>266476.70624000003</v>
      </c>
      <c r="O173" s="337">
        <v>4160122.8130100002</v>
      </c>
      <c r="P173" s="337">
        <v>8011001.7727799993</v>
      </c>
      <c r="Q173" s="337">
        <v>2944857.8789299997</v>
      </c>
      <c r="R173" s="338">
        <v>10955859.65171</v>
      </c>
      <c r="S173" s="7"/>
      <c r="T173" s="7"/>
      <c r="U173" s="7"/>
      <c r="V173" s="7"/>
      <c r="W173" s="7"/>
      <c r="X173" s="7"/>
      <c r="Y173" s="7"/>
      <c r="Z173" s="7"/>
      <c r="AA173" s="7"/>
      <c r="AB173" s="7"/>
    </row>
    <row r="174" spans="1:28" s="313" customFormat="1">
      <c r="A174" s="339"/>
      <c r="B174" s="339"/>
      <c r="C174" s="339"/>
      <c r="D174" s="339"/>
      <c r="E174" s="340">
        <v>189</v>
      </c>
      <c r="F174" s="341">
        <v>248341.09409</v>
      </c>
      <c r="G174" s="342">
        <v>346829.01274000003</v>
      </c>
      <c r="H174" s="342">
        <v>595170.10683000006</v>
      </c>
      <c r="I174" s="342">
        <v>126852.58334</v>
      </c>
      <c r="J174" s="342">
        <v>216935.84741999998</v>
      </c>
      <c r="K174" s="342">
        <v>343788.43076000002</v>
      </c>
      <c r="L174" s="342">
        <v>10946.500980000001</v>
      </c>
      <c r="M174" s="342">
        <v>17754.444090000001</v>
      </c>
      <c r="N174" s="342">
        <v>28700.945070000002</v>
      </c>
      <c r="O174" s="342">
        <v>967659.48265999998</v>
      </c>
      <c r="P174" s="342">
        <v>199.81039999999999</v>
      </c>
      <c r="Q174" s="342">
        <v>170.29584</v>
      </c>
      <c r="R174" s="343">
        <v>370.10624000000001</v>
      </c>
      <c r="S174" s="7"/>
      <c r="T174" s="7"/>
      <c r="U174" s="7"/>
      <c r="V174" s="7"/>
      <c r="W174" s="7"/>
      <c r="X174" s="7"/>
      <c r="Y174" s="7"/>
      <c r="Z174" s="7"/>
      <c r="AA174" s="7"/>
      <c r="AB174" s="7"/>
    </row>
    <row r="175" spans="1:28" s="313" customFormat="1">
      <c r="A175" s="339"/>
      <c r="B175" s="339"/>
      <c r="C175" s="339"/>
      <c r="D175" s="339"/>
      <c r="E175" s="340">
        <v>190</v>
      </c>
      <c r="F175" s="341">
        <v>56146.61535</v>
      </c>
      <c r="G175" s="342">
        <v>42252.712409999993</v>
      </c>
      <c r="H175" s="342">
        <v>98399.32776</v>
      </c>
      <c r="I175" s="342">
        <v>51656.123700000004</v>
      </c>
      <c r="J175" s="342">
        <v>60837.720359999999</v>
      </c>
      <c r="K175" s="342">
        <v>112493.84406</v>
      </c>
      <c r="L175" s="342">
        <v>1247.7430900000002</v>
      </c>
      <c r="M175" s="342">
        <v>3761.0170400000002</v>
      </c>
      <c r="N175" s="342">
        <v>5008.7601299999997</v>
      </c>
      <c r="O175" s="342">
        <v>215901.93195</v>
      </c>
      <c r="P175" s="342">
        <v>14.82761</v>
      </c>
      <c r="Q175" s="342">
        <v>14.942620000000002</v>
      </c>
      <c r="R175" s="343">
        <v>29.770229999999998</v>
      </c>
      <c r="S175" s="7"/>
      <c r="T175" s="7"/>
      <c r="U175" s="7"/>
      <c r="V175" s="7"/>
      <c r="W175" s="7"/>
      <c r="X175" s="7"/>
      <c r="Y175" s="7"/>
      <c r="Z175" s="7"/>
      <c r="AA175" s="7"/>
      <c r="AB175" s="7"/>
    </row>
    <row r="176" spans="1:28" s="313" customFormat="1">
      <c r="A176" s="339"/>
      <c r="B176" s="339"/>
      <c r="C176" s="339"/>
      <c r="D176" s="339"/>
      <c r="E176" s="340">
        <v>191</v>
      </c>
      <c r="F176" s="341">
        <v>54399.713810000001</v>
      </c>
      <c r="G176" s="342">
        <v>212590.91906000001</v>
      </c>
      <c r="H176" s="342">
        <v>266990.63287000003</v>
      </c>
      <c r="I176" s="342">
        <v>61936.607060000002</v>
      </c>
      <c r="J176" s="342">
        <v>122464.5264</v>
      </c>
      <c r="K176" s="342">
        <v>184401.13346000001</v>
      </c>
      <c r="L176" s="342">
        <v>2341.1187500000001</v>
      </c>
      <c r="M176" s="342">
        <v>3441.5464099999999</v>
      </c>
      <c r="N176" s="342">
        <v>5782.6651600000005</v>
      </c>
      <c r="O176" s="342">
        <v>457174.43148999999</v>
      </c>
      <c r="P176" s="342">
        <v>108.30342</v>
      </c>
      <c r="Q176" s="342">
        <v>35.576519999999995</v>
      </c>
      <c r="R176" s="343">
        <v>143.87994</v>
      </c>
      <c r="S176" s="7"/>
      <c r="T176" s="7"/>
      <c r="U176" s="7"/>
      <c r="V176" s="7"/>
      <c r="W176" s="7"/>
      <c r="X176" s="7"/>
      <c r="Y176" s="7"/>
      <c r="Z176" s="7"/>
      <c r="AA176" s="7"/>
      <c r="AB176" s="7"/>
    </row>
    <row r="177" spans="1:28" s="313" customFormat="1">
      <c r="A177" s="339"/>
      <c r="B177" s="339"/>
      <c r="C177" s="339"/>
      <c r="D177" s="339"/>
      <c r="E177" s="340">
        <v>194</v>
      </c>
      <c r="F177" s="341">
        <v>76080.936860000002</v>
      </c>
      <c r="G177" s="342">
        <v>179598.12777000002</v>
      </c>
      <c r="H177" s="342">
        <v>255679.06463000001</v>
      </c>
      <c r="I177" s="342">
        <v>99243.578569999998</v>
      </c>
      <c r="J177" s="342">
        <v>185223.625</v>
      </c>
      <c r="K177" s="342">
        <v>284467.20357000001</v>
      </c>
      <c r="L177" s="342">
        <v>3531.4570400000002</v>
      </c>
      <c r="M177" s="342">
        <v>5071.7274200000002</v>
      </c>
      <c r="N177" s="342">
        <v>8603.1844600000004</v>
      </c>
      <c r="O177" s="342">
        <v>548749.45265999995</v>
      </c>
      <c r="P177" s="342">
        <v>198.16843</v>
      </c>
      <c r="Q177" s="342">
        <v>216.51310000000001</v>
      </c>
      <c r="R177" s="343">
        <v>414.68153000000001</v>
      </c>
      <c r="S177" s="7"/>
      <c r="T177" s="7"/>
      <c r="U177" s="7"/>
      <c r="V177" s="7"/>
      <c r="W177" s="7"/>
      <c r="X177" s="7"/>
      <c r="Y177" s="7"/>
      <c r="Z177" s="7"/>
      <c r="AA177" s="7"/>
      <c r="AB177" s="7"/>
    </row>
    <row r="178" spans="1:28" s="313" customFormat="1">
      <c r="A178" s="339"/>
      <c r="B178" s="339"/>
      <c r="C178" s="339"/>
      <c r="D178" s="339"/>
      <c r="E178" s="340">
        <v>246</v>
      </c>
      <c r="F178" s="341">
        <v>35914.002350000002</v>
      </c>
      <c r="G178" s="342">
        <v>38412.116099999999</v>
      </c>
      <c r="H178" s="342">
        <v>74326.118450000009</v>
      </c>
      <c r="I178" s="342">
        <v>41233.283840000004</v>
      </c>
      <c r="J178" s="342">
        <v>35844.756780000003</v>
      </c>
      <c r="K178" s="342">
        <v>77078.04062</v>
      </c>
      <c r="L178" s="342">
        <v>2419.9958300000003</v>
      </c>
      <c r="M178" s="342">
        <v>2057.73693</v>
      </c>
      <c r="N178" s="342">
        <v>4477.7327599999999</v>
      </c>
      <c r="O178" s="342">
        <v>155881.89183000001</v>
      </c>
      <c r="P178" s="342">
        <v>148.05801</v>
      </c>
      <c r="Q178" s="342">
        <v>34.000339999999994</v>
      </c>
      <c r="R178" s="343">
        <v>182.05835000000002</v>
      </c>
      <c r="S178" s="7"/>
      <c r="T178" s="7"/>
      <c r="U178" s="7"/>
      <c r="V178" s="7"/>
      <c r="W178" s="7"/>
      <c r="X178" s="7"/>
      <c r="Y178" s="7"/>
      <c r="Z178" s="7"/>
      <c r="AA178" s="7"/>
      <c r="AB178" s="7"/>
    </row>
    <row r="179" spans="1:28" s="313" customFormat="1">
      <c r="A179" s="339"/>
      <c r="B179" s="339"/>
      <c r="C179" s="339"/>
      <c r="D179" s="339"/>
      <c r="E179" s="340">
        <v>254</v>
      </c>
      <c r="F179" s="341">
        <v>58994.437770000004</v>
      </c>
      <c r="G179" s="342">
        <v>94219.561349999989</v>
      </c>
      <c r="H179" s="342">
        <v>153213.99911999999</v>
      </c>
      <c r="I179" s="342">
        <v>80479.877629999988</v>
      </c>
      <c r="J179" s="342">
        <v>208846.67872</v>
      </c>
      <c r="K179" s="342">
        <v>289326.55635000003</v>
      </c>
      <c r="L179" s="342">
        <v>2738.9865399999999</v>
      </c>
      <c r="M179" s="342">
        <v>3254.7991000000002</v>
      </c>
      <c r="N179" s="342">
        <v>5993.7856400000001</v>
      </c>
      <c r="O179" s="342">
        <v>448534.34111000004</v>
      </c>
      <c r="P179" s="342">
        <v>31.391400000000001</v>
      </c>
      <c r="Q179" s="342">
        <v>107.98029</v>
      </c>
      <c r="R179" s="343">
        <v>139.37169</v>
      </c>
      <c r="S179" s="7"/>
      <c r="T179" s="7"/>
      <c r="U179" s="7"/>
      <c r="V179" s="7"/>
      <c r="W179" s="7"/>
      <c r="X179" s="7"/>
      <c r="Y179" s="7"/>
      <c r="Z179" s="7"/>
      <c r="AA179" s="7"/>
      <c r="AB179" s="7"/>
    </row>
    <row r="180" spans="1:28" s="313" customFormat="1">
      <c r="A180" s="339"/>
      <c r="B180" s="339"/>
      <c r="C180" s="339"/>
      <c r="D180" s="339"/>
      <c r="E180" s="340">
        <v>416</v>
      </c>
      <c r="F180" s="341">
        <v>27488.415860000001</v>
      </c>
      <c r="G180" s="342">
        <v>42107.084210000001</v>
      </c>
      <c r="H180" s="342">
        <v>69595.500069999995</v>
      </c>
      <c r="I180" s="342">
        <v>50289.84259</v>
      </c>
      <c r="J180" s="342">
        <v>45806.437020000005</v>
      </c>
      <c r="K180" s="342">
        <v>96096.279609999998</v>
      </c>
      <c r="L180" s="342">
        <v>1457.59203</v>
      </c>
      <c r="M180" s="342">
        <v>2489.7447599999996</v>
      </c>
      <c r="N180" s="342">
        <v>3947.3367899999998</v>
      </c>
      <c r="O180" s="342">
        <v>169639.11647000001</v>
      </c>
      <c r="P180" s="342">
        <v>18.762979999999999</v>
      </c>
      <c r="Q180" s="342">
        <v>18.667759999999998</v>
      </c>
      <c r="R180" s="343">
        <v>37.43074</v>
      </c>
      <c r="S180" s="7"/>
      <c r="T180" s="7"/>
      <c r="U180" s="7"/>
      <c r="V180" s="7"/>
      <c r="W180" s="7"/>
      <c r="X180" s="7"/>
      <c r="Y180" s="7"/>
      <c r="Z180" s="7"/>
      <c r="AA180" s="7"/>
      <c r="AB180" s="7"/>
    </row>
    <row r="181" spans="1:28" s="313" customFormat="1">
      <c r="A181" s="339"/>
      <c r="B181" s="339"/>
      <c r="C181" s="339"/>
      <c r="D181" s="339"/>
      <c r="E181" s="340">
        <v>599</v>
      </c>
      <c r="F181" s="341">
        <v>89159.641620000009</v>
      </c>
      <c r="G181" s="342">
        <v>88707.021110000001</v>
      </c>
      <c r="H181" s="342">
        <v>177866.66272999998</v>
      </c>
      <c r="I181" s="342">
        <v>89399.070540000001</v>
      </c>
      <c r="J181" s="342">
        <v>137000.93650000001</v>
      </c>
      <c r="K181" s="342">
        <v>226400.00704</v>
      </c>
      <c r="L181" s="342">
        <v>1796.3615300000001</v>
      </c>
      <c r="M181" s="342">
        <v>1808.0724499999999</v>
      </c>
      <c r="N181" s="342">
        <v>3604.4339799999998</v>
      </c>
      <c r="O181" s="342">
        <v>407871.10375000001</v>
      </c>
      <c r="P181" s="342">
        <v>46.83775</v>
      </c>
      <c r="Q181" s="342">
        <v>10.338850000000001</v>
      </c>
      <c r="R181" s="343">
        <v>57.176600000000001</v>
      </c>
      <c r="S181" s="7"/>
      <c r="T181" s="7"/>
      <c r="U181" s="7"/>
      <c r="V181" s="7"/>
      <c r="W181" s="7"/>
      <c r="X181" s="7"/>
      <c r="Y181" s="7"/>
      <c r="Z181" s="7"/>
      <c r="AA181" s="7"/>
      <c r="AB181" s="7"/>
    </row>
    <row r="182" spans="1:28" s="313" customFormat="1">
      <c r="A182" s="339"/>
      <c r="B182" s="339"/>
      <c r="C182" s="339"/>
      <c r="D182" s="339"/>
      <c r="E182" s="340">
        <v>621</v>
      </c>
      <c r="F182" s="341">
        <v>54995.674799999993</v>
      </c>
      <c r="G182" s="342">
        <v>46183.108560000001</v>
      </c>
      <c r="H182" s="342">
        <v>101178.78336</v>
      </c>
      <c r="I182" s="342">
        <v>57338.469929999999</v>
      </c>
      <c r="J182" s="342">
        <v>68391.977220000001</v>
      </c>
      <c r="K182" s="342">
        <v>125730.44715000001</v>
      </c>
      <c r="L182" s="342">
        <v>4845.2130299999999</v>
      </c>
      <c r="M182" s="342">
        <v>4101.0227100000002</v>
      </c>
      <c r="N182" s="342">
        <v>8946.2357400000001</v>
      </c>
      <c r="O182" s="342">
        <v>235855.46625</v>
      </c>
      <c r="P182" s="342">
        <v>43.865929999999999</v>
      </c>
      <c r="Q182" s="342">
        <v>13.094209999999999</v>
      </c>
      <c r="R182" s="343">
        <v>56.960140000000003</v>
      </c>
      <c r="S182" s="7"/>
      <c r="T182" s="7"/>
      <c r="U182" s="7"/>
      <c r="V182" s="7"/>
      <c r="W182" s="7"/>
      <c r="X182" s="7"/>
      <c r="Y182" s="7"/>
      <c r="Z182" s="7"/>
      <c r="AA182" s="7"/>
      <c r="AB182" s="7"/>
    </row>
    <row r="183" spans="1:28" s="313" customFormat="1">
      <c r="A183" s="339"/>
      <c r="B183" s="339"/>
      <c r="C183" s="339"/>
      <c r="D183" s="339"/>
      <c r="E183" s="340">
        <v>647</v>
      </c>
      <c r="F183" s="341">
        <v>417.96818000000002</v>
      </c>
      <c r="G183" s="342">
        <v>7238.4625999999998</v>
      </c>
      <c r="H183" s="342">
        <v>7656.4307800000006</v>
      </c>
      <c r="I183" s="342">
        <v>10286.555910000001</v>
      </c>
      <c r="J183" s="342">
        <v>64833.650540000002</v>
      </c>
      <c r="K183" s="342">
        <v>75120.206449999998</v>
      </c>
      <c r="L183" s="342">
        <v>25275.920620000001</v>
      </c>
      <c r="M183" s="342">
        <v>132618.86199999999</v>
      </c>
      <c r="N183" s="342">
        <v>157894.78262000001</v>
      </c>
      <c r="O183" s="342">
        <v>240671.41985000001</v>
      </c>
      <c r="P183" s="342">
        <v>0.13342999999999999</v>
      </c>
      <c r="Q183" s="342">
        <v>5.348E-2</v>
      </c>
      <c r="R183" s="343">
        <v>0.18690999999999999</v>
      </c>
      <c r="S183" s="7"/>
      <c r="T183" s="7"/>
      <c r="U183" s="7"/>
      <c r="V183" s="7"/>
      <c r="W183" s="7"/>
      <c r="X183" s="7"/>
      <c r="Y183" s="7"/>
      <c r="Z183" s="7"/>
      <c r="AA183" s="7"/>
      <c r="AB183" s="7"/>
    </row>
    <row r="184" spans="1:28" s="313" customFormat="1">
      <c r="A184" s="339"/>
      <c r="B184" s="339"/>
      <c r="C184" s="339"/>
      <c r="D184" s="339"/>
      <c r="E184" s="340">
        <v>677</v>
      </c>
      <c r="F184" s="341">
        <v>86.824470000000005</v>
      </c>
      <c r="G184" s="342">
        <v>1532.51809</v>
      </c>
      <c r="H184" s="342">
        <v>1619.34256</v>
      </c>
      <c r="I184" s="342">
        <v>5845.8652099999999</v>
      </c>
      <c r="J184" s="342">
        <v>20127.168010000001</v>
      </c>
      <c r="K184" s="342">
        <v>25973.033219999998</v>
      </c>
      <c r="L184" s="342">
        <v>24494.866460000001</v>
      </c>
      <c r="M184" s="342">
        <v>86440.195240000001</v>
      </c>
      <c r="N184" s="342">
        <v>110935.06170000001</v>
      </c>
      <c r="O184" s="342">
        <v>138527.43747999999</v>
      </c>
      <c r="P184" s="342">
        <v>6.3009999999999997E-2</v>
      </c>
      <c r="Q184" s="342">
        <v>1.005E-2</v>
      </c>
      <c r="R184" s="343">
        <v>7.306E-2</v>
      </c>
      <c r="S184" s="7"/>
      <c r="T184" s="7"/>
      <c r="U184" s="7"/>
      <c r="V184" s="7"/>
      <c r="W184" s="7"/>
      <c r="X184" s="7"/>
      <c r="Y184" s="7"/>
      <c r="Z184" s="7"/>
      <c r="AA184" s="7"/>
      <c r="AB184" s="7"/>
    </row>
    <row r="185" spans="1:28" s="313" customFormat="1">
      <c r="A185" s="339"/>
      <c r="B185" s="339"/>
      <c r="C185" s="339"/>
      <c r="D185" s="334" t="s">
        <v>83</v>
      </c>
      <c r="E185" s="335">
        <v>195</v>
      </c>
      <c r="F185" s="336">
        <v>35266.20003</v>
      </c>
      <c r="G185" s="337">
        <v>10668.44844</v>
      </c>
      <c r="H185" s="337">
        <v>45934.64847</v>
      </c>
      <c r="I185" s="337">
        <v>108914.07956999999</v>
      </c>
      <c r="J185" s="337">
        <v>39497.281569999999</v>
      </c>
      <c r="K185" s="337">
        <v>148411.36113999999</v>
      </c>
      <c r="L185" s="337">
        <v>6259.5227599999998</v>
      </c>
      <c r="M185" s="337">
        <v>1572.5415500000001</v>
      </c>
      <c r="N185" s="337">
        <v>7832.0643099999998</v>
      </c>
      <c r="O185" s="337">
        <v>202178.07392</v>
      </c>
      <c r="P185" s="337">
        <v>31.307830000000003</v>
      </c>
      <c r="Q185" s="337">
        <v>5.5949799999999996</v>
      </c>
      <c r="R185" s="338">
        <v>36.902809999999995</v>
      </c>
      <c r="S185" s="7"/>
      <c r="T185" s="7"/>
      <c r="U185" s="7"/>
      <c r="V185" s="7"/>
      <c r="W185" s="7"/>
      <c r="X185" s="7"/>
      <c r="Y185" s="7"/>
      <c r="Z185" s="7"/>
      <c r="AA185" s="7"/>
      <c r="AB185" s="7"/>
    </row>
    <row r="186" spans="1:28" s="313" customFormat="1">
      <c r="A186" s="339"/>
      <c r="B186" s="339"/>
      <c r="C186" s="339"/>
      <c r="D186" s="339"/>
      <c r="E186" s="340">
        <v>419</v>
      </c>
      <c r="F186" s="341">
        <v>16282.20521</v>
      </c>
      <c r="G186" s="342">
        <v>3999.5672100000002</v>
      </c>
      <c r="H186" s="342">
        <v>20281.772420000001</v>
      </c>
      <c r="I186" s="342">
        <v>108841.7931</v>
      </c>
      <c r="J186" s="342">
        <v>13775.52564</v>
      </c>
      <c r="K186" s="342">
        <v>122617.31873999999</v>
      </c>
      <c r="L186" s="342">
        <v>3040.3677799999996</v>
      </c>
      <c r="M186" s="342">
        <v>2959.83358</v>
      </c>
      <c r="N186" s="342">
        <v>6000.20136</v>
      </c>
      <c r="O186" s="342">
        <v>148899.29252000002</v>
      </c>
      <c r="P186" s="342">
        <v>4.1839300000000001</v>
      </c>
      <c r="Q186" s="342">
        <v>6.3025000000000002</v>
      </c>
      <c r="R186" s="343">
        <v>10.48643</v>
      </c>
      <c r="S186" s="7"/>
      <c r="T186" s="7"/>
      <c r="U186" s="7"/>
      <c r="V186" s="7"/>
      <c r="W186" s="7"/>
      <c r="X186" s="7"/>
      <c r="Y186" s="7"/>
      <c r="Z186" s="7"/>
      <c r="AA186" s="7"/>
      <c r="AB186" s="7"/>
    </row>
    <row r="187" spans="1:28" s="313" customFormat="1">
      <c r="A187" s="339"/>
      <c r="B187" s="339"/>
      <c r="C187" s="339"/>
      <c r="D187" s="334" t="s">
        <v>68</v>
      </c>
      <c r="E187" s="335">
        <v>240</v>
      </c>
      <c r="F187" s="336">
        <v>54214.73115</v>
      </c>
      <c r="G187" s="337">
        <v>55326.071389999997</v>
      </c>
      <c r="H187" s="337">
        <v>109540.80254</v>
      </c>
      <c r="I187" s="337">
        <v>120930.30898999999</v>
      </c>
      <c r="J187" s="337">
        <v>125832.43298</v>
      </c>
      <c r="K187" s="337">
        <v>246762.74197</v>
      </c>
      <c r="L187" s="337">
        <v>4539.34141</v>
      </c>
      <c r="M187" s="337">
        <v>4713.6698899999992</v>
      </c>
      <c r="N187" s="337">
        <v>9253.0113000000001</v>
      </c>
      <c r="O187" s="337">
        <v>365556.55580999999</v>
      </c>
      <c r="P187" s="337">
        <v>279.92115000000001</v>
      </c>
      <c r="Q187" s="337">
        <v>29.21312</v>
      </c>
      <c r="R187" s="338">
        <v>309.13427000000001</v>
      </c>
      <c r="S187" s="7"/>
      <c r="T187" s="7"/>
      <c r="U187" s="7"/>
      <c r="V187" s="7"/>
      <c r="W187" s="7"/>
      <c r="X187" s="7"/>
      <c r="Y187" s="7"/>
      <c r="Z187" s="7"/>
      <c r="AA187" s="7"/>
      <c r="AB187" s="7"/>
    </row>
    <row r="188" spans="1:28" s="313" customFormat="1">
      <c r="A188" s="339"/>
      <c r="B188" s="339"/>
      <c r="C188" s="339"/>
      <c r="D188" s="339"/>
      <c r="E188" s="340">
        <v>241</v>
      </c>
      <c r="F188" s="341">
        <v>81266.547950000007</v>
      </c>
      <c r="G188" s="342">
        <v>75181.665900000007</v>
      </c>
      <c r="H188" s="342">
        <v>156448.21385</v>
      </c>
      <c r="I188" s="342">
        <v>102397.88678</v>
      </c>
      <c r="J188" s="342">
        <v>132709.70722000001</v>
      </c>
      <c r="K188" s="342">
        <v>235107.59400000001</v>
      </c>
      <c r="L188" s="342">
        <v>2449.4314300000001</v>
      </c>
      <c r="M188" s="342">
        <v>2988.34809</v>
      </c>
      <c r="N188" s="342">
        <v>5437.7795199999991</v>
      </c>
      <c r="O188" s="342">
        <v>396993.58737000002</v>
      </c>
      <c r="P188" s="342">
        <v>65.322690000000009</v>
      </c>
      <c r="Q188" s="342">
        <v>22.529150000000001</v>
      </c>
      <c r="R188" s="343">
        <v>87.851839999999996</v>
      </c>
      <c r="S188" s="7"/>
      <c r="T188" s="7"/>
      <c r="U188" s="7"/>
      <c r="V188" s="7"/>
      <c r="W188" s="7"/>
      <c r="X188" s="7"/>
      <c r="Y188" s="7"/>
      <c r="Z188" s="7"/>
      <c r="AA188" s="7"/>
      <c r="AB188" s="7"/>
    </row>
    <row r="189" spans="1:28" s="313" customFormat="1">
      <c r="A189" s="339"/>
      <c r="B189" s="339"/>
      <c r="C189" s="339"/>
      <c r="D189" s="339"/>
      <c r="E189" s="340">
        <v>239</v>
      </c>
      <c r="F189" s="341">
        <v>27621.27851</v>
      </c>
      <c r="G189" s="342">
        <v>39438.329359999996</v>
      </c>
      <c r="H189" s="342">
        <v>67059.607869999993</v>
      </c>
      <c r="I189" s="342">
        <v>56239.42411</v>
      </c>
      <c r="J189" s="342">
        <v>85975.316510000004</v>
      </c>
      <c r="K189" s="342">
        <v>142214.74062</v>
      </c>
      <c r="L189" s="342">
        <v>3493.64948</v>
      </c>
      <c r="M189" s="342">
        <v>5337.3028199999999</v>
      </c>
      <c r="N189" s="342">
        <v>8830.9523000000008</v>
      </c>
      <c r="O189" s="342">
        <v>218105.30078999998</v>
      </c>
      <c r="P189" s="342">
        <v>19.036240000000003</v>
      </c>
      <c r="Q189" s="342">
        <v>5.6024399999999996</v>
      </c>
      <c r="R189" s="343">
        <v>24.638680000000001</v>
      </c>
      <c r="S189" s="7"/>
      <c r="T189" s="7"/>
      <c r="U189" s="7"/>
      <c r="V189" s="7"/>
      <c r="W189" s="7"/>
      <c r="X189" s="7"/>
      <c r="Y189" s="7"/>
      <c r="Z189" s="7"/>
      <c r="AA189" s="7"/>
      <c r="AB189" s="7"/>
    </row>
    <row r="190" spans="1:28" s="313" customFormat="1">
      <c r="A190" s="339"/>
      <c r="B190" s="339"/>
      <c r="C190" s="339"/>
      <c r="D190" s="339"/>
      <c r="E190" s="340">
        <v>556</v>
      </c>
      <c r="F190" s="341">
        <v>2651.0280699999998</v>
      </c>
      <c r="G190" s="342">
        <v>522.73923000000002</v>
      </c>
      <c r="H190" s="342">
        <v>3173.7673</v>
      </c>
      <c r="I190" s="342">
        <v>19755.102440000002</v>
      </c>
      <c r="J190" s="342">
        <v>80310.582150000002</v>
      </c>
      <c r="K190" s="342">
        <v>100065.68459</v>
      </c>
      <c r="L190" s="342">
        <v>21980.791079999999</v>
      </c>
      <c r="M190" s="342">
        <v>61302.064310000002</v>
      </c>
      <c r="N190" s="342">
        <v>83282.855389999997</v>
      </c>
      <c r="O190" s="342">
        <v>186522.30728000001</v>
      </c>
      <c r="P190" s="342">
        <v>0.11070000000000001</v>
      </c>
      <c r="Q190" s="342">
        <v>0.11793000000000001</v>
      </c>
      <c r="R190" s="343">
        <v>0.22863</v>
      </c>
      <c r="S190" s="7"/>
      <c r="T190" s="7"/>
      <c r="U190" s="7"/>
      <c r="V190" s="7"/>
      <c r="W190" s="7"/>
      <c r="X190" s="7"/>
      <c r="Y190" s="7"/>
      <c r="Z190" s="7"/>
      <c r="AA190" s="7"/>
      <c r="AB190" s="7"/>
    </row>
    <row r="191" spans="1:28" s="313" customFormat="1">
      <c r="A191" s="339"/>
      <c r="B191" s="339"/>
      <c r="C191" s="339"/>
      <c r="D191" s="339"/>
      <c r="E191" s="340">
        <v>591</v>
      </c>
      <c r="F191" s="341">
        <v>10822.416310000001</v>
      </c>
      <c r="G191" s="342">
        <v>11348.87853</v>
      </c>
      <c r="H191" s="342">
        <v>22171.294839999999</v>
      </c>
      <c r="I191" s="342">
        <v>34828.996509999997</v>
      </c>
      <c r="J191" s="342">
        <v>55813.60269</v>
      </c>
      <c r="K191" s="342">
        <v>90642.599199999997</v>
      </c>
      <c r="L191" s="342">
        <v>2388.6283800000001</v>
      </c>
      <c r="M191" s="342">
        <v>4839.5180700000001</v>
      </c>
      <c r="N191" s="342">
        <v>7228.1464500000002</v>
      </c>
      <c r="O191" s="342">
        <v>120042.04049</v>
      </c>
      <c r="P191" s="342">
        <v>10.169040000000001</v>
      </c>
      <c r="Q191" s="342">
        <v>3.0674699999999997</v>
      </c>
      <c r="R191" s="343">
        <v>13.236510000000001</v>
      </c>
      <c r="S191" s="7"/>
      <c r="T191" s="7"/>
      <c r="U191" s="7"/>
      <c r="V191" s="7"/>
      <c r="W191" s="7"/>
      <c r="X191" s="7"/>
      <c r="Y191" s="7"/>
      <c r="Z191" s="7"/>
      <c r="AA191" s="7"/>
      <c r="AB191" s="7"/>
    </row>
    <row r="192" spans="1:28" s="313" customFormat="1">
      <c r="A192" s="339"/>
      <c r="B192" s="339"/>
      <c r="C192" s="339"/>
      <c r="D192" s="339"/>
      <c r="E192" s="340">
        <v>601</v>
      </c>
      <c r="F192" s="341">
        <v>63458.085370000001</v>
      </c>
      <c r="G192" s="342">
        <v>73050.105079999994</v>
      </c>
      <c r="H192" s="342">
        <v>136508.19044999999</v>
      </c>
      <c r="I192" s="342">
        <v>110991.14216</v>
      </c>
      <c r="J192" s="342">
        <v>164913.26079</v>
      </c>
      <c r="K192" s="342">
        <v>275904.40294999996</v>
      </c>
      <c r="L192" s="342">
        <v>5320.5803800000003</v>
      </c>
      <c r="M192" s="342">
        <v>9265.0067100000015</v>
      </c>
      <c r="N192" s="342">
        <v>14585.587089999999</v>
      </c>
      <c r="O192" s="342">
        <v>426998.18049</v>
      </c>
      <c r="P192" s="342">
        <v>118.62105</v>
      </c>
      <c r="Q192" s="342">
        <v>226.18879999999999</v>
      </c>
      <c r="R192" s="343">
        <v>344.80984999999998</v>
      </c>
      <c r="S192" s="7"/>
      <c r="T192" s="7"/>
      <c r="U192" s="7"/>
      <c r="V192" s="7"/>
      <c r="W192" s="7"/>
      <c r="X192" s="7"/>
      <c r="Y192" s="7"/>
      <c r="Z192" s="7"/>
      <c r="AA192" s="7"/>
      <c r="AB192" s="7"/>
    </row>
    <row r="193" spans="1:28" s="313" customFormat="1">
      <c r="A193" s="339"/>
      <c r="B193" s="339"/>
      <c r="C193" s="339"/>
      <c r="D193" s="334" t="s">
        <v>64</v>
      </c>
      <c r="E193" s="335">
        <v>199</v>
      </c>
      <c r="F193" s="336">
        <v>5761662.1836999999</v>
      </c>
      <c r="G193" s="337">
        <v>4349174.1824099999</v>
      </c>
      <c r="H193" s="337">
        <v>10110836.366110001</v>
      </c>
      <c r="I193" s="337">
        <v>1707698.9154999999</v>
      </c>
      <c r="J193" s="337">
        <v>1672640.46309</v>
      </c>
      <c r="K193" s="337">
        <v>3380339.3785900003</v>
      </c>
      <c r="L193" s="337">
        <v>1350405.2260999999</v>
      </c>
      <c r="M193" s="337">
        <v>1025259.33251</v>
      </c>
      <c r="N193" s="337">
        <v>2375664.5586100002</v>
      </c>
      <c r="O193" s="337">
        <v>15866840.303309999</v>
      </c>
      <c r="P193" s="337">
        <v>15788793.9101</v>
      </c>
      <c r="Q193" s="337">
        <v>11254317.019750001</v>
      </c>
      <c r="R193" s="338">
        <v>27043110.929849997</v>
      </c>
      <c r="S193" s="7"/>
      <c r="T193" s="7"/>
      <c r="U193" s="7"/>
      <c r="V193" s="7"/>
      <c r="W193" s="7"/>
      <c r="X193" s="7"/>
      <c r="Y193" s="7"/>
      <c r="Z193" s="7"/>
      <c r="AA193" s="7"/>
      <c r="AB193" s="7"/>
    </row>
    <row r="194" spans="1:28" s="313" customFormat="1">
      <c r="A194" s="339"/>
      <c r="B194" s="339"/>
      <c r="C194" s="339"/>
      <c r="D194" s="339"/>
      <c r="E194" s="340">
        <v>201</v>
      </c>
      <c r="F194" s="341">
        <v>80815.352930000008</v>
      </c>
      <c r="G194" s="342">
        <v>81611.448220000006</v>
      </c>
      <c r="H194" s="342">
        <v>162426.80115000001</v>
      </c>
      <c r="I194" s="342">
        <v>58626.912830000001</v>
      </c>
      <c r="J194" s="342">
        <v>93489.107010000007</v>
      </c>
      <c r="K194" s="342">
        <v>152116.01983999999</v>
      </c>
      <c r="L194" s="342">
        <v>1656.52099</v>
      </c>
      <c r="M194" s="342">
        <v>2417.1175200000002</v>
      </c>
      <c r="N194" s="342">
        <v>4073.6385099999998</v>
      </c>
      <c r="O194" s="342">
        <v>318616.4595</v>
      </c>
      <c r="P194" s="342">
        <v>773.96080000000006</v>
      </c>
      <c r="Q194" s="342">
        <v>32.577249999999999</v>
      </c>
      <c r="R194" s="343">
        <v>806.53805</v>
      </c>
      <c r="S194" s="7"/>
      <c r="T194" s="7"/>
      <c r="U194" s="7"/>
      <c r="V194" s="7"/>
      <c r="W194" s="7"/>
      <c r="X194" s="7"/>
      <c r="Y194" s="7"/>
      <c r="Z194" s="7"/>
      <c r="AA194" s="7"/>
      <c r="AB194" s="7"/>
    </row>
    <row r="195" spans="1:28" s="313" customFormat="1">
      <c r="A195" s="339"/>
      <c r="B195" s="339"/>
      <c r="C195" s="339"/>
      <c r="D195" s="339"/>
      <c r="E195" s="340">
        <v>202</v>
      </c>
      <c r="F195" s="341">
        <v>59691.256450000001</v>
      </c>
      <c r="G195" s="342">
        <v>105437.31923000001</v>
      </c>
      <c r="H195" s="342">
        <v>165128.57568000001</v>
      </c>
      <c r="I195" s="342">
        <v>61969.800880000003</v>
      </c>
      <c r="J195" s="342">
        <v>190583.25527000002</v>
      </c>
      <c r="K195" s="342">
        <v>252553.05615000002</v>
      </c>
      <c r="L195" s="342">
        <v>2513.6551600000003</v>
      </c>
      <c r="M195" s="342">
        <v>1355.04961</v>
      </c>
      <c r="N195" s="342">
        <v>3868.7047699999998</v>
      </c>
      <c r="O195" s="342">
        <v>421550.33660000004</v>
      </c>
      <c r="P195" s="342">
        <v>30.559709999999999</v>
      </c>
      <c r="Q195" s="342">
        <v>39.646599999999999</v>
      </c>
      <c r="R195" s="343">
        <v>70.206310000000002</v>
      </c>
      <c r="S195" s="7"/>
      <c r="T195" s="7"/>
      <c r="U195" s="7"/>
      <c r="V195" s="7"/>
      <c r="W195" s="7"/>
      <c r="X195" s="7"/>
      <c r="Y195" s="7"/>
      <c r="Z195" s="7"/>
      <c r="AA195" s="7"/>
      <c r="AB195" s="7"/>
    </row>
    <row r="196" spans="1:28" s="313" customFormat="1">
      <c r="A196" s="339"/>
      <c r="B196" s="339"/>
      <c r="C196" s="339"/>
      <c r="D196" s="339"/>
      <c r="E196" s="340">
        <v>252</v>
      </c>
      <c r="F196" s="341">
        <v>92565.809299999994</v>
      </c>
      <c r="G196" s="342">
        <v>81646.815700000006</v>
      </c>
      <c r="H196" s="342">
        <v>174212.625</v>
      </c>
      <c r="I196" s="342">
        <v>65654.473070000007</v>
      </c>
      <c r="J196" s="342">
        <v>145192.52153</v>
      </c>
      <c r="K196" s="342">
        <v>210846.99460000001</v>
      </c>
      <c r="L196" s="342">
        <v>2123.0020299999996</v>
      </c>
      <c r="M196" s="342">
        <v>3557.6872400000002</v>
      </c>
      <c r="N196" s="342">
        <v>5680.6892699999999</v>
      </c>
      <c r="O196" s="342">
        <v>390740.30887000001</v>
      </c>
      <c r="P196" s="342">
        <v>55189.218460000004</v>
      </c>
      <c r="Q196" s="342">
        <v>24.288340000000002</v>
      </c>
      <c r="R196" s="343">
        <v>55213.506799999996</v>
      </c>
      <c r="S196" s="7"/>
      <c r="T196" s="7"/>
      <c r="U196" s="7"/>
      <c r="V196" s="7"/>
      <c r="W196" s="7"/>
      <c r="X196" s="7"/>
      <c r="Y196" s="7"/>
      <c r="Z196" s="7"/>
      <c r="AA196" s="7"/>
      <c r="AB196" s="7"/>
    </row>
    <row r="197" spans="1:28" s="313" customFormat="1">
      <c r="A197" s="339"/>
      <c r="B197" s="339"/>
      <c r="C197" s="339"/>
      <c r="D197" s="339"/>
      <c r="E197" s="340">
        <v>301</v>
      </c>
      <c r="F197" s="341">
        <v>217410.96487999998</v>
      </c>
      <c r="G197" s="342">
        <v>297761.81088999996</v>
      </c>
      <c r="H197" s="342">
        <v>515172.77577000001</v>
      </c>
      <c r="I197" s="342">
        <v>127585.01667</v>
      </c>
      <c r="J197" s="342">
        <v>228316.65165000001</v>
      </c>
      <c r="K197" s="342">
        <v>355901.66832</v>
      </c>
      <c r="L197" s="342">
        <v>7023.58331</v>
      </c>
      <c r="M197" s="342">
        <v>6140.4011600000003</v>
      </c>
      <c r="N197" s="342">
        <v>13163.984470000001</v>
      </c>
      <c r="O197" s="342">
        <v>884238.42855999991</v>
      </c>
      <c r="P197" s="342">
        <v>167.38487000000001</v>
      </c>
      <c r="Q197" s="342">
        <v>1011.8579100000001</v>
      </c>
      <c r="R197" s="343">
        <v>1179.24278</v>
      </c>
      <c r="S197" s="7"/>
      <c r="T197" s="7"/>
      <c r="U197" s="7"/>
      <c r="V197" s="7"/>
      <c r="W197" s="7"/>
      <c r="X197" s="7"/>
      <c r="Y197" s="7"/>
      <c r="Z197" s="7"/>
      <c r="AA197" s="7"/>
      <c r="AB197" s="7"/>
    </row>
    <row r="198" spans="1:28" s="313" customFormat="1">
      <c r="A198" s="339"/>
      <c r="B198" s="339"/>
      <c r="C198" s="339"/>
      <c r="D198" s="339"/>
      <c r="E198" s="340">
        <v>340</v>
      </c>
      <c r="F198" s="341">
        <v>210581.44151</v>
      </c>
      <c r="G198" s="342">
        <v>314403.12419999996</v>
      </c>
      <c r="H198" s="342">
        <v>524984.56571</v>
      </c>
      <c r="I198" s="342">
        <v>130644.59582999999</v>
      </c>
      <c r="J198" s="342">
        <v>163858.26987000002</v>
      </c>
      <c r="K198" s="342">
        <v>294502.86569999997</v>
      </c>
      <c r="L198" s="342">
        <v>3414.4625699999997</v>
      </c>
      <c r="M198" s="342">
        <v>15111.583720000001</v>
      </c>
      <c r="N198" s="342">
        <v>18526.046289999998</v>
      </c>
      <c r="O198" s="342">
        <v>838013.47770000005</v>
      </c>
      <c r="P198" s="342">
        <v>257.49383999999998</v>
      </c>
      <c r="Q198" s="342">
        <v>174.54448000000002</v>
      </c>
      <c r="R198" s="343">
        <v>432.03832</v>
      </c>
      <c r="S198" s="7"/>
      <c r="T198" s="7"/>
      <c r="U198" s="7"/>
      <c r="V198" s="7"/>
      <c r="W198" s="7"/>
      <c r="X198" s="7"/>
      <c r="Y198" s="7"/>
      <c r="Z198" s="7"/>
      <c r="AA198" s="7"/>
      <c r="AB198" s="7"/>
    </row>
    <row r="199" spans="1:28" s="313" customFormat="1">
      <c r="A199" s="339"/>
      <c r="B199" s="339"/>
      <c r="C199" s="339"/>
      <c r="D199" s="339"/>
      <c r="E199" s="340">
        <v>343</v>
      </c>
      <c r="F199" s="341">
        <v>29778.639870000003</v>
      </c>
      <c r="G199" s="342">
        <v>57372.675080000001</v>
      </c>
      <c r="H199" s="342">
        <v>87151.31495</v>
      </c>
      <c r="I199" s="342">
        <v>67576.69948000001</v>
      </c>
      <c r="J199" s="342">
        <v>161829.90685</v>
      </c>
      <c r="K199" s="342">
        <v>229406.60633000001</v>
      </c>
      <c r="L199" s="342">
        <v>2080.8452699999998</v>
      </c>
      <c r="M199" s="342">
        <v>6075.2831100000003</v>
      </c>
      <c r="N199" s="342">
        <v>8156.1283800000001</v>
      </c>
      <c r="O199" s="342">
        <v>324714.04966000002</v>
      </c>
      <c r="P199" s="342">
        <v>247.71942000000001</v>
      </c>
      <c r="Q199" s="342">
        <v>101.88391</v>
      </c>
      <c r="R199" s="343">
        <v>349.60333000000003</v>
      </c>
      <c r="S199" s="7"/>
      <c r="T199" s="7"/>
      <c r="U199" s="7"/>
      <c r="V199" s="7"/>
      <c r="W199" s="7"/>
      <c r="X199" s="7"/>
      <c r="Y199" s="7"/>
      <c r="Z199" s="7"/>
      <c r="AA199" s="7"/>
      <c r="AB199" s="7"/>
    </row>
    <row r="200" spans="1:28" s="313" customFormat="1">
      <c r="A200" s="339"/>
      <c r="B200" s="339"/>
      <c r="C200" s="339"/>
      <c r="D200" s="339"/>
      <c r="E200" s="340">
        <v>553</v>
      </c>
      <c r="F200" s="341">
        <v>2640.9690699999996</v>
      </c>
      <c r="G200" s="342">
        <v>2431.4068199999997</v>
      </c>
      <c r="H200" s="342">
        <v>5072.3758899999993</v>
      </c>
      <c r="I200" s="342">
        <v>9866.24503</v>
      </c>
      <c r="J200" s="342">
        <v>36860.912130000004</v>
      </c>
      <c r="K200" s="342">
        <v>46727.157159999995</v>
      </c>
      <c r="L200" s="342">
        <v>13911.41568</v>
      </c>
      <c r="M200" s="342">
        <v>47734.193579999999</v>
      </c>
      <c r="N200" s="342">
        <v>61645.609259999997</v>
      </c>
      <c r="O200" s="342">
        <v>113445.14231</v>
      </c>
      <c r="P200" s="342">
        <v>8.5000000000000006E-3</v>
      </c>
      <c r="Q200" s="342">
        <v>4.1564700000000006</v>
      </c>
      <c r="R200" s="343">
        <v>4.1649700000000003</v>
      </c>
      <c r="S200" s="7"/>
      <c r="T200" s="7"/>
      <c r="U200" s="7"/>
      <c r="V200" s="7"/>
      <c r="W200" s="7"/>
      <c r="X200" s="7"/>
      <c r="Y200" s="7"/>
      <c r="Z200" s="7"/>
      <c r="AA200" s="7"/>
      <c r="AB200" s="7"/>
    </row>
    <row r="201" spans="1:28" s="313" customFormat="1">
      <c r="A201" s="339"/>
      <c r="B201" s="339"/>
      <c r="C201" s="339"/>
      <c r="D201" s="339"/>
      <c r="E201" s="340">
        <v>554</v>
      </c>
      <c r="F201" s="341">
        <v>1685.3016699999998</v>
      </c>
      <c r="G201" s="342">
        <v>2482.5123100000001</v>
      </c>
      <c r="H201" s="342">
        <v>4167.8139799999999</v>
      </c>
      <c r="I201" s="342">
        <v>14531.773359999999</v>
      </c>
      <c r="J201" s="342">
        <v>76786.895860000004</v>
      </c>
      <c r="K201" s="342">
        <v>91318.669219999996</v>
      </c>
      <c r="L201" s="342">
        <v>26412.44095</v>
      </c>
      <c r="M201" s="342">
        <v>44324.590229999994</v>
      </c>
      <c r="N201" s="342">
        <v>70737.031180000005</v>
      </c>
      <c r="O201" s="342">
        <v>166223.51438000001</v>
      </c>
      <c r="P201" s="342">
        <v>3.79596</v>
      </c>
      <c r="Q201" s="342">
        <v>9.6319999999999989E-2</v>
      </c>
      <c r="R201" s="343">
        <v>3.8922800000000004</v>
      </c>
      <c r="S201" s="7"/>
      <c r="T201" s="7"/>
      <c r="U201" s="7"/>
      <c r="V201" s="7"/>
      <c r="W201" s="7"/>
      <c r="X201" s="7"/>
      <c r="Y201" s="7"/>
      <c r="Z201" s="7"/>
      <c r="AA201" s="7"/>
      <c r="AB201" s="7"/>
    </row>
    <row r="202" spans="1:28" s="313" customFormat="1">
      <c r="A202" s="339"/>
      <c r="B202" s="339"/>
      <c r="C202" s="339"/>
      <c r="D202" s="339"/>
      <c r="E202" s="340">
        <v>557</v>
      </c>
      <c r="F202" s="341">
        <v>4572.6775199999993</v>
      </c>
      <c r="G202" s="342">
        <v>40104.535799999998</v>
      </c>
      <c r="H202" s="342">
        <v>44677.213320000003</v>
      </c>
      <c r="I202" s="342">
        <v>16756.24452</v>
      </c>
      <c r="J202" s="342">
        <v>107887.79747</v>
      </c>
      <c r="K202" s="342">
        <v>124644.04199</v>
      </c>
      <c r="L202" s="342">
        <v>30719.020550000001</v>
      </c>
      <c r="M202" s="342">
        <v>317276.23944999999</v>
      </c>
      <c r="N202" s="342">
        <v>347995.26</v>
      </c>
      <c r="O202" s="342">
        <v>517316.51530999999</v>
      </c>
      <c r="P202" s="342">
        <v>0.43972</v>
      </c>
      <c r="Q202" s="342">
        <v>0.16663</v>
      </c>
      <c r="R202" s="343">
        <v>0.60635000000000006</v>
      </c>
      <c r="S202" s="7"/>
      <c r="T202" s="7"/>
      <c r="U202" s="7"/>
      <c r="V202" s="7"/>
      <c r="W202" s="7"/>
      <c r="X202" s="7"/>
      <c r="Y202" s="7"/>
      <c r="Z202" s="7"/>
      <c r="AA202" s="7"/>
      <c r="AB202" s="7"/>
    </row>
    <row r="203" spans="1:28" s="313" customFormat="1">
      <c r="A203" s="339"/>
      <c r="B203" s="339"/>
      <c r="C203" s="339"/>
      <c r="D203" s="339"/>
      <c r="E203" s="340">
        <v>600</v>
      </c>
      <c r="F203" s="341">
        <v>15263.600910000001</v>
      </c>
      <c r="G203" s="342">
        <v>25025.616979999999</v>
      </c>
      <c r="H203" s="342">
        <v>40289.21789</v>
      </c>
      <c r="I203" s="342">
        <v>23338.117449999998</v>
      </c>
      <c r="J203" s="342">
        <v>44016.251649999998</v>
      </c>
      <c r="K203" s="342">
        <v>67354.369099999996</v>
      </c>
      <c r="L203" s="342">
        <v>125166.47281000001</v>
      </c>
      <c r="M203" s="342">
        <v>139149.83312999998</v>
      </c>
      <c r="N203" s="342">
        <v>264316.30593999999</v>
      </c>
      <c r="O203" s="342">
        <v>371959.89293000003</v>
      </c>
      <c r="P203" s="342">
        <v>5.9433800000000003</v>
      </c>
      <c r="Q203" s="342">
        <v>3.4385700000000003</v>
      </c>
      <c r="R203" s="343">
        <v>9.3819500000000016</v>
      </c>
      <c r="S203" s="7"/>
      <c r="T203" s="7"/>
      <c r="U203" s="7"/>
      <c r="V203" s="7"/>
      <c r="W203" s="7"/>
      <c r="X203" s="7"/>
      <c r="Y203" s="7"/>
      <c r="Z203" s="7"/>
      <c r="AA203" s="7"/>
      <c r="AB203" s="7"/>
    </row>
    <row r="204" spans="1:28" s="313" customFormat="1">
      <c r="A204" s="339"/>
      <c r="B204" s="339"/>
      <c r="C204" s="339"/>
      <c r="D204" s="339"/>
      <c r="E204" s="340">
        <v>633</v>
      </c>
      <c r="F204" s="341">
        <v>0</v>
      </c>
      <c r="G204" s="342">
        <v>0</v>
      </c>
      <c r="H204" s="342">
        <v>0</v>
      </c>
      <c r="I204" s="342">
        <v>0</v>
      </c>
      <c r="J204" s="342">
        <v>0</v>
      </c>
      <c r="K204" s="342">
        <v>0</v>
      </c>
      <c r="L204" s="342">
        <v>19384.509489999997</v>
      </c>
      <c r="M204" s="342">
        <v>50832.157909999994</v>
      </c>
      <c r="N204" s="342">
        <v>70216.667400000006</v>
      </c>
      <c r="O204" s="342">
        <v>70216.667400000006</v>
      </c>
      <c r="P204" s="342">
        <v>0</v>
      </c>
      <c r="Q204" s="342">
        <v>0</v>
      </c>
      <c r="R204" s="343">
        <v>0</v>
      </c>
      <c r="S204" s="7"/>
      <c r="T204" s="7"/>
      <c r="U204" s="7"/>
      <c r="V204" s="7"/>
      <c r="W204" s="7"/>
      <c r="X204" s="7"/>
      <c r="Y204" s="7"/>
      <c r="Z204" s="7"/>
      <c r="AA204" s="7"/>
      <c r="AB204" s="7"/>
    </row>
    <row r="205" spans="1:28" s="313" customFormat="1">
      <c r="A205" s="339"/>
      <c r="B205" s="339"/>
      <c r="C205" s="339"/>
      <c r="D205" s="334" t="s">
        <v>65</v>
      </c>
      <c r="E205" s="335">
        <v>337</v>
      </c>
      <c r="F205" s="336">
        <v>12789.013660000001</v>
      </c>
      <c r="G205" s="337">
        <v>4160.8418799999999</v>
      </c>
      <c r="H205" s="337">
        <v>16949.85554</v>
      </c>
      <c r="I205" s="337">
        <v>115884.83068000001</v>
      </c>
      <c r="J205" s="337">
        <v>12153.439329999999</v>
      </c>
      <c r="K205" s="337">
        <v>128038.27001000001</v>
      </c>
      <c r="L205" s="337">
        <v>5247.0042199999998</v>
      </c>
      <c r="M205" s="337">
        <v>549.82139000000006</v>
      </c>
      <c r="N205" s="337">
        <v>5796.8256100000008</v>
      </c>
      <c r="O205" s="337">
        <v>150784.95116</v>
      </c>
      <c r="P205" s="337">
        <v>5.44658</v>
      </c>
      <c r="Q205" s="337">
        <v>1.9833900000000002</v>
      </c>
      <c r="R205" s="338">
        <v>7.42997</v>
      </c>
      <c r="S205" s="7"/>
      <c r="T205" s="7"/>
      <c r="U205" s="7"/>
      <c r="V205" s="7"/>
      <c r="W205" s="7"/>
      <c r="X205" s="7"/>
      <c r="Y205" s="7"/>
      <c r="Z205" s="7"/>
      <c r="AA205" s="7"/>
      <c r="AB205" s="7"/>
    </row>
    <row r="206" spans="1:28" s="313" customFormat="1">
      <c r="A206" s="339"/>
      <c r="B206" s="339"/>
      <c r="C206" s="339"/>
      <c r="D206" s="339"/>
      <c r="E206" s="340">
        <v>348</v>
      </c>
      <c r="F206" s="341">
        <v>16300.488810000001</v>
      </c>
      <c r="G206" s="342">
        <v>10790.92822</v>
      </c>
      <c r="H206" s="342">
        <v>27091.417030000001</v>
      </c>
      <c r="I206" s="342">
        <v>98475.425040000002</v>
      </c>
      <c r="J206" s="342">
        <v>17051.13377</v>
      </c>
      <c r="K206" s="342">
        <v>115526.55881</v>
      </c>
      <c r="L206" s="342">
        <v>4877.1451299999999</v>
      </c>
      <c r="M206" s="342">
        <v>1333.15498</v>
      </c>
      <c r="N206" s="342">
        <v>6210.3001100000001</v>
      </c>
      <c r="O206" s="342">
        <v>148828.27594999998</v>
      </c>
      <c r="P206" s="342">
        <v>24.468520000000002</v>
      </c>
      <c r="Q206" s="342">
        <v>0.48091</v>
      </c>
      <c r="R206" s="343">
        <v>24.94943</v>
      </c>
      <c r="S206" s="7"/>
      <c r="T206" s="7"/>
      <c r="U206" s="7"/>
      <c r="V206" s="7"/>
      <c r="W206" s="7"/>
      <c r="X206" s="7"/>
      <c r="Y206" s="7"/>
      <c r="Z206" s="7"/>
      <c r="AA206" s="7"/>
      <c r="AB206" s="7"/>
    </row>
    <row r="207" spans="1:28" s="313" customFormat="1">
      <c r="A207" s="339"/>
      <c r="B207" s="339"/>
      <c r="C207" s="339"/>
      <c r="D207" s="339"/>
      <c r="E207" s="340">
        <v>355</v>
      </c>
      <c r="F207" s="341">
        <v>29070.845120000002</v>
      </c>
      <c r="G207" s="342">
        <v>22952.64777</v>
      </c>
      <c r="H207" s="342">
        <v>52023.492890000001</v>
      </c>
      <c r="I207" s="342">
        <v>79776.804279999997</v>
      </c>
      <c r="J207" s="342">
        <v>25885.98432</v>
      </c>
      <c r="K207" s="342">
        <v>105662.7886</v>
      </c>
      <c r="L207" s="342">
        <v>5621.3384400000004</v>
      </c>
      <c r="M207" s="342">
        <v>2218.5689700000003</v>
      </c>
      <c r="N207" s="342">
        <v>7839.9074099999998</v>
      </c>
      <c r="O207" s="342">
        <v>165526.18890000001</v>
      </c>
      <c r="P207" s="342">
        <v>134.67946000000001</v>
      </c>
      <c r="Q207" s="342">
        <v>27.996749999999999</v>
      </c>
      <c r="R207" s="343">
        <v>162.67621</v>
      </c>
      <c r="S207" s="7"/>
      <c r="T207" s="7"/>
      <c r="U207" s="7"/>
      <c r="V207" s="7"/>
      <c r="W207" s="7"/>
      <c r="X207" s="7"/>
      <c r="Y207" s="7"/>
      <c r="Z207" s="7"/>
      <c r="AA207" s="7"/>
      <c r="AB207" s="7"/>
    </row>
    <row r="208" spans="1:28" s="313" customFormat="1">
      <c r="A208" s="339"/>
      <c r="B208" s="339"/>
      <c r="C208" s="339"/>
      <c r="D208" s="339"/>
      <c r="E208" s="340">
        <v>425</v>
      </c>
      <c r="F208" s="341">
        <v>4101.4155499999997</v>
      </c>
      <c r="G208" s="342">
        <v>3048.16804</v>
      </c>
      <c r="H208" s="342">
        <v>7149.5835900000002</v>
      </c>
      <c r="I208" s="342">
        <v>5441.3802599999999</v>
      </c>
      <c r="J208" s="342">
        <v>3068.5117999999998</v>
      </c>
      <c r="K208" s="342">
        <v>8509.8920600000001</v>
      </c>
      <c r="L208" s="342">
        <v>143.26448000000002</v>
      </c>
      <c r="M208" s="342">
        <v>6.8313199999999998</v>
      </c>
      <c r="N208" s="342">
        <v>150.0958</v>
      </c>
      <c r="O208" s="342">
        <v>15809.571449999999</v>
      </c>
      <c r="P208" s="342">
        <v>0</v>
      </c>
      <c r="Q208" s="342">
        <v>3.84362</v>
      </c>
      <c r="R208" s="343">
        <v>3.84362</v>
      </c>
      <c r="S208" s="7"/>
      <c r="T208" s="7"/>
      <c r="U208" s="7"/>
      <c r="V208" s="7"/>
      <c r="W208" s="7"/>
      <c r="X208" s="7"/>
      <c r="Y208" s="7"/>
      <c r="Z208" s="7"/>
      <c r="AA208" s="7"/>
      <c r="AB208" s="7"/>
    </row>
    <row r="209" spans="1:28" s="313" customFormat="1">
      <c r="A209" s="339"/>
      <c r="B209" s="339"/>
      <c r="C209" s="339"/>
      <c r="D209" s="339"/>
      <c r="E209" s="340">
        <v>533</v>
      </c>
      <c r="F209" s="341">
        <v>18620.590230000002</v>
      </c>
      <c r="G209" s="342">
        <v>12685.89604</v>
      </c>
      <c r="H209" s="342">
        <v>31306.486270000001</v>
      </c>
      <c r="I209" s="342">
        <v>93269.58855</v>
      </c>
      <c r="J209" s="342">
        <v>20059.840230000002</v>
      </c>
      <c r="K209" s="342">
        <v>113329.42878</v>
      </c>
      <c r="L209" s="342">
        <v>7586.15517</v>
      </c>
      <c r="M209" s="342">
        <v>2219.9237799999996</v>
      </c>
      <c r="N209" s="342">
        <v>9806.0789499999992</v>
      </c>
      <c r="O209" s="342">
        <v>154441.99400000001</v>
      </c>
      <c r="P209" s="342">
        <v>11.406540000000001</v>
      </c>
      <c r="Q209" s="342">
        <v>23.825790000000001</v>
      </c>
      <c r="R209" s="343">
        <v>35.232330000000005</v>
      </c>
      <c r="S209" s="7"/>
      <c r="T209" s="7"/>
      <c r="U209" s="7"/>
      <c r="V209" s="7"/>
      <c r="W209" s="7"/>
      <c r="X209" s="7"/>
      <c r="Y209" s="7"/>
      <c r="Z209" s="7"/>
      <c r="AA209" s="7"/>
      <c r="AB209" s="7"/>
    </row>
    <row r="210" spans="1:28" s="313" customFormat="1">
      <c r="A210" s="339"/>
      <c r="B210" s="339"/>
      <c r="C210" s="339"/>
      <c r="D210" s="339"/>
      <c r="E210" s="340">
        <v>541</v>
      </c>
      <c r="F210" s="341">
        <v>44648.008759999997</v>
      </c>
      <c r="G210" s="342">
        <v>29564.0435</v>
      </c>
      <c r="H210" s="342">
        <v>74212.052260000011</v>
      </c>
      <c r="I210" s="342">
        <v>102683.91593999999</v>
      </c>
      <c r="J210" s="342">
        <v>42207.550520000004</v>
      </c>
      <c r="K210" s="342">
        <v>144891.46646</v>
      </c>
      <c r="L210" s="342">
        <v>10424.32372</v>
      </c>
      <c r="M210" s="342">
        <v>2397.3283199999996</v>
      </c>
      <c r="N210" s="342">
        <v>12821.652039999999</v>
      </c>
      <c r="O210" s="342">
        <v>231925.17075999998</v>
      </c>
      <c r="P210" s="342">
        <v>69.17371</v>
      </c>
      <c r="Q210" s="342">
        <v>16.182299999999998</v>
      </c>
      <c r="R210" s="343">
        <v>85.356009999999998</v>
      </c>
      <c r="S210" s="7"/>
      <c r="T210" s="7"/>
      <c r="U210" s="7"/>
      <c r="V210" s="7"/>
      <c r="W210" s="7"/>
      <c r="X210" s="7"/>
      <c r="Y210" s="7"/>
      <c r="Z210" s="7"/>
      <c r="AA210" s="7"/>
      <c r="AB210" s="7"/>
    </row>
    <row r="211" spans="1:28" s="313" customFormat="1">
      <c r="A211" s="339"/>
      <c r="B211" s="339"/>
      <c r="C211" s="339"/>
      <c r="D211" s="339"/>
      <c r="E211" s="340">
        <v>566</v>
      </c>
      <c r="F211" s="341">
        <v>32665.513709999999</v>
      </c>
      <c r="G211" s="342">
        <v>13461.50432</v>
      </c>
      <c r="H211" s="342">
        <v>46127.018029999999</v>
      </c>
      <c r="I211" s="342">
        <v>72887.192319999987</v>
      </c>
      <c r="J211" s="342">
        <v>31021.213329999999</v>
      </c>
      <c r="K211" s="342">
        <v>103908.40565</v>
      </c>
      <c r="L211" s="342">
        <v>9556.2695399999993</v>
      </c>
      <c r="M211" s="342">
        <v>1794.1756499999999</v>
      </c>
      <c r="N211" s="342">
        <v>11350.44519</v>
      </c>
      <c r="O211" s="342">
        <v>161385.86887000001</v>
      </c>
      <c r="P211" s="342">
        <v>32.555140000000002</v>
      </c>
      <c r="Q211" s="342">
        <v>9.4339200000000005</v>
      </c>
      <c r="R211" s="343">
        <v>41.989059999999995</v>
      </c>
      <c r="S211" s="7"/>
      <c r="T211" s="7"/>
      <c r="U211" s="7"/>
      <c r="V211" s="7"/>
      <c r="W211" s="7"/>
      <c r="X211" s="7"/>
      <c r="Y211" s="7"/>
      <c r="Z211" s="7"/>
      <c r="AA211" s="7"/>
      <c r="AB211" s="7"/>
    </row>
    <row r="212" spans="1:28" s="313" customFormat="1">
      <c r="A212" s="339"/>
      <c r="B212" s="339"/>
      <c r="C212" s="339"/>
      <c r="D212" s="339"/>
      <c r="E212" s="340">
        <v>604</v>
      </c>
      <c r="F212" s="341">
        <v>10556.788369999998</v>
      </c>
      <c r="G212" s="342">
        <v>3825.3318899999999</v>
      </c>
      <c r="H212" s="342">
        <v>14382.12026</v>
      </c>
      <c r="I212" s="342">
        <v>72832.809359999999</v>
      </c>
      <c r="J212" s="342">
        <v>16127.7842</v>
      </c>
      <c r="K212" s="342">
        <v>88960.593560000008</v>
      </c>
      <c r="L212" s="342">
        <v>414.97770000000003</v>
      </c>
      <c r="M212" s="342">
        <v>161.76598999999999</v>
      </c>
      <c r="N212" s="342">
        <v>576.7436899999999</v>
      </c>
      <c r="O212" s="342">
        <v>103919.45751000001</v>
      </c>
      <c r="P212" s="342">
        <v>20.124880000000001</v>
      </c>
      <c r="Q212" s="342">
        <v>0.60792999999999997</v>
      </c>
      <c r="R212" s="343">
        <v>20.732810000000001</v>
      </c>
      <c r="S212" s="7"/>
      <c r="T212" s="7"/>
      <c r="U212" s="7"/>
      <c r="V212" s="7"/>
      <c r="W212" s="7"/>
      <c r="X212" s="7"/>
      <c r="Y212" s="7"/>
      <c r="Z212" s="7"/>
      <c r="AA212" s="7"/>
      <c r="AB212" s="7"/>
    </row>
    <row r="213" spans="1:28" s="313" customFormat="1">
      <c r="A213" s="339"/>
      <c r="B213" s="339"/>
      <c r="C213" s="339"/>
      <c r="D213" s="339"/>
      <c r="E213" s="340">
        <v>625</v>
      </c>
      <c r="F213" s="341">
        <v>87975.712780000002</v>
      </c>
      <c r="G213" s="342">
        <v>48006.808320000004</v>
      </c>
      <c r="H213" s="342">
        <v>135982.52109999998</v>
      </c>
      <c r="I213" s="342">
        <v>160162.31698</v>
      </c>
      <c r="J213" s="342">
        <v>72295.125</v>
      </c>
      <c r="K213" s="342">
        <v>232457.44198</v>
      </c>
      <c r="L213" s="342">
        <v>6850.6924800000006</v>
      </c>
      <c r="M213" s="342">
        <v>4254.19596</v>
      </c>
      <c r="N213" s="342">
        <v>11104.888439999999</v>
      </c>
      <c r="O213" s="342">
        <v>379544.85151999997</v>
      </c>
      <c r="P213" s="342">
        <v>311.63213000000002</v>
      </c>
      <c r="Q213" s="342">
        <v>88.640119999999996</v>
      </c>
      <c r="R213" s="343">
        <v>400.27224999999999</v>
      </c>
      <c r="S213" s="7"/>
      <c r="T213" s="7"/>
      <c r="U213" s="7"/>
      <c r="V213" s="7"/>
      <c r="W213" s="7"/>
      <c r="X213" s="7"/>
      <c r="Y213" s="7"/>
      <c r="Z213" s="7"/>
      <c r="AA213" s="7"/>
      <c r="AB213" s="7"/>
    </row>
    <row r="214" spans="1:28" s="313" customFormat="1">
      <c r="A214" s="339"/>
      <c r="B214" s="339"/>
      <c r="C214" s="339"/>
      <c r="D214" s="334" t="s">
        <v>85</v>
      </c>
      <c r="E214" s="335">
        <v>233</v>
      </c>
      <c r="F214" s="336">
        <v>23068.369340000001</v>
      </c>
      <c r="G214" s="337">
        <v>9068.0080999999991</v>
      </c>
      <c r="H214" s="337">
        <v>32136.37744</v>
      </c>
      <c r="I214" s="337">
        <v>80056.004870000004</v>
      </c>
      <c r="J214" s="337">
        <v>33392.860930000003</v>
      </c>
      <c r="K214" s="337">
        <v>113448.8658</v>
      </c>
      <c r="L214" s="337">
        <v>3292.7869500000002</v>
      </c>
      <c r="M214" s="337">
        <v>1672.7838000000002</v>
      </c>
      <c r="N214" s="337">
        <v>4965.5707499999999</v>
      </c>
      <c r="O214" s="337">
        <v>150550.81399</v>
      </c>
      <c r="P214" s="337">
        <v>33.690109999999997</v>
      </c>
      <c r="Q214" s="337">
        <v>12.38467</v>
      </c>
      <c r="R214" s="338">
        <v>46.074779999999997</v>
      </c>
      <c r="S214" s="7"/>
      <c r="T214" s="7"/>
      <c r="U214" s="7"/>
      <c r="V214" s="7"/>
      <c r="W214" s="7"/>
      <c r="X214" s="7"/>
      <c r="Y214" s="7"/>
      <c r="Z214" s="7"/>
      <c r="AA214" s="7"/>
      <c r="AB214" s="7"/>
    </row>
    <row r="215" spans="1:28" s="313" customFormat="1">
      <c r="A215" s="339"/>
      <c r="B215" s="339"/>
      <c r="C215" s="339"/>
      <c r="D215" s="339"/>
      <c r="E215" s="340">
        <v>234</v>
      </c>
      <c r="F215" s="341">
        <v>12065.490470000001</v>
      </c>
      <c r="G215" s="342">
        <v>13648.11117</v>
      </c>
      <c r="H215" s="342">
        <v>25713.601640000001</v>
      </c>
      <c r="I215" s="342">
        <v>105659.53853000001</v>
      </c>
      <c r="J215" s="342">
        <v>28510.732260000001</v>
      </c>
      <c r="K215" s="342">
        <v>134170.27079000001</v>
      </c>
      <c r="L215" s="342">
        <v>2385.4168300000001</v>
      </c>
      <c r="M215" s="342">
        <v>1899.20009</v>
      </c>
      <c r="N215" s="342">
        <v>4284.6169199999995</v>
      </c>
      <c r="O215" s="342">
        <v>164168.48934999999</v>
      </c>
      <c r="P215" s="342">
        <v>73.728610000000003</v>
      </c>
      <c r="Q215" s="342">
        <v>3.84734</v>
      </c>
      <c r="R215" s="343">
        <v>77.575949999999992</v>
      </c>
      <c r="S215" s="7"/>
      <c r="T215" s="7"/>
      <c r="U215" s="7"/>
      <c r="V215" s="7"/>
      <c r="W215" s="7"/>
      <c r="X215" s="7"/>
      <c r="Y215" s="7"/>
      <c r="Z215" s="7"/>
      <c r="AA215" s="7"/>
      <c r="AB215" s="7"/>
    </row>
    <row r="216" spans="1:28" s="313" customFormat="1">
      <c r="A216" s="339"/>
      <c r="B216" s="339"/>
      <c r="C216" s="339"/>
      <c r="D216" s="339"/>
      <c r="E216" s="340">
        <v>499</v>
      </c>
      <c r="F216" s="341">
        <v>23311.504829999998</v>
      </c>
      <c r="G216" s="342">
        <v>10920.20059</v>
      </c>
      <c r="H216" s="342">
        <v>34231.705419999998</v>
      </c>
      <c r="I216" s="342">
        <v>93168.796150000009</v>
      </c>
      <c r="J216" s="342">
        <v>34676.677560000004</v>
      </c>
      <c r="K216" s="342">
        <v>127845.47370999999</v>
      </c>
      <c r="L216" s="342">
        <v>3730.7945800000002</v>
      </c>
      <c r="M216" s="342">
        <v>2540.4668300000003</v>
      </c>
      <c r="N216" s="342">
        <v>6271.2614100000001</v>
      </c>
      <c r="O216" s="342">
        <v>168348.44053999998</v>
      </c>
      <c r="P216" s="342">
        <v>18.072110000000002</v>
      </c>
      <c r="Q216" s="342">
        <v>6.7374600000000004</v>
      </c>
      <c r="R216" s="343">
        <v>24.809570000000001</v>
      </c>
      <c r="S216" s="7"/>
      <c r="T216" s="7"/>
      <c r="U216" s="7"/>
      <c r="V216" s="7"/>
      <c r="W216" s="7"/>
      <c r="X216" s="7"/>
      <c r="Y216" s="7"/>
      <c r="Z216" s="7"/>
      <c r="AA216" s="7"/>
      <c r="AB216" s="7"/>
    </row>
    <row r="217" spans="1:28" s="313" customFormat="1">
      <c r="A217" s="339"/>
      <c r="B217" s="339"/>
      <c r="C217" s="339"/>
      <c r="D217" s="339"/>
      <c r="E217" s="340">
        <v>567</v>
      </c>
      <c r="F217" s="341">
        <v>9944.0784000000003</v>
      </c>
      <c r="G217" s="342">
        <v>3202.3965200000002</v>
      </c>
      <c r="H217" s="342">
        <v>13146.474920000001</v>
      </c>
      <c r="I217" s="342">
        <v>61087.781179999998</v>
      </c>
      <c r="J217" s="342">
        <v>17222.974149999998</v>
      </c>
      <c r="K217" s="342">
        <v>78310.75533</v>
      </c>
      <c r="L217" s="342">
        <v>2921.7907700000001</v>
      </c>
      <c r="M217" s="342">
        <v>1044.5056500000001</v>
      </c>
      <c r="N217" s="342">
        <v>3966.2964200000001</v>
      </c>
      <c r="O217" s="342">
        <v>95423.526670000007</v>
      </c>
      <c r="P217" s="342">
        <v>31.619759999999999</v>
      </c>
      <c r="Q217" s="342">
        <v>28.729500000000002</v>
      </c>
      <c r="R217" s="343">
        <v>60.349260000000001</v>
      </c>
      <c r="S217" s="7"/>
      <c r="T217" s="7"/>
      <c r="U217" s="7"/>
      <c r="V217" s="7"/>
      <c r="W217" s="7"/>
      <c r="X217" s="7"/>
      <c r="Y217" s="7"/>
      <c r="Z217" s="7"/>
      <c r="AA217" s="7"/>
      <c r="AB217" s="7"/>
    </row>
    <row r="218" spans="1:28" s="313" customFormat="1">
      <c r="A218" s="339"/>
      <c r="B218" s="339"/>
      <c r="C218" s="339"/>
      <c r="D218" s="339"/>
      <c r="E218" s="340">
        <v>692</v>
      </c>
      <c r="F218" s="341">
        <v>8963.7189799999996</v>
      </c>
      <c r="G218" s="342">
        <v>2037.6265700000001</v>
      </c>
      <c r="H218" s="342">
        <v>11001.34555</v>
      </c>
      <c r="I218" s="342">
        <v>52827.289899999996</v>
      </c>
      <c r="J218" s="342">
        <v>20235.53485</v>
      </c>
      <c r="K218" s="342">
        <v>73062.82475</v>
      </c>
      <c r="L218" s="342">
        <v>3469.7331600000002</v>
      </c>
      <c r="M218" s="342">
        <v>2198.2819300000001</v>
      </c>
      <c r="N218" s="342">
        <v>5668.0150899999999</v>
      </c>
      <c r="O218" s="342">
        <v>89732.185389999999</v>
      </c>
      <c r="P218" s="342">
        <v>3.9687199999999998</v>
      </c>
      <c r="Q218" s="342">
        <v>6.9673299999999996</v>
      </c>
      <c r="R218" s="343">
        <v>10.93605</v>
      </c>
      <c r="S218" s="7"/>
      <c r="T218" s="7"/>
      <c r="U218" s="7"/>
      <c r="V218" s="7"/>
      <c r="W218" s="7"/>
      <c r="X218" s="7"/>
      <c r="Y218" s="7"/>
      <c r="Z218" s="7"/>
      <c r="AA218" s="7"/>
      <c r="AB218" s="7"/>
    </row>
    <row r="219" spans="1:28" s="313" customFormat="1">
      <c r="A219" s="339"/>
      <c r="B219" s="339"/>
      <c r="C219" s="339"/>
      <c r="D219" s="334" t="s">
        <v>274</v>
      </c>
      <c r="E219" s="335">
        <v>224</v>
      </c>
      <c r="F219" s="336">
        <v>96073.749559999997</v>
      </c>
      <c r="G219" s="337">
        <v>69484.702550000002</v>
      </c>
      <c r="H219" s="337">
        <v>165558.45211000001</v>
      </c>
      <c r="I219" s="337">
        <v>96675.894040000014</v>
      </c>
      <c r="J219" s="337">
        <v>56171.048170000002</v>
      </c>
      <c r="K219" s="337">
        <v>152846.94221000001</v>
      </c>
      <c r="L219" s="337">
        <v>5999.86769</v>
      </c>
      <c r="M219" s="337">
        <v>4926.0891300000003</v>
      </c>
      <c r="N219" s="337">
        <v>10925.956819999999</v>
      </c>
      <c r="O219" s="337">
        <v>329331.35113999998</v>
      </c>
      <c r="P219" s="337">
        <v>59.212019999999995</v>
      </c>
      <c r="Q219" s="337">
        <v>2957.6845199999998</v>
      </c>
      <c r="R219" s="338">
        <v>3016.8965400000002</v>
      </c>
      <c r="S219" s="7"/>
      <c r="T219" s="7"/>
      <c r="U219" s="7"/>
      <c r="V219" s="7"/>
      <c r="W219" s="7"/>
      <c r="X219" s="7"/>
      <c r="Y219" s="7"/>
      <c r="Z219" s="7"/>
      <c r="AA219" s="7"/>
      <c r="AB219" s="7"/>
    </row>
    <row r="220" spans="1:28" s="313" customFormat="1">
      <c r="A220" s="339"/>
      <c r="B220" s="339"/>
      <c r="C220" s="339"/>
      <c r="D220" s="339"/>
      <c r="E220" s="340">
        <v>349</v>
      </c>
      <c r="F220" s="341">
        <v>46282.945189999999</v>
      </c>
      <c r="G220" s="342">
        <v>17327.83008</v>
      </c>
      <c r="H220" s="342">
        <v>63610.775270000006</v>
      </c>
      <c r="I220" s="342">
        <v>106974.35786</v>
      </c>
      <c r="J220" s="342">
        <v>44782.609859999997</v>
      </c>
      <c r="K220" s="342">
        <v>151756.96771999999</v>
      </c>
      <c r="L220" s="342">
        <v>4788.5006399999993</v>
      </c>
      <c r="M220" s="342">
        <v>2167.9407500000002</v>
      </c>
      <c r="N220" s="342">
        <v>6956.44139</v>
      </c>
      <c r="O220" s="342">
        <v>222324.18437999999</v>
      </c>
      <c r="P220" s="342">
        <v>36.199080000000002</v>
      </c>
      <c r="Q220" s="342">
        <v>12.871409999999999</v>
      </c>
      <c r="R220" s="343">
        <v>49.070489999999999</v>
      </c>
      <c r="S220" s="7"/>
      <c r="T220" s="7"/>
      <c r="U220" s="7"/>
      <c r="V220" s="7"/>
      <c r="W220" s="7"/>
      <c r="X220" s="7"/>
      <c r="Y220" s="7"/>
      <c r="Z220" s="7"/>
      <c r="AA220" s="7"/>
      <c r="AB220" s="7"/>
    </row>
    <row r="221" spans="1:28" s="313" customFormat="1">
      <c r="A221" s="339"/>
      <c r="B221" s="339"/>
      <c r="C221" s="339"/>
      <c r="D221" s="339"/>
      <c r="E221" s="340">
        <v>354</v>
      </c>
      <c r="F221" s="341">
        <v>34494.238590000001</v>
      </c>
      <c r="G221" s="342">
        <v>34596.689749999998</v>
      </c>
      <c r="H221" s="342">
        <v>69090.928339999999</v>
      </c>
      <c r="I221" s="342">
        <v>118944.29367</v>
      </c>
      <c r="J221" s="342">
        <v>50896.514950000004</v>
      </c>
      <c r="K221" s="342">
        <v>169840.80862</v>
      </c>
      <c r="L221" s="342">
        <v>7567.9705800000002</v>
      </c>
      <c r="M221" s="342">
        <v>5058.0659599999999</v>
      </c>
      <c r="N221" s="342">
        <v>12626.036539999999</v>
      </c>
      <c r="O221" s="342">
        <v>251557.77350000001</v>
      </c>
      <c r="P221" s="342">
        <v>30.72719</v>
      </c>
      <c r="Q221" s="342">
        <v>12.57699</v>
      </c>
      <c r="R221" s="343">
        <v>43.304180000000002</v>
      </c>
      <c r="S221" s="7"/>
      <c r="T221" s="7"/>
      <c r="U221" s="7"/>
      <c r="V221" s="7"/>
      <c r="W221" s="7"/>
      <c r="X221" s="7"/>
      <c r="Y221" s="7"/>
      <c r="Z221" s="7"/>
      <c r="AA221" s="7"/>
      <c r="AB221" s="7"/>
    </row>
    <row r="222" spans="1:28" s="313" customFormat="1">
      <c r="A222" s="339"/>
      <c r="B222" s="339"/>
      <c r="C222" s="339"/>
      <c r="D222" s="334" t="s">
        <v>69</v>
      </c>
      <c r="E222" s="335">
        <v>206</v>
      </c>
      <c r="F222" s="336">
        <v>39037.710460000002</v>
      </c>
      <c r="G222" s="337">
        <v>64852.002770000006</v>
      </c>
      <c r="H222" s="337">
        <v>103889.71323000001</v>
      </c>
      <c r="I222" s="337">
        <v>74205.12904</v>
      </c>
      <c r="J222" s="337">
        <v>49005.423920000001</v>
      </c>
      <c r="K222" s="337">
        <v>123210.55295999999</v>
      </c>
      <c r="L222" s="337">
        <v>4011.2088799999997</v>
      </c>
      <c r="M222" s="337">
        <v>3530.2369199999998</v>
      </c>
      <c r="N222" s="337">
        <v>7541.4457999999995</v>
      </c>
      <c r="O222" s="337">
        <v>234641.71199000001</v>
      </c>
      <c r="P222" s="337">
        <v>34.954000000000001</v>
      </c>
      <c r="Q222" s="337">
        <v>953.32912999999996</v>
      </c>
      <c r="R222" s="338">
        <v>988.28313000000003</v>
      </c>
      <c r="S222" s="7"/>
      <c r="T222" s="7"/>
      <c r="U222" s="7"/>
      <c r="V222" s="7"/>
      <c r="W222" s="7"/>
      <c r="X222" s="7"/>
      <c r="Y222" s="7"/>
      <c r="Z222" s="7"/>
      <c r="AA222" s="7"/>
      <c r="AB222" s="7"/>
    </row>
    <row r="223" spans="1:28" s="313" customFormat="1">
      <c r="A223" s="339"/>
      <c r="B223" s="339"/>
      <c r="C223" s="339"/>
      <c r="D223" s="339"/>
      <c r="E223" s="340">
        <v>208</v>
      </c>
      <c r="F223" s="341">
        <v>24791.88279</v>
      </c>
      <c r="G223" s="342">
        <v>34615.623240000001</v>
      </c>
      <c r="H223" s="342">
        <v>59407.506030000004</v>
      </c>
      <c r="I223" s="342">
        <v>82353.425029999999</v>
      </c>
      <c r="J223" s="342">
        <v>71068.986219999992</v>
      </c>
      <c r="K223" s="342">
        <v>153422.41125</v>
      </c>
      <c r="L223" s="342">
        <v>3649.77126</v>
      </c>
      <c r="M223" s="342">
        <v>2883.84139</v>
      </c>
      <c r="N223" s="342">
        <v>6533.61265</v>
      </c>
      <c r="O223" s="342">
        <v>219363.52993000002</v>
      </c>
      <c r="P223" s="342">
        <v>10.371790000000001</v>
      </c>
      <c r="Q223" s="342">
        <v>10.68228</v>
      </c>
      <c r="R223" s="343">
        <v>21.054069999999999</v>
      </c>
      <c r="S223" s="7"/>
      <c r="T223" s="7"/>
      <c r="U223" s="7"/>
      <c r="V223" s="7"/>
      <c r="W223" s="7"/>
      <c r="X223" s="7"/>
      <c r="Y223" s="7"/>
      <c r="Z223" s="7"/>
      <c r="AA223" s="7"/>
      <c r="AB223" s="7"/>
    </row>
    <row r="224" spans="1:28" s="313" customFormat="1">
      <c r="A224" s="339"/>
      <c r="B224" s="339"/>
      <c r="C224" s="339"/>
      <c r="D224" s="339"/>
      <c r="E224" s="340">
        <v>427</v>
      </c>
      <c r="F224" s="341">
        <v>47371.732360000002</v>
      </c>
      <c r="G224" s="342">
        <v>65536.460529999997</v>
      </c>
      <c r="H224" s="342">
        <v>112908.19289000001</v>
      </c>
      <c r="I224" s="342">
        <v>100532.39679000001</v>
      </c>
      <c r="J224" s="342">
        <v>93674.651339999997</v>
      </c>
      <c r="K224" s="342">
        <v>194207.04812999998</v>
      </c>
      <c r="L224" s="342">
        <v>8150.2508499999994</v>
      </c>
      <c r="M224" s="342">
        <v>6597.8816900000002</v>
      </c>
      <c r="N224" s="342">
        <v>14748.132539999999</v>
      </c>
      <c r="O224" s="342">
        <v>321863.37355999998</v>
      </c>
      <c r="P224" s="342">
        <v>280.92478000000006</v>
      </c>
      <c r="Q224" s="342">
        <v>40.003540000000001</v>
      </c>
      <c r="R224" s="343">
        <v>320.92831999999999</v>
      </c>
      <c r="S224" s="7"/>
      <c r="T224" s="7"/>
      <c r="U224" s="7"/>
      <c r="V224" s="7"/>
      <c r="W224" s="7"/>
      <c r="X224" s="7"/>
      <c r="Y224" s="7"/>
      <c r="Z224" s="7"/>
      <c r="AA224" s="7"/>
      <c r="AB224" s="7"/>
    </row>
    <row r="225" spans="1:28" s="313" customFormat="1">
      <c r="A225" s="339"/>
      <c r="B225" s="339"/>
      <c r="C225" s="339"/>
      <c r="D225" s="339"/>
      <c r="E225" s="340">
        <v>697</v>
      </c>
      <c r="F225" s="341">
        <v>20494.038579999997</v>
      </c>
      <c r="G225" s="342">
        <v>16497.803889999999</v>
      </c>
      <c r="H225" s="342">
        <v>36991.842469999996</v>
      </c>
      <c r="I225" s="342">
        <v>145814.98407000001</v>
      </c>
      <c r="J225" s="342">
        <v>137350.29878000001</v>
      </c>
      <c r="K225" s="342">
        <v>283165.28285000002</v>
      </c>
      <c r="L225" s="342">
        <v>2804.3174100000001</v>
      </c>
      <c r="M225" s="342">
        <v>3331.8387000000002</v>
      </c>
      <c r="N225" s="342">
        <v>6136.1561099999999</v>
      </c>
      <c r="O225" s="342">
        <v>326293.28143000003</v>
      </c>
      <c r="P225" s="342">
        <v>24.159590000000001</v>
      </c>
      <c r="Q225" s="342">
        <v>11.550520000000001</v>
      </c>
      <c r="R225" s="343">
        <v>35.71011</v>
      </c>
      <c r="S225" s="7"/>
      <c r="T225" s="7"/>
      <c r="U225" s="7"/>
      <c r="V225" s="7"/>
      <c r="W225" s="7"/>
      <c r="X225" s="7"/>
      <c r="Y225" s="7"/>
      <c r="Z225" s="7"/>
      <c r="AA225" s="7"/>
      <c r="AB225" s="7"/>
    </row>
    <row r="226" spans="1:28" s="313" customFormat="1">
      <c r="A226" s="339"/>
      <c r="B226" s="339"/>
      <c r="C226" s="339"/>
      <c r="D226" s="334" t="s">
        <v>84</v>
      </c>
      <c r="E226" s="335">
        <v>411</v>
      </c>
      <c r="F226" s="336">
        <v>38669.087869999996</v>
      </c>
      <c r="G226" s="337">
        <v>16071.54983</v>
      </c>
      <c r="H226" s="337">
        <v>54740.637700000007</v>
      </c>
      <c r="I226" s="337">
        <v>86825.925340000002</v>
      </c>
      <c r="J226" s="337">
        <v>38175.07763</v>
      </c>
      <c r="K226" s="337">
        <v>125001.00297</v>
      </c>
      <c r="L226" s="337">
        <v>4230.0210399999996</v>
      </c>
      <c r="M226" s="337">
        <v>1876.0803000000001</v>
      </c>
      <c r="N226" s="337">
        <v>6106.1013400000002</v>
      </c>
      <c r="O226" s="337">
        <v>185847.74200999999</v>
      </c>
      <c r="P226" s="337">
        <v>29.623540000000002</v>
      </c>
      <c r="Q226" s="337">
        <v>4.9340099999999998</v>
      </c>
      <c r="R226" s="338">
        <v>34.557550000000006</v>
      </c>
      <c r="S226" s="7"/>
      <c r="T226" s="7"/>
      <c r="U226" s="7"/>
      <c r="V226" s="7"/>
      <c r="W226" s="7"/>
      <c r="X226" s="7"/>
      <c r="Y226" s="7"/>
      <c r="Z226" s="7"/>
      <c r="AA226" s="7"/>
      <c r="AB226" s="7"/>
    </row>
    <row r="227" spans="1:28" s="313" customFormat="1">
      <c r="A227" s="339"/>
      <c r="B227" s="339"/>
      <c r="C227" s="339"/>
      <c r="D227" s="339"/>
      <c r="E227" s="340">
        <v>474</v>
      </c>
      <c r="F227" s="341">
        <v>52529.251680000001</v>
      </c>
      <c r="G227" s="342">
        <v>11230.881710000001</v>
      </c>
      <c r="H227" s="342">
        <v>63760.133390000003</v>
      </c>
      <c r="I227" s="342">
        <v>69264.649940000003</v>
      </c>
      <c r="J227" s="342">
        <v>24526.393670000001</v>
      </c>
      <c r="K227" s="342">
        <v>93791.043609999993</v>
      </c>
      <c r="L227" s="342">
        <v>2675.7145099999998</v>
      </c>
      <c r="M227" s="342">
        <v>866.87630000000001</v>
      </c>
      <c r="N227" s="342">
        <v>3542.5908100000001</v>
      </c>
      <c r="O227" s="342">
        <v>161093.76780999999</v>
      </c>
      <c r="P227" s="342">
        <v>35.93683</v>
      </c>
      <c r="Q227" s="342">
        <v>4.3113700000000001</v>
      </c>
      <c r="R227" s="343">
        <v>40.248199999999997</v>
      </c>
      <c r="S227" s="7"/>
      <c r="T227" s="7"/>
      <c r="U227" s="7"/>
      <c r="V227" s="7"/>
      <c r="W227" s="7"/>
      <c r="X227" s="7"/>
      <c r="Y227" s="7"/>
      <c r="Z227" s="7"/>
      <c r="AA227" s="7"/>
      <c r="AB227" s="7"/>
    </row>
    <row r="228" spans="1:28" s="313" customFormat="1">
      <c r="A228" s="339"/>
      <c r="B228" s="339"/>
      <c r="C228" s="339"/>
      <c r="D228" s="339"/>
      <c r="E228" s="340">
        <v>516</v>
      </c>
      <c r="F228" s="341">
        <v>124003.61904999999</v>
      </c>
      <c r="G228" s="342">
        <v>110162.02142</v>
      </c>
      <c r="H228" s="342">
        <v>234165.64047000001</v>
      </c>
      <c r="I228" s="342">
        <v>184207.40119999999</v>
      </c>
      <c r="J228" s="342">
        <v>91072.090819999998</v>
      </c>
      <c r="K228" s="342">
        <v>275279.49202000001</v>
      </c>
      <c r="L228" s="342">
        <v>10985.91963</v>
      </c>
      <c r="M228" s="342">
        <v>5444.7094900000002</v>
      </c>
      <c r="N228" s="342">
        <v>16430.629119999998</v>
      </c>
      <c r="O228" s="342">
        <v>525875.76161000005</v>
      </c>
      <c r="P228" s="342">
        <v>530.94802000000004</v>
      </c>
      <c r="Q228" s="342">
        <v>74.494479999999996</v>
      </c>
      <c r="R228" s="343">
        <v>605.4425</v>
      </c>
      <c r="S228" s="7"/>
      <c r="T228" s="7"/>
      <c r="U228" s="7"/>
      <c r="V228" s="7"/>
      <c r="W228" s="7"/>
      <c r="X228" s="7"/>
      <c r="Y228" s="7"/>
      <c r="Z228" s="7"/>
      <c r="AA228" s="7"/>
      <c r="AB228" s="7"/>
    </row>
    <row r="229" spans="1:28" s="313" customFormat="1">
      <c r="A229" s="339"/>
      <c r="B229" s="339"/>
      <c r="C229" s="339"/>
      <c r="D229" s="339"/>
      <c r="E229" s="340">
        <v>563</v>
      </c>
      <c r="F229" s="341">
        <v>57082.054520000005</v>
      </c>
      <c r="G229" s="342">
        <v>74133.072670000009</v>
      </c>
      <c r="H229" s="342">
        <v>131215.12719</v>
      </c>
      <c r="I229" s="342">
        <v>100472.28415000001</v>
      </c>
      <c r="J229" s="342">
        <v>49214.135560000002</v>
      </c>
      <c r="K229" s="342">
        <v>149686.41971000002</v>
      </c>
      <c r="L229" s="342">
        <v>4652.7622300000003</v>
      </c>
      <c r="M229" s="342">
        <v>1193.2508700000001</v>
      </c>
      <c r="N229" s="342">
        <v>5846.0130999999992</v>
      </c>
      <c r="O229" s="342">
        <v>286747.56</v>
      </c>
      <c r="P229" s="342">
        <v>48.901830000000004</v>
      </c>
      <c r="Q229" s="342">
        <v>96.092490000000012</v>
      </c>
      <c r="R229" s="343">
        <v>144.99432000000002</v>
      </c>
      <c r="S229" s="7"/>
      <c r="T229" s="7"/>
      <c r="U229" s="7"/>
      <c r="V229" s="7"/>
      <c r="W229" s="7"/>
      <c r="X229" s="7"/>
      <c r="Y229" s="7"/>
      <c r="Z229" s="7"/>
      <c r="AA229" s="7"/>
      <c r="AB229" s="7"/>
    </row>
    <row r="230" spans="1:28" s="313" customFormat="1">
      <c r="A230" s="339"/>
      <c r="B230" s="339"/>
      <c r="C230" s="339"/>
      <c r="D230" s="334" t="s">
        <v>70</v>
      </c>
      <c r="E230" s="335">
        <v>212</v>
      </c>
      <c r="F230" s="336">
        <v>141238.01321999999</v>
      </c>
      <c r="G230" s="337">
        <v>218059.89794999998</v>
      </c>
      <c r="H230" s="337">
        <v>359297.91117000004</v>
      </c>
      <c r="I230" s="337">
        <v>167427.02187999999</v>
      </c>
      <c r="J230" s="337">
        <v>373303.09677999996</v>
      </c>
      <c r="K230" s="337">
        <v>540730.11865999992</v>
      </c>
      <c r="L230" s="337">
        <v>5252.5784999999996</v>
      </c>
      <c r="M230" s="337">
        <v>9639.2397700000001</v>
      </c>
      <c r="N230" s="337">
        <v>14891.81827</v>
      </c>
      <c r="O230" s="337">
        <v>914919.84810000006</v>
      </c>
      <c r="P230" s="337">
        <v>158.55945</v>
      </c>
      <c r="Q230" s="337">
        <v>116.83611000000001</v>
      </c>
      <c r="R230" s="338">
        <v>275.39555999999999</v>
      </c>
      <c r="S230" s="7"/>
      <c r="T230" s="7"/>
      <c r="U230" s="7"/>
      <c r="V230" s="7"/>
      <c r="W230" s="7"/>
      <c r="X230" s="7"/>
      <c r="Y230" s="7"/>
      <c r="Z230" s="7"/>
      <c r="AA230" s="7"/>
      <c r="AB230" s="7"/>
    </row>
    <row r="231" spans="1:28" s="313" customFormat="1">
      <c r="A231" s="339"/>
      <c r="B231" s="339"/>
      <c r="C231" s="339"/>
      <c r="D231" s="339"/>
      <c r="E231" s="340">
        <v>213</v>
      </c>
      <c r="F231" s="341">
        <v>54890.549799999993</v>
      </c>
      <c r="G231" s="342">
        <v>63989.377780000003</v>
      </c>
      <c r="H231" s="342">
        <v>118879.92758</v>
      </c>
      <c r="I231" s="342">
        <v>71685.417419999998</v>
      </c>
      <c r="J231" s="342">
        <v>77203.390709999992</v>
      </c>
      <c r="K231" s="342">
        <v>148888.80812999999</v>
      </c>
      <c r="L231" s="342">
        <v>1545.59537</v>
      </c>
      <c r="M231" s="342">
        <v>3356.72894</v>
      </c>
      <c r="N231" s="342">
        <v>4902.32431</v>
      </c>
      <c r="O231" s="342">
        <v>272671.06001999998</v>
      </c>
      <c r="P231" s="342">
        <v>26.213609999999999</v>
      </c>
      <c r="Q231" s="342">
        <v>12.547750000000001</v>
      </c>
      <c r="R231" s="343">
        <v>38.761360000000003</v>
      </c>
      <c r="S231" s="7"/>
      <c r="T231" s="7"/>
      <c r="U231" s="7"/>
      <c r="V231" s="7"/>
      <c r="W231" s="7"/>
      <c r="X231" s="7"/>
      <c r="Y231" s="7"/>
      <c r="Z231" s="7"/>
      <c r="AA231" s="7"/>
      <c r="AB231" s="7"/>
    </row>
    <row r="232" spans="1:28" s="313" customFormat="1">
      <c r="A232" s="339"/>
      <c r="B232" s="339"/>
      <c r="C232" s="339"/>
      <c r="D232" s="339"/>
      <c r="E232" s="340">
        <v>215</v>
      </c>
      <c r="F232" s="341">
        <v>25092.475280000002</v>
      </c>
      <c r="G232" s="342">
        <v>29805.633379999999</v>
      </c>
      <c r="H232" s="342">
        <v>54898.108659999998</v>
      </c>
      <c r="I232" s="342">
        <v>104630.29096</v>
      </c>
      <c r="J232" s="342">
        <v>97909.612110000002</v>
      </c>
      <c r="K232" s="342">
        <v>202539.90307</v>
      </c>
      <c r="L232" s="342">
        <v>4455.3169200000002</v>
      </c>
      <c r="M232" s="342">
        <v>4096.2841699999999</v>
      </c>
      <c r="N232" s="342">
        <v>8551.6010900000001</v>
      </c>
      <c r="O232" s="342">
        <v>265989.61281999998</v>
      </c>
      <c r="P232" s="342">
        <v>145.37988000000001</v>
      </c>
      <c r="Q232" s="342">
        <v>45.407640000000001</v>
      </c>
      <c r="R232" s="343">
        <v>190.78752</v>
      </c>
      <c r="S232" s="7"/>
      <c r="T232" s="7"/>
      <c r="U232" s="7"/>
      <c r="V232" s="7"/>
      <c r="W232" s="7"/>
      <c r="X232" s="7"/>
      <c r="Y232" s="7"/>
      <c r="Z232" s="7"/>
      <c r="AA232" s="7"/>
      <c r="AB232" s="7"/>
    </row>
    <row r="233" spans="1:28" s="313" customFormat="1">
      <c r="A233" s="339"/>
      <c r="B233" s="339"/>
      <c r="C233" s="339"/>
      <c r="D233" s="339"/>
      <c r="E233" s="340">
        <v>296</v>
      </c>
      <c r="F233" s="341">
        <v>207798.76235</v>
      </c>
      <c r="G233" s="342">
        <v>308994.37008999998</v>
      </c>
      <c r="H233" s="342">
        <v>516793.13244000002</v>
      </c>
      <c r="I233" s="342">
        <v>103963.39148000001</v>
      </c>
      <c r="J233" s="342">
        <v>214777.23642</v>
      </c>
      <c r="K233" s="342">
        <v>318740.62789999996</v>
      </c>
      <c r="L233" s="342">
        <v>6210.8705199999995</v>
      </c>
      <c r="M233" s="342">
        <v>7425.7148099999995</v>
      </c>
      <c r="N233" s="342">
        <v>13636.58533</v>
      </c>
      <c r="O233" s="342">
        <v>849170.34566999995</v>
      </c>
      <c r="P233" s="342">
        <v>568.01887999999997</v>
      </c>
      <c r="Q233" s="342">
        <v>129.55623</v>
      </c>
      <c r="R233" s="343">
        <v>697.57511</v>
      </c>
      <c r="S233" s="7"/>
      <c r="T233" s="7"/>
      <c r="U233" s="7"/>
      <c r="V233" s="7"/>
      <c r="W233" s="7"/>
      <c r="X233" s="7"/>
      <c r="Y233" s="7"/>
      <c r="Z233" s="7"/>
      <c r="AA233" s="7"/>
      <c r="AB233" s="7"/>
    </row>
    <row r="234" spans="1:28" s="313" customFormat="1">
      <c r="A234" s="339"/>
      <c r="B234" s="339"/>
      <c r="C234" s="339"/>
      <c r="D234" s="339"/>
      <c r="E234" s="340">
        <v>303</v>
      </c>
      <c r="F234" s="341">
        <v>59981.565929999997</v>
      </c>
      <c r="G234" s="342">
        <v>60969.939880000005</v>
      </c>
      <c r="H234" s="342">
        <v>120951.50581</v>
      </c>
      <c r="I234" s="342">
        <v>162953.87121000001</v>
      </c>
      <c r="J234" s="342">
        <v>191942.39196000001</v>
      </c>
      <c r="K234" s="342">
        <v>354896.26316999999</v>
      </c>
      <c r="L234" s="342">
        <v>7598.7017999999998</v>
      </c>
      <c r="M234" s="342">
        <v>6292.1780699999999</v>
      </c>
      <c r="N234" s="342">
        <v>13890.879869999999</v>
      </c>
      <c r="O234" s="342">
        <v>489738.64885</v>
      </c>
      <c r="P234" s="342">
        <v>66.856589999999997</v>
      </c>
      <c r="Q234" s="342">
        <v>58.789749999999998</v>
      </c>
      <c r="R234" s="343">
        <v>125.64634</v>
      </c>
      <c r="S234" s="7"/>
      <c r="T234" s="7"/>
      <c r="U234" s="7"/>
      <c r="V234" s="7"/>
      <c r="W234" s="7"/>
      <c r="X234" s="7"/>
      <c r="Y234" s="7"/>
      <c r="Z234" s="7"/>
      <c r="AA234" s="7"/>
      <c r="AB234" s="7"/>
    </row>
    <row r="235" spans="1:28" s="313" customFormat="1">
      <c r="A235" s="339"/>
      <c r="B235" s="339"/>
      <c r="C235" s="339"/>
      <c r="D235" s="339"/>
      <c r="E235" s="340">
        <v>420</v>
      </c>
      <c r="F235" s="341">
        <v>33683.494140000003</v>
      </c>
      <c r="G235" s="342">
        <v>51801.528680000003</v>
      </c>
      <c r="H235" s="342">
        <v>85485.022819999998</v>
      </c>
      <c r="I235" s="342">
        <v>55212.946210000002</v>
      </c>
      <c r="J235" s="342">
        <v>110343.53495</v>
      </c>
      <c r="K235" s="342">
        <v>165556.48116</v>
      </c>
      <c r="L235" s="342">
        <v>5306.66741</v>
      </c>
      <c r="M235" s="342">
        <v>4479.1174000000001</v>
      </c>
      <c r="N235" s="342">
        <v>9785.784810000001</v>
      </c>
      <c r="O235" s="342">
        <v>260827.28878999999</v>
      </c>
      <c r="P235" s="342">
        <v>33.714480000000002</v>
      </c>
      <c r="Q235" s="342">
        <v>38.582850000000001</v>
      </c>
      <c r="R235" s="343">
        <v>72.297330000000002</v>
      </c>
      <c r="S235" s="7"/>
      <c r="T235" s="7"/>
      <c r="U235" s="7"/>
      <c r="V235" s="7"/>
      <c r="W235" s="7"/>
      <c r="X235" s="7"/>
      <c r="Y235" s="7"/>
      <c r="Z235" s="7"/>
      <c r="AA235" s="7"/>
      <c r="AB235" s="7"/>
    </row>
    <row r="236" spans="1:28" s="313" customFormat="1">
      <c r="A236" s="339"/>
      <c r="B236" s="339"/>
      <c r="C236" s="339"/>
      <c r="D236" s="339"/>
      <c r="E236" s="340">
        <v>446</v>
      </c>
      <c r="F236" s="341">
        <v>26573.30356</v>
      </c>
      <c r="G236" s="342">
        <v>26036.101790000001</v>
      </c>
      <c r="H236" s="342">
        <v>52609.405350000001</v>
      </c>
      <c r="I236" s="342">
        <v>59940.333009999995</v>
      </c>
      <c r="J236" s="342">
        <v>100470.25348999999</v>
      </c>
      <c r="K236" s="342">
        <v>160410.5865</v>
      </c>
      <c r="L236" s="342">
        <v>2883.4358399999996</v>
      </c>
      <c r="M236" s="342">
        <v>2617.6559900000002</v>
      </c>
      <c r="N236" s="342">
        <v>5501.0918300000003</v>
      </c>
      <c r="O236" s="342">
        <v>218521.08368000001</v>
      </c>
      <c r="P236" s="342">
        <v>108.67259</v>
      </c>
      <c r="Q236" s="342">
        <v>4.5741700000000005</v>
      </c>
      <c r="R236" s="343">
        <v>113.24675999999999</v>
      </c>
      <c r="S236" s="7"/>
      <c r="T236" s="7"/>
      <c r="U236" s="7"/>
      <c r="V236" s="7"/>
      <c r="W236" s="7"/>
      <c r="X236" s="7"/>
      <c r="Y236" s="7"/>
      <c r="Z236" s="7"/>
      <c r="AA236" s="7"/>
      <c r="AB236" s="7"/>
    </row>
    <row r="237" spans="1:28" s="313" customFormat="1">
      <c r="A237" s="339"/>
      <c r="B237" s="339"/>
      <c r="C237" s="339"/>
      <c r="D237" s="339"/>
      <c r="E237" s="340">
        <v>477</v>
      </c>
      <c r="F237" s="341">
        <v>20485.778750000001</v>
      </c>
      <c r="G237" s="342">
        <v>5716.4312800000007</v>
      </c>
      <c r="H237" s="342">
        <v>26202.210030000002</v>
      </c>
      <c r="I237" s="342">
        <v>44107.577539999998</v>
      </c>
      <c r="J237" s="342">
        <v>38019.038979999998</v>
      </c>
      <c r="K237" s="342">
        <v>82126.616519999996</v>
      </c>
      <c r="L237" s="342">
        <v>3787.5223500000002</v>
      </c>
      <c r="M237" s="342">
        <v>3685.4076099999997</v>
      </c>
      <c r="N237" s="342">
        <v>7472.9299600000004</v>
      </c>
      <c r="O237" s="342">
        <v>115801.75651000001</v>
      </c>
      <c r="P237" s="342">
        <v>13.35491</v>
      </c>
      <c r="Q237" s="342">
        <v>35.170809999999996</v>
      </c>
      <c r="R237" s="343">
        <v>48.52572</v>
      </c>
      <c r="S237" s="7"/>
      <c r="T237" s="7"/>
      <c r="U237" s="7"/>
      <c r="V237" s="7"/>
      <c r="W237" s="7"/>
      <c r="X237" s="7"/>
      <c r="Y237" s="7"/>
      <c r="Z237" s="7"/>
      <c r="AA237" s="7"/>
      <c r="AB237" s="7"/>
    </row>
    <row r="238" spans="1:28" s="313" customFormat="1">
      <c r="A238" s="339"/>
      <c r="B238" s="339"/>
      <c r="C238" s="339"/>
      <c r="D238" s="339"/>
      <c r="E238" s="340">
        <v>481</v>
      </c>
      <c r="F238" s="341">
        <v>29825.886050000001</v>
      </c>
      <c r="G238" s="342">
        <v>31996.791499999999</v>
      </c>
      <c r="H238" s="342">
        <v>61822.67755</v>
      </c>
      <c r="I238" s="342">
        <v>75503.118920000008</v>
      </c>
      <c r="J238" s="342">
        <v>92860.465060000002</v>
      </c>
      <c r="K238" s="342">
        <v>168363.58398</v>
      </c>
      <c r="L238" s="342">
        <v>2752.6224099999999</v>
      </c>
      <c r="M238" s="342">
        <v>3823.60383</v>
      </c>
      <c r="N238" s="342">
        <v>6576.22624</v>
      </c>
      <c r="O238" s="342">
        <v>236762.48777000001</v>
      </c>
      <c r="P238" s="342">
        <v>19.848869999999998</v>
      </c>
      <c r="Q238" s="342">
        <v>10.39991</v>
      </c>
      <c r="R238" s="343">
        <v>30.24878</v>
      </c>
      <c r="S238" s="7"/>
      <c r="T238" s="7"/>
      <c r="U238" s="7"/>
      <c r="V238" s="7"/>
      <c r="W238" s="7"/>
      <c r="X238" s="7"/>
      <c r="Y238" s="7"/>
      <c r="Z238" s="7"/>
      <c r="AA238" s="7"/>
      <c r="AB238" s="7"/>
    </row>
    <row r="239" spans="1:28" s="313" customFormat="1">
      <c r="A239" s="339"/>
      <c r="B239" s="339"/>
      <c r="C239" s="339"/>
      <c r="D239" s="339"/>
      <c r="E239" s="340">
        <v>521</v>
      </c>
      <c r="F239" s="341">
        <v>22244.094639999999</v>
      </c>
      <c r="G239" s="342">
        <v>14899.31213</v>
      </c>
      <c r="H239" s="342">
        <v>37143.406770000001</v>
      </c>
      <c r="I239" s="342">
        <v>41052.673860000003</v>
      </c>
      <c r="J239" s="342">
        <v>69683.585609999995</v>
      </c>
      <c r="K239" s="342">
        <v>110736.25947</v>
      </c>
      <c r="L239" s="342">
        <v>606.65026999999998</v>
      </c>
      <c r="M239" s="342">
        <v>2068.3832900000002</v>
      </c>
      <c r="N239" s="342">
        <v>2675.0335599999999</v>
      </c>
      <c r="O239" s="342">
        <v>150554.6998</v>
      </c>
      <c r="P239" s="342">
        <v>25.15926</v>
      </c>
      <c r="Q239" s="342">
        <v>6.9419300000000002</v>
      </c>
      <c r="R239" s="343">
        <v>32.101189999999995</v>
      </c>
      <c r="S239" s="7"/>
      <c r="T239" s="7"/>
      <c r="U239" s="7"/>
      <c r="V239" s="7"/>
      <c r="W239" s="7"/>
      <c r="X239" s="7"/>
      <c r="Y239" s="7"/>
      <c r="Z239" s="7"/>
      <c r="AA239" s="7"/>
      <c r="AB239" s="7"/>
    </row>
    <row r="240" spans="1:28" s="313" customFormat="1">
      <c r="A240" s="339"/>
      <c r="B240" s="339"/>
      <c r="C240" s="339"/>
      <c r="D240" s="339"/>
      <c r="E240" s="340">
        <v>542</v>
      </c>
      <c r="F240" s="341">
        <v>12722.71178</v>
      </c>
      <c r="G240" s="342">
        <v>5629.9581399999997</v>
      </c>
      <c r="H240" s="342">
        <v>18352.66992</v>
      </c>
      <c r="I240" s="342">
        <v>65745.749280000004</v>
      </c>
      <c r="J240" s="342">
        <v>39242.121119999996</v>
      </c>
      <c r="K240" s="342">
        <v>104987.8704</v>
      </c>
      <c r="L240" s="342">
        <v>2984.0738999999999</v>
      </c>
      <c r="M240" s="342">
        <v>1112.7020299999999</v>
      </c>
      <c r="N240" s="342">
        <v>4096.7759299999998</v>
      </c>
      <c r="O240" s="342">
        <v>127437.31625</v>
      </c>
      <c r="P240" s="342">
        <v>29.97457</v>
      </c>
      <c r="Q240" s="342">
        <v>4.1479999999999997</v>
      </c>
      <c r="R240" s="343">
        <v>34.122570000000003</v>
      </c>
      <c r="S240" s="7"/>
      <c r="T240" s="7"/>
      <c r="U240" s="7"/>
      <c r="V240" s="7"/>
      <c r="W240" s="7"/>
      <c r="X240" s="7"/>
      <c r="Y240" s="7"/>
      <c r="Z240" s="7"/>
      <c r="AA240" s="7"/>
      <c r="AB240" s="7"/>
    </row>
    <row r="241" spans="1:28" s="313" customFormat="1">
      <c r="A241" s="339"/>
      <c r="B241" s="339"/>
      <c r="C241" s="339"/>
      <c r="D241" s="339"/>
      <c r="E241" s="340">
        <v>551</v>
      </c>
      <c r="F241" s="341">
        <v>1609.9802299999999</v>
      </c>
      <c r="G241" s="342">
        <v>5319.3701700000001</v>
      </c>
      <c r="H241" s="342">
        <v>6929.3504000000003</v>
      </c>
      <c r="I241" s="342">
        <v>21383.925729999999</v>
      </c>
      <c r="J241" s="342">
        <v>59245.846659999996</v>
      </c>
      <c r="K241" s="342">
        <v>80629.772389999998</v>
      </c>
      <c r="L241" s="342">
        <v>36946.065399999999</v>
      </c>
      <c r="M241" s="342">
        <v>100418.61238999999</v>
      </c>
      <c r="N241" s="342">
        <v>137364.67778999999</v>
      </c>
      <c r="O241" s="342">
        <v>224923.80058000001</v>
      </c>
      <c r="P241" s="342">
        <v>0</v>
      </c>
      <c r="Q241" s="342">
        <v>0.58008999999999999</v>
      </c>
      <c r="R241" s="343">
        <v>0.58008999999999999</v>
      </c>
      <c r="S241" s="7"/>
      <c r="T241" s="7"/>
      <c r="U241" s="7"/>
      <c r="V241" s="7"/>
      <c r="W241" s="7"/>
      <c r="X241" s="7"/>
      <c r="Y241" s="7"/>
      <c r="Z241" s="7"/>
      <c r="AA241" s="7"/>
      <c r="AB241" s="7"/>
    </row>
    <row r="242" spans="1:28" s="313" customFormat="1">
      <c r="A242" s="339"/>
      <c r="B242" s="339"/>
      <c r="C242" s="339"/>
      <c r="D242" s="339"/>
      <c r="E242" s="340">
        <v>558</v>
      </c>
      <c r="F242" s="341">
        <v>8662.1836500000009</v>
      </c>
      <c r="G242" s="342">
        <v>40703.548369999997</v>
      </c>
      <c r="H242" s="342">
        <v>49365.732020000003</v>
      </c>
      <c r="I242" s="342">
        <v>14727.794400000001</v>
      </c>
      <c r="J242" s="342">
        <v>120979.7821</v>
      </c>
      <c r="K242" s="342">
        <v>135707.5765</v>
      </c>
      <c r="L242" s="342">
        <v>83009.799249999996</v>
      </c>
      <c r="M242" s="342">
        <v>208053.04988999999</v>
      </c>
      <c r="N242" s="342">
        <v>291062.84914000001</v>
      </c>
      <c r="O242" s="342">
        <v>476136.15766000003</v>
      </c>
      <c r="P242" s="342">
        <v>0.3629</v>
      </c>
      <c r="Q242" s="342">
        <v>0.35461999999999999</v>
      </c>
      <c r="R242" s="343">
        <v>0.71751999999999994</v>
      </c>
      <c r="S242" s="7"/>
      <c r="T242" s="7"/>
      <c r="U242" s="7"/>
      <c r="V242" s="7"/>
      <c r="W242" s="7"/>
      <c r="X242" s="7"/>
      <c r="Y242" s="7"/>
      <c r="Z242" s="7"/>
      <c r="AA242" s="7"/>
      <c r="AB242" s="7"/>
    </row>
    <row r="243" spans="1:28" s="313" customFormat="1">
      <c r="A243" s="339"/>
      <c r="B243" s="339"/>
      <c r="C243" s="339"/>
      <c r="D243" s="339"/>
      <c r="E243" s="340">
        <v>580</v>
      </c>
      <c r="F243" s="341">
        <v>28632.819820000001</v>
      </c>
      <c r="G243" s="342">
        <v>25965.632030000001</v>
      </c>
      <c r="H243" s="342">
        <v>54598.451850000005</v>
      </c>
      <c r="I243" s="342">
        <v>81480.251969999998</v>
      </c>
      <c r="J243" s="342">
        <v>122209.78327</v>
      </c>
      <c r="K243" s="342">
        <v>203690.03524</v>
      </c>
      <c r="L243" s="342">
        <v>42465.895579999997</v>
      </c>
      <c r="M243" s="342">
        <v>57837.27246</v>
      </c>
      <c r="N243" s="342">
        <v>100303.16804</v>
      </c>
      <c r="O243" s="342">
        <v>358591.65512999997</v>
      </c>
      <c r="P243" s="342">
        <v>14.547180000000001</v>
      </c>
      <c r="Q243" s="342">
        <v>16.353590000000001</v>
      </c>
      <c r="R243" s="343">
        <v>30.900770000000001</v>
      </c>
      <c r="S243" s="7"/>
      <c r="T243" s="7"/>
      <c r="U243" s="7"/>
      <c r="V243" s="7"/>
      <c r="W243" s="7"/>
      <c r="X243" s="7"/>
      <c r="Y243" s="7"/>
      <c r="Z243" s="7"/>
      <c r="AA243" s="7"/>
      <c r="AB243" s="7"/>
    </row>
    <row r="244" spans="1:28" s="313" customFormat="1">
      <c r="A244" s="339"/>
      <c r="B244" s="339"/>
      <c r="C244" s="339"/>
      <c r="D244" s="334" t="s">
        <v>87</v>
      </c>
      <c r="E244" s="335">
        <v>291</v>
      </c>
      <c r="F244" s="336">
        <v>16210.23107</v>
      </c>
      <c r="G244" s="337">
        <v>6950.1947399999999</v>
      </c>
      <c r="H244" s="337">
        <v>23160.425809999997</v>
      </c>
      <c r="I244" s="337">
        <v>58722.073450000004</v>
      </c>
      <c r="J244" s="337">
        <v>13926.99741</v>
      </c>
      <c r="K244" s="337">
        <v>72649.070859999993</v>
      </c>
      <c r="L244" s="337">
        <v>2139.3603399999997</v>
      </c>
      <c r="M244" s="337">
        <v>462.83976000000001</v>
      </c>
      <c r="N244" s="337">
        <v>2602.2001</v>
      </c>
      <c r="O244" s="337">
        <v>98411.696769999995</v>
      </c>
      <c r="P244" s="337">
        <v>15.61683</v>
      </c>
      <c r="Q244" s="337">
        <v>9.21068</v>
      </c>
      <c r="R244" s="338">
        <v>24.827509999999997</v>
      </c>
      <c r="S244" s="7"/>
      <c r="T244" s="7"/>
      <c r="U244" s="7"/>
      <c r="V244" s="7"/>
      <c r="W244" s="7"/>
      <c r="X244" s="7"/>
      <c r="Y244" s="7"/>
      <c r="Z244" s="7"/>
      <c r="AA244" s="7"/>
      <c r="AB244" s="7"/>
    </row>
    <row r="245" spans="1:28" s="313" customFormat="1">
      <c r="A245" s="339"/>
      <c r="B245" s="339"/>
      <c r="C245" s="339"/>
      <c r="D245" s="339"/>
      <c r="E245" s="340">
        <v>378</v>
      </c>
      <c r="F245" s="341">
        <v>44077.835290000003</v>
      </c>
      <c r="G245" s="342">
        <v>15698.454179999999</v>
      </c>
      <c r="H245" s="342">
        <v>59776.289469999996</v>
      </c>
      <c r="I245" s="342">
        <v>96923.165510000006</v>
      </c>
      <c r="J245" s="342">
        <v>18427.656940000001</v>
      </c>
      <c r="K245" s="342">
        <v>115350.82245000001</v>
      </c>
      <c r="L245" s="342">
        <v>3832.57728</v>
      </c>
      <c r="M245" s="342">
        <v>730.68412999999998</v>
      </c>
      <c r="N245" s="342">
        <v>4563.2614100000001</v>
      </c>
      <c r="O245" s="342">
        <v>179690.37333</v>
      </c>
      <c r="P245" s="342">
        <v>28.670159999999999</v>
      </c>
      <c r="Q245" s="342">
        <v>15.671209999999999</v>
      </c>
      <c r="R245" s="343">
        <v>44.341370000000005</v>
      </c>
      <c r="S245" s="7"/>
      <c r="T245" s="7"/>
      <c r="U245" s="7"/>
      <c r="V245" s="7"/>
      <c r="W245" s="7"/>
      <c r="X245" s="7"/>
      <c r="Y245" s="7"/>
      <c r="Z245" s="7"/>
      <c r="AA245" s="7"/>
      <c r="AB245" s="7"/>
    </row>
    <row r="246" spans="1:28" s="313" customFormat="1">
      <c r="A246" s="339"/>
      <c r="B246" s="339"/>
      <c r="C246" s="339"/>
      <c r="D246" s="339"/>
      <c r="E246" s="340">
        <v>391</v>
      </c>
      <c r="F246" s="341">
        <v>27510.59821</v>
      </c>
      <c r="G246" s="342">
        <v>8544.2304700000004</v>
      </c>
      <c r="H246" s="342">
        <v>36054.828679999999</v>
      </c>
      <c r="I246" s="342">
        <v>140027.69248</v>
      </c>
      <c r="J246" s="342">
        <v>26432.618300000002</v>
      </c>
      <c r="K246" s="342">
        <v>166460.31078</v>
      </c>
      <c r="L246" s="342">
        <v>11742.611349999999</v>
      </c>
      <c r="M246" s="342">
        <v>1968.78069</v>
      </c>
      <c r="N246" s="342">
        <v>13711.392039999999</v>
      </c>
      <c r="O246" s="342">
        <v>216226.53150000001</v>
      </c>
      <c r="P246" s="342">
        <v>27.581189999999999</v>
      </c>
      <c r="Q246" s="342">
        <v>6.6605799999999995</v>
      </c>
      <c r="R246" s="343">
        <v>34.241769999999995</v>
      </c>
      <c r="S246" s="7"/>
      <c r="T246" s="7"/>
      <c r="U246" s="7"/>
      <c r="V246" s="7"/>
      <c r="W246" s="7"/>
      <c r="X246" s="7"/>
      <c r="Y246" s="7"/>
      <c r="Z246" s="7"/>
      <c r="AA246" s="7"/>
      <c r="AB246" s="7"/>
    </row>
    <row r="247" spans="1:28" s="313" customFormat="1">
      <c r="A247" s="339"/>
      <c r="B247" s="339"/>
      <c r="C247" s="339"/>
      <c r="D247" s="339"/>
      <c r="E247" s="340">
        <v>545</v>
      </c>
      <c r="F247" s="341">
        <v>25656.211079999997</v>
      </c>
      <c r="G247" s="342">
        <v>4459.1318099999999</v>
      </c>
      <c r="H247" s="342">
        <v>30115.34289</v>
      </c>
      <c r="I247" s="342">
        <v>95413.773140000005</v>
      </c>
      <c r="J247" s="342">
        <v>23552.246370000001</v>
      </c>
      <c r="K247" s="342">
        <v>118966.01951</v>
      </c>
      <c r="L247" s="342">
        <v>5787.1820700000007</v>
      </c>
      <c r="M247" s="342">
        <v>1988.5196599999999</v>
      </c>
      <c r="N247" s="342">
        <v>7775.7017300000007</v>
      </c>
      <c r="O247" s="342">
        <v>156857.06412999998</v>
      </c>
      <c r="P247" s="342">
        <v>20.17681</v>
      </c>
      <c r="Q247" s="342">
        <v>10.719760000000001</v>
      </c>
      <c r="R247" s="343">
        <v>30.896570000000001</v>
      </c>
      <c r="S247" s="7"/>
      <c r="T247" s="7"/>
      <c r="U247" s="7"/>
      <c r="V247" s="7"/>
      <c r="W247" s="7"/>
      <c r="X247" s="7"/>
      <c r="Y247" s="7"/>
      <c r="Z247" s="7"/>
      <c r="AA247" s="7"/>
      <c r="AB247" s="7"/>
    </row>
    <row r="248" spans="1:28" s="313" customFormat="1">
      <c r="A248" s="339"/>
      <c r="B248" s="339"/>
      <c r="C248" s="339"/>
      <c r="D248" s="334" t="s">
        <v>275</v>
      </c>
      <c r="E248" s="335">
        <v>350</v>
      </c>
      <c r="F248" s="336">
        <v>26248.897629999999</v>
      </c>
      <c r="G248" s="337">
        <v>11345.023869999999</v>
      </c>
      <c r="H248" s="337">
        <v>37593.921499999997</v>
      </c>
      <c r="I248" s="337">
        <v>106110.67594</v>
      </c>
      <c r="J248" s="337">
        <v>29004.611559999998</v>
      </c>
      <c r="K248" s="337">
        <v>135115.28750000001</v>
      </c>
      <c r="L248" s="337">
        <v>5787.2557400000005</v>
      </c>
      <c r="M248" s="337">
        <v>2178.5544199999999</v>
      </c>
      <c r="N248" s="337">
        <v>7965.81016</v>
      </c>
      <c r="O248" s="337">
        <v>180675.01916</v>
      </c>
      <c r="P248" s="337">
        <v>50.897860000000001</v>
      </c>
      <c r="Q248" s="337">
        <v>26.065330000000003</v>
      </c>
      <c r="R248" s="338">
        <v>76.963189999999997</v>
      </c>
      <c r="S248" s="7"/>
      <c r="T248" s="7"/>
      <c r="U248" s="7"/>
      <c r="V248" s="7"/>
      <c r="W248" s="7"/>
      <c r="X248" s="7"/>
      <c r="Y248" s="7"/>
      <c r="Z248" s="7"/>
      <c r="AA248" s="7"/>
      <c r="AB248" s="7"/>
    </row>
    <row r="249" spans="1:28" s="313" customFormat="1">
      <c r="A249" s="339"/>
      <c r="B249" s="339"/>
      <c r="C249" s="339"/>
      <c r="D249" s="339"/>
      <c r="E249" s="340">
        <v>688</v>
      </c>
      <c r="F249" s="341">
        <v>4879.3724699999993</v>
      </c>
      <c r="G249" s="342">
        <v>1703.8259800000001</v>
      </c>
      <c r="H249" s="342">
        <v>6583.1984499999999</v>
      </c>
      <c r="I249" s="342">
        <v>68135.321360000002</v>
      </c>
      <c r="J249" s="342">
        <v>15831.532380000001</v>
      </c>
      <c r="K249" s="342">
        <v>83966.853739999991</v>
      </c>
      <c r="L249" s="342">
        <v>3091.82008</v>
      </c>
      <c r="M249" s="342">
        <v>75.701719999999995</v>
      </c>
      <c r="N249" s="342">
        <v>3167.5218</v>
      </c>
      <c r="O249" s="342">
        <v>93717.57398999999</v>
      </c>
      <c r="P249" s="342">
        <v>5.6098400000000002</v>
      </c>
      <c r="Q249" s="342">
        <v>1.5903699999999998</v>
      </c>
      <c r="R249" s="343">
        <v>7.2002100000000002</v>
      </c>
      <c r="S249" s="7"/>
      <c r="T249" s="7"/>
      <c r="U249" s="7"/>
      <c r="V249" s="7"/>
      <c r="W249" s="7"/>
      <c r="X249" s="7"/>
      <c r="Y249" s="7"/>
      <c r="Z249" s="7"/>
      <c r="AA249" s="7"/>
      <c r="AB249" s="7"/>
    </row>
    <row r="250" spans="1:28" s="313" customFormat="1">
      <c r="A250" s="339"/>
      <c r="B250" s="339"/>
      <c r="C250" s="339"/>
      <c r="D250" s="334" t="s">
        <v>78</v>
      </c>
      <c r="E250" s="335">
        <v>338</v>
      </c>
      <c r="F250" s="336">
        <v>77740.848030000008</v>
      </c>
      <c r="G250" s="337">
        <v>60307.252059999999</v>
      </c>
      <c r="H250" s="337">
        <v>138048.10008999999</v>
      </c>
      <c r="I250" s="337">
        <v>224771.48037999999</v>
      </c>
      <c r="J250" s="337">
        <v>98448.942670000004</v>
      </c>
      <c r="K250" s="337">
        <v>323220.42304999998</v>
      </c>
      <c r="L250" s="337">
        <v>9687.49208</v>
      </c>
      <c r="M250" s="337">
        <v>5175.5593799999997</v>
      </c>
      <c r="N250" s="337">
        <v>14863.051460000001</v>
      </c>
      <c r="O250" s="337">
        <v>476131.57460000005</v>
      </c>
      <c r="P250" s="337">
        <v>74.093419999999995</v>
      </c>
      <c r="Q250" s="337">
        <v>66.649649999999994</v>
      </c>
      <c r="R250" s="338">
        <v>140.74307000000002</v>
      </c>
      <c r="S250" s="7"/>
      <c r="T250" s="7"/>
      <c r="U250" s="7"/>
      <c r="V250" s="7"/>
      <c r="W250" s="7"/>
      <c r="X250" s="7"/>
      <c r="Y250" s="7"/>
      <c r="Z250" s="7"/>
      <c r="AA250" s="7"/>
      <c r="AB250" s="7"/>
    </row>
    <row r="251" spans="1:28" s="313" customFormat="1">
      <c r="A251" s="339"/>
      <c r="B251" s="339"/>
      <c r="C251" s="339"/>
      <c r="D251" s="339"/>
      <c r="E251" s="340">
        <v>407</v>
      </c>
      <c r="F251" s="341">
        <v>25773.408809999997</v>
      </c>
      <c r="G251" s="342">
        <v>13404.982599999999</v>
      </c>
      <c r="H251" s="342">
        <v>39178.391409999997</v>
      </c>
      <c r="I251" s="342">
        <v>77428.989809999999</v>
      </c>
      <c r="J251" s="342">
        <v>23936.13841</v>
      </c>
      <c r="K251" s="342">
        <v>101365.12822</v>
      </c>
      <c r="L251" s="342">
        <v>6664.9161399999994</v>
      </c>
      <c r="M251" s="342">
        <v>2007.2583400000001</v>
      </c>
      <c r="N251" s="342">
        <v>8672.1744799999997</v>
      </c>
      <c r="O251" s="342">
        <v>149215.69411000001</v>
      </c>
      <c r="P251" s="342">
        <v>112.88874</v>
      </c>
      <c r="Q251" s="342">
        <v>3.6756199999999999</v>
      </c>
      <c r="R251" s="343">
        <v>116.56435999999999</v>
      </c>
      <c r="S251" s="7"/>
      <c r="T251" s="7"/>
      <c r="U251" s="7"/>
      <c r="V251" s="7"/>
      <c r="W251" s="7"/>
      <c r="X251" s="7"/>
      <c r="Y251" s="7"/>
      <c r="Z251" s="7"/>
      <c r="AA251" s="7"/>
      <c r="AB251" s="7"/>
    </row>
    <row r="252" spans="1:28" s="313" customFormat="1">
      <c r="A252" s="339"/>
      <c r="B252" s="339"/>
      <c r="C252" s="339"/>
      <c r="D252" s="339"/>
      <c r="E252" s="340">
        <v>510</v>
      </c>
      <c r="F252" s="341">
        <v>25453.511289999999</v>
      </c>
      <c r="G252" s="342">
        <v>15382.526820000001</v>
      </c>
      <c r="H252" s="342">
        <v>40836.038110000001</v>
      </c>
      <c r="I252" s="342">
        <v>128621.6035</v>
      </c>
      <c r="J252" s="342">
        <v>47663.999309999999</v>
      </c>
      <c r="K252" s="342">
        <v>176285.60281000001</v>
      </c>
      <c r="L252" s="342">
        <v>7864.44931</v>
      </c>
      <c r="M252" s="342">
        <v>5101.4714999999997</v>
      </c>
      <c r="N252" s="342">
        <v>12965.92081</v>
      </c>
      <c r="O252" s="342">
        <v>230087.56172999999</v>
      </c>
      <c r="P252" s="342">
        <v>15.612680000000001</v>
      </c>
      <c r="Q252" s="342">
        <v>11.57372</v>
      </c>
      <c r="R252" s="343">
        <v>27.186400000000003</v>
      </c>
      <c r="S252" s="7"/>
      <c r="T252" s="7"/>
      <c r="U252" s="7"/>
      <c r="V252" s="7"/>
      <c r="W252" s="7"/>
      <c r="X252" s="7"/>
      <c r="Y252" s="7"/>
      <c r="Z252" s="7"/>
      <c r="AA252" s="7"/>
      <c r="AB252" s="7"/>
    </row>
    <row r="253" spans="1:28" s="313" customFormat="1">
      <c r="A253" s="339"/>
      <c r="B253" s="339"/>
      <c r="C253" s="339"/>
      <c r="D253" s="339"/>
      <c r="E253" s="340">
        <v>616</v>
      </c>
      <c r="F253" s="341">
        <v>13302.211529999999</v>
      </c>
      <c r="G253" s="342">
        <v>9476.9617100000014</v>
      </c>
      <c r="H253" s="342">
        <v>22779.17324</v>
      </c>
      <c r="I253" s="342">
        <v>34509.805569999997</v>
      </c>
      <c r="J253" s="342">
        <v>12228.40359</v>
      </c>
      <c r="K253" s="342">
        <v>46738.209159999999</v>
      </c>
      <c r="L253" s="342">
        <v>550.32563000000005</v>
      </c>
      <c r="M253" s="342">
        <v>573.69977000000006</v>
      </c>
      <c r="N253" s="342">
        <v>1124.0254</v>
      </c>
      <c r="O253" s="342">
        <v>70641.407800000001</v>
      </c>
      <c r="P253" s="342">
        <v>6.84788</v>
      </c>
      <c r="Q253" s="342">
        <v>2.0291300000000003</v>
      </c>
      <c r="R253" s="343">
        <v>8.8770100000000003</v>
      </c>
      <c r="S253" s="7"/>
      <c r="T253" s="7"/>
      <c r="U253" s="7"/>
      <c r="V253" s="7"/>
      <c r="W253" s="7"/>
      <c r="X253" s="7"/>
      <c r="Y253" s="7"/>
      <c r="Z253" s="7"/>
      <c r="AA253" s="7"/>
      <c r="AB253" s="7"/>
    </row>
    <row r="254" spans="1:28" s="313" customFormat="1">
      <c r="A254" s="339"/>
      <c r="B254" s="339"/>
      <c r="C254" s="339"/>
      <c r="D254" s="334" t="s">
        <v>82</v>
      </c>
      <c r="E254" s="335">
        <v>577</v>
      </c>
      <c r="F254" s="336">
        <v>15339.278869999998</v>
      </c>
      <c r="G254" s="337">
        <v>5346.7222300000003</v>
      </c>
      <c r="H254" s="337">
        <v>20686.001100000001</v>
      </c>
      <c r="I254" s="337">
        <v>37042.317470000002</v>
      </c>
      <c r="J254" s="337">
        <v>16440.75621</v>
      </c>
      <c r="K254" s="337">
        <v>53483.073680000001</v>
      </c>
      <c r="L254" s="337">
        <v>1110.47839</v>
      </c>
      <c r="M254" s="337">
        <v>118.32305000000001</v>
      </c>
      <c r="N254" s="337">
        <v>1228.80144</v>
      </c>
      <c r="O254" s="337">
        <v>75397.876220000006</v>
      </c>
      <c r="P254" s="337">
        <v>21.350020000000001</v>
      </c>
      <c r="Q254" s="337">
        <v>8.4915699999999994</v>
      </c>
      <c r="R254" s="338">
        <v>29.84159</v>
      </c>
      <c r="S254" s="7"/>
      <c r="T254" s="7"/>
      <c r="U254" s="7"/>
      <c r="V254" s="7"/>
      <c r="W254" s="7"/>
      <c r="X254" s="7"/>
      <c r="Y254" s="7"/>
      <c r="Z254" s="7"/>
      <c r="AA254" s="7"/>
      <c r="AB254" s="7"/>
    </row>
    <row r="255" spans="1:28" s="313" customFormat="1">
      <c r="A255" s="339"/>
      <c r="B255" s="339"/>
      <c r="C255" s="339"/>
      <c r="D255" s="334" t="s">
        <v>54</v>
      </c>
      <c r="E255" s="335">
        <v>166</v>
      </c>
      <c r="F255" s="336">
        <v>43357.457719999999</v>
      </c>
      <c r="G255" s="337">
        <v>40037.060219999999</v>
      </c>
      <c r="H255" s="337">
        <v>83394.517939999991</v>
      </c>
      <c r="I255" s="337">
        <v>92107.596109999999</v>
      </c>
      <c r="J255" s="337">
        <v>54151.439330000001</v>
      </c>
      <c r="K255" s="337">
        <v>146259.03544000001</v>
      </c>
      <c r="L255" s="337">
        <v>2474.4220499999997</v>
      </c>
      <c r="M255" s="337">
        <v>1824.7093</v>
      </c>
      <c r="N255" s="337">
        <v>4299.1313499999997</v>
      </c>
      <c r="O255" s="337">
        <v>233952.68472999998</v>
      </c>
      <c r="P255" s="337">
        <v>50.439569999999996</v>
      </c>
      <c r="Q255" s="337">
        <v>12.98798</v>
      </c>
      <c r="R255" s="338">
        <v>63.427550000000004</v>
      </c>
      <c r="S255" s="7"/>
      <c r="T255" s="7"/>
      <c r="U255" s="7"/>
      <c r="V255" s="7"/>
      <c r="W255" s="7"/>
      <c r="X255" s="7"/>
      <c r="Y255" s="7"/>
      <c r="Z255" s="7"/>
      <c r="AA255" s="7"/>
      <c r="AB255" s="7"/>
    </row>
    <row r="256" spans="1:28" s="313" customFormat="1">
      <c r="A256" s="339"/>
      <c r="B256" s="339"/>
      <c r="C256" s="339"/>
      <c r="D256" s="339"/>
      <c r="E256" s="340">
        <v>548</v>
      </c>
      <c r="F256" s="341">
        <v>10220.707710000001</v>
      </c>
      <c r="G256" s="342">
        <v>7599.2747300000001</v>
      </c>
      <c r="H256" s="342">
        <v>17819.98244</v>
      </c>
      <c r="I256" s="342">
        <v>21103.04378</v>
      </c>
      <c r="J256" s="342">
        <v>13380.128409999999</v>
      </c>
      <c r="K256" s="342">
        <v>34483.172189999997</v>
      </c>
      <c r="L256" s="342">
        <v>386.14228000000003</v>
      </c>
      <c r="M256" s="342">
        <v>533.26088000000004</v>
      </c>
      <c r="N256" s="342">
        <v>919.40316000000007</v>
      </c>
      <c r="O256" s="342">
        <v>53222.557789999999</v>
      </c>
      <c r="P256" s="342">
        <v>8.4922199999999997</v>
      </c>
      <c r="Q256" s="342">
        <v>2.1930999999999998</v>
      </c>
      <c r="R256" s="343">
        <v>10.685319999999999</v>
      </c>
      <c r="S256" s="7"/>
      <c r="T256" s="7"/>
      <c r="U256" s="7"/>
      <c r="V256" s="7"/>
      <c r="W256" s="7"/>
      <c r="X256" s="7"/>
      <c r="Y256" s="7"/>
      <c r="Z256" s="7"/>
      <c r="AA256" s="7"/>
      <c r="AB256" s="7"/>
    </row>
    <row r="257" spans="1:28" s="313" customFormat="1">
      <c r="A257" s="339"/>
      <c r="B257" s="339"/>
      <c r="C257" s="339"/>
      <c r="D257" s="339"/>
      <c r="E257" s="340">
        <v>634</v>
      </c>
      <c r="F257" s="341">
        <v>23054.594290000001</v>
      </c>
      <c r="G257" s="342">
        <v>22772.33223</v>
      </c>
      <c r="H257" s="342">
        <v>45826.926520000001</v>
      </c>
      <c r="I257" s="342">
        <v>69945.53134999999</v>
      </c>
      <c r="J257" s="342">
        <v>38424.729650000001</v>
      </c>
      <c r="K257" s="342">
        <v>108370.261</v>
      </c>
      <c r="L257" s="342">
        <v>2713.5112899999999</v>
      </c>
      <c r="M257" s="342">
        <v>2405.04972</v>
      </c>
      <c r="N257" s="342">
        <v>5118.5610099999994</v>
      </c>
      <c r="O257" s="342">
        <v>159315.74853000001</v>
      </c>
      <c r="P257" s="342">
        <v>7.2858499999999999</v>
      </c>
      <c r="Q257" s="342">
        <v>4.9148999999999994</v>
      </c>
      <c r="R257" s="343">
        <v>12.200749999999999</v>
      </c>
      <c r="S257" s="7"/>
      <c r="T257" s="7"/>
      <c r="U257" s="7"/>
      <c r="V257" s="7"/>
      <c r="W257" s="7"/>
      <c r="X257" s="7"/>
      <c r="Y257" s="7"/>
      <c r="Z257" s="7"/>
      <c r="AA257" s="7"/>
      <c r="AB257" s="7"/>
    </row>
    <row r="258" spans="1:28" s="313" customFormat="1">
      <c r="A258" s="339"/>
      <c r="B258" s="339"/>
      <c r="C258" s="339"/>
      <c r="D258" s="334" t="s">
        <v>276</v>
      </c>
      <c r="E258" s="335">
        <v>244</v>
      </c>
      <c r="F258" s="336">
        <v>35668.171999999999</v>
      </c>
      <c r="G258" s="337">
        <v>42011.385590000005</v>
      </c>
      <c r="H258" s="337">
        <v>77679.557589999997</v>
      </c>
      <c r="I258" s="337">
        <v>107777.63575</v>
      </c>
      <c r="J258" s="337">
        <v>102416.52677</v>
      </c>
      <c r="K258" s="337">
        <v>210194.16252000001</v>
      </c>
      <c r="L258" s="337">
        <v>7205.7588399999995</v>
      </c>
      <c r="M258" s="337">
        <v>8365.4740099999999</v>
      </c>
      <c r="N258" s="337">
        <v>15571.23285</v>
      </c>
      <c r="O258" s="337">
        <v>303444.95295999997</v>
      </c>
      <c r="P258" s="337">
        <v>92.075699999999998</v>
      </c>
      <c r="Q258" s="337">
        <v>34.00508</v>
      </c>
      <c r="R258" s="338">
        <v>126.08078</v>
      </c>
      <c r="S258" s="7"/>
      <c r="T258" s="7"/>
      <c r="U258" s="7"/>
      <c r="V258" s="7"/>
      <c r="W258" s="7"/>
      <c r="X258" s="7"/>
      <c r="Y258" s="7"/>
      <c r="Z258" s="7"/>
      <c r="AA258" s="7"/>
      <c r="AB258" s="7"/>
    </row>
    <row r="259" spans="1:28" s="313" customFormat="1">
      <c r="A259" s="339"/>
      <c r="B259" s="339"/>
      <c r="C259" s="339"/>
      <c r="D259" s="339"/>
      <c r="E259" s="340">
        <v>582</v>
      </c>
      <c r="F259" s="341">
        <v>26526.0452</v>
      </c>
      <c r="G259" s="342">
        <v>21680.494500000001</v>
      </c>
      <c r="H259" s="342">
        <v>48206.539700000001</v>
      </c>
      <c r="I259" s="342">
        <v>73570.310870000001</v>
      </c>
      <c r="J259" s="342">
        <v>79104.33193</v>
      </c>
      <c r="K259" s="342">
        <v>152674.6428</v>
      </c>
      <c r="L259" s="342">
        <v>3979.4620299999997</v>
      </c>
      <c r="M259" s="342">
        <v>5682.6228200000005</v>
      </c>
      <c r="N259" s="342">
        <v>9662.0848499999993</v>
      </c>
      <c r="O259" s="342">
        <v>210543.26734999998</v>
      </c>
      <c r="P259" s="342">
        <v>9.7644599999999997</v>
      </c>
      <c r="Q259" s="342">
        <v>1.7559500000000001</v>
      </c>
      <c r="R259" s="343">
        <v>11.52041</v>
      </c>
      <c r="S259" s="7"/>
      <c r="T259" s="7"/>
      <c r="U259" s="7"/>
      <c r="V259" s="7"/>
      <c r="W259" s="7"/>
      <c r="X259" s="7"/>
      <c r="Y259" s="7"/>
      <c r="Z259" s="7"/>
      <c r="AA259" s="7"/>
      <c r="AB259" s="7"/>
    </row>
    <row r="260" spans="1:28" s="313" customFormat="1">
      <c r="A260" s="339"/>
      <c r="B260" s="339"/>
      <c r="C260" s="339"/>
      <c r="D260" s="334" t="s">
        <v>55</v>
      </c>
      <c r="E260" s="335">
        <v>171</v>
      </c>
      <c r="F260" s="336">
        <v>18432.475280000002</v>
      </c>
      <c r="G260" s="337">
        <v>12463.025740000001</v>
      </c>
      <c r="H260" s="337">
        <v>30895.50102</v>
      </c>
      <c r="I260" s="337">
        <v>52105.779780000004</v>
      </c>
      <c r="J260" s="337">
        <v>24719.825390000002</v>
      </c>
      <c r="K260" s="337">
        <v>76825.605169999995</v>
      </c>
      <c r="L260" s="337">
        <v>2308.9504100000004</v>
      </c>
      <c r="M260" s="337">
        <v>1427.70552</v>
      </c>
      <c r="N260" s="337">
        <v>3736.6559300000004</v>
      </c>
      <c r="O260" s="337">
        <v>111457.76212</v>
      </c>
      <c r="P260" s="337">
        <v>39.060160000000003</v>
      </c>
      <c r="Q260" s="337">
        <v>31.83043</v>
      </c>
      <c r="R260" s="338">
        <v>70.890590000000003</v>
      </c>
      <c r="S260" s="7"/>
      <c r="T260" s="7"/>
      <c r="U260" s="7"/>
      <c r="V260" s="7"/>
      <c r="W260" s="7"/>
      <c r="X260" s="7"/>
      <c r="Y260" s="7"/>
      <c r="Z260" s="7"/>
      <c r="AA260" s="7"/>
      <c r="AB260" s="7"/>
    </row>
    <row r="261" spans="1:28" s="313" customFormat="1">
      <c r="A261" s="339"/>
      <c r="B261" s="339"/>
      <c r="C261" s="339"/>
      <c r="D261" s="339"/>
      <c r="E261" s="340">
        <v>380</v>
      </c>
      <c r="F261" s="341">
        <v>29600.126170000003</v>
      </c>
      <c r="G261" s="342">
        <v>25396.170249999999</v>
      </c>
      <c r="H261" s="342">
        <v>54996.296419999999</v>
      </c>
      <c r="I261" s="342">
        <v>87504.276750000005</v>
      </c>
      <c r="J261" s="342">
        <v>55333.023639999999</v>
      </c>
      <c r="K261" s="342">
        <v>142837.30038999999</v>
      </c>
      <c r="L261" s="342">
        <v>2296.3779100000002</v>
      </c>
      <c r="M261" s="342">
        <v>2529.05357</v>
      </c>
      <c r="N261" s="342">
        <v>4825.4314800000002</v>
      </c>
      <c r="O261" s="342">
        <v>202659.02828999999</v>
      </c>
      <c r="P261" s="342">
        <v>34.744109999999999</v>
      </c>
      <c r="Q261" s="342">
        <v>15.10402</v>
      </c>
      <c r="R261" s="343">
        <v>49.848129999999998</v>
      </c>
      <c r="S261" s="7"/>
      <c r="T261" s="7"/>
      <c r="U261" s="7"/>
      <c r="V261" s="7"/>
      <c r="W261" s="7"/>
      <c r="X261" s="7"/>
      <c r="Y261" s="7"/>
      <c r="Z261" s="7"/>
      <c r="AA261" s="7"/>
      <c r="AB261" s="7"/>
    </row>
    <row r="262" spans="1:28" s="313" customFormat="1">
      <c r="A262" s="339"/>
      <c r="B262" s="339"/>
      <c r="C262" s="339"/>
      <c r="D262" s="339"/>
      <c r="E262" s="340">
        <v>395</v>
      </c>
      <c r="F262" s="341">
        <v>1400.08223</v>
      </c>
      <c r="G262" s="342">
        <v>1655.65157</v>
      </c>
      <c r="H262" s="342">
        <v>3055.7338</v>
      </c>
      <c r="I262" s="342">
        <v>15318.03895</v>
      </c>
      <c r="J262" s="342">
        <v>54049.647720000001</v>
      </c>
      <c r="K262" s="342">
        <v>69367.686669999996</v>
      </c>
      <c r="L262" s="342">
        <v>732.34493999999995</v>
      </c>
      <c r="M262" s="342">
        <v>1986.5213899999999</v>
      </c>
      <c r="N262" s="342">
        <v>2718.8663300000003</v>
      </c>
      <c r="O262" s="342">
        <v>75142.286800000002</v>
      </c>
      <c r="P262" s="342">
        <v>0.34399999999999997</v>
      </c>
      <c r="Q262" s="342">
        <v>0.37108999999999998</v>
      </c>
      <c r="R262" s="343">
        <v>0.71509</v>
      </c>
      <c r="S262" s="7"/>
      <c r="T262" s="7"/>
      <c r="U262" s="7"/>
      <c r="V262" s="7"/>
      <c r="W262" s="7"/>
      <c r="X262" s="7"/>
      <c r="Y262" s="7"/>
      <c r="Z262" s="7"/>
      <c r="AA262" s="7"/>
      <c r="AB262" s="7"/>
    </row>
    <row r="263" spans="1:28" s="313" customFormat="1">
      <c r="A263" s="339"/>
      <c r="B263" s="339"/>
      <c r="C263" s="339"/>
      <c r="D263" s="339"/>
      <c r="E263" s="340">
        <v>524</v>
      </c>
      <c r="F263" s="341">
        <v>27175.744480000001</v>
      </c>
      <c r="G263" s="342">
        <v>16459.404589999998</v>
      </c>
      <c r="H263" s="342">
        <v>43635.149069999999</v>
      </c>
      <c r="I263" s="342">
        <v>73824.51324</v>
      </c>
      <c r="J263" s="342">
        <v>42220.413520000002</v>
      </c>
      <c r="K263" s="342">
        <v>116044.92676</v>
      </c>
      <c r="L263" s="342">
        <v>1432.3311200000001</v>
      </c>
      <c r="M263" s="342">
        <v>4434.9747400000006</v>
      </c>
      <c r="N263" s="342">
        <v>5867.3058600000004</v>
      </c>
      <c r="O263" s="342">
        <v>165547.38169000001</v>
      </c>
      <c r="P263" s="342">
        <v>12.58601</v>
      </c>
      <c r="Q263" s="342">
        <v>30.231639999999999</v>
      </c>
      <c r="R263" s="343">
        <v>42.81765</v>
      </c>
      <c r="S263" s="7"/>
      <c r="T263" s="7"/>
      <c r="U263" s="7"/>
      <c r="V263" s="7"/>
      <c r="W263" s="7"/>
      <c r="X263" s="7"/>
      <c r="Y263" s="7"/>
      <c r="Z263" s="7"/>
      <c r="AA263" s="7"/>
      <c r="AB263" s="7"/>
    </row>
    <row r="264" spans="1:28" s="313" customFormat="1">
      <c r="A264" s="339"/>
      <c r="B264" s="339"/>
      <c r="C264" s="339"/>
      <c r="D264" s="339"/>
      <c r="E264" s="340">
        <v>527</v>
      </c>
      <c r="F264" s="341">
        <v>12424.38912</v>
      </c>
      <c r="G264" s="342">
        <v>14921.743380000002</v>
      </c>
      <c r="H264" s="342">
        <v>27346.1325</v>
      </c>
      <c r="I264" s="342">
        <v>70182.666920000003</v>
      </c>
      <c r="J264" s="342">
        <v>31138.290730000001</v>
      </c>
      <c r="K264" s="342">
        <v>101320.95765000001</v>
      </c>
      <c r="L264" s="342">
        <v>2569.3502200000003</v>
      </c>
      <c r="M264" s="342">
        <v>1622.42455</v>
      </c>
      <c r="N264" s="342">
        <v>4191.77477</v>
      </c>
      <c r="O264" s="342">
        <v>132858.86491999999</v>
      </c>
      <c r="P264" s="342">
        <v>37.835000000000001</v>
      </c>
      <c r="Q264" s="342">
        <v>8.0777099999999997</v>
      </c>
      <c r="R264" s="343">
        <v>45.912709999999997</v>
      </c>
      <c r="S264" s="7"/>
      <c r="T264" s="7"/>
      <c r="U264" s="7"/>
      <c r="V264" s="7"/>
      <c r="W264" s="7"/>
      <c r="X264" s="7"/>
      <c r="Y264" s="7"/>
      <c r="Z264" s="7"/>
      <c r="AA264" s="7"/>
      <c r="AB264" s="7"/>
    </row>
    <row r="265" spans="1:28" s="313" customFormat="1">
      <c r="A265" s="339"/>
      <c r="B265" s="339"/>
      <c r="C265" s="339"/>
      <c r="D265" s="339"/>
      <c r="E265" s="340">
        <v>670</v>
      </c>
      <c r="F265" s="341">
        <v>15234.308359999999</v>
      </c>
      <c r="G265" s="342">
        <v>13629.6505</v>
      </c>
      <c r="H265" s="342">
        <v>28863.958859999999</v>
      </c>
      <c r="I265" s="342">
        <v>56647.329740000001</v>
      </c>
      <c r="J265" s="342">
        <v>30877.029579999999</v>
      </c>
      <c r="K265" s="342">
        <v>87524.359319999989</v>
      </c>
      <c r="L265" s="342">
        <v>3433.6309300000003</v>
      </c>
      <c r="M265" s="342">
        <v>1871.09492</v>
      </c>
      <c r="N265" s="342">
        <v>5304.7258499999998</v>
      </c>
      <c r="O265" s="342">
        <v>121693.04403</v>
      </c>
      <c r="P265" s="342">
        <v>16.018930000000001</v>
      </c>
      <c r="Q265" s="342">
        <v>175.73916</v>
      </c>
      <c r="R265" s="343">
        <v>191.75809000000001</v>
      </c>
      <c r="S265" s="7"/>
      <c r="T265" s="7"/>
      <c r="U265" s="7"/>
      <c r="V265" s="7"/>
      <c r="W265" s="7"/>
      <c r="X265" s="7"/>
      <c r="Y265" s="7"/>
      <c r="Z265" s="7"/>
      <c r="AA265" s="7"/>
      <c r="AB265" s="7"/>
    </row>
    <row r="266" spans="1:28" s="313" customFormat="1">
      <c r="A266" s="339"/>
      <c r="B266" s="339"/>
      <c r="C266" s="339"/>
      <c r="D266" s="334" t="s">
        <v>277</v>
      </c>
      <c r="E266" s="335">
        <v>198</v>
      </c>
      <c r="F266" s="336">
        <v>31063.937910000001</v>
      </c>
      <c r="G266" s="337">
        <v>12612.11803</v>
      </c>
      <c r="H266" s="337">
        <v>43676.055939999998</v>
      </c>
      <c r="I266" s="337">
        <v>96175.291989999998</v>
      </c>
      <c r="J266" s="337">
        <v>46760.513829999996</v>
      </c>
      <c r="K266" s="337">
        <v>142935.80581999998</v>
      </c>
      <c r="L266" s="337">
        <v>5885.7092899999998</v>
      </c>
      <c r="M266" s="337">
        <v>7048.8139700000002</v>
      </c>
      <c r="N266" s="337">
        <v>12934.52326</v>
      </c>
      <c r="O266" s="337">
        <v>199546.38502000002</v>
      </c>
      <c r="P266" s="337">
        <v>19.945520000000002</v>
      </c>
      <c r="Q266" s="337">
        <v>3.2702499999999999</v>
      </c>
      <c r="R266" s="338">
        <v>23.215769999999999</v>
      </c>
      <c r="S266" s="7"/>
      <c r="T266" s="7"/>
      <c r="U266" s="7"/>
      <c r="V266" s="7"/>
      <c r="W266" s="7"/>
      <c r="X266" s="7"/>
      <c r="Y266" s="7"/>
      <c r="Z266" s="7"/>
      <c r="AA266" s="7"/>
      <c r="AB266" s="7"/>
    </row>
    <row r="267" spans="1:28" s="313" customFormat="1">
      <c r="A267" s="339"/>
      <c r="B267" s="339"/>
      <c r="C267" s="339"/>
      <c r="D267" s="339"/>
      <c r="E267" s="340">
        <v>362</v>
      </c>
      <c r="F267" s="341">
        <v>12583.90936</v>
      </c>
      <c r="G267" s="342">
        <v>11526.49281</v>
      </c>
      <c r="H267" s="342">
        <v>24110.402170000001</v>
      </c>
      <c r="I267" s="342">
        <v>36368.83498</v>
      </c>
      <c r="J267" s="342">
        <v>9634.5300999999999</v>
      </c>
      <c r="K267" s="342">
        <v>46003.365079999996</v>
      </c>
      <c r="L267" s="342">
        <v>1936.8066200000001</v>
      </c>
      <c r="M267" s="342">
        <v>600.36072000000001</v>
      </c>
      <c r="N267" s="342">
        <v>2537.16734</v>
      </c>
      <c r="O267" s="342">
        <v>72650.934590000004</v>
      </c>
      <c r="P267" s="342">
        <v>14.24724</v>
      </c>
      <c r="Q267" s="342">
        <v>1.60965</v>
      </c>
      <c r="R267" s="343">
        <v>15.85689</v>
      </c>
      <c r="S267" s="7"/>
      <c r="T267" s="7"/>
      <c r="U267" s="7"/>
      <c r="V267" s="7"/>
      <c r="W267" s="7"/>
      <c r="X267" s="7"/>
      <c r="Y267" s="7"/>
      <c r="Z267" s="7"/>
      <c r="AA267" s="7"/>
      <c r="AB267" s="7"/>
    </row>
    <row r="268" spans="1:28" s="313" customFormat="1">
      <c r="A268" s="339"/>
      <c r="B268" s="339"/>
      <c r="C268" s="339"/>
      <c r="D268" s="334" t="s">
        <v>53</v>
      </c>
      <c r="E268" s="335">
        <v>205</v>
      </c>
      <c r="F268" s="336">
        <v>70737.003680000009</v>
      </c>
      <c r="G268" s="337">
        <v>56635.051399999997</v>
      </c>
      <c r="H268" s="337">
        <v>127372.05507999999</v>
      </c>
      <c r="I268" s="337">
        <v>105288.61684999999</v>
      </c>
      <c r="J268" s="337">
        <v>118406.92604000001</v>
      </c>
      <c r="K268" s="337">
        <v>223695.54288999998</v>
      </c>
      <c r="L268" s="337">
        <v>3470.89761</v>
      </c>
      <c r="M268" s="337">
        <v>3207.2450199999998</v>
      </c>
      <c r="N268" s="337">
        <v>6678.1426300000003</v>
      </c>
      <c r="O268" s="337">
        <v>357745.74060000002</v>
      </c>
      <c r="P268" s="337">
        <v>131.01506000000001</v>
      </c>
      <c r="Q268" s="337">
        <v>18.875310000000002</v>
      </c>
      <c r="R268" s="338">
        <v>149.89036999999999</v>
      </c>
      <c r="S268" s="7"/>
      <c r="T268" s="7"/>
      <c r="U268" s="7"/>
      <c r="V268" s="7"/>
      <c r="W268" s="7"/>
      <c r="X268" s="7"/>
      <c r="Y268" s="7"/>
      <c r="Z268" s="7"/>
      <c r="AA268" s="7"/>
      <c r="AB268" s="7"/>
    </row>
    <row r="269" spans="1:28" s="313" customFormat="1">
      <c r="A269" s="339"/>
      <c r="B269" s="339"/>
      <c r="C269" s="339"/>
      <c r="D269" s="334" t="s">
        <v>77</v>
      </c>
      <c r="E269" s="335">
        <v>448</v>
      </c>
      <c r="F269" s="336">
        <v>15449.13258</v>
      </c>
      <c r="G269" s="337">
        <v>4781.1572000000006</v>
      </c>
      <c r="H269" s="337">
        <v>20230.289780000003</v>
      </c>
      <c r="I269" s="337">
        <v>88931.788060000006</v>
      </c>
      <c r="J269" s="337">
        <v>23618.048340000001</v>
      </c>
      <c r="K269" s="337">
        <v>112549.8364</v>
      </c>
      <c r="L269" s="337">
        <v>89037.061010000005</v>
      </c>
      <c r="M269" s="337">
        <v>98294.918059999996</v>
      </c>
      <c r="N269" s="337">
        <v>187331.97907</v>
      </c>
      <c r="O269" s="337">
        <v>320112.10525000002</v>
      </c>
      <c r="P269" s="337">
        <v>5.9960299999999993</v>
      </c>
      <c r="Q269" s="337">
        <v>3.4902800000000003</v>
      </c>
      <c r="R269" s="338">
        <v>9.4863099999999996</v>
      </c>
      <c r="S269" s="7"/>
      <c r="T269" s="7"/>
      <c r="U269" s="7"/>
      <c r="V269" s="7"/>
      <c r="W269" s="7"/>
      <c r="X269" s="7"/>
      <c r="Y269" s="7"/>
      <c r="Z269" s="7"/>
      <c r="AA269" s="7"/>
      <c r="AB269" s="7"/>
    </row>
    <row r="270" spans="1:28" s="313" customFormat="1">
      <c r="A270" s="339"/>
      <c r="B270" s="339"/>
      <c r="C270" s="339"/>
      <c r="D270" s="334" t="s">
        <v>278</v>
      </c>
      <c r="E270" s="335">
        <v>517</v>
      </c>
      <c r="F270" s="336">
        <v>61106.217570000001</v>
      </c>
      <c r="G270" s="337">
        <v>72430.565770000001</v>
      </c>
      <c r="H270" s="337">
        <v>133536.78333999999</v>
      </c>
      <c r="I270" s="337">
        <v>76288.471780000007</v>
      </c>
      <c r="J270" s="337">
        <v>47486.809450000001</v>
      </c>
      <c r="K270" s="337">
        <v>123775.28123000001</v>
      </c>
      <c r="L270" s="337">
        <v>3405.8725299999996</v>
      </c>
      <c r="M270" s="337">
        <v>1707.5548700000002</v>
      </c>
      <c r="N270" s="337">
        <v>5113.4274000000005</v>
      </c>
      <c r="O270" s="337">
        <v>262425.49196999997</v>
      </c>
      <c r="P270" s="337">
        <v>16.49484</v>
      </c>
      <c r="Q270" s="337">
        <v>146.60747000000001</v>
      </c>
      <c r="R270" s="338">
        <v>163.10230999999999</v>
      </c>
      <c r="S270" s="7"/>
      <c r="T270" s="7"/>
      <c r="U270" s="7"/>
      <c r="V270" s="7"/>
      <c r="W270" s="7"/>
      <c r="X270" s="7"/>
      <c r="Y270" s="7"/>
      <c r="Z270" s="7"/>
      <c r="AA270" s="7"/>
      <c r="AB270" s="7"/>
    </row>
    <row r="271" spans="1:28" s="313" customFormat="1">
      <c r="A271" s="339"/>
      <c r="B271" s="339"/>
      <c r="C271" s="339"/>
      <c r="D271" s="339"/>
      <c r="E271" s="340">
        <v>590</v>
      </c>
      <c r="F271" s="341">
        <v>44808.438860000002</v>
      </c>
      <c r="G271" s="342">
        <v>33756.635369999996</v>
      </c>
      <c r="H271" s="342">
        <v>78565.074229999998</v>
      </c>
      <c r="I271" s="342">
        <v>91126.423040000009</v>
      </c>
      <c r="J271" s="342">
        <v>76708.863069999992</v>
      </c>
      <c r="K271" s="342">
        <v>167835.28611000002</v>
      </c>
      <c r="L271" s="342">
        <v>4680.95604</v>
      </c>
      <c r="M271" s="342">
        <v>2687.5370200000002</v>
      </c>
      <c r="N271" s="342">
        <v>7368.4930599999998</v>
      </c>
      <c r="O271" s="342">
        <v>253768.85339999999</v>
      </c>
      <c r="P271" s="342">
        <v>47.99418</v>
      </c>
      <c r="Q271" s="342">
        <v>14.32935</v>
      </c>
      <c r="R271" s="343">
        <v>62.323529999999998</v>
      </c>
      <c r="S271" s="7"/>
      <c r="T271" s="7"/>
      <c r="U271" s="7"/>
      <c r="V271" s="7"/>
      <c r="W271" s="7"/>
      <c r="X271" s="7"/>
      <c r="Y271" s="7"/>
      <c r="Z271" s="7"/>
      <c r="AA271" s="7"/>
      <c r="AB271" s="7"/>
    </row>
    <row r="272" spans="1:28" s="313" customFormat="1">
      <c r="A272" s="339"/>
      <c r="B272" s="339"/>
      <c r="C272" s="339"/>
      <c r="D272" s="334" t="s">
        <v>71</v>
      </c>
      <c r="E272" s="335">
        <v>217</v>
      </c>
      <c r="F272" s="336">
        <v>106093.50776000001</v>
      </c>
      <c r="G272" s="337">
        <v>119522.95493000001</v>
      </c>
      <c r="H272" s="337">
        <v>225616.46268999999</v>
      </c>
      <c r="I272" s="337">
        <v>156241.56031999999</v>
      </c>
      <c r="J272" s="337">
        <v>109422.84619</v>
      </c>
      <c r="K272" s="337">
        <v>265664.40651</v>
      </c>
      <c r="L272" s="337">
        <v>5069.6578099999997</v>
      </c>
      <c r="M272" s="337">
        <v>3920.2533399999998</v>
      </c>
      <c r="N272" s="337">
        <v>8989.9111499999999</v>
      </c>
      <c r="O272" s="337">
        <v>500270.78035000002</v>
      </c>
      <c r="P272" s="337">
        <v>314.26157000000001</v>
      </c>
      <c r="Q272" s="337">
        <v>167.57167000000001</v>
      </c>
      <c r="R272" s="338">
        <v>481.83323999999999</v>
      </c>
      <c r="S272" s="7"/>
      <c r="T272" s="7"/>
      <c r="U272" s="7"/>
      <c r="V272" s="7"/>
      <c r="W272" s="7"/>
      <c r="X272" s="7"/>
      <c r="Y272" s="7"/>
      <c r="Z272" s="7"/>
      <c r="AA272" s="7"/>
      <c r="AB272" s="7"/>
    </row>
    <row r="273" spans="1:28" s="313" customFormat="1">
      <c r="A273" s="339"/>
      <c r="B273" s="339"/>
      <c r="C273" s="339"/>
      <c r="D273" s="339"/>
      <c r="E273" s="340">
        <v>525</v>
      </c>
      <c r="F273" s="341">
        <v>43671.444280000003</v>
      </c>
      <c r="G273" s="342">
        <v>60252.236969999998</v>
      </c>
      <c r="H273" s="342">
        <v>103923.68124999999</v>
      </c>
      <c r="I273" s="342">
        <v>68490.379620000007</v>
      </c>
      <c r="J273" s="342">
        <v>62340.566729999999</v>
      </c>
      <c r="K273" s="342">
        <v>130830.94635</v>
      </c>
      <c r="L273" s="342">
        <v>4146.9819399999997</v>
      </c>
      <c r="M273" s="342">
        <v>2317.8929800000001</v>
      </c>
      <c r="N273" s="342">
        <v>6464.8749200000002</v>
      </c>
      <c r="O273" s="342">
        <v>241219.50252000001</v>
      </c>
      <c r="P273" s="342">
        <v>97.635190000000009</v>
      </c>
      <c r="Q273" s="342">
        <v>24.4602</v>
      </c>
      <c r="R273" s="343">
        <v>122.09538999999999</v>
      </c>
      <c r="S273" s="7"/>
      <c r="T273" s="7"/>
      <c r="U273" s="7"/>
      <c r="V273" s="7"/>
      <c r="W273" s="7"/>
      <c r="X273" s="7"/>
      <c r="Y273" s="7"/>
      <c r="Z273" s="7"/>
      <c r="AA273" s="7"/>
      <c r="AB273" s="7"/>
    </row>
    <row r="274" spans="1:28" s="313" customFormat="1">
      <c r="A274" s="339"/>
      <c r="B274" s="339"/>
      <c r="C274" s="339"/>
      <c r="D274" s="339"/>
      <c r="E274" s="340">
        <v>643</v>
      </c>
      <c r="F274" s="341">
        <v>19949.01844</v>
      </c>
      <c r="G274" s="342">
        <v>16137.154500000001</v>
      </c>
      <c r="H274" s="342">
        <v>36086.172939999997</v>
      </c>
      <c r="I274" s="342">
        <v>64052.971119999995</v>
      </c>
      <c r="J274" s="342">
        <v>64805.727570000003</v>
      </c>
      <c r="K274" s="342">
        <v>128858.69869</v>
      </c>
      <c r="L274" s="342">
        <v>1864.1670200000001</v>
      </c>
      <c r="M274" s="342">
        <v>1015.9669699999999</v>
      </c>
      <c r="N274" s="342">
        <v>2880.1339900000003</v>
      </c>
      <c r="O274" s="342">
        <v>167825.00562000001</v>
      </c>
      <c r="P274" s="342">
        <v>9.34619</v>
      </c>
      <c r="Q274" s="342">
        <v>13.90802</v>
      </c>
      <c r="R274" s="343">
        <v>23.25421</v>
      </c>
      <c r="S274" s="7"/>
      <c r="T274" s="7"/>
      <c r="U274" s="7"/>
      <c r="V274" s="7"/>
      <c r="W274" s="7"/>
      <c r="X274" s="7"/>
      <c r="Y274" s="7"/>
      <c r="Z274" s="7"/>
      <c r="AA274" s="7"/>
      <c r="AB274" s="7"/>
    </row>
    <row r="275" spans="1:28" s="313" customFormat="1">
      <c r="A275" s="339"/>
      <c r="B275" s="339"/>
      <c r="C275" s="339"/>
      <c r="D275" s="334" t="s">
        <v>76</v>
      </c>
      <c r="E275" s="335">
        <v>449</v>
      </c>
      <c r="F275" s="336">
        <v>17426.378559999997</v>
      </c>
      <c r="G275" s="337">
        <v>12006.38817</v>
      </c>
      <c r="H275" s="337">
        <v>29432.766729999999</v>
      </c>
      <c r="I275" s="337">
        <v>70246.521790000013</v>
      </c>
      <c r="J275" s="337">
        <v>37321.035920000002</v>
      </c>
      <c r="K275" s="337">
        <v>107567.55770999999</v>
      </c>
      <c r="L275" s="337">
        <v>4324.8697300000003</v>
      </c>
      <c r="M275" s="337">
        <v>4392.92112</v>
      </c>
      <c r="N275" s="337">
        <v>8717.7908499999994</v>
      </c>
      <c r="O275" s="337">
        <v>145718.11528999999</v>
      </c>
      <c r="P275" s="337">
        <v>15.683759999999999</v>
      </c>
      <c r="Q275" s="337">
        <v>6.5357200000000004</v>
      </c>
      <c r="R275" s="338">
        <v>22.219480000000001</v>
      </c>
      <c r="S275" s="7"/>
      <c r="T275" s="7"/>
      <c r="U275" s="7"/>
      <c r="V275" s="7"/>
      <c r="W275" s="7"/>
      <c r="X275" s="7"/>
      <c r="Y275" s="7"/>
      <c r="Z275" s="7"/>
      <c r="AA275" s="7"/>
      <c r="AB275" s="7"/>
    </row>
    <row r="276" spans="1:28" s="313" customFormat="1">
      <c r="A276" s="339"/>
      <c r="B276" s="334" t="s">
        <v>17</v>
      </c>
      <c r="C276" s="334" t="s">
        <v>279</v>
      </c>
      <c r="D276" s="334" t="s">
        <v>280</v>
      </c>
      <c r="E276" s="335">
        <v>52</v>
      </c>
      <c r="F276" s="336">
        <v>18793.156510000001</v>
      </c>
      <c r="G276" s="337">
        <v>173.98318</v>
      </c>
      <c r="H276" s="337">
        <v>18967.13969</v>
      </c>
      <c r="I276" s="337">
        <v>33812.156499999997</v>
      </c>
      <c r="J276" s="337">
        <v>3063.5489300000004</v>
      </c>
      <c r="K276" s="337">
        <v>36875.705430000002</v>
      </c>
      <c r="L276" s="337">
        <v>579.35907999999995</v>
      </c>
      <c r="M276" s="337">
        <v>25.13897</v>
      </c>
      <c r="N276" s="337">
        <v>604.49805000000003</v>
      </c>
      <c r="O276" s="337">
        <v>56447.34317</v>
      </c>
      <c r="P276" s="337">
        <v>56779.450450000004</v>
      </c>
      <c r="Q276" s="337">
        <v>126.79164999999999</v>
      </c>
      <c r="R276" s="338">
        <v>56906.242100000003</v>
      </c>
      <c r="S276" s="7"/>
      <c r="T276" s="7"/>
      <c r="U276" s="7"/>
      <c r="V276" s="7"/>
      <c r="W276" s="7"/>
      <c r="X276" s="7"/>
      <c r="Y276" s="7"/>
      <c r="Z276" s="7"/>
      <c r="AA276" s="7"/>
      <c r="AB276" s="7"/>
    </row>
    <row r="277" spans="1:28" s="313" customFormat="1">
      <c r="A277" s="339"/>
      <c r="B277" s="339"/>
      <c r="C277" s="334" t="s">
        <v>281</v>
      </c>
      <c r="D277" s="334" t="s">
        <v>282</v>
      </c>
      <c r="E277" s="335">
        <v>49</v>
      </c>
      <c r="F277" s="336">
        <v>71479.101330000005</v>
      </c>
      <c r="G277" s="337">
        <v>21804.585320000002</v>
      </c>
      <c r="H277" s="337">
        <v>93283.686650000003</v>
      </c>
      <c r="I277" s="337">
        <v>103358.54255</v>
      </c>
      <c r="J277" s="337">
        <v>26415.661609999999</v>
      </c>
      <c r="K277" s="337">
        <v>129774.20415999999</v>
      </c>
      <c r="L277" s="337">
        <v>4396.1605300000001</v>
      </c>
      <c r="M277" s="337">
        <v>8129.5149700000002</v>
      </c>
      <c r="N277" s="337">
        <v>12525.675499999999</v>
      </c>
      <c r="O277" s="337">
        <v>235583.56630999999</v>
      </c>
      <c r="P277" s="337">
        <v>350769.46850000002</v>
      </c>
      <c r="Q277" s="337">
        <v>13597.68132</v>
      </c>
      <c r="R277" s="338">
        <v>364367.14981999999</v>
      </c>
      <c r="S277" s="7"/>
      <c r="T277" s="7"/>
      <c r="U277" s="7"/>
      <c r="V277" s="7"/>
      <c r="W277" s="7"/>
      <c r="X277" s="7"/>
      <c r="Y277" s="7"/>
      <c r="Z277" s="7"/>
      <c r="AA277" s="7"/>
      <c r="AB277" s="7"/>
    </row>
    <row r="278" spans="1:28" s="313" customFormat="1">
      <c r="A278" s="339"/>
      <c r="B278" s="339"/>
      <c r="C278" s="339"/>
      <c r="D278" s="339"/>
      <c r="E278" s="340">
        <v>249</v>
      </c>
      <c r="F278" s="341">
        <v>11714.21911</v>
      </c>
      <c r="G278" s="342">
        <v>519.83331999999996</v>
      </c>
      <c r="H278" s="342">
        <v>12234.05243</v>
      </c>
      <c r="I278" s="342">
        <v>23479.60629</v>
      </c>
      <c r="J278" s="342">
        <v>4620.8258099999994</v>
      </c>
      <c r="K278" s="342">
        <v>28100.432100000002</v>
      </c>
      <c r="L278" s="342">
        <v>153.22417000000002</v>
      </c>
      <c r="M278" s="342">
        <v>83.696280000000002</v>
      </c>
      <c r="N278" s="342">
        <v>236.92045000000002</v>
      </c>
      <c r="O278" s="342">
        <v>40571.404979999999</v>
      </c>
      <c r="P278" s="342">
        <v>16.233509999999999</v>
      </c>
      <c r="Q278" s="342">
        <v>5.8988199999999997</v>
      </c>
      <c r="R278" s="343">
        <v>22.132330000000003</v>
      </c>
      <c r="S278" s="7"/>
      <c r="T278" s="7"/>
      <c r="U278" s="7"/>
      <c r="V278" s="7"/>
      <c r="W278" s="7"/>
      <c r="X278" s="7"/>
      <c r="Y278" s="7"/>
      <c r="Z278" s="7"/>
      <c r="AA278" s="7"/>
      <c r="AB278" s="7"/>
    </row>
    <row r="279" spans="1:28" s="313" customFormat="1">
      <c r="A279" s="339"/>
      <c r="B279" s="339"/>
      <c r="C279" s="339"/>
      <c r="D279" s="334" t="s">
        <v>283</v>
      </c>
      <c r="E279" s="335">
        <v>704</v>
      </c>
      <c r="F279" s="336">
        <v>0</v>
      </c>
      <c r="G279" s="337">
        <v>0</v>
      </c>
      <c r="H279" s="337">
        <v>0</v>
      </c>
      <c r="I279" s="337">
        <v>1026.2806399999999</v>
      </c>
      <c r="J279" s="337">
        <v>65.648990000000012</v>
      </c>
      <c r="K279" s="337">
        <v>1091.9296299999999</v>
      </c>
      <c r="L279" s="337">
        <v>10.659229999999999</v>
      </c>
      <c r="M279" s="337">
        <v>0</v>
      </c>
      <c r="N279" s="337">
        <v>10.659229999999999</v>
      </c>
      <c r="O279" s="337">
        <v>1102.5888600000001</v>
      </c>
      <c r="P279" s="337">
        <v>0</v>
      </c>
      <c r="Q279" s="337">
        <v>0</v>
      </c>
      <c r="R279" s="338">
        <v>0</v>
      </c>
      <c r="S279" s="7"/>
      <c r="T279" s="7"/>
      <c r="U279" s="7"/>
      <c r="V279" s="7"/>
      <c r="W279" s="7"/>
      <c r="X279" s="7"/>
      <c r="Y279" s="7"/>
      <c r="Z279" s="7"/>
      <c r="AA279" s="7"/>
      <c r="AB279" s="7"/>
    </row>
    <row r="280" spans="1:28" s="313" customFormat="1">
      <c r="A280" s="339"/>
      <c r="B280" s="334" t="s">
        <v>18</v>
      </c>
      <c r="C280" s="334" t="s">
        <v>284</v>
      </c>
      <c r="D280" s="334" t="s">
        <v>284</v>
      </c>
      <c r="E280" s="335">
        <v>105</v>
      </c>
      <c r="F280" s="336">
        <v>46864.214749999999</v>
      </c>
      <c r="G280" s="337">
        <v>22250.48414</v>
      </c>
      <c r="H280" s="337">
        <v>69114.69889</v>
      </c>
      <c r="I280" s="337">
        <v>108301.90341</v>
      </c>
      <c r="J280" s="337">
        <v>21365.003860000001</v>
      </c>
      <c r="K280" s="337">
        <v>129666.90727</v>
      </c>
      <c r="L280" s="337">
        <v>3925.1626000000001</v>
      </c>
      <c r="M280" s="337">
        <v>599.36330000000009</v>
      </c>
      <c r="N280" s="337">
        <v>4524.5259000000005</v>
      </c>
      <c r="O280" s="337">
        <v>203306.13206</v>
      </c>
      <c r="P280" s="337">
        <v>110147.55026</v>
      </c>
      <c r="Q280" s="337">
        <v>1890.51773</v>
      </c>
      <c r="R280" s="338">
        <v>112038.06799</v>
      </c>
      <c r="S280" s="7"/>
      <c r="T280" s="7"/>
      <c r="U280" s="7"/>
      <c r="V280" s="7"/>
      <c r="W280" s="7"/>
      <c r="X280" s="7"/>
      <c r="Y280" s="7"/>
      <c r="Z280" s="7"/>
      <c r="AA280" s="7"/>
      <c r="AB280" s="7"/>
    </row>
    <row r="281" spans="1:28" s="313" customFormat="1">
      <c r="A281" s="339"/>
      <c r="B281" s="334" t="s">
        <v>19</v>
      </c>
      <c r="C281" s="334" t="s">
        <v>285</v>
      </c>
      <c r="D281" s="334" t="s">
        <v>285</v>
      </c>
      <c r="E281" s="335">
        <v>122</v>
      </c>
      <c r="F281" s="336">
        <v>32969.141389999997</v>
      </c>
      <c r="G281" s="337">
        <v>9757.9562699999988</v>
      </c>
      <c r="H281" s="337">
        <v>42727.097659999999</v>
      </c>
      <c r="I281" s="337">
        <v>142889.48074</v>
      </c>
      <c r="J281" s="337">
        <v>53985.205719999998</v>
      </c>
      <c r="K281" s="337">
        <v>196874.68646</v>
      </c>
      <c r="L281" s="337">
        <v>11444.408230000001</v>
      </c>
      <c r="M281" s="337">
        <v>5362.6406399999996</v>
      </c>
      <c r="N281" s="337">
        <v>16807.048870000002</v>
      </c>
      <c r="O281" s="337">
        <v>256408.83299</v>
      </c>
      <c r="P281" s="337">
        <v>87145.034769999998</v>
      </c>
      <c r="Q281" s="337">
        <v>8157.8785199999993</v>
      </c>
      <c r="R281" s="338">
        <v>95302.913290000011</v>
      </c>
      <c r="S281" s="7"/>
      <c r="T281" s="7"/>
      <c r="U281" s="7"/>
      <c r="V281" s="7"/>
      <c r="W281" s="7"/>
      <c r="X281" s="7"/>
      <c r="Y281" s="7"/>
      <c r="Z281" s="7"/>
      <c r="AA281" s="7"/>
      <c r="AB281" s="7"/>
    </row>
    <row r="282" spans="1:28" s="313" customFormat="1">
      <c r="A282" s="339"/>
      <c r="B282" s="339"/>
      <c r="C282" s="339"/>
      <c r="D282" s="334" t="s">
        <v>286</v>
      </c>
      <c r="E282" s="335">
        <v>121</v>
      </c>
      <c r="F282" s="336">
        <v>15450.220039999998</v>
      </c>
      <c r="G282" s="337">
        <v>1488.4641200000001</v>
      </c>
      <c r="H282" s="337">
        <v>16938.684160000001</v>
      </c>
      <c r="I282" s="337">
        <v>75822.352019999991</v>
      </c>
      <c r="J282" s="337">
        <v>33412.995410000003</v>
      </c>
      <c r="K282" s="337">
        <v>109235.34743000001</v>
      </c>
      <c r="L282" s="337">
        <v>7089.9589500000002</v>
      </c>
      <c r="M282" s="337">
        <v>1619.16362</v>
      </c>
      <c r="N282" s="337">
        <v>8709.1225699999995</v>
      </c>
      <c r="O282" s="337">
        <v>134883.15416000001</v>
      </c>
      <c r="P282" s="337">
        <v>3.0047700000000002</v>
      </c>
      <c r="Q282" s="337">
        <v>4.9479999999999996E-2</v>
      </c>
      <c r="R282" s="338">
        <v>3.0542500000000001</v>
      </c>
      <c r="S282" s="7"/>
      <c r="T282" s="7"/>
      <c r="U282" s="7"/>
      <c r="V282" s="7"/>
      <c r="W282" s="7"/>
      <c r="X282" s="7"/>
      <c r="Y282" s="7"/>
      <c r="Z282" s="7"/>
      <c r="AA282" s="7"/>
      <c r="AB282" s="7"/>
    </row>
    <row r="283" spans="1:28" s="313" customFormat="1">
      <c r="A283" s="339"/>
      <c r="B283" s="339"/>
      <c r="C283" s="334" t="s">
        <v>287</v>
      </c>
      <c r="D283" s="334" t="s">
        <v>19</v>
      </c>
      <c r="E283" s="335">
        <v>120</v>
      </c>
      <c r="F283" s="336">
        <v>33301.688459999998</v>
      </c>
      <c r="G283" s="337">
        <v>23725.194449999999</v>
      </c>
      <c r="H283" s="337">
        <v>57026.882909999993</v>
      </c>
      <c r="I283" s="337">
        <v>192875.52824000001</v>
      </c>
      <c r="J283" s="337">
        <v>52589.068329999995</v>
      </c>
      <c r="K283" s="337">
        <v>245464.59656999999</v>
      </c>
      <c r="L283" s="337">
        <v>12574.46329</v>
      </c>
      <c r="M283" s="337">
        <v>5199.9492199999995</v>
      </c>
      <c r="N283" s="337">
        <v>17774.412510000002</v>
      </c>
      <c r="O283" s="337">
        <v>320265.89199000003</v>
      </c>
      <c r="P283" s="337">
        <v>85581.271489999999</v>
      </c>
      <c r="Q283" s="337">
        <v>1015.9700300000001</v>
      </c>
      <c r="R283" s="338">
        <v>86597.241519999996</v>
      </c>
      <c r="S283" s="7"/>
      <c r="T283" s="7"/>
      <c r="U283" s="7"/>
      <c r="V283" s="7"/>
      <c r="W283" s="7"/>
      <c r="X283" s="7"/>
      <c r="Y283" s="7"/>
      <c r="Z283" s="7"/>
      <c r="AA283" s="7"/>
      <c r="AB283" s="7"/>
    </row>
    <row r="284" spans="1:28" s="313" customFormat="1">
      <c r="A284" s="339"/>
      <c r="B284" s="339"/>
      <c r="C284" s="339"/>
      <c r="D284" s="339"/>
      <c r="E284" s="340">
        <v>699</v>
      </c>
      <c r="F284" s="341">
        <v>9999.99611</v>
      </c>
      <c r="G284" s="342">
        <v>9145.5746799999997</v>
      </c>
      <c r="H284" s="342">
        <v>19145.570789999998</v>
      </c>
      <c r="I284" s="342">
        <v>5177.2436200000002</v>
      </c>
      <c r="J284" s="342">
        <v>3436.98407</v>
      </c>
      <c r="K284" s="342">
        <v>8614.2276899999997</v>
      </c>
      <c r="L284" s="342">
        <v>1578.47795</v>
      </c>
      <c r="M284" s="342">
        <v>21.641200000000001</v>
      </c>
      <c r="N284" s="342">
        <v>1600.11915</v>
      </c>
      <c r="O284" s="342">
        <v>29359.91763</v>
      </c>
      <c r="P284" s="342">
        <v>3.5566</v>
      </c>
      <c r="Q284" s="342">
        <v>0.40498000000000001</v>
      </c>
      <c r="R284" s="343">
        <v>3.9615800000000001</v>
      </c>
      <c r="S284" s="7"/>
      <c r="T284" s="7"/>
      <c r="U284" s="7"/>
      <c r="V284" s="7"/>
      <c r="W284" s="7"/>
      <c r="X284" s="7"/>
      <c r="Y284" s="7"/>
      <c r="Z284" s="7"/>
      <c r="AA284" s="7"/>
      <c r="AB284" s="7"/>
    </row>
    <row r="285" spans="1:28" s="313" customFormat="1">
      <c r="A285" s="339"/>
      <c r="B285" s="339"/>
      <c r="C285" s="339"/>
      <c r="D285" s="334" t="s">
        <v>288</v>
      </c>
      <c r="E285" s="335">
        <v>282</v>
      </c>
      <c r="F285" s="336">
        <v>543.01608999999996</v>
      </c>
      <c r="G285" s="337">
        <v>98.417649999999995</v>
      </c>
      <c r="H285" s="337">
        <v>641.43373999999994</v>
      </c>
      <c r="I285" s="337">
        <v>40883.012369999997</v>
      </c>
      <c r="J285" s="337">
        <v>7994.9684500000003</v>
      </c>
      <c r="K285" s="337">
        <v>48877.980819999997</v>
      </c>
      <c r="L285" s="337">
        <v>615.90049999999997</v>
      </c>
      <c r="M285" s="337">
        <v>139.51396</v>
      </c>
      <c r="N285" s="337">
        <v>755.41445999999996</v>
      </c>
      <c r="O285" s="337">
        <v>50274.829020000005</v>
      </c>
      <c r="P285" s="337">
        <v>6.1890000000000001E-2</v>
      </c>
      <c r="Q285" s="337">
        <v>0</v>
      </c>
      <c r="R285" s="338">
        <v>6.1890000000000001E-2</v>
      </c>
      <c r="S285" s="7"/>
      <c r="T285" s="7"/>
      <c r="U285" s="7"/>
      <c r="V285" s="7"/>
      <c r="W285" s="7"/>
      <c r="X285" s="7"/>
      <c r="Y285" s="7"/>
      <c r="Z285" s="7"/>
      <c r="AA285" s="7"/>
      <c r="AB285" s="7"/>
    </row>
    <row r="286" spans="1:28" s="313" customFormat="1">
      <c r="A286" s="339"/>
      <c r="B286" s="334" t="s">
        <v>20</v>
      </c>
      <c r="C286" s="334" t="s">
        <v>289</v>
      </c>
      <c r="D286" s="334" t="s">
        <v>289</v>
      </c>
      <c r="E286" s="335">
        <v>267</v>
      </c>
      <c r="F286" s="336">
        <v>10828.988800000001</v>
      </c>
      <c r="G286" s="337">
        <v>575.37843999999996</v>
      </c>
      <c r="H286" s="337">
        <v>11404.36724</v>
      </c>
      <c r="I286" s="337">
        <v>59016.866569999998</v>
      </c>
      <c r="J286" s="337">
        <v>14535.604019999999</v>
      </c>
      <c r="K286" s="337">
        <v>73552.470589999997</v>
      </c>
      <c r="L286" s="337">
        <v>721.97613000000001</v>
      </c>
      <c r="M286" s="337">
        <v>55.664610000000003</v>
      </c>
      <c r="N286" s="337">
        <v>777.64073999999994</v>
      </c>
      <c r="O286" s="337">
        <v>85734.478569999992</v>
      </c>
      <c r="P286" s="337">
        <v>42780.091280000001</v>
      </c>
      <c r="Q286" s="337">
        <v>261.8306</v>
      </c>
      <c r="R286" s="338">
        <v>43041.921880000002</v>
      </c>
      <c r="S286" s="7"/>
      <c r="T286" s="7"/>
      <c r="U286" s="7"/>
      <c r="V286" s="7"/>
      <c r="W286" s="7"/>
      <c r="X286" s="7"/>
      <c r="Y286" s="7"/>
      <c r="Z286" s="7"/>
      <c r="AA286" s="7"/>
      <c r="AB286" s="7"/>
    </row>
    <row r="287" spans="1:28" s="313" customFormat="1">
      <c r="A287" s="339"/>
      <c r="B287" s="339"/>
      <c r="C287" s="334" t="s">
        <v>20</v>
      </c>
      <c r="D287" s="334" t="s">
        <v>290</v>
      </c>
      <c r="E287" s="335">
        <v>91</v>
      </c>
      <c r="F287" s="336">
        <v>27965.267749999999</v>
      </c>
      <c r="G287" s="337">
        <v>35921.7163</v>
      </c>
      <c r="H287" s="337">
        <v>63886.984049999999</v>
      </c>
      <c r="I287" s="337">
        <v>85591.925579999996</v>
      </c>
      <c r="J287" s="337">
        <v>14894.5219</v>
      </c>
      <c r="K287" s="337">
        <v>100486.44748</v>
      </c>
      <c r="L287" s="337">
        <v>5989.1296199999997</v>
      </c>
      <c r="M287" s="337">
        <v>2125.1087900000002</v>
      </c>
      <c r="N287" s="337">
        <v>8114.2384099999999</v>
      </c>
      <c r="O287" s="337">
        <v>172487.66993999999</v>
      </c>
      <c r="P287" s="337">
        <v>80067.370559999996</v>
      </c>
      <c r="Q287" s="337">
        <v>756.25871999999993</v>
      </c>
      <c r="R287" s="338">
        <v>80823.629280000008</v>
      </c>
      <c r="S287" s="7"/>
      <c r="T287" s="7"/>
      <c r="U287" s="7"/>
      <c r="V287" s="7"/>
      <c r="W287" s="7"/>
      <c r="X287" s="7"/>
      <c r="Y287" s="7"/>
      <c r="Z287" s="7"/>
      <c r="AA287" s="7"/>
      <c r="AB287" s="7"/>
    </row>
    <row r="288" spans="1:28" s="313" customFormat="1">
      <c r="A288" s="339"/>
      <c r="B288" s="339"/>
      <c r="C288" s="339"/>
      <c r="D288" s="339"/>
      <c r="E288" s="340">
        <v>695</v>
      </c>
      <c r="F288" s="341">
        <v>2185.7829999999999</v>
      </c>
      <c r="G288" s="342">
        <v>1714.2441699999999</v>
      </c>
      <c r="H288" s="342">
        <v>3900.0271699999998</v>
      </c>
      <c r="I288" s="342">
        <v>18499.116280000002</v>
      </c>
      <c r="J288" s="342">
        <v>5546.6893600000003</v>
      </c>
      <c r="K288" s="342">
        <v>24045.805640000002</v>
      </c>
      <c r="L288" s="342">
        <v>512.61292000000003</v>
      </c>
      <c r="M288" s="342">
        <v>96.812389999999994</v>
      </c>
      <c r="N288" s="342">
        <v>609.42531000000008</v>
      </c>
      <c r="O288" s="342">
        <v>28555.258120000002</v>
      </c>
      <c r="P288" s="342">
        <v>17.542540000000002</v>
      </c>
      <c r="Q288" s="342">
        <v>1.27878</v>
      </c>
      <c r="R288" s="343">
        <v>18.82132</v>
      </c>
      <c r="S288" s="7"/>
      <c r="T288" s="7"/>
      <c r="U288" s="7"/>
      <c r="V288" s="7"/>
      <c r="W288" s="7"/>
      <c r="X288" s="7"/>
      <c r="Y288" s="7"/>
      <c r="Z288" s="7"/>
      <c r="AA288" s="7"/>
      <c r="AB288" s="7"/>
    </row>
    <row r="289" spans="1:28" s="313" customFormat="1">
      <c r="A289" s="339"/>
      <c r="B289" s="334" t="s">
        <v>21</v>
      </c>
      <c r="C289" s="334" t="s">
        <v>291</v>
      </c>
      <c r="D289" s="334" t="s">
        <v>292</v>
      </c>
      <c r="E289" s="335">
        <v>575</v>
      </c>
      <c r="F289" s="336">
        <v>3445.0245399999999</v>
      </c>
      <c r="G289" s="337">
        <v>975.68997999999999</v>
      </c>
      <c r="H289" s="337">
        <v>4420.7145199999995</v>
      </c>
      <c r="I289" s="337">
        <v>14235.853650000001</v>
      </c>
      <c r="J289" s="337">
        <v>1713.1102800000001</v>
      </c>
      <c r="K289" s="337">
        <v>15948.96393</v>
      </c>
      <c r="L289" s="337">
        <v>99.883719999999997</v>
      </c>
      <c r="M289" s="337">
        <v>144.24494000000001</v>
      </c>
      <c r="N289" s="337">
        <v>244.12866</v>
      </c>
      <c r="O289" s="337">
        <v>20613.807109999998</v>
      </c>
      <c r="P289" s="337">
        <v>7.8251999999999997</v>
      </c>
      <c r="Q289" s="337">
        <v>0.82343</v>
      </c>
      <c r="R289" s="338">
        <v>8.6486299999999989</v>
      </c>
      <c r="S289" s="7"/>
      <c r="T289" s="7"/>
      <c r="U289" s="7"/>
      <c r="V289" s="7"/>
      <c r="W289" s="7"/>
      <c r="X289" s="7"/>
      <c r="Y289" s="7"/>
      <c r="Z289" s="7"/>
      <c r="AA289" s="7"/>
      <c r="AB289" s="7"/>
    </row>
    <row r="290" spans="1:28" s="313" customFormat="1">
      <c r="A290" s="339"/>
      <c r="B290" s="339"/>
      <c r="C290" s="334" t="s">
        <v>293</v>
      </c>
      <c r="D290" s="334" t="s">
        <v>293</v>
      </c>
      <c r="E290" s="335">
        <v>22</v>
      </c>
      <c r="F290" s="336">
        <v>20301.811079999999</v>
      </c>
      <c r="G290" s="337">
        <v>99237.795939999996</v>
      </c>
      <c r="H290" s="337">
        <v>119539.60702</v>
      </c>
      <c r="I290" s="337">
        <v>56921.348420000002</v>
      </c>
      <c r="J290" s="337">
        <v>8487.3518800000002</v>
      </c>
      <c r="K290" s="337">
        <v>65408.700299999997</v>
      </c>
      <c r="L290" s="337">
        <v>1484.4647199999999</v>
      </c>
      <c r="M290" s="337">
        <v>85.247839999999997</v>
      </c>
      <c r="N290" s="337">
        <v>1569.7125600000002</v>
      </c>
      <c r="O290" s="337">
        <v>186518.01988000001</v>
      </c>
      <c r="P290" s="337">
        <v>37685.137090000004</v>
      </c>
      <c r="Q290" s="337">
        <v>1958.1888600000002</v>
      </c>
      <c r="R290" s="338">
        <v>39643.325950000006</v>
      </c>
      <c r="S290" s="7"/>
      <c r="T290" s="7"/>
      <c r="U290" s="7"/>
      <c r="V290" s="7"/>
      <c r="W290" s="7"/>
      <c r="X290" s="7"/>
      <c r="Y290" s="7"/>
      <c r="Z290" s="7"/>
      <c r="AA290" s="7"/>
      <c r="AB290" s="7"/>
    </row>
    <row r="291" spans="1:28" s="313" customFormat="1">
      <c r="A291" s="339"/>
      <c r="B291" s="339"/>
      <c r="C291" s="334" t="s">
        <v>21</v>
      </c>
      <c r="D291" s="334" t="s">
        <v>21</v>
      </c>
      <c r="E291" s="335">
        <v>17</v>
      </c>
      <c r="F291" s="336">
        <v>201327.56312000001</v>
      </c>
      <c r="G291" s="337">
        <v>87111.694810000001</v>
      </c>
      <c r="H291" s="337">
        <v>288439.25793000002</v>
      </c>
      <c r="I291" s="337">
        <v>354908.12727</v>
      </c>
      <c r="J291" s="337">
        <v>105087.81185</v>
      </c>
      <c r="K291" s="337">
        <v>459995.93912</v>
      </c>
      <c r="L291" s="337">
        <v>16171.53794</v>
      </c>
      <c r="M291" s="337">
        <v>6669.2240300000003</v>
      </c>
      <c r="N291" s="337">
        <v>22840.76197</v>
      </c>
      <c r="O291" s="337">
        <v>771275.95901999995</v>
      </c>
      <c r="P291" s="337">
        <v>768833.57201</v>
      </c>
      <c r="Q291" s="337">
        <v>229368.96109</v>
      </c>
      <c r="R291" s="338">
        <v>998202.5331</v>
      </c>
      <c r="S291" s="7"/>
      <c r="T291" s="7"/>
      <c r="U291" s="7"/>
      <c r="V291" s="7"/>
      <c r="W291" s="7"/>
      <c r="X291" s="7"/>
      <c r="Y291" s="7"/>
      <c r="Z291" s="7"/>
      <c r="AA291" s="7"/>
      <c r="AB291" s="7"/>
    </row>
    <row r="292" spans="1:28" s="313" customFormat="1">
      <c r="A292" s="339"/>
      <c r="B292" s="339"/>
      <c r="C292" s="339"/>
      <c r="D292" s="339"/>
      <c r="E292" s="340">
        <v>18</v>
      </c>
      <c r="F292" s="341">
        <v>30091.660550000001</v>
      </c>
      <c r="G292" s="342">
        <v>11975.49516</v>
      </c>
      <c r="H292" s="342">
        <v>42067.155709999999</v>
      </c>
      <c r="I292" s="342">
        <v>57412.376630000006</v>
      </c>
      <c r="J292" s="342">
        <v>8036.3133699999998</v>
      </c>
      <c r="K292" s="342">
        <v>65448.69</v>
      </c>
      <c r="L292" s="342">
        <v>1576.4059199999999</v>
      </c>
      <c r="M292" s="342">
        <v>284.75860999999998</v>
      </c>
      <c r="N292" s="342">
        <v>1861.16453</v>
      </c>
      <c r="O292" s="342">
        <v>109377.01023999999</v>
      </c>
      <c r="P292" s="342">
        <v>56.012459999999997</v>
      </c>
      <c r="Q292" s="342">
        <v>45.690910000000002</v>
      </c>
      <c r="R292" s="343">
        <v>101.70336999999999</v>
      </c>
      <c r="S292" s="7"/>
      <c r="T292" s="7"/>
      <c r="U292" s="7"/>
      <c r="V292" s="7"/>
      <c r="W292" s="7"/>
      <c r="X292" s="7"/>
      <c r="Y292" s="7"/>
      <c r="Z292" s="7"/>
      <c r="AA292" s="7"/>
      <c r="AB292" s="7"/>
    </row>
    <row r="293" spans="1:28" s="313" customFormat="1">
      <c r="A293" s="339"/>
      <c r="B293" s="339"/>
      <c r="C293" s="339"/>
      <c r="D293" s="339"/>
      <c r="E293" s="340">
        <v>536</v>
      </c>
      <c r="F293" s="341">
        <v>17348.670260000003</v>
      </c>
      <c r="G293" s="342">
        <v>10646.055109999999</v>
      </c>
      <c r="H293" s="342">
        <v>27994.72537</v>
      </c>
      <c r="I293" s="342">
        <v>63643.021729999993</v>
      </c>
      <c r="J293" s="342">
        <v>6141.2070899999999</v>
      </c>
      <c r="K293" s="342">
        <v>69784.228819999989</v>
      </c>
      <c r="L293" s="342">
        <v>1667.1550300000001</v>
      </c>
      <c r="M293" s="342">
        <v>675.67097999999999</v>
      </c>
      <c r="N293" s="342">
        <v>2342.8260099999998</v>
      </c>
      <c r="O293" s="342">
        <v>100121.78020000001</v>
      </c>
      <c r="P293" s="342">
        <v>10.12655</v>
      </c>
      <c r="Q293" s="342">
        <v>26.741919999999997</v>
      </c>
      <c r="R293" s="343">
        <v>36.868470000000002</v>
      </c>
      <c r="S293" s="7"/>
      <c r="T293" s="7"/>
      <c r="U293" s="7"/>
      <c r="V293" s="7"/>
      <c r="W293" s="7"/>
      <c r="X293" s="7"/>
      <c r="Y293" s="7"/>
      <c r="Z293" s="7"/>
      <c r="AA293" s="7"/>
      <c r="AB293" s="7"/>
    </row>
    <row r="294" spans="1:28" s="313" customFormat="1">
      <c r="A294" s="339"/>
      <c r="B294" s="339"/>
      <c r="C294" s="339"/>
      <c r="D294" s="339"/>
      <c r="E294" s="340">
        <v>635</v>
      </c>
      <c r="F294" s="341">
        <v>27534.654890000002</v>
      </c>
      <c r="G294" s="342">
        <v>21596.30618</v>
      </c>
      <c r="H294" s="342">
        <v>49130.961069999998</v>
      </c>
      <c r="I294" s="342">
        <v>79151.862930000003</v>
      </c>
      <c r="J294" s="342">
        <v>39848.149659999995</v>
      </c>
      <c r="K294" s="342">
        <v>119000.01259</v>
      </c>
      <c r="L294" s="342">
        <v>4531.4883</v>
      </c>
      <c r="M294" s="342">
        <v>869.00795999999991</v>
      </c>
      <c r="N294" s="342">
        <v>5400.4962599999999</v>
      </c>
      <c r="O294" s="342">
        <v>173531.46991999997</v>
      </c>
      <c r="P294" s="342">
        <v>74.378789999999995</v>
      </c>
      <c r="Q294" s="342">
        <v>12.213049999999999</v>
      </c>
      <c r="R294" s="343">
        <v>86.591839999999991</v>
      </c>
      <c r="S294" s="7"/>
      <c r="T294" s="7"/>
      <c r="U294" s="7"/>
      <c r="V294" s="7"/>
      <c r="W294" s="7"/>
      <c r="X294" s="7"/>
      <c r="Y294" s="7"/>
      <c r="Z294" s="7"/>
      <c r="AA294" s="7"/>
      <c r="AB294" s="7"/>
    </row>
    <row r="295" spans="1:28" s="313" customFormat="1">
      <c r="A295" s="339"/>
      <c r="B295" s="339"/>
      <c r="C295" s="339"/>
      <c r="D295" s="334" t="s">
        <v>294</v>
      </c>
      <c r="E295" s="335">
        <v>644</v>
      </c>
      <c r="F295" s="336">
        <v>4368.5914199999997</v>
      </c>
      <c r="G295" s="337">
        <v>3530.4509199999998</v>
      </c>
      <c r="H295" s="337">
        <v>7899.04234</v>
      </c>
      <c r="I295" s="337">
        <v>19668.36001</v>
      </c>
      <c r="J295" s="337">
        <v>3590.9252200000001</v>
      </c>
      <c r="K295" s="337">
        <v>23259.285230000001</v>
      </c>
      <c r="L295" s="337">
        <v>4.9217299999999993</v>
      </c>
      <c r="M295" s="337">
        <v>0</v>
      </c>
      <c r="N295" s="337">
        <v>4.9217299999999993</v>
      </c>
      <c r="O295" s="337">
        <v>31163.249299999999</v>
      </c>
      <c r="P295" s="337">
        <v>1.16568</v>
      </c>
      <c r="Q295" s="337">
        <v>0.22553999999999999</v>
      </c>
      <c r="R295" s="338">
        <v>1.3912200000000001</v>
      </c>
      <c r="S295" s="7"/>
      <c r="T295" s="7"/>
      <c r="U295" s="7"/>
      <c r="V295" s="7"/>
      <c r="W295" s="7"/>
      <c r="X295" s="7"/>
      <c r="Y295" s="7"/>
      <c r="Z295" s="7"/>
      <c r="AA295" s="7"/>
      <c r="AB295" s="7"/>
    </row>
    <row r="296" spans="1:28" s="313" customFormat="1">
      <c r="A296" s="339"/>
      <c r="B296" s="339"/>
      <c r="C296" s="334" t="s">
        <v>295</v>
      </c>
      <c r="D296" s="334" t="s">
        <v>295</v>
      </c>
      <c r="E296" s="335">
        <v>543</v>
      </c>
      <c r="F296" s="336">
        <v>17231.08828</v>
      </c>
      <c r="G296" s="337">
        <v>6888.0118600000005</v>
      </c>
      <c r="H296" s="337">
        <v>24119.100140000002</v>
      </c>
      <c r="I296" s="337">
        <v>30537.19557</v>
      </c>
      <c r="J296" s="337">
        <v>6532.3873899999999</v>
      </c>
      <c r="K296" s="337">
        <v>37069.58296</v>
      </c>
      <c r="L296" s="337">
        <v>281.42984000000001</v>
      </c>
      <c r="M296" s="337">
        <v>481.97590000000002</v>
      </c>
      <c r="N296" s="337">
        <v>763.40574000000004</v>
      </c>
      <c r="O296" s="337">
        <v>61952.088840000004</v>
      </c>
      <c r="P296" s="337">
        <v>16.935759999999998</v>
      </c>
      <c r="Q296" s="337">
        <v>3.6129000000000002</v>
      </c>
      <c r="R296" s="338">
        <v>20.548659999999998</v>
      </c>
      <c r="S296" s="7"/>
      <c r="T296" s="7"/>
      <c r="U296" s="7"/>
      <c r="V296" s="7"/>
      <c r="W296" s="7"/>
      <c r="X296" s="7"/>
      <c r="Y296" s="7"/>
      <c r="Z296" s="7"/>
      <c r="AA296" s="7"/>
      <c r="AB296" s="7"/>
    </row>
    <row r="297" spans="1:28" s="313" customFormat="1">
      <c r="A297" s="339"/>
      <c r="B297" s="339"/>
      <c r="C297" s="334" t="s">
        <v>296</v>
      </c>
      <c r="D297" s="334" t="s">
        <v>296</v>
      </c>
      <c r="E297" s="335">
        <v>23</v>
      </c>
      <c r="F297" s="336">
        <v>43810.174020000006</v>
      </c>
      <c r="G297" s="337">
        <v>10973.012990000001</v>
      </c>
      <c r="H297" s="337">
        <v>54783.187010000001</v>
      </c>
      <c r="I297" s="337">
        <v>103705.83877</v>
      </c>
      <c r="J297" s="337">
        <v>19469.914129999997</v>
      </c>
      <c r="K297" s="337">
        <v>123175.75290000001</v>
      </c>
      <c r="L297" s="337">
        <v>4398.4925000000003</v>
      </c>
      <c r="M297" s="337">
        <v>1702.76748</v>
      </c>
      <c r="N297" s="337">
        <v>6101.2599800000007</v>
      </c>
      <c r="O297" s="337">
        <v>184060.19988999999</v>
      </c>
      <c r="P297" s="337">
        <v>216077.54379</v>
      </c>
      <c r="Q297" s="337">
        <v>3946.4816600000004</v>
      </c>
      <c r="R297" s="338">
        <v>220024.02544999999</v>
      </c>
      <c r="S297" s="7"/>
      <c r="T297" s="7"/>
      <c r="U297" s="7"/>
      <c r="V297" s="7"/>
      <c r="W297" s="7"/>
      <c r="X297" s="7"/>
      <c r="Y297" s="7"/>
      <c r="Z297" s="7"/>
      <c r="AA297" s="7"/>
      <c r="AB297" s="7"/>
    </row>
    <row r="298" spans="1:28" s="313" customFormat="1">
      <c r="A298" s="339"/>
      <c r="B298" s="339"/>
      <c r="C298" s="334" t="s">
        <v>297</v>
      </c>
      <c r="D298" s="334" t="s">
        <v>298</v>
      </c>
      <c r="E298" s="335">
        <v>24</v>
      </c>
      <c r="F298" s="336">
        <v>20784.809010000001</v>
      </c>
      <c r="G298" s="337">
        <v>23290.253670000002</v>
      </c>
      <c r="H298" s="337">
        <v>44075.062680000003</v>
      </c>
      <c r="I298" s="337">
        <v>52811.983469999999</v>
      </c>
      <c r="J298" s="337">
        <v>19307.521000000001</v>
      </c>
      <c r="K298" s="337">
        <v>72119.50447</v>
      </c>
      <c r="L298" s="337">
        <v>2354.2130499999998</v>
      </c>
      <c r="M298" s="337">
        <v>3267.0671499999999</v>
      </c>
      <c r="N298" s="337">
        <v>5621.2802000000001</v>
      </c>
      <c r="O298" s="337">
        <v>121815.84735</v>
      </c>
      <c r="P298" s="337">
        <v>59560.899640000003</v>
      </c>
      <c r="Q298" s="337">
        <v>1887.22172</v>
      </c>
      <c r="R298" s="338">
        <v>61448.121359999997</v>
      </c>
      <c r="S298" s="7"/>
      <c r="T298" s="7"/>
      <c r="U298" s="7"/>
      <c r="V298" s="7"/>
      <c r="W298" s="7"/>
      <c r="X298" s="7"/>
      <c r="Y298" s="7"/>
      <c r="Z298" s="7"/>
      <c r="AA298" s="7"/>
      <c r="AB298" s="7"/>
    </row>
    <row r="299" spans="1:28" s="313" customFormat="1">
      <c r="A299" s="339"/>
      <c r="B299" s="334" t="s">
        <v>22</v>
      </c>
      <c r="C299" s="334" t="s">
        <v>22</v>
      </c>
      <c r="D299" s="334" t="s">
        <v>22</v>
      </c>
      <c r="E299" s="335">
        <v>127</v>
      </c>
      <c r="F299" s="336">
        <v>40252.196400000001</v>
      </c>
      <c r="G299" s="337">
        <v>11862.900210000002</v>
      </c>
      <c r="H299" s="337">
        <v>52115.096610000001</v>
      </c>
      <c r="I299" s="337">
        <v>133796.85423999999</v>
      </c>
      <c r="J299" s="337">
        <v>33635.833350000001</v>
      </c>
      <c r="K299" s="337">
        <v>167432.68759000002</v>
      </c>
      <c r="L299" s="337">
        <v>4994.2363099999993</v>
      </c>
      <c r="M299" s="337">
        <v>5254.4180999999999</v>
      </c>
      <c r="N299" s="337">
        <v>10248.654410000001</v>
      </c>
      <c r="O299" s="337">
        <v>229796.43861000001</v>
      </c>
      <c r="P299" s="337">
        <v>104239.88769</v>
      </c>
      <c r="Q299" s="337">
        <v>7471.9535099999994</v>
      </c>
      <c r="R299" s="338">
        <v>111711.84120000001</v>
      </c>
      <c r="S299" s="7"/>
      <c r="T299" s="7"/>
      <c r="U299" s="7"/>
      <c r="V299" s="7"/>
      <c r="W299" s="7"/>
      <c r="X299" s="7"/>
      <c r="Y299" s="7"/>
      <c r="Z299" s="7"/>
      <c r="AA299" s="7"/>
      <c r="AB299" s="7"/>
    </row>
    <row r="300" spans="1:28" s="313" customFormat="1">
      <c r="A300" s="339"/>
      <c r="B300" s="339"/>
      <c r="C300" s="334" t="s">
        <v>299</v>
      </c>
      <c r="D300" s="334" t="s">
        <v>300</v>
      </c>
      <c r="E300" s="335">
        <v>129</v>
      </c>
      <c r="F300" s="336">
        <v>84430.59779</v>
      </c>
      <c r="G300" s="337">
        <v>55377.417450000001</v>
      </c>
      <c r="H300" s="337">
        <v>139808.01524000001</v>
      </c>
      <c r="I300" s="337">
        <v>172632.21986000001</v>
      </c>
      <c r="J300" s="337">
        <v>56056.617549999995</v>
      </c>
      <c r="K300" s="337">
        <v>228688.83741000001</v>
      </c>
      <c r="L300" s="337">
        <v>44304.9499</v>
      </c>
      <c r="M300" s="337">
        <v>6729.1827699999994</v>
      </c>
      <c r="N300" s="337">
        <v>51034.132669999999</v>
      </c>
      <c r="O300" s="337">
        <v>419530.98531999998</v>
      </c>
      <c r="P300" s="337">
        <v>351437.28398000001</v>
      </c>
      <c r="Q300" s="337">
        <v>14097.48099</v>
      </c>
      <c r="R300" s="338">
        <v>365534.76497000002</v>
      </c>
      <c r="S300" s="7"/>
      <c r="T300" s="7"/>
      <c r="U300" s="7"/>
      <c r="V300" s="7"/>
      <c r="W300" s="7"/>
      <c r="X300" s="7"/>
      <c r="Y300" s="7"/>
      <c r="Z300" s="7"/>
      <c r="AA300" s="7"/>
      <c r="AB300" s="7"/>
    </row>
    <row r="301" spans="1:28" s="313" customFormat="1">
      <c r="A301" s="339"/>
      <c r="B301" s="339"/>
      <c r="C301" s="339"/>
      <c r="D301" s="339"/>
      <c r="E301" s="340">
        <v>458</v>
      </c>
      <c r="F301" s="341">
        <v>22374.673280000003</v>
      </c>
      <c r="G301" s="342">
        <v>8699.5597899999993</v>
      </c>
      <c r="H301" s="342">
        <v>31074.233070000002</v>
      </c>
      <c r="I301" s="342">
        <v>43793.58524</v>
      </c>
      <c r="J301" s="342">
        <v>7376.3910199999991</v>
      </c>
      <c r="K301" s="342">
        <v>51169.976259999996</v>
      </c>
      <c r="L301" s="342">
        <v>691.32498999999996</v>
      </c>
      <c r="M301" s="342">
        <v>463.66851000000003</v>
      </c>
      <c r="N301" s="342">
        <v>1154.9935</v>
      </c>
      <c r="O301" s="342">
        <v>83399.202829999995</v>
      </c>
      <c r="P301" s="342">
        <v>16.697740000000003</v>
      </c>
      <c r="Q301" s="342">
        <v>2.92693</v>
      </c>
      <c r="R301" s="343">
        <v>19.624669999999998</v>
      </c>
      <c r="S301" s="7"/>
      <c r="T301" s="7"/>
      <c r="U301" s="7"/>
      <c r="V301" s="7"/>
      <c r="W301" s="7"/>
      <c r="X301" s="7"/>
      <c r="Y301" s="7"/>
      <c r="Z301" s="7"/>
      <c r="AA301" s="7"/>
      <c r="AB301" s="7"/>
    </row>
    <row r="302" spans="1:28" s="313" customFormat="1">
      <c r="A302" s="339"/>
      <c r="B302" s="339"/>
      <c r="C302" s="339"/>
      <c r="D302" s="339"/>
      <c r="E302" s="340">
        <v>696</v>
      </c>
      <c r="F302" s="341">
        <v>12402.92519</v>
      </c>
      <c r="G302" s="342">
        <v>16005.34261</v>
      </c>
      <c r="H302" s="342">
        <v>28408.267800000001</v>
      </c>
      <c r="I302" s="342">
        <v>38417.738369999999</v>
      </c>
      <c r="J302" s="342">
        <v>12083.4303</v>
      </c>
      <c r="K302" s="342">
        <v>50501.168669999999</v>
      </c>
      <c r="L302" s="342">
        <v>2175.0562500000001</v>
      </c>
      <c r="M302" s="342">
        <v>140.60988</v>
      </c>
      <c r="N302" s="342">
        <v>2315.6661300000001</v>
      </c>
      <c r="O302" s="342">
        <v>81225.102599999998</v>
      </c>
      <c r="P302" s="342">
        <v>6.8473900000000008</v>
      </c>
      <c r="Q302" s="342">
        <v>1.5310299999999999</v>
      </c>
      <c r="R302" s="343">
        <v>8.3784200000000002</v>
      </c>
      <c r="S302" s="7"/>
      <c r="T302" s="7"/>
      <c r="U302" s="7"/>
      <c r="V302" s="7"/>
      <c r="W302" s="7"/>
      <c r="X302" s="7"/>
      <c r="Y302" s="7"/>
      <c r="Z302" s="7"/>
      <c r="AA302" s="7"/>
      <c r="AB302" s="7"/>
    </row>
    <row r="303" spans="1:28" s="313" customFormat="1">
      <c r="A303" s="339"/>
      <c r="B303" s="334" t="s">
        <v>301</v>
      </c>
      <c r="C303" s="334" t="s">
        <v>302</v>
      </c>
      <c r="D303" s="334" t="s">
        <v>303</v>
      </c>
      <c r="E303" s="335">
        <v>408</v>
      </c>
      <c r="F303" s="336">
        <v>12035.5671</v>
      </c>
      <c r="G303" s="337">
        <v>2065.4914399999998</v>
      </c>
      <c r="H303" s="337">
        <v>14101.05854</v>
      </c>
      <c r="I303" s="337">
        <v>25820.591479999999</v>
      </c>
      <c r="J303" s="337">
        <v>2368.5533100000002</v>
      </c>
      <c r="K303" s="337">
        <v>28189.144789999998</v>
      </c>
      <c r="L303" s="337">
        <v>147.73227</v>
      </c>
      <c r="M303" s="337">
        <v>6.9999999999999999E-4</v>
      </c>
      <c r="N303" s="337">
        <v>147.73296999999999</v>
      </c>
      <c r="O303" s="337">
        <v>42437.936299999994</v>
      </c>
      <c r="P303" s="337">
        <v>19368.022390000002</v>
      </c>
      <c r="Q303" s="337">
        <v>37.788179999999997</v>
      </c>
      <c r="R303" s="338">
        <v>19405.810570000001</v>
      </c>
      <c r="S303" s="7"/>
      <c r="T303" s="7"/>
      <c r="U303" s="7"/>
      <c r="V303" s="7"/>
      <c r="W303" s="7"/>
      <c r="X303" s="7"/>
      <c r="Y303" s="7"/>
      <c r="Z303" s="7"/>
      <c r="AA303" s="7"/>
      <c r="AB303" s="7"/>
    </row>
    <row r="304" spans="1:28" s="313" customFormat="1">
      <c r="A304" s="339"/>
      <c r="B304" s="339"/>
      <c r="C304" s="334" t="s">
        <v>304</v>
      </c>
      <c r="D304" s="334" t="s">
        <v>304</v>
      </c>
      <c r="E304" s="335">
        <v>53</v>
      </c>
      <c r="F304" s="336">
        <v>44778.200509999995</v>
      </c>
      <c r="G304" s="337">
        <v>7780.85196</v>
      </c>
      <c r="H304" s="337">
        <v>52559.052470000002</v>
      </c>
      <c r="I304" s="337">
        <v>77620.309389999995</v>
      </c>
      <c r="J304" s="337">
        <v>10920.436949999999</v>
      </c>
      <c r="K304" s="337">
        <v>88540.746339999998</v>
      </c>
      <c r="L304" s="337">
        <v>953.34731999999997</v>
      </c>
      <c r="M304" s="337">
        <v>622.60304000000008</v>
      </c>
      <c r="N304" s="337">
        <v>1575.95036</v>
      </c>
      <c r="O304" s="337">
        <v>142675.74917</v>
      </c>
      <c r="P304" s="337">
        <v>218357.28774</v>
      </c>
      <c r="Q304" s="337">
        <v>2667.7286600000002</v>
      </c>
      <c r="R304" s="338">
        <v>221025.01639999999</v>
      </c>
      <c r="S304" s="7"/>
      <c r="T304" s="7"/>
      <c r="U304" s="7"/>
      <c r="V304" s="7"/>
      <c r="W304" s="7"/>
      <c r="X304" s="7"/>
      <c r="Y304" s="7"/>
      <c r="Z304" s="7"/>
      <c r="AA304" s="7"/>
      <c r="AB304" s="7"/>
    </row>
    <row r="305" spans="1:28" s="313" customFormat="1">
      <c r="A305" s="339"/>
      <c r="B305" s="339"/>
      <c r="C305" s="334" t="s">
        <v>305</v>
      </c>
      <c r="D305" s="334" t="s">
        <v>306</v>
      </c>
      <c r="E305" s="335">
        <v>579</v>
      </c>
      <c r="F305" s="336">
        <v>9208.5700799999995</v>
      </c>
      <c r="G305" s="337">
        <v>214.80509000000001</v>
      </c>
      <c r="H305" s="337">
        <v>9423.3751699999993</v>
      </c>
      <c r="I305" s="337">
        <v>34193.735649999995</v>
      </c>
      <c r="J305" s="337">
        <v>1893.5697500000001</v>
      </c>
      <c r="K305" s="337">
        <v>36087.305399999997</v>
      </c>
      <c r="L305" s="337">
        <v>252.87432000000001</v>
      </c>
      <c r="M305" s="337">
        <v>1.91E-3</v>
      </c>
      <c r="N305" s="337">
        <v>252.87623000000002</v>
      </c>
      <c r="O305" s="337">
        <v>45763.556799999998</v>
      </c>
      <c r="P305" s="337">
        <v>5.4735399999999998</v>
      </c>
      <c r="Q305" s="337">
        <v>5.1679999999999997E-2</v>
      </c>
      <c r="R305" s="338">
        <v>5.52522</v>
      </c>
      <c r="S305" s="7"/>
      <c r="T305" s="7"/>
      <c r="U305" s="7"/>
      <c r="V305" s="7"/>
      <c r="W305" s="7"/>
      <c r="X305" s="7"/>
      <c r="Y305" s="7"/>
      <c r="Z305" s="7"/>
      <c r="AA305" s="7"/>
      <c r="AB305" s="7"/>
    </row>
    <row r="306" spans="1:28" s="313" customFormat="1">
      <c r="A306" s="339"/>
      <c r="B306" s="339"/>
      <c r="C306" s="339"/>
      <c r="D306" s="334" t="s">
        <v>305</v>
      </c>
      <c r="E306" s="335">
        <v>54</v>
      </c>
      <c r="F306" s="336">
        <v>15817.709140000001</v>
      </c>
      <c r="G306" s="337">
        <v>3506.4203900000002</v>
      </c>
      <c r="H306" s="337">
        <v>19324.129530000002</v>
      </c>
      <c r="I306" s="337">
        <v>20137.864249999999</v>
      </c>
      <c r="J306" s="337">
        <v>2141.5088599999999</v>
      </c>
      <c r="K306" s="337">
        <v>22279.37311</v>
      </c>
      <c r="L306" s="337">
        <v>74.526920000000004</v>
      </c>
      <c r="M306" s="337">
        <v>83.030720000000002</v>
      </c>
      <c r="N306" s="337">
        <v>157.55764000000002</v>
      </c>
      <c r="O306" s="337">
        <v>41761.060279999998</v>
      </c>
      <c r="P306" s="337">
        <v>5.8408299999999995</v>
      </c>
      <c r="Q306" s="337">
        <v>0.19406999999999999</v>
      </c>
      <c r="R306" s="338">
        <v>6.0348999999999995</v>
      </c>
      <c r="S306" s="7"/>
      <c r="T306" s="7"/>
      <c r="U306" s="7"/>
      <c r="V306" s="7"/>
      <c r="W306" s="7"/>
      <c r="X306" s="7"/>
      <c r="Y306" s="7"/>
      <c r="Z306" s="7"/>
      <c r="AA306" s="7"/>
      <c r="AB306" s="7"/>
    </row>
    <row r="307" spans="1:28" s="313" customFormat="1">
      <c r="A307" s="339"/>
      <c r="B307" s="339"/>
      <c r="C307" s="334" t="s">
        <v>301</v>
      </c>
      <c r="D307" s="334" t="s">
        <v>307</v>
      </c>
      <c r="E307" s="335">
        <v>56</v>
      </c>
      <c r="F307" s="336">
        <v>95166.151799999992</v>
      </c>
      <c r="G307" s="337">
        <v>34178.85673</v>
      </c>
      <c r="H307" s="337">
        <v>129345.00853000001</v>
      </c>
      <c r="I307" s="337">
        <v>112072.96601</v>
      </c>
      <c r="J307" s="337">
        <v>30098.642449999999</v>
      </c>
      <c r="K307" s="337">
        <v>142171.60846000002</v>
      </c>
      <c r="L307" s="337">
        <v>3783.6070600000003</v>
      </c>
      <c r="M307" s="337">
        <v>947.96960000000001</v>
      </c>
      <c r="N307" s="337">
        <v>4731.5766599999997</v>
      </c>
      <c r="O307" s="337">
        <v>276248.19364999997</v>
      </c>
      <c r="P307" s="337">
        <v>397126.13150999998</v>
      </c>
      <c r="Q307" s="337">
        <v>4559.6444099999999</v>
      </c>
      <c r="R307" s="338">
        <v>401685.77592000004</v>
      </c>
      <c r="S307" s="7"/>
      <c r="T307" s="7"/>
      <c r="U307" s="7"/>
      <c r="V307" s="7"/>
      <c r="W307" s="7"/>
      <c r="X307" s="7"/>
      <c r="Y307" s="7"/>
      <c r="Z307" s="7"/>
      <c r="AA307" s="7"/>
      <c r="AB307" s="7"/>
    </row>
    <row r="308" spans="1:28" s="313" customFormat="1">
      <c r="A308" s="339"/>
      <c r="B308" s="339"/>
      <c r="C308" s="339"/>
      <c r="D308" s="339"/>
      <c r="E308" s="340">
        <v>444</v>
      </c>
      <c r="F308" s="341">
        <v>10284.101619999999</v>
      </c>
      <c r="G308" s="342">
        <v>247.82629</v>
      </c>
      <c r="H308" s="342">
        <v>10531.92791</v>
      </c>
      <c r="I308" s="342">
        <v>34036.309860000001</v>
      </c>
      <c r="J308" s="342">
        <v>4145.2504799999997</v>
      </c>
      <c r="K308" s="342">
        <v>38181.560340000004</v>
      </c>
      <c r="L308" s="342">
        <v>74.551310000000001</v>
      </c>
      <c r="M308" s="342">
        <v>1.6730000000000002E-2</v>
      </c>
      <c r="N308" s="342">
        <v>74.568039999999996</v>
      </c>
      <c r="O308" s="342">
        <v>48788.05629</v>
      </c>
      <c r="P308" s="342">
        <v>16.25751</v>
      </c>
      <c r="Q308" s="342">
        <v>1.5125</v>
      </c>
      <c r="R308" s="343">
        <v>17.770009999999999</v>
      </c>
      <c r="S308" s="7"/>
      <c r="T308" s="7"/>
      <c r="U308" s="7"/>
      <c r="V308" s="7"/>
      <c r="W308" s="7"/>
      <c r="X308" s="7"/>
      <c r="Y308" s="7"/>
      <c r="Z308" s="7"/>
      <c r="AA308" s="7"/>
      <c r="AB308" s="7"/>
    </row>
    <row r="309" spans="1:28" s="313" customFormat="1">
      <c r="A309" s="339"/>
      <c r="B309" s="334" t="s">
        <v>24</v>
      </c>
      <c r="C309" s="334" t="s">
        <v>24</v>
      </c>
      <c r="D309" s="334" t="s">
        <v>24</v>
      </c>
      <c r="E309" s="335">
        <v>123</v>
      </c>
      <c r="F309" s="336">
        <v>87183.917829999991</v>
      </c>
      <c r="G309" s="337">
        <v>45708.772229999995</v>
      </c>
      <c r="H309" s="337">
        <v>132892.69005999999</v>
      </c>
      <c r="I309" s="337">
        <v>225288.1249</v>
      </c>
      <c r="J309" s="337">
        <v>108688.5883</v>
      </c>
      <c r="K309" s="337">
        <v>333976.7132</v>
      </c>
      <c r="L309" s="337">
        <v>10901.137789999999</v>
      </c>
      <c r="M309" s="337">
        <v>8039.2867900000001</v>
      </c>
      <c r="N309" s="337">
        <v>18940.424579999999</v>
      </c>
      <c r="O309" s="337">
        <v>485809.82783999998</v>
      </c>
      <c r="P309" s="337">
        <v>379567.79956999997</v>
      </c>
      <c r="Q309" s="337">
        <v>31785.12257</v>
      </c>
      <c r="R309" s="338">
        <v>411352.92213999998</v>
      </c>
      <c r="S309" s="7"/>
      <c r="T309" s="7"/>
      <c r="U309" s="7"/>
      <c r="V309" s="7"/>
      <c r="W309" s="7"/>
      <c r="X309" s="7"/>
      <c r="Y309" s="7"/>
      <c r="Z309" s="7"/>
      <c r="AA309" s="7"/>
      <c r="AB309" s="7"/>
    </row>
    <row r="310" spans="1:28" s="313" customFormat="1">
      <c r="A310" s="339"/>
      <c r="B310" s="339"/>
      <c r="C310" s="339"/>
      <c r="D310" s="339"/>
      <c r="E310" s="340">
        <v>125</v>
      </c>
      <c r="F310" s="341">
        <v>14392.723400000001</v>
      </c>
      <c r="G310" s="342">
        <v>13178.437749999999</v>
      </c>
      <c r="H310" s="342">
        <v>27571.16115</v>
      </c>
      <c r="I310" s="342">
        <v>53188.633999999998</v>
      </c>
      <c r="J310" s="342">
        <v>22878.421910000001</v>
      </c>
      <c r="K310" s="342">
        <v>76067.055909999995</v>
      </c>
      <c r="L310" s="342">
        <v>1070.43372</v>
      </c>
      <c r="M310" s="342">
        <v>105.01039999999999</v>
      </c>
      <c r="N310" s="342">
        <v>1175.4441200000001</v>
      </c>
      <c r="O310" s="342">
        <v>104813.66118000001</v>
      </c>
      <c r="P310" s="342">
        <v>19.85051</v>
      </c>
      <c r="Q310" s="342">
        <v>14.41825</v>
      </c>
      <c r="R310" s="343">
        <v>34.26876</v>
      </c>
      <c r="S310" s="7"/>
      <c r="T310" s="7"/>
      <c r="U310" s="7"/>
      <c r="V310" s="7"/>
      <c r="W310" s="7"/>
      <c r="X310" s="7"/>
      <c r="Y310" s="7"/>
      <c r="Z310" s="7"/>
      <c r="AA310" s="7"/>
      <c r="AB310" s="7"/>
    </row>
    <row r="311" spans="1:28" s="313" customFormat="1">
      <c r="A311" s="339"/>
      <c r="B311" s="339"/>
      <c r="C311" s="339"/>
      <c r="D311" s="339"/>
      <c r="E311" s="340">
        <v>572</v>
      </c>
      <c r="F311" s="341">
        <v>7696.2029000000002</v>
      </c>
      <c r="G311" s="342">
        <v>7831.8376600000001</v>
      </c>
      <c r="H311" s="342">
        <v>15528.040560000001</v>
      </c>
      <c r="I311" s="342">
        <v>30418.376609999999</v>
      </c>
      <c r="J311" s="342">
        <v>6229.1959999999999</v>
      </c>
      <c r="K311" s="342">
        <v>36647.572610000003</v>
      </c>
      <c r="L311" s="342">
        <v>2582.1278299999999</v>
      </c>
      <c r="M311" s="342">
        <v>1518.65129</v>
      </c>
      <c r="N311" s="342">
        <v>4100.7791200000001</v>
      </c>
      <c r="O311" s="342">
        <v>56276.392289999996</v>
      </c>
      <c r="P311" s="342">
        <v>8.3088700000000006</v>
      </c>
      <c r="Q311" s="342">
        <v>2.3462299999999998</v>
      </c>
      <c r="R311" s="343">
        <v>10.655100000000001</v>
      </c>
      <c r="S311" s="7"/>
      <c r="T311" s="7"/>
      <c r="U311" s="7"/>
      <c r="V311" s="7"/>
      <c r="W311" s="7"/>
      <c r="X311" s="7"/>
      <c r="Y311" s="7"/>
      <c r="Z311" s="7"/>
      <c r="AA311" s="7"/>
      <c r="AB311" s="7"/>
    </row>
    <row r="312" spans="1:28" s="313" customFormat="1">
      <c r="A312" s="339"/>
      <c r="B312" s="339"/>
      <c r="C312" s="334" t="s">
        <v>308</v>
      </c>
      <c r="D312" s="334" t="s">
        <v>309</v>
      </c>
      <c r="E312" s="335">
        <v>126</v>
      </c>
      <c r="F312" s="336">
        <v>24278.289949999998</v>
      </c>
      <c r="G312" s="337">
        <v>465.50914</v>
      </c>
      <c r="H312" s="337">
        <v>24743.79909</v>
      </c>
      <c r="I312" s="337">
        <v>87057.570059999998</v>
      </c>
      <c r="J312" s="337">
        <v>16312.912420000001</v>
      </c>
      <c r="K312" s="337">
        <v>103370.48248000001</v>
      </c>
      <c r="L312" s="337">
        <v>4079.3535699999998</v>
      </c>
      <c r="M312" s="337">
        <v>186.73832000000002</v>
      </c>
      <c r="N312" s="337">
        <v>4266.0918899999997</v>
      </c>
      <c r="O312" s="337">
        <v>132380.37346</v>
      </c>
      <c r="P312" s="337">
        <v>2065.7246500000001</v>
      </c>
      <c r="Q312" s="337">
        <v>44.710889999999999</v>
      </c>
      <c r="R312" s="338">
        <v>2110.4355399999999</v>
      </c>
      <c r="S312" s="7"/>
      <c r="T312" s="7"/>
      <c r="U312" s="7"/>
      <c r="V312" s="7"/>
      <c r="W312" s="7"/>
      <c r="X312" s="7"/>
      <c r="Y312" s="7"/>
      <c r="Z312" s="7"/>
      <c r="AA312" s="7"/>
      <c r="AB312" s="7"/>
    </row>
    <row r="313" spans="1:28" s="313" customFormat="1">
      <c r="A313" s="339"/>
      <c r="B313" s="334" t="s">
        <v>25</v>
      </c>
      <c r="C313" s="334" t="s">
        <v>25</v>
      </c>
      <c r="D313" s="334" t="s">
        <v>25</v>
      </c>
      <c r="E313" s="335">
        <v>27</v>
      </c>
      <c r="F313" s="336">
        <v>19263.17254</v>
      </c>
      <c r="G313" s="337">
        <v>7334.8347300000005</v>
      </c>
      <c r="H313" s="337">
        <v>26598.007269999998</v>
      </c>
      <c r="I313" s="337">
        <v>73023.110230000006</v>
      </c>
      <c r="J313" s="337">
        <v>15439.401980000001</v>
      </c>
      <c r="K313" s="337">
        <v>88462.512209999986</v>
      </c>
      <c r="L313" s="337">
        <v>1281.03907</v>
      </c>
      <c r="M313" s="337">
        <v>902.62636999999995</v>
      </c>
      <c r="N313" s="337">
        <v>2183.6654399999998</v>
      </c>
      <c r="O313" s="337">
        <v>117244.18492</v>
      </c>
      <c r="P313" s="337">
        <v>103924.36912</v>
      </c>
      <c r="Q313" s="337">
        <v>5623.7545499999997</v>
      </c>
      <c r="R313" s="338">
        <v>109548.12367</v>
      </c>
      <c r="S313" s="7"/>
      <c r="T313" s="7"/>
      <c r="U313" s="7"/>
      <c r="V313" s="7"/>
      <c r="W313" s="7"/>
      <c r="X313" s="7"/>
      <c r="Y313" s="7"/>
      <c r="Z313" s="7"/>
      <c r="AA313" s="7"/>
      <c r="AB313" s="7"/>
    </row>
    <row r="314" spans="1:28" s="313" customFormat="1">
      <c r="A314" s="339"/>
      <c r="B314" s="334" t="s">
        <v>26</v>
      </c>
      <c r="C314" s="334" t="s">
        <v>310</v>
      </c>
      <c r="D314" s="334" t="s">
        <v>311</v>
      </c>
      <c r="E314" s="335">
        <v>629</v>
      </c>
      <c r="F314" s="336">
        <v>6668.0994299999993</v>
      </c>
      <c r="G314" s="337">
        <v>456.65889000000004</v>
      </c>
      <c r="H314" s="337">
        <v>7124.7583199999999</v>
      </c>
      <c r="I314" s="337">
        <v>21256.18864</v>
      </c>
      <c r="J314" s="337">
        <v>2516.95354</v>
      </c>
      <c r="K314" s="337">
        <v>23773.142179999999</v>
      </c>
      <c r="L314" s="337">
        <v>174.16005999999999</v>
      </c>
      <c r="M314" s="337">
        <v>148.20011</v>
      </c>
      <c r="N314" s="337">
        <v>322.36016999999998</v>
      </c>
      <c r="O314" s="337">
        <v>31220.260670000003</v>
      </c>
      <c r="P314" s="337">
        <v>3.3299799999999999</v>
      </c>
      <c r="Q314" s="337">
        <v>1.05217</v>
      </c>
      <c r="R314" s="338">
        <v>4.3821499999999993</v>
      </c>
      <c r="S314" s="7"/>
      <c r="T314" s="7"/>
      <c r="U314" s="7"/>
      <c r="V314" s="7"/>
      <c r="W314" s="7"/>
      <c r="X314" s="7"/>
      <c r="Y314" s="7"/>
      <c r="Z314" s="7"/>
      <c r="AA314" s="7"/>
      <c r="AB314" s="7"/>
    </row>
    <row r="315" spans="1:28" s="313" customFormat="1">
      <c r="A315" s="339"/>
      <c r="B315" s="339"/>
      <c r="C315" s="339"/>
      <c r="D315" s="334" t="s">
        <v>312</v>
      </c>
      <c r="E315" s="335">
        <v>58</v>
      </c>
      <c r="F315" s="336">
        <v>113327.34845</v>
      </c>
      <c r="G315" s="337">
        <v>36616.740909999993</v>
      </c>
      <c r="H315" s="337">
        <v>149944.08936000001</v>
      </c>
      <c r="I315" s="337">
        <v>137595.77716999999</v>
      </c>
      <c r="J315" s="337">
        <v>25071.269530000001</v>
      </c>
      <c r="K315" s="337">
        <v>162667.04669999998</v>
      </c>
      <c r="L315" s="337">
        <v>5105.6704900000004</v>
      </c>
      <c r="M315" s="337">
        <v>5271.2824600000004</v>
      </c>
      <c r="N315" s="337">
        <v>10376.952949999999</v>
      </c>
      <c r="O315" s="337">
        <v>322988.08901</v>
      </c>
      <c r="P315" s="337">
        <v>374919.95527999999</v>
      </c>
      <c r="Q315" s="337">
        <v>15739.314060000001</v>
      </c>
      <c r="R315" s="338">
        <v>390659.26934</v>
      </c>
      <c r="S315" s="7"/>
      <c r="T315" s="7"/>
      <c r="U315" s="7"/>
      <c r="V315" s="7"/>
      <c r="W315" s="7"/>
      <c r="X315" s="7"/>
      <c r="Y315" s="7"/>
      <c r="Z315" s="7"/>
      <c r="AA315" s="7"/>
      <c r="AB315" s="7"/>
    </row>
    <row r="316" spans="1:28" s="313" customFormat="1">
      <c r="A316" s="339"/>
      <c r="B316" s="339"/>
      <c r="C316" s="339"/>
      <c r="D316" s="339"/>
      <c r="E316" s="340">
        <v>394</v>
      </c>
      <c r="F316" s="341">
        <v>11294.048869999999</v>
      </c>
      <c r="G316" s="342">
        <v>2516.2968900000001</v>
      </c>
      <c r="H316" s="342">
        <v>13810.34576</v>
      </c>
      <c r="I316" s="342">
        <v>27895.044519999999</v>
      </c>
      <c r="J316" s="342">
        <v>4639.3357000000005</v>
      </c>
      <c r="K316" s="342">
        <v>32534.380219999999</v>
      </c>
      <c r="L316" s="342">
        <v>1124.52684</v>
      </c>
      <c r="M316" s="342">
        <v>15.784649999999999</v>
      </c>
      <c r="N316" s="342">
        <v>1140.31149</v>
      </c>
      <c r="O316" s="342">
        <v>47485.037469999996</v>
      </c>
      <c r="P316" s="342">
        <v>42.122589999999995</v>
      </c>
      <c r="Q316" s="342">
        <v>7.40665</v>
      </c>
      <c r="R316" s="343">
        <v>49.529240000000001</v>
      </c>
      <c r="S316" s="7"/>
      <c r="T316" s="7"/>
      <c r="U316" s="7"/>
      <c r="V316" s="7"/>
      <c r="W316" s="7"/>
      <c r="X316" s="7"/>
      <c r="Y316" s="7"/>
      <c r="Z316" s="7"/>
      <c r="AA316" s="7"/>
      <c r="AB316" s="7"/>
    </row>
    <row r="317" spans="1:28" s="313" customFormat="1">
      <c r="A317" s="339"/>
      <c r="B317" s="334" t="s">
        <v>313</v>
      </c>
      <c r="C317" s="334" t="s">
        <v>313</v>
      </c>
      <c r="D317" s="334" t="s">
        <v>313</v>
      </c>
      <c r="E317" s="335">
        <v>334</v>
      </c>
      <c r="F317" s="336">
        <v>0</v>
      </c>
      <c r="G317" s="337">
        <v>118790.185</v>
      </c>
      <c r="H317" s="337">
        <v>118790.185</v>
      </c>
      <c r="I317" s="337">
        <v>0</v>
      </c>
      <c r="J317" s="337">
        <v>0</v>
      </c>
      <c r="K317" s="337">
        <v>0</v>
      </c>
      <c r="L317" s="337">
        <v>0</v>
      </c>
      <c r="M317" s="337">
        <v>214671.10799000002</v>
      </c>
      <c r="N317" s="337">
        <v>214671.10799000002</v>
      </c>
      <c r="O317" s="337">
        <v>333461.29298999999</v>
      </c>
      <c r="P317" s="337">
        <v>0</v>
      </c>
      <c r="Q317" s="337">
        <v>950371.16121000005</v>
      </c>
      <c r="R317" s="338">
        <v>950371.16121000005</v>
      </c>
      <c r="S317" s="7"/>
      <c r="T317" s="7"/>
      <c r="U317" s="7"/>
      <c r="V317" s="7"/>
      <c r="W317" s="7"/>
      <c r="X317" s="7"/>
      <c r="Y317" s="7"/>
      <c r="Z317" s="7"/>
      <c r="AA317" s="7"/>
      <c r="AB317" s="7"/>
    </row>
    <row r="318" spans="1:28" s="313" customFormat="1">
      <c r="A318" s="339"/>
      <c r="B318" s="339"/>
      <c r="C318" s="339"/>
      <c r="D318" s="339"/>
      <c r="E318" s="340">
        <v>336</v>
      </c>
      <c r="F318" s="341">
        <v>0</v>
      </c>
      <c r="G318" s="342">
        <v>1187195.84017</v>
      </c>
      <c r="H318" s="342">
        <v>1187195.84017</v>
      </c>
      <c r="I318" s="342">
        <v>0</v>
      </c>
      <c r="J318" s="342">
        <v>0</v>
      </c>
      <c r="K318" s="342">
        <v>0</v>
      </c>
      <c r="L318" s="342">
        <v>0</v>
      </c>
      <c r="M318" s="342">
        <v>177065.13269</v>
      </c>
      <c r="N318" s="342">
        <v>177065.13269</v>
      </c>
      <c r="O318" s="342">
        <v>1364260.9728599999</v>
      </c>
      <c r="P318" s="342">
        <v>0</v>
      </c>
      <c r="Q318" s="342">
        <v>5.1000000000000004E-4</v>
      </c>
      <c r="R318" s="343">
        <v>5.1000000000000004E-4</v>
      </c>
      <c r="S318" s="7"/>
      <c r="T318" s="7"/>
      <c r="U318" s="7"/>
      <c r="V318" s="7"/>
      <c r="W318" s="7"/>
      <c r="X318" s="7"/>
      <c r="Y318" s="7"/>
      <c r="Z318" s="7"/>
      <c r="AA318" s="7"/>
      <c r="AB318" s="7"/>
    </row>
    <row r="319" spans="1:28" s="313" customFormat="1">
      <c r="A319" s="334" t="s">
        <v>314</v>
      </c>
      <c r="B319" s="334" t="s">
        <v>3</v>
      </c>
      <c r="C319" s="334" t="s">
        <v>198</v>
      </c>
      <c r="D319" s="334" t="s">
        <v>198</v>
      </c>
      <c r="E319" s="335">
        <v>63</v>
      </c>
      <c r="F319" s="336">
        <v>1435.6457</v>
      </c>
      <c r="G319" s="337">
        <v>0.10083</v>
      </c>
      <c r="H319" s="337">
        <v>1435.7465300000001</v>
      </c>
      <c r="I319" s="337">
        <v>49869.010350000004</v>
      </c>
      <c r="J319" s="337">
        <v>6894.2903099999994</v>
      </c>
      <c r="K319" s="337">
        <v>56763.300659999994</v>
      </c>
      <c r="L319" s="337">
        <v>25308.664379999998</v>
      </c>
      <c r="M319" s="337">
        <v>3950.7692499999998</v>
      </c>
      <c r="N319" s="337">
        <v>29259.43363</v>
      </c>
      <c r="O319" s="337">
        <v>87458.480819999997</v>
      </c>
      <c r="P319" s="337">
        <v>91909.753489999988</v>
      </c>
      <c r="Q319" s="337">
        <v>52.566120000000005</v>
      </c>
      <c r="R319" s="338">
        <v>91962.319610000006</v>
      </c>
      <c r="S319" s="7"/>
      <c r="T319" s="7"/>
      <c r="U319" s="7"/>
      <c r="V319" s="7"/>
      <c r="W319" s="7"/>
      <c r="X319" s="7"/>
      <c r="Y319" s="7"/>
      <c r="Z319" s="7"/>
      <c r="AA319" s="7"/>
      <c r="AB319" s="7"/>
    </row>
    <row r="320" spans="1:28" s="313" customFormat="1">
      <c r="A320" s="339"/>
      <c r="B320" s="334" t="s">
        <v>5</v>
      </c>
      <c r="C320" s="334" t="s">
        <v>5</v>
      </c>
      <c r="D320" s="334" t="s">
        <v>5</v>
      </c>
      <c r="E320" s="335">
        <v>125</v>
      </c>
      <c r="F320" s="336">
        <v>3771.8004700000001</v>
      </c>
      <c r="G320" s="337">
        <v>12244.500529999999</v>
      </c>
      <c r="H320" s="337">
        <v>16016.300999999999</v>
      </c>
      <c r="I320" s="337">
        <v>93372.818670000008</v>
      </c>
      <c r="J320" s="337">
        <v>34238.193979999996</v>
      </c>
      <c r="K320" s="337">
        <v>127611.01265</v>
      </c>
      <c r="L320" s="337">
        <v>41490.076079999999</v>
      </c>
      <c r="M320" s="337">
        <v>26680.49509</v>
      </c>
      <c r="N320" s="337">
        <v>68170.571169999996</v>
      </c>
      <c r="O320" s="337">
        <v>211797.88482000001</v>
      </c>
      <c r="P320" s="337">
        <v>198512.87709999998</v>
      </c>
      <c r="Q320" s="337">
        <v>328.56063</v>
      </c>
      <c r="R320" s="338">
        <v>198841.43772999998</v>
      </c>
      <c r="S320" s="7"/>
      <c r="T320" s="7"/>
      <c r="U320" s="7"/>
      <c r="V320" s="7"/>
      <c r="W320" s="7"/>
      <c r="X320" s="7"/>
      <c r="Y320" s="7"/>
      <c r="Z320" s="7"/>
      <c r="AA320" s="7"/>
      <c r="AB320" s="7"/>
    </row>
    <row r="321" spans="1:28" s="313" customFormat="1">
      <c r="A321" s="339"/>
      <c r="B321" s="334" t="s">
        <v>7</v>
      </c>
      <c r="C321" s="334" t="s">
        <v>7</v>
      </c>
      <c r="D321" s="334" t="s">
        <v>7</v>
      </c>
      <c r="E321" s="335">
        <v>56</v>
      </c>
      <c r="F321" s="336">
        <v>2210.6771699999999</v>
      </c>
      <c r="G321" s="337">
        <v>20.486729999999998</v>
      </c>
      <c r="H321" s="337">
        <v>2231.1639</v>
      </c>
      <c r="I321" s="337">
        <v>36238.982250000001</v>
      </c>
      <c r="J321" s="337">
        <v>5133.9219199999998</v>
      </c>
      <c r="K321" s="337">
        <v>41372.904170000002</v>
      </c>
      <c r="L321" s="337">
        <v>21324.63624</v>
      </c>
      <c r="M321" s="337">
        <v>1717.52946</v>
      </c>
      <c r="N321" s="337">
        <v>23042.165699999998</v>
      </c>
      <c r="O321" s="337">
        <v>66646.233770000006</v>
      </c>
      <c r="P321" s="337">
        <v>173335.17091999998</v>
      </c>
      <c r="Q321" s="337">
        <v>136.91658999999999</v>
      </c>
      <c r="R321" s="338">
        <v>173472.08750999998</v>
      </c>
      <c r="S321" s="7"/>
      <c r="T321" s="7"/>
      <c r="U321" s="7"/>
      <c r="V321" s="7"/>
      <c r="W321" s="7"/>
      <c r="X321" s="7"/>
      <c r="Y321" s="7"/>
      <c r="Z321" s="7"/>
      <c r="AA321" s="7"/>
      <c r="AB321" s="7"/>
    </row>
    <row r="322" spans="1:28" s="313" customFormat="1">
      <c r="A322" s="339"/>
      <c r="B322" s="339"/>
      <c r="C322" s="334" t="s">
        <v>221</v>
      </c>
      <c r="D322" s="334" t="s">
        <v>221</v>
      </c>
      <c r="E322" s="335">
        <v>159</v>
      </c>
      <c r="F322" s="336">
        <v>1.01E-3</v>
      </c>
      <c r="G322" s="337">
        <v>0</v>
      </c>
      <c r="H322" s="337">
        <v>1.01E-3</v>
      </c>
      <c r="I322" s="337">
        <v>223.83957000000001</v>
      </c>
      <c r="J322" s="337">
        <v>6.9940600000000002</v>
      </c>
      <c r="K322" s="337">
        <v>230.83363</v>
      </c>
      <c r="L322" s="337">
        <v>112.8</v>
      </c>
      <c r="M322" s="337">
        <v>0</v>
      </c>
      <c r="N322" s="337">
        <v>112.8</v>
      </c>
      <c r="O322" s="337">
        <v>343.63463999999999</v>
      </c>
      <c r="P322" s="337">
        <v>35459.540340000007</v>
      </c>
      <c r="Q322" s="337">
        <v>7.1010000000000004E-2</v>
      </c>
      <c r="R322" s="338">
        <v>35459.611349999999</v>
      </c>
      <c r="S322" s="7"/>
      <c r="T322" s="7"/>
      <c r="U322" s="7"/>
      <c r="V322" s="7"/>
      <c r="W322" s="7"/>
      <c r="X322" s="7"/>
      <c r="Y322" s="7"/>
      <c r="Z322" s="7"/>
      <c r="AA322" s="7"/>
      <c r="AB322" s="7"/>
    </row>
    <row r="323" spans="1:28" s="313" customFormat="1">
      <c r="A323" s="339"/>
      <c r="B323" s="334" t="s">
        <v>12</v>
      </c>
      <c r="C323" s="334" t="s">
        <v>235</v>
      </c>
      <c r="D323" s="334" t="s">
        <v>236</v>
      </c>
      <c r="E323" s="335">
        <v>89</v>
      </c>
      <c r="F323" s="336">
        <v>0</v>
      </c>
      <c r="G323" s="337">
        <v>0</v>
      </c>
      <c r="H323" s="337">
        <v>0</v>
      </c>
      <c r="I323" s="337">
        <v>6873.4784200000004</v>
      </c>
      <c r="J323" s="337">
        <v>785.20677999999998</v>
      </c>
      <c r="K323" s="337">
        <v>7658.6851999999999</v>
      </c>
      <c r="L323" s="337">
        <v>2452.1017999999999</v>
      </c>
      <c r="M323" s="337">
        <v>790.56448999999998</v>
      </c>
      <c r="N323" s="337">
        <v>3242.6662900000001</v>
      </c>
      <c r="O323" s="337">
        <v>10901.351490000001</v>
      </c>
      <c r="P323" s="337">
        <v>8803.8190500000001</v>
      </c>
      <c r="Q323" s="337">
        <v>7.6516200000000003</v>
      </c>
      <c r="R323" s="338">
        <v>8811.4706700000006</v>
      </c>
      <c r="S323" s="7"/>
      <c r="T323" s="7"/>
      <c r="U323" s="7"/>
      <c r="V323" s="7"/>
      <c r="W323" s="7"/>
      <c r="X323" s="7"/>
      <c r="Y323" s="7"/>
      <c r="Z323" s="7"/>
      <c r="AA323" s="7"/>
      <c r="AB323" s="7"/>
    </row>
    <row r="324" spans="1:28" s="313" customFormat="1">
      <c r="A324" s="339"/>
      <c r="B324" s="339"/>
      <c r="C324" s="334" t="s">
        <v>12</v>
      </c>
      <c r="D324" s="334" t="s">
        <v>12</v>
      </c>
      <c r="E324" s="335">
        <v>155</v>
      </c>
      <c r="F324" s="336">
        <v>674.80097000000001</v>
      </c>
      <c r="G324" s="337">
        <v>74.039740000000009</v>
      </c>
      <c r="H324" s="337">
        <v>748.84070999999994</v>
      </c>
      <c r="I324" s="337">
        <v>16899.606239999997</v>
      </c>
      <c r="J324" s="337">
        <v>4074.1501200000002</v>
      </c>
      <c r="K324" s="337">
        <v>20973.756359999999</v>
      </c>
      <c r="L324" s="337">
        <v>10795.000099999999</v>
      </c>
      <c r="M324" s="337">
        <v>2990.6474399999997</v>
      </c>
      <c r="N324" s="337">
        <v>13785.64754</v>
      </c>
      <c r="O324" s="337">
        <v>35508.244610000002</v>
      </c>
      <c r="P324" s="337">
        <v>120316.16747</v>
      </c>
      <c r="Q324" s="337">
        <v>24.476800000000001</v>
      </c>
      <c r="R324" s="338">
        <v>120340.64426999999</v>
      </c>
      <c r="S324" s="7"/>
      <c r="T324" s="7"/>
      <c r="U324" s="7"/>
      <c r="V324" s="7"/>
      <c r="W324" s="7"/>
      <c r="X324" s="7"/>
      <c r="Y324" s="7"/>
      <c r="Z324" s="7"/>
      <c r="AA324" s="7"/>
      <c r="AB324" s="7"/>
    </row>
    <row r="325" spans="1:28" s="313" customFormat="1">
      <c r="A325" s="339"/>
      <c r="B325" s="334" t="s">
        <v>240</v>
      </c>
      <c r="C325" s="334" t="s">
        <v>241</v>
      </c>
      <c r="D325" s="334" t="s">
        <v>241</v>
      </c>
      <c r="E325" s="335">
        <v>158</v>
      </c>
      <c r="F325" s="336">
        <v>0</v>
      </c>
      <c r="G325" s="337">
        <v>0</v>
      </c>
      <c r="H325" s="337">
        <v>0</v>
      </c>
      <c r="I325" s="337">
        <v>216.87273000000002</v>
      </c>
      <c r="J325" s="337">
        <v>17.291220000000003</v>
      </c>
      <c r="K325" s="337">
        <v>234.16395</v>
      </c>
      <c r="L325" s="337">
        <v>72.813690000000008</v>
      </c>
      <c r="M325" s="337">
        <v>29.344000000000001</v>
      </c>
      <c r="N325" s="337">
        <v>102.15769</v>
      </c>
      <c r="O325" s="337">
        <v>336.32164</v>
      </c>
      <c r="P325" s="337">
        <v>14461.463740000001</v>
      </c>
      <c r="Q325" s="337">
        <v>0.1469</v>
      </c>
      <c r="R325" s="338">
        <v>14461.610640000001</v>
      </c>
      <c r="S325" s="7"/>
      <c r="T325" s="7"/>
      <c r="U325" s="7"/>
      <c r="V325" s="7"/>
      <c r="W325" s="7"/>
      <c r="X325" s="7"/>
      <c r="Y325" s="7"/>
      <c r="Z325" s="7"/>
      <c r="AA325" s="7"/>
      <c r="AB325" s="7"/>
    </row>
    <row r="326" spans="1:28" s="313" customFormat="1">
      <c r="A326" s="339"/>
      <c r="B326" s="339"/>
      <c r="C326" s="334" t="s">
        <v>243</v>
      </c>
      <c r="D326" s="334" t="s">
        <v>243</v>
      </c>
      <c r="E326" s="335">
        <v>62</v>
      </c>
      <c r="F326" s="336">
        <v>3540.9023299999999</v>
      </c>
      <c r="G326" s="337">
        <v>36.288260000000001</v>
      </c>
      <c r="H326" s="337">
        <v>3577.1905899999997</v>
      </c>
      <c r="I326" s="337">
        <v>37762.99742</v>
      </c>
      <c r="J326" s="337">
        <v>7945.0482199999997</v>
      </c>
      <c r="K326" s="337">
        <v>45708.045640000004</v>
      </c>
      <c r="L326" s="337">
        <v>20043.29004</v>
      </c>
      <c r="M326" s="337">
        <v>6939.3395</v>
      </c>
      <c r="N326" s="337">
        <v>26982.629539999998</v>
      </c>
      <c r="O326" s="337">
        <v>76267.865769999989</v>
      </c>
      <c r="P326" s="337">
        <v>137754.85196</v>
      </c>
      <c r="Q326" s="337">
        <v>66.003649999999993</v>
      </c>
      <c r="R326" s="338">
        <v>137820.85561000003</v>
      </c>
      <c r="S326" s="7"/>
      <c r="T326" s="7"/>
      <c r="U326" s="7"/>
      <c r="V326" s="7"/>
      <c r="W326" s="7"/>
      <c r="X326" s="7"/>
      <c r="Y326" s="7"/>
      <c r="Z326" s="7"/>
      <c r="AA326" s="7"/>
      <c r="AB326" s="7"/>
    </row>
    <row r="327" spans="1:28" s="313" customFormat="1">
      <c r="A327" s="339"/>
      <c r="B327" s="334" t="s">
        <v>14</v>
      </c>
      <c r="C327" s="334" t="s">
        <v>254</v>
      </c>
      <c r="D327" s="334" t="s">
        <v>254</v>
      </c>
      <c r="E327" s="335">
        <v>60</v>
      </c>
      <c r="F327" s="336">
        <v>18577.23126</v>
      </c>
      <c r="G327" s="337">
        <v>14560.852949999999</v>
      </c>
      <c r="H327" s="337">
        <v>33138.084210000001</v>
      </c>
      <c r="I327" s="337">
        <v>82114.244330000001</v>
      </c>
      <c r="J327" s="337">
        <v>17865.056</v>
      </c>
      <c r="K327" s="337">
        <v>99979.300329999998</v>
      </c>
      <c r="L327" s="337">
        <v>41444.34145</v>
      </c>
      <c r="M327" s="337">
        <v>13952.513789999999</v>
      </c>
      <c r="N327" s="337">
        <v>55396.855240000004</v>
      </c>
      <c r="O327" s="337">
        <v>188514.23978</v>
      </c>
      <c r="P327" s="337">
        <v>255281.00519999999</v>
      </c>
      <c r="Q327" s="337">
        <v>714.05601000000001</v>
      </c>
      <c r="R327" s="338">
        <v>255995.06121000001</v>
      </c>
      <c r="S327" s="7"/>
      <c r="T327" s="7"/>
      <c r="U327" s="7"/>
      <c r="V327" s="7"/>
      <c r="W327" s="7"/>
      <c r="X327" s="7"/>
      <c r="Y327" s="7"/>
      <c r="Z327" s="7"/>
      <c r="AA327" s="7"/>
      <c r="AB327" s="7"/>
    </row>
    <row r="328" spans="1:28" s="313" customFormat="1">
      <c r="A328" s="339"/>
      <c r="B328" s="334" t="s">
        <v>15</v>
      </c>
      <c r="C328" s="334" t="s">
        <v>257</v>
      </c>
      <c r="D328" s="334" t="s">
        <v>257</v>
      </c>
      <c r="E328" s="335">
        <v>45</v>
      </c>
      <c r="F328" s="336">
        <v>3075.6301600000002</v>
      </c>
      <c r="G328" s="337">
        <v>543.87997999999993</v>
      </c>
      <c r="H328" s="337">
        <v>3619.5101400000003</v>
      </c>
      <c r="I328" s="337">
        <v>42031.57591</v>
      </c>
      <c r="J328" s="337">
        <v>9507.3800800000008</v>
      </c>
      <c r="K328" s="337">
        <v>51538.955990000002</v>
      </c>
      <c r="L328" s="337">
        <v>28239.459609999998</v>
      </c>
      <c r="M328" s="337">
        <v>15330.629429999999</v>
      </c>
      <c r="N328" s="337">
        <v>43570.089039999999</v>
      </c>
      <c r="O328" s="337">
        <v>98728.555170000007</v>
      </c>
      <c r="P328" s="337">
        <v>217217.42150999999</v>
      </c>
      <c r="Q328" s="337">
        <v>478.38198999999997</v>
      </c>
      <c r="R328" s="338">
        <v>217695.80350000001</v>
      </c>
      <c r="S328" s="7"/>
      <c r="T328" s="7"/>
      <c r="U328" s="7"/>
      <c r="V328" s="7"/>
      <c r="W328" s="7"/>
      <c r="X328" s="7"/>
      <c r="Y328" s="7"/>
      <c r="Z328" s="7"/>
      <c r="AA328" s="7"/>
      <c r="AB328" s="7"/>
    </row>
    <row r="329" spans="1:28" s="313" customFormat="1">
      <c r="A329" s="339"/>
      <c r="B329" s="334" t="s">
        <v>16</v>
      </c>
      <c r="C329" s="334" t="s">
        <v>267</v>
      </c>
      <c r="D329" s="334" t="s">
        <v>268</v>
      </c>
      <c r="E329" s="335">
        <v>157</v>
      </c>
      <c r="F329" s="336">
        <v>0</v>
      </c>
      <c r="G329" s="337">
        <v>0</v>
      </c>
      <c r="H329" s="337">
        <v>0</v>
      </c>
      <c r="I329" s="337">
        <v>1578.0517399999999</v>
      </c>
      <c r="J329" s="337">
        <v>484.28161</v>
      </c>
      <c r="K329" s="337">
        <v>2062.3333499999999</v>
      </c>
      <c r="L329" s="337">
        <v>213.58122</v>
      </c>
      <c r="M329" s="337">
        <v>163.77077</v>
      </c>
      <c r="N329" s="337">
        <v>377.35199</v>
      </c>
      <c r="O329" s="337">
        <v>2439.68534</v>
      </c>
      <c r="P329" s="337">
        <v>40067.080299999994</v>
      </c>
      <c r="Q329" s="337">
        <v>0.59736</v>
      </c>
      <c r="R329" s="338">
        <v>40067.677659999994</v>
      </c>
      <c r="S329" s="7"/>
      <c r="T329" s="7"/>
      <c r="U329" s="7"/>
      <c r="V329" s="7"/>
      <c r="W329" s="7"/>
      <c r="X329" s="7"/>
      <c r="Y329" s="7"/>
      <c r="Z329" s="7"/>
      <c r="AA329" s="7"/>
      <c r="AB329" s="7"/>
    </row>
    <row r="330" spans="1:28" s="313" customFormat="1">
      <c r="A330" s="339"/>
      <c r="B330" s="339"/>
      <c r="C330" s="334" t="s">
        <v>16</v>
      </c>
      <c r="D330" s="334" t="s">
        <v>270</v>
      </c>
      <c r="E330" s="335">
        <v>13</v>
      </c>
      <c r="F330" s="336">
        <v>3314.4693700000003</v>
      </c>
      <c r="G330" s="337">
        <v>162.83679999999998</v>
      </c>
      <c r="H330" s="337">
        <v>3477.3061699999998</v>
      </c>
      <c r="I330" s="337">
        <v>139632.80179</v>
      </c>
      <c r="J330" s="337">
        <v>52207.112159999997</v>
      </c>
      <c r="K330" s="337">
        <v>191839.91394999999</v>
      </c>
      <c r="L330" s="337">
        <v>131491.9436</v>
      </c>
      <c r="M330" s="337">
        <v>74731.717109999998</v>
      </c>
      <c r="N330" s="337">
        <v>206223.66071</v>
      </c>
      <c r="O330" s="337">
        <v>401540.88082999998</v>
      </c>
      <c r="P330" s="337">
        <v>48929.027799999996</v>
      </c>
      <c r="Q330" s="337">
        <v>597.90188000000001</v>
      </c>
      <c r="R330" s="338">
        <v>49526.929680000001</v>
      </c>
      <c r="S330" s="7"/>
      <c r="T330" s="7"/>
      <c r="U330" s="7"/>
      <c r="V330" s="7"/>
      <c r="W330" s="7"/>
      <c r="X330" s="7"/>
      <c r="Y330" s="7"/>
      <c r="Z330" s="7"/>
      <c r="AA330" s="7"/>
      <c r="AB330" s="7"/>
    </row>
    <row r="331" spans="1:28" s="313" customFormat="1">
      <c r="A331" s="339"/>
      <c r="B331" s="339"/>
      <c r="C331" s="339"/>
      <c r="D331" s="334" t="s">
        <v>79</v>
      </c>
      <c r="E331" s="335">
        <v>61</v>
      </c>
      <c r="F331" s="336">
        <v>276.00036</v>
      </c>
      <c r="G331" s="337">
        <v>1507.1999900000001</v>
      </c>
      <c r="H331" s="337">
        <v>1783.2003500000001</v>
      </c>
      <c r="I331" s="337">
        <v>162776.64525999999</v>
      </c>
      <c r="J331" s="337">
        <v>64432.72984</v>
      </c>
      <c r="K331" s="337">
        <v>227209.3751</v>
      </c>
      <c r="L331" s="337">
        <v>109620.01122</v>
      </c>
      <c r="M331" s="337">
        <v>70464.335290000003</v>
      </c>
      <c r="N331" s="337">
        <v>180084.34651</v>
      </c>
      <c r="O331" s="337">
        <v>409076.92196000001</v>
      </c>
      <c r="P331" s="337">
        <v>34265.735850000005</v>
      </c>
      <c r="Q331" s="337">
        <v>663.51257999999996</v>
      </c>
      <c r="R331" s="338">
        <v>34929.24843</v>
      </c>
      <c r="S331" s="7"/>
      <c r="T331" s="7"/>
      <c r="U331" s="7"/>
      <c r="V331" s="7"/>
      <c r="W331" s="7"/>
      <c r="X331" s="7"/>
      <c r="Y331" s="7"/>
      <c r="Z331" s="7"/>
      <c r="AA331" s="7"/>
      <c r="AB331" s="7"/>
    </row>
    <row r="332" spans="1:28" s="313" customFormat="1">
      <c r="A332" s="339"/>
      <c r="B332" s="339"/>
      <c r="C332" s="339"/>
      <c r="D332" s="334" t="s">
        <v>16</v>
      </c>
      <c r="E332" s="335">
        <v>8</v>
      </c>
      <c r="F332" s="336">
        <v>20527.659179999999</v>
      </c>
      <c r="G332" s="337">
        <v>3611.0200599999998</v>
      </c>
      <c r="H332" s="337">
        <v>24138.679239999998</v>
      </c>
      <c r="I332" s="337">
        <v>103378.29887</v>
      </c>
      <c r="J332" s="337">
        <v>62646.681880000004</v>
      </c>
      <c r="K332" s="337">
        <v>166024.98074999999</v>
      </c>
      <c r="L332" s="337">
        <v>112711.13145</v>
      </c>
      <c r="M332" s="337">
        <v>55309.748719999996</v>
      </c>
      <c r="N332" s="337">
        <v>168020.88016999999</v>
      </c>
      <c r="O332" s="337">
        <v>358184.54016000003</v>
      </c>
      <c r="P332" s="337">
        <v>38777.86578</v>
      </c>
      <c r="Q332" s="337">
        <v>878.07299</v>
      </c>
      <c r="R332" s="338">
        <v>39655.938770000001</v>
      </c>
      <c r="S332" s="7"/>
      <c r="T332" s="7"/>
      <c r="U332" s="7"/>
      <c r="V332" s="7"/>
      <c r="W332" s="7"/>
      <c r="X332" s="7"/>
      <c r="Y332" s="7"/>
      <c r="Z332" s="7"/>
      <c r="AA332" s="7"/>
      <c r="AB332" s="7"/>
    </row>
    <row r="333" spans="1:28" s="313" customFormat="1">
      <c r="A333" s="339"/>
      <c r="B333" s="339"/>
      <c r="C333" s="339"/>
      <c r="D333" s="334" t="s">
        <v>273</v>
      </c>
      <c r="E333" s="335">
        <v>146</v>
      </c>
      <c r="F333" s="336">
        <v>347.63789000000003</v>
      </c>
      <c r="G333" s="337">
        <v>1435.5953100000002</v>
      </c>
      <c r="H333" s="337">
        <v>1783.2331999999999</v>
      </c>
      <c r="I333" s="337">
        <v>47748.547659999997</v>
      </c>
      <c r="J333" s="337">
        <v>37983.219850000001</v>
      </c>
      <c r="K333" s="337">
        <v>85731.767510000005</v>
      </c>
      <c r="L333" s="337">
        <v>44482.724670000003</v>
      </c>
      <c r="M333" s="337">
        <v>43734.201070000003</v>
      </c>
      <c r="N333" s="337">
        <v>88216.925739999991</v>
      </c>
      <c r="O333" s="337">
        <v>175731.92645</v>
      </c>
      <c r="P333" s="337">
        <v>18464.356359999998</v>
      </c>
      <c r="Q333" s="337">
        <v>603.07321000000002</v>
      </c>
      <c r="R333" s="338">
        <v>19067.42957</v>
      </c>
      <c r="S333" s="7"/>
      <c r="T333" s="7"/>
      <c r="U333" s="7"/>
      <c r="V333" s="7"/>
      <c r="W333" s="7"/>
      <c r="X333" s="7"/>
      <c r="Y333" s="7"/>
      <c r="Z333" s="7"/>
      <c r="AA333" s="7"/>
      <c r="AB333" s="7"/>
    </row>
    <row r="334" spans="1:28" s="313" customFormat="1">
      <c r="A334" s="339"/>
      <c r="B334" s="339"/>
      <c r="C334" s="339"/>
      <c r="D334" s="334" t="s">
        <v>61</v>
      </c>
      <c r="E334" s="335">
        <v>5</v>
      </c>
      <c r="F334" s="336">
        <v>299060.08137000003</v>
      </c>
      <c r="G334" s="337">
        <v>169360.27261000001</v>
      </c>
      <c r="H334" s="337">
        <v>468420.35398000001</v>
      </c>
      <c r="I334" s="337">
        <v>1048719.85488</v>
      </c>
      <c r="J334" s="337">
        <v>307332.18847000005</v>
      </c>
      <c r="K334" s="337">
        <v>1356052.0433499999</v>
      </c>
      <c r="L334" s="337">
        <v>638805.36771999998</v>
      </c>
      <c r="M334" s="337">
        <v>393188.08954000002</v>
      </c>
      <c r="N334" s="337">
        <v>1031993.4572599999</v>
      </c>
      <c r="O334" s="337">
        <v>2856465.8545900001</v>
      </c>
      <c r="P334" s="337">
        <v>4087083.82063</v>
      </c>
      <c r="Q334" s="337">
        <v>1574090.34876</v>
      </c>
      <c r="R334" s="338">
        <v>5661174.1693900004</v>
      </c>
      <c r="S334" s="7"/>
      <c r="T334" s="7"/>
      <c r="U334" s="7"/>
      <c r="V334" s="7"/>
      <c r="W334" s="7"/>
      <c r="X334" s="7"/>
      <c r="Y334" s="7"/>
      <c r="Z334" s="7"/>
      <c r="AA334" s="7"/>
      <c r="AB334" s="7"/>
    </row>
    <row r="335" spans="1:28" s="313" customFormat="1">
      <c r="A335" s="339"/>
      <c r="B335" s="339"/>
      <c r="C335" s="339"/>
      <c r="D335" s="334" t="s">
        <v>68</v>
      </c>
      <c r="E335" s="335">
        <v>31</v>
      </c>
      <c r="F335" s="336">
        <v>2769.71317</v>
      </c>
      <c r="G335" s="337">
        <v>220.07247000000001</v>
      </c>
      <c r="H335" s="337">
        <v>2989.7856400000001</v>
      </c>
      <c r="I335" s="337">
        <v>138805.46715000001</v>
      </c>
      <c r="J335" s="337">
        <v>71263.854800000001</v>
      </c>
      <c r="K335" s="337">
        <v>210069.32194999998</v>
      </c>
      <c r="L335" s="337">
        <v>113507.78423999999</v>
      </c>
      <c r="M335" s="337">
        <v>93615.621159999995</v>
      </c>
      <c r="N335" s="337">
        <v>207123.40540000002</v>
      </c>
      <c r="O335" s="337">
        <v>420182.51299000002</v>
      </c>
      <c r="P335" s="337">
        <v>23327.432840000001</v>
      </c>
      <c r="Q335" s="337">
        <v>573.81702000000007</v>
      </c>
      <c r="R335" s="338">
        <v>23901.24986</v>
      </c>
      <c r="S335" s="7"/>
      <c r="T335" s="7"/>
      <c r="U335" s="7"/>
      <c r="V335" s="7"/>
      <c r="W335" s="7"/>
      <c r="X335" s="7"/>
      <c r="Y335" s="7"/>
      <c r="Z335" s="7"/>
      <c r="AA335" s="7"/>
      <c r="AB335" s="7"/>
    </row>
    <row r="336" spans="1:28" s="313" customFormat="1">
      <c r="A336" s="339"/>
      <c r="B336" s="339"/>
      <c r="C336" s="339"/>
      <c r="D336" s="334" t="s">
        <v>65</v>
      </c>
      <c r="E336" s="335">
        <v>127</v>
      </c>
      <c r="F336" s="336">
        <v>464.52663000000001</v>
      </c>
      <c r="G336" s="337">
        <v>4.2213500000000002</v>
      </c>
      <c r="H336" s="337">
        <v>468.74797999999998</v>
      </c>
      <c r="I336" s="337">
        <v>87677.392670000001</v>
      </c>
      <c r="J336" s="337">
        <v>18513.471719999998</v>
      </c>
      <c r="K336" s="337">
        <v>106190.86439</v>
      </c>
      <c r="L336" s="337">
        <v>68163.543420000002</v>
      </c>
      <c r="M336" s="337">
        <v>20831.674059999998</v>
      </c>
      <c r="N336" s="337">
        <v>88995.217480000007</v>
      </c>
      <c r="O336" s="337">
        <v>195654.82984999998</v>
      </c>
      <c r="P336" s="337">
        <v>19030.013930000001</v>
      </c>
      <c r="Q336" s="337">
        <v>229.66072</v>
      </c>
      <c r="R336" s="338">
        <v>19259.674649999997</v>
      </c>
      <c r="S336" s="7"/>
      <c r="T336" s="7"/>
      <c r="U336" s="7"/>
      <c r="V336" s="7"/>
      <c r="W336" s="7"/>
      <c r="X336" s="7"/>
      <c r="Y336" s="7"/>
      <c r="Z336" s="7"/>
      <c r="AA336" s="7"/>
      <c r="AB336" s="7"/>
    </row>
    <row r="337" spans="1:28" s="313" customFormat="1">
      <c r="A337" s="339"/>
      <c r="B337" s="339"/>
      <c r="C337" s="339"/>
      <c r="D337" s="334" t="s">
        <v>274</v>
      </c>
      <c r="E337" s="335">
        <v>50</v>
      </c>
      <c r="F337" s="336">
        <v>79.497679999999988</v>
      </c>
      <c r="G337" s="337">
        <v>1004.03143</v>
      </c>
      <c r="H337" s="337">
        <v>1083.5291100000002</v>
      </c>
      <c r="I337" s="337">
        <v>185803.41467</v>
      </c>
      <c r="J337" s="337">
        <v>46488.403939999997</v>
      </c>
      <c r="K337" s="337">
        <v>232291.81861000002</v>
      </c>
      <c r="L337" s="337">
        <v>141984.59165000002</v>
      </c>
      <c r="M337" s="337">
        <v>45461.807059999999</v>
      </c>
      <c r="N337" s="337">
        <v>187446.39871000001</v>
      </c>
      <c r="O337" s="337">
        <v>420821.74643</v>
      </c>
      <c r="P337" s="337">
        <v>60364.555590000004</v>
      </c>
      <c r="Q337" s="337">
        <v>291.17887000000002</v>
      </c>
      <c r="R337" s="338">
        <v>60655.73446</v>
      </c>
      <c r="S337" s="7"/>
      <c r="T337" s="7"/>
      <c r="U337" s="7"/>
      <c r="V337" s="7"/>
      <c r="W337" s="7"/>
      <c r="X337" s="7"/>
      <c r="Y337" s="7"/>
      <c r="Z337" s="7"/>
      <c r="AA337" s="7"/>
      <c r="AB337" s="7"/>
    </row>
    <row r="338" spans="1:28" s="313" customFormat="1">
      <c r="A338" s="339"/>
      <c r="B338" s="339"/>
      <c r="C338" s="339"/>
      <c r="D338" s="334" t="s">
        <v>69</v>
      </c>
      <c r="E338" s="335">
        <v>59</v>
      </c>
      <c r="F338" s="336">
        <v>7428.2788799999998</v>
      </c>
      <c r="G338" s="337">
        <v>1423.9966899999999</v>
      </c>
      <c r="H338" s="337">
        <v>8852.2755699999998</v>
      </c>
      <c r="I338" s="337">
        <v>239359.54743999999</v>
      </c>
      <c r="J338" s="337">
        <v>81183.415309999997</v>
      </c>
      <c r="K338" s="337">
        <v>320542.96275000001</v>
      </c>
      <c r="L338" s="337">
        <v>168945.06075</v>
      </c>
      <c r="M338" s="337">
        <v>84411.041689999998</v>
      </c>
      <c r="N338" s="337">
        <v>253356.10243999999</v>
      </c>
      <c r="O338" s="337">
        <v>582751.34075999993</v>
      </c>
      <c r="P338" s="337">
        <v>55190.381869999997</v>
      </c>
      <c r="Q338" s="337">
        <v>1277.2572700000001</v>
      </c>
      <c r="R338" s="338">
        <v>56467.639139999999</v>
      </c>
      <c r="S338" s="7"/>
      <c r="T338" s="7"/>
      <c r="U338" s="7"/>
      <c r="V338" s="7"/>
      <c r="W338" s="7"/>
      <c r="X338" s="7"/>
      <c r="Y338" s="7"/>
      <c r="Z338" s="7"/>
      <c r="AA338" s="7"/>
      <c r="AB338" s="7"/>
    </row>
    <row r="339" spans="1:28" s="313" customFormat="1">
      <c r="A339" s="339"/>
      <c r="B339" s="339"/>
      <c r="C339" s="339"/>
      <c r="D339" s="334" t="s">
        <v>70</v>
      </c>
      <c r="E339" s="335">
        <v>22</v>
      </c>
      <c r="F339" s="336">
        <v>199.92150000000001</v>
      </c>
      <c r="G339" s="337">
        <v>568.57348000000002</v>
      </c>
      <c r="H339" s="337">
        <v>768.49497999999994</v>
      </c>
      <c r="I339" s="337">
        <v>60451.991740000005</v>
      </c>
      <c r="J339" s="337">
        <v>23096.047850000003</v>
      </c>
      <c r="K339" s="337">
        <v>83548.03959</v>
      </c>
      <c r="L339" s="337">
        <v>69674.468290000004</v>
      </c>
      <c r="M339" s="337">
        <v>34881.979950000001</v>
      </c>
      <c r="N339" s="337">
        <v>104556.44824</v>
      </c>
      <c r="O339" s="337">
        <v>188872.98281000002</v>
      </c>
      <c r="P339" s="337">
        <v>16400.724620000001</v>
      </c>
      <c r="Q339" s="337">
        <v>583.53611000000001</v>
      </c>
      <c r="R339" s="338">
        <v>16984.260730000002</v>
      </c>
      <c r="S339" s="7"/>
      <c r="T339" s="7"/>
      <c r="U339" s="7"/>
      <c r="V339" s="7"/>
      <c r="W339" s="7"/>
      <c r="X339" s="7"/>
      <c r="Y339" s="7"/>
      <c r="Z339" s="7"/>
      <c r="AA339" s="7"/>
      <c r="AB339" s="7"/>
    </row>
    <row r="340" spans="1:28" s="313" customFormat="1">
      <c r="A340" s="339"/>
      <c r="B340" s="339"/>
      <c r="C340" s="339"/>
      <c r="D340" s="339"/>
      <c r="E340" s="340">
        <v>30</v>
      </c>
      <c r="F340" s="341">
        <v>2277.2857400000003</v>
      </c>
      <c r="G340" s="342">
        <v>1992.8667499999999</v>
      </c>
      <c r="H340" s="342">
        <v>4270.1524900000004</v>
      </c>
      <c r="I340" s="342">
        <v>182915.53834999999</v>
      </c>
      <c r="J340" s="342">
        <v>66991.853799999997</v>
      </c>
      <c r="K340" s="342">
        <v>249907.39215</v>
      </c>
      <c r="L340" s="342">
        <v>145118.90462000002</v>
      </c>
      <c r="M340" s="342">
        <v>83846.179940000002</v>
      </c>
      <c r="N340" s="342">
        <v>228965.08455999999</v>
      </c>
      <c r="O340" s="342">
        <v>483142.62919999997</v>
      </c>
      <c r="P340" s="342">
        <v>58833.463889999999</v>
      </c>
      <c r="Q340" s="342">
        <v>1345.94254</v>
      </c>
      <c r="R340" s="343">
        <v>60179.406430000003</v>
      </c>
      <c r="S340" s="7"/>
      <c r="T340" s="7"/>
      <c r="U340" s="7"/>
      <c r="V340" s="7"/>
      <c r="W340" s="7"/>
      <c r="X340" s="7"/>
      <c r="Y340" s="7"/>
      <c r="Z340" s="7"/>
      <c r="AA340" s="7"/>
      <c r="AB340" s="7"/>
    </row>
    <row r="341" spans="1:28" s="313" customFormat="1">
      <c r="A341" s="339"/>
      <c r="B341" s="339"/>
      <c r="C341" s="339"/>
      <c r="D341" s="334" t="s">
        <v>55</v>
      </c>
      <c r="E341" s="335">
        <v>55</v>
      </c>
      <c r="F341" s="336">
        <v>234.39306999999999</v>
      </c>
      <c r="G341" s="337">
        <v>2426.6696699999998</v>
      </c>
      <c r="H341" s="337">
        <v>2661.0627400000003</v>
      </c>
      <c r="I341" s="337">
        <v>95111.291200000007</v>
      </c>
      <c r="J341" s="337">
        <v>47379.170960000003</v>
      </c>
      <c r="K341" s="337">
        <v>142490.46216</v>
      </c>
      <c r="L341" s="337">
        <v>72495.449299999993</v>
      </c>
      <c r="M341" s="337">
        <v>36009.488810000003</v>
      </c>
      <c r="N341" s="337">
        <v>108504.93811</v>
      </c>
      <c r="O341" s="337">
        <v>253656.46300999998</v>
      </c>
      <c r="P341" s="337">
        <v>16647.94426</v>
      </c>
      <c r="Q341" s="337">
        <v>205.33684</v>
      </c>
      <c r="R341" s="338">
        <v>16853.2811</v>
      </c>
      <c r="S341" s="7"/>
      <c r="T341" s="7"/>
      <c r="U341" s="7"/>
      <c r="V341" s="7"/>
      <c r="W341" s="7"/>
      <c r="X341" s="7"/>
      <c r="Y341" s="7"/>
      <c r="Z341" s="7"/>
      <c r="AA341" s="7"/>
      <c r="AB341" s="7"/>
    </row>
    <row r="342" spans="1:28" s="313" customFormat="1">
      <c r="A342" s="339"/>
      <c r="B342" s="334" t="s">
        <v>17</v>
      </c>
      <c r="C342" s="334" t="s">
        <v>281</v>
      </c>
      <c r="D342" s="334" t="s">
        <v>282</v>
      </c>
      <c r="E342" s="335">
        <v>112</v>
      </c>
      <c r="F342" s="336">
        <v>709.32153000000005</v>
      </c>
      <c r="G342" s="337">
        <v>0</v>
      </c>
      <c r="H342" s="337">
        <v>709.32153000000005</v>
      </c>
      <c r="I342" s="337">
        <v>7509.33493</v>
      </c>
      <c r="J342" s="337">
        <v>1349.70074</v>
      </c>
      <c r="K342" s="337">
        <v>8859.0356699999993</v>
      </c>
      <c r="L342" s="337">
        <v>1934.2302099999999</v>
      </c>
      <c r="M342" s="337">
        <v>1141.6602600000001</v>
      </c>
      <c r="N342" s="337">
        <v>3075.8904700000003</v>
      </c>
      <c r="O342" s="337">
        <v>12644.247670000001</v>
      </c>
      <c r="P342" s="337">
        <v>68644.391620000009</v>
      </c>
      <c r="Q342" s="337">
        <v>9.04345</v>
      </c>
      <c r="R342" s="338">
        <v>68653.435069999992</v>
      </c>
      <c r="S342" s="7"/>
      <c r="T342" s="7"/>
      <c r="U342" s="7"/>
      <c r="V342" s="7"/>
      <c r="W342" s="7"/>
      <c r="X342" s="7"/>
      <c r="Y342" s="7"/>
      <c r="Z342" s="7"/>
      <c r="AA342" s="7"/>
      <c r="AB342" s="7"/>
    </row>
    <row r="343" spans="1:28" s="313" customFormat="1">
      <c r="A343" s="339"/>
      <c r="B343" s="334" t="s">
        <v>21</v>
      </c>
      <c r="C343" s="334" t="s">
        <v>21</v>
      </c>
      <c r="D343" s="334" t="s">
        <v>21</v>
      </c>
      <c r="E343" s="335">
        <v>28</v>
      </c>
      <c r="F343" s="336">
        <v>4308.3089300000001</v>
      </c>
      <c r="G343" s="337">
        <v>5785.3011500000002</v>
      </c>
      <c r="H343" s="337">
        <v>10093.61008</v>
      </c>
      <c r="I343" s="337">
        <v>24631.771659999999</v>
      </c>
      <c r="J343" s="337">
        <v>5041.7437199999995</v>
      </c>
      <c r="K343" s="337">
        <v>29673.515380000001</v>
      </c>
      <c r="L343" s="337">
        <v>23820.777020000001</v>
      </c>
      <c r="M343" s="337">
        <v>13010.42164</v>
      </c>
      <c r="N343" s="337">
        <v>36831.198659999995</v>
      </c>
      <c r="O343" s="337">
        <v>76598.324120000005</v>
      </c>
      <c r="P343" s="337">
        <v>371191.89980999997</v>
      </c>
      <c r="Q343" s="337">
        <v>430.90449000000001</v>
      </c>
      <c r="R343" s="338">
        <v>371622.80430000002</v>
      </c>
      <c r="S343" s="7"/>
      <c r="T343" s="7"/>
      <c r="U343" s="7"/>
      <c r="V343" s="7"/>
      <c r="W343" s="7"/>
      <c r="X343" s="7"/>
      <c r="Y343" s="7"/>
      <c r="Z343" s="7"/>
      <c r="AA343" s="7"/>
      <c r="AB343" s="7"/>
    </row>
    <row r="344" spans="1:28" s="313" customFormat="1">
      <c r="A344" s="339"/>
      <c r="B344" s="339"/>
      <c r="C344" s="334" t="s">
        <v>296</v>
      </c>
      <c r="D344" s="334" t="s">
        <v>296</v>
      </c>
      <c r="E344" s="335">
        <v>46</v>
      </c>
      <c r="F344" s="336">
        <v>1548.79934</v>
      </c>
      <c r="G344" s="337">
        <v>1809.63356</v>
      </c>
      <c r="H344" s="337">
        <v>3358.4328999999998</v>
      </c>
      <c r="I344" s="337">
        <v>20201.965920000002</v>
      </c>
      <c r="J344" s="337">
        <v>6376.0475700000006</v>
      </c>
      <c r="K344" s="337">
        <v>26578.013489999998</v>
      </c>
      <c r="L344" s="337">
        <v>7150.9678099999992</v>
      </c>
      <c r="M344" s="337">
        <v>2325.5768800000001</v>
      </c>
      <c r="N344" s="337">
        <v>9476.5446899999988</v>
      </c>
      <c r="O344" s="337">
        <v>39412.99108</v>
      </c>
      <c r="P344" s="337">
        <v>173513.26066</v>
      </c>
      <c r="Q344" s="337">
        <v>42.652830000000002</v>
      </c>
      <c r="R344" s="338">
        <v>173555.91349000001</v>
      </c>
      <c r="S344" s="7"/>
      <c r="T344" s="7"/>
      <c r="U344" s="7"/>
      <c r="V344" s="7"/>
      <c r="W344" s="7"/>
      <c r="X344" s="7"/>
      <c r="Y344" s="7"/>
      <c r="Z344" s="7"/>
      <c r="AA344" s="7"/>
      <c r="AB344" s="7"/>
    </row>
    <row r="345" spans="1:28" s="313" customFormat="1">
      <c r="A345" s="339"/>
      <c r="B345" s="334" t="s">
        <v>26</v>
      </c>
      <c r="C345" s="334" t="s">
        <v>310</v>
      </c>
      <c r="D345" s="334" t="s">
        <v>312</v>
      </c>
      <c r="E345" s="335">
        <v>121</v>
      </c>
      <c r="F345" s="336">
        <v>0</v>
      </c>
      <c r="G345" s="337">
        <v>0</v>
      </c>
      <c r="H345" s="337">
        <v>0</v>
      </c>
      <c r="I345" s="337">
        <v>360.74047999999999</v>
      </c>
      <c r="J345" s="337">
        <v>27.81795</v>
      </c>
      <c r="K345" s="337">
        <v>388.55842999999999</v>
      </c>
      <c r="L345" s="337">
        <v>0</v>
      </c>
      <c r="M345" s="337">
        <v>7.3360000000000003</v>
      </c>
      <c r="N345" s="337">
        <v>7.3360000000000003</v>
      </c>
      <c r="O345" s="337">
        <v>395.89443</v>
      </c>
      <c r="P345" s="337">
        <v>30794.507510000003</v>
      </c>
      <c r="Q345" s="337">
        <v>0.27547000000000005</v>
      </c>
      <c r="R345" s="338">
        <v>30794.78298</v>
      </c>
      <c r="S345" s="7"/>
      <c r="T345" s="7"/>
      <c r="U345" s="7"/>
      <c r="V345" s="7"/>
      <c r="W345" s="7"/>
      <c r="X345" s="7"/>
      <c r="Y345" s="7"/>
      <c r="Z345" s="7"/>
      <c r="AA345" s="7"/>
      <c r="AB345" s="7"/>
    </row>
    <row r="346" spans="1:28" s="313" customFormat="1">
      <c r="A346" s="334" t="s">
        <v>315</v>
      </c>
      <c r="B346" s="334" t="s">
        <v>3</v>
      </c>
      <c r="C346" s="334" t="s">
        <v>201</v>
      </c>
      <c r="D346" s="334" t="s">
        <v>202</v>
      </c>
      <c r="E346" s="335">
        <v>79</v>
      </c>
      <c r="F346" s="336">
        <v>4155.1524500000005</v>
      </c>
      <c r="G346" s="337">
        <v>2233.8692999999998</v>
      </c>
      <c r="H346" s="337">
        <v>6389.0217499999999</v>
      </c>
      <c r="I346" s="337">
        <v>21129.2166</v>
      </c>
      <c r="J346" s="337">
        <v>5021.9903299999996</v>
      </c>
      <c r="K346" s="337">
        <v>26151.20693</v>
      </c>
      <c r="L346" s="337">
        <v>12779.97228</v>
      </c>
      <c r="M346" s="337">
        <v>3875.7045400000002</v>
      </c>
      <c r="N346" s="337">
        <v>16655.676820000001</v>
      </c>
      <c r="O346" s="337">
        <v>49195.905500000001</v>
      </c>
      <c r="P346" s="337">
        <v>9667.9446500000013</v>
      </c>
      <c r="Q346" s="337">
        <v>335.62214</v>
      </c>
      <c r="R346" s="338">
        <v>10003.566789999999</v>
      </c>
      <c r="S346" s="7"/>
      <c r="T346" s="7"/>
      <c r="U346" s="7"/>
      <c r="V346" s="7"/>
      <c r="W346" s="7"/>
      <c r="X346" s="7"/>
      <c r="Y346" s="7"/>
      <c r="Z346" s="7"/>
      <c r="AA346" s="7"/>
      <c r="AB346" s="7"/>
    </row>
    <row r="347" spans="1:28" s="313" customFormat="1">
      <c r="A347" s="339"/>
      <c r="B347" s="334" t="s">
        <v>5</v>
      </c>
      <c r="C347" s="334" t="s">
        <v>5</v>
      </c>
      <c r="D347" s="334" t="s">
        <v>5</v>
      </c>
      <c r="E347" s="335">
        <v>89</v>
      </c>
      <c r="F347" s="336">
        <v>283644.31981000002</v>
      </c>
      <c r="G347" s="337">
        <v>20874.637739999998</v>
      </c>
      <c r="H347" s="337">
        <v>304518.95754999999</v>
      </c>
      <c r="I347" s="337">
        <v>31469.890749999999</v>
      </c>
      <c r="J347" s="337">
        <v>9927.9559200000003</v>
      </c>
      <c r="K347" s="337">
        <v>41397.846669999999</v>
      </c>
      <c r="L347" s="337">
        <v>18146.196110000001</v>
      </c>
      <c r="M347" s="337">
        <v>18986.737140000001</v>
      </c>
      <c r="N347" s="337">
        <v>37132.933250000002</v>
      </c>
      <c r="O347" s="337">
        <v>383049.73747000005</v>
      </c>
      <c r="P347" s="337">
        <v>11915.897050000001</v>
      </c>
      <c r="Q347" s="337">
        <v>931.23279000000002</v>
      </c>
      <c r="R347" s="338">
        <v>12847.12984</v>
      </c>
      <c r="S347" s="7"/>
      <c r="T347" s="7"/>
      <c r="U347" s="7"/>
      <c r="V347" s="7"/>
      <c r="W347" s="7"/>
      <c r="X347" s="7"/>
      <c r="Y347" s="7"/>
      <c r="Z347" s="7"/>
      <c r="AA347" s="7"/>
      <c r="AB347" s="7"/>
    </row>
    <row r="348" spans="1:28" s="313" customFormat="1">
      <c r="A348" s="339"/>
      <c r="B348" s="339"/>
      <c r="C348" s="339"/>
      <c r="D348" s="334" t="s">
        <v>206</v>
      </c>
      <c r="E348" s="335">
        <v>55</v>
      </c>
      <c r="F348" s="336">
        <v>10306.470080000001</v>
      </c>
      <c r="G348" s="337">
        <v>2002.9687300000001</v>
      </c>
      <c r="H348" s="337">
        <v>12309.43881</v>
      </c>
      <c r="I348" s="337">
        <v>32525.105640000002</v>
      </c>
      <c r="J348" s="337">
        <v>9204.9472100000003</v>
      </c>
      <c r="K348" s="337">
        <v>41730.05285</v>
      </c>
      <c r="L348" s="337">
        <v>26770.6522</v>
      </c>
      <c r="M348" s="337">
        <v>14327.56163</v>
      </c>
      <c r="N348" s="337">
        <v>41098.213830000001</v>
      </c>
      <c r="O348" s="337">
        <v>95137.705489999993</v>
      </c>
      <c r="P348" s="337">
        <v>20338.277449999998</v>
      </c>
      <c r="Q348" s="337">
        <v>356.34684999999996</v>
      </c>
      <c r="R348" s="338">
        <v>20694.624299999999</v>
      </c>
      <c r="S348" s="7"/>
      <c r="T348" s="7"/>
      <c r="U348" s="7"/>
      <c r="V348" s="7"/>
      <c r="W348" s="7"/>
      <c r="X348" s="7"/>
      <c r="Y348" s="7"/>
      <c r="Z348" s="7"/>
      <c r="AA348" s="7"/>
      <c r="AB348" s="7"/>
    </row>
    <row r="349" spans="1:28" s="313" customFormat="1">
      <c r="A349" s="339"/>
      <c r="B349" s="334" t="s">
        <v>7</v>
      </c>
      <c r="C349" s="334" t="s">
        <v>7</v>
      </c>
      <c r="D349" s="334" t="s">
        <v>7</v>
      </c>
      <c r="E349" s="335">
        <v>47</v>
      </c>
      <c r="F349" s="336">
        <v>3614.8765600000002</v>
      </c>
      <c r="G349" s="337">
        <v>482.69728000000003</v>
      </c>
      <c r="H349" s="337">
        <v>4097.57384</v>
      </c>
      <c r="I349" s="337">
        <v>19888.758809999999</v>
      </c>
      <c r="J349" s="337">
        <v>1714.03405</v>
      </c>
      <c r="K349" s="337">
        <v>21602.792859999998</v>
      </c>
      <c r="L349" s="337">
        <v>15467.72817</v>
      </c>
      <c r="M349" s="337">
        <v>3033.7756600000002</v>
      </c>
      <c r="N349" s="337">
        <v>18501.503829999998</v>
      </c>
      <c r="O349" s="337">
        <v>44201.87053</v>
      </c>
      <c r="P349" s="337">
        <v>52087.726880000002</v>
      </c>
      <c r="Q349" s="337">
        <v>0.20174</v>
      </c>
      <c r="R349" s="338">
        <v>52087.928619999999</v>
      </c>
      <c r="S349" s="7"/>
      <c r="T349" s="7"/>
      <c r="U349" s="7"/>
      <c r="V349" s="7"/>
      <c r="W349" s="7"/>
      <c r="X349" s="7"/>
      <c r="Y349" s="7"/>
      <c r="Z349" s="7"/>
      <c r="AA349" s="7"/>
      <c r="AB349" s="7"/>
    </row>
    <row r="350" spans="1:28" s="313" customFormat="1">
      <c r="A350" s="339"/>
      <c r="B350" s="334" t="s">
        <v>8</v>
      </c>
      <c r="C350" s="334" t="s">
        <v>222</v>
      </c>
      <c r="D350" s="334" t="s">
        <v>8</v>
      </c>
      <c r="E350" s="335">
        <v>62</v>
      </c>
      <c r="F350" s="336">
        <v>780.03309999999999</v>
      </c>
      <c r="G350" s="337">
        <v>1691.96</v>
      </c>
      <c r="H350" s="337">
        <v>2471.9931000000001</v>
      </c>
      <c r="I350" s="337">
        <v>25925.645410000001</v>
      </c>
      <c r="J350" s="337">
        <v>6355.1125000000002</v>
      </c>
      <c r="K350" s="337">
        <v>32280.75791</v>
      </c>
      <c r="L350" s="337">
        <v>18406.393190000003</v>
      </c>
      <c r="M350" s="337">
        <v>5792.5190300000004</v>
      </c>
      <c r="N350" s="337">
        <v>24198.912219999998</v>
      </c>
      <c r="O350" s="337">
        <v>58951.663229999998</v>
      </c>
      <c r="P350" s="337">
        <v>6469.31005</v>
      </c>
      <c r="Q350" s="337">
        <v>379.67090000000002</v>
      </c>
      <c r="R350" s="338">
        <v>6848.9809500000001</v>
      </c>
      <c r="S350" s="7"/>
      <c r="T350" s="7"/>
      <c r="U350" s="7"/>
      <c r="V350" s="7"/>
      <c r="W350" s="7"/>
      <c r="X350" s="7"/>
      <c r="Y350" s="7"/>
      <c r="Z350" s="7"/>
      <c r="AA350" s="7"/>
      <c r="AB350" s="7"/>
    </row>
    <row r="351" spans="1:28" s="313" customFormat="1">
      <c r="A351" s="339"/>
      <c r="B351" s="339"/>
      <c r="C351" s="339"/>
      <c r="D351" s="334" t="s">
        <v>223</v>
      </c>
      <c r="E351" s="335">
        <v>5</v>
      </c>
      <c r="F351" s="336">
        <v>30222.684550000002</v>
      </c>
      <c r="G351" s="337">
        <v>17406.544260000002</v>
      </c>
      <c r="H351" s="337">
        <v>47629.228810000001</v>
      </c>
      <c r="I351" s="337">
        <v>21762.090059999999</v>
      </c>
      <c r="J351" s="337">
        <v>7506.5817500000003</v>
      </c>
      <c r="K351" s="337">
        <v>29268.67181</v>
      </c>
      <c r="L351" s="337">
        <v>18801.492340000001</v>
      </c>
      <c r="M351" s="337">
        <v>25833.807690000001</v>
      </c>
      <c r="N351" s="337">
        <v>44635.300029999999</v>
      </c>
      <c r="O351" s="337">
        <v>121533.20065</v>
      </c>
      <c r="P351" s="337">
        <v>52619.891619999995</v>
      </c>
      <c r="Q351" s="337">
        <v>4066.3747499999999</v>
      </c>
      <c r="R351" s="338">
        <v>56686.266369999998</v>
      </c>
      <c r="S351" s="7"/>
      <c r="T351" s="7"/>
      <c r="U351" s="7"/>
      <c r="V351" s="7"/>
      <c r="W351" s="7"/>
      <c r="X351" s="7"/>
      <c r="Y351" s="7"/>
      <c r="Z351" s="7"/>
      <c r="AA351" s="7"/>
      <c r="AB351" s="7"/>
    </row>
    <row r="352" spans="1:28" s="313" customFormat="1">
      <c r="A352" s="339"/>
      <c r="B352" s="334" t="s">
        <v>9</v>
      </c>
      <c r="C352" s="334" t="s">
        <v>9</v>
      </c>
      <c r="D352" s="334" t="s">
        <v>9</v>
      </c>
      <c r="E352" s="335">
        <v>98</v>
      </c>
      <c r="F352" s="336">
        <v>4206.5014499999997</v>
      </c>
      <c r="G352" s="337">
        <v>338.57367999999997</v>
      </c>
      <c r="H352" s="337">
        <v>4545.0751300000002</v>
      </c>
      <c r="I352" s="337">
        <v>25735.684209999999</v>
      </c>
      <c r="J352" s="337">
        <v>12092.905269999999</v>
      </c>
      <c r="K352" s="337">
        <v>37828.589479999995</v>
      </c>
      <c r="L352" s="337">
        <v>12659.787179999999</v>
      </c>
      <c r="M352" s="337">
        <v>6272.9166500000001</v>
      </c>
      <c r="N352" s="337">
        <v>18932.703829999999</v>
      </c>
      <c r="O352" s="337">
        <v>61306.368439999998</v>
      </c>
      <c r="P352" s="337">
        <v>273.52805000000001</v>
      </c>
      <c r="Q352" s="337">
        <v>0.51351999999999998</v>
      </c>
      <c r="R352" s="338">
        <v>274.04156999999998</v>
      </c>
      <c r="S352" s="7"/>
      <c r="T352" s="7"/>
      <c r="U352" s="7"/>
      <c r="V352" s="7"/>
      <c r="W352" s="7"/>
      <c r="X352" s="7"/>
      <c r="Y352" s="7"/>
      <c r="Z352" s="7"/>
      <c r="AA352" s="7"/>
      <c r="AB352" s="7"/>
    </row>
    <row r="353" spans="1:28" s="313" customFormat="1">
      <c r="A353" s="339"/>
      <c r="B353" s="339"/>
      <c r="C353" s="339"/>
      <c r="D353" s="334" t="s">
        <v>227</v>
      </c>
      <c r="E353" s="335">
        <v>93</v>
      </c>
      <c r="F353" s="336">
        <v>4132.0018600000003</v>
      </c>
      <c r="G353" s="337">
        <v>918.55783999999994</v>
      </c>
      <c r="H353" s="337">
        <v>5050.5596999999998</v>
      </c>
      <c r="I353" s="337">
        <v>49342.946130000004</v>
      </c>
      <c r="J353" s="337">
        <v>10851.70434</v>
      </c>
      <c r="K353" s="337">
        <v>60194.65047</v>
      </c>
      <c r="L353" s="337">
        <v>15460.962880000001</v>
      </c>
      <c r="M353" s="337">
        <v>14230.974609999999</v>
      </c>
      <c r="N353" s="337">
        <v>29691.937489999997</v>
      </c>
      <c r="O353" s="337">
        <v>94937.147660000002</v>
      </c>
      <c r="P353" s="337">
        <v>6770.65</v>
      </c>
      <c r="Q353" s="337">
        <v>0.21825</v>
      </c>
      <c r="R353" s="338">
        <v>6770.8682500000004</v>
      </c>
      <c r="S353" s="7"/>
      <c r="T353" s="7"/>
      <c r="U353" s="7"/>
      <c r="V353" s="7"/>
      <c r="W353" s="7"/>
      <c r="X353" s="7"/>
      <c r="Y353" s="7"/>
      <c r="Z353" s="7"/>
      <c r="AA353" s="7"/>
      <c r="AB353" s="7"/>
    </row>
    <row r="354" spans="1:28" s="313" customFormat="1">
      <c r="A354" s="339"/>
      <c r="B354" s="334" t="s">
        <v>12</v>
      </c>
      <c r="C354" s="334" t="s">
        <v>235</v>
      </c>
      <c r="D354" s="334" t="s">
        <v>236</v>
      </c>
      <c r="E354" s="335">
        <v>53</v>
      </c>
      <c r="F354" s="336">
        <v>6286.8125399999999</v>
      </c>
      <c r="G354" s="337">
        <v>809.42059999999992</v>
      </c>
      <c r="H354" s="337">
        <v>7096.2331399999994</v>
      </c>
      <c r="I354" s="337">
        <v>14210.73848</v>
      </c>
      <c r="J354" s="337">
        <v>1289.6953899999999</v>
      </c>
      <c r="K354" s="337">
        <v>15500.433869999999</v>
      </c>
      <c r="L354" s="337">
        <v>14030.554599999999</v>
      </c>
      <c r="M354" s="337">
        <v>1806.8875399999999</v>
      </c>
      <c r="N354" s="337">
        <v>15837.442140000001</v>
      </c>
      <c r="O354" s="337">
        <v>38434.109149999997</v>
      </c>
      <c r="P354" s="337">
        <v>2423.8758399999997</v>
      </c>
      <c r="Q354" s="337">
        <v>428.07135999999997</v>
      </c>
      <c r="R354" s="338">
        <v>2851.9472000000001</v>
      </c>
      <c r="S354" s="7"/>
      <c r="T354" s="7"/>
      <c r="U354" s="7"/>
      <c r="V354" s="7"/>
      <c r="W354" s="7"/>
      <c r="X354" s="7"/>
      <c r="Y354" s="7"/>
      <c r="Z354" s="7"/>
      <c r="AA354" s="7"/>
      <c r="AB354" s="7"/>
    </row>
    <row r="355" spans="1:28" s="313" customFormat="1">
      <c r="A355" s="339"/>
      <c r="B355" s="339"/>
      <c r="C355" s="334" t="s">
        <v>12</v>
      </c>
      <c r="D355" s="334" t="s">
        <v>12</v>
      </c>
      <c r="E355" s="335">
        <v>45</v>
      </c>
      <c r="F355" s="336">
        <v>24526.760269999999</v>
      </c>
      <c r="G355" s="337">
        <v>17316.696370000001</v>
      </c>
      <c r="H355" s="337">
        <v>41843.456640000004</v>
      </c>
      <c r="I355" s="337">
        <v>46780.760719999998</v>
      </c>
      <c r="J355" s="337">
        <v>17591.569520000001</v>
      </c>
      <c r="K355" s="337">
        <v>64372.330240000003</v>
      </c>
      <c r="L355" s="337">
        <v>41452.137700000007</v>
      </c>
      <c r="M355" s="337">
        <v>22247.035749999999</v>
      </c>
      <c r="N355" s="337">
        <v>63699.173450000002</v>
      </c>
      <c r="O355" s="337">
        <v>169914.96033</v>
      </c>
      <c r="P355" s="337">
        <v>7104.7259299999996</v>
      </c>
      <c r="Q355" s="337">
        <v>5287.1261100000002</v>
      </c>
      <c r="R355" s="338">
        <v>12391.85204</v>
      </c>
      <c r="S355" s="7"/>
      <c r="T355" s="7"/>
      <c r="U355" s="7"/>
      <c r="V355" s="7"/>
      <c r="W355" s="7"/>
      <c r="X355" s="7"/>
      <c r="Y355" s="7"/>
      <c r="Z355" s="7"/>
      <c r="AA355" s="7"/>
      <c r="AB355" s="7"/>
    </row>
    <row r="356" spans="1:28" s="313" customFormat="1">
      <c r="A356" s="339"/>
      <c r="B356" s="334" t="s">
        <v>240</v>
      </c>
      <c r="C356" s="334" t="s">
        <v>243</v>
      </c>
      <c r="D356" s="334" t="s">
        <v>243</v>
      </c>
      <c r="E356" s="335">
        <v>66</v>
      </c>
      <c r="F356" s="336">
        <v>8092.4155199999996</v>
      </c>
      <c r="G356" s="337">
        <v>2283.1821</v>
      </c>
      <c r="H356" s="337">
        <v>10375.597619999999</v>
      </c>
      <c r="I356" s="337">
        <v>23465.04696</v>
      </c>
      <c r="J356" s="337">
        <v>2814.2307700000001</v>
      </c>
      <c r="K356" s="337">
        <v>26279.277730000002</v>
      </c>
      <c r="L356" s="337">
        <v>18382.776610000001</v>
      </c>
      <c r="M356" s="337">
        <v>8731.7873399999989</v>
      </c>
      <c r="N356" s="337">
        <v>27114.56395</v>
      </c>
      <c r="O356" s="337">
        <v>63769.439299999998</v>
      </c>
      <c r="P356" s="337">
        <v>19691.566440000002</v>
      </c>
      <c r="Q356" s="337">
        <v>0.13205</v>
      </c>
      <c r="R356" s="338">
        <v>19691.698489999999</v>
      </c>
      <c r="S356" s="7"/>
      <c r="T356" s="7"/>
      <c r="U356" s="7"/>
      <c r="V356" s="7"/>
      <c r="W356" s="7"/>
      <c r="X356" s="7"/>
      <c r="Y356" s="7"/>
      <c r="Z356" s="7"/>
      <c r="AA356" s="7"/>
      <c r="AB356" s="7"/>
    </row>
    <row r="357" spans="1:28" s="313" customFormat="1">
      <c r="A357" s="339"/>
      <c r="B357" s="334" t="s">
        <v>14</v>
      </c>
      <c r="C357" s="334" t="s">
        <v>254</v>
      </c>
      <c r="D357" s="334" t="s">
        <v>254</v>
      </c>
      <c r="E357" s="335">
        <v>24</v>
      </c>
      <c r="F357" s="336">
        <v>14122.510480000001</v>
      </c>
      <c r="G357" s="337">
        <v>81313.072549999997</v>
      </c>
      <c r="H357" s="337">
        <v>95435.583029999994</v>
      </c>
      <c r="I357" s="337">
        <v>55830.09562</v>
      </c>
      <c r="J357" s="337">
        <v>11350.866619999999</v>
      </c>
      <c r="K357" s="337">
        <v>67180.962239999993</v>
      </c>
      <c r="L357" s="337">
        <v>23234.01267</v>
      </c>
      <c r="M357" s="337">
        <v>25365.587640000002</v>
      </c>
      <c r="N357" s="337">
        <v>48599.600310000002</v>
      </c>
      <c r="O357" s="337">
        <v>211216.14558000001</v>
      </c>
      <c r="P357" s="337">
        <v>35317.608009999996</v>
      </c>
      <c r="Q357" s="337">
        <v>1652.2350100000001</v>
      </c>
      <c r="R357" s="338">
        <v>36969.84302</v>
      </c>
      <c r="S357" s="7"/>
      <c r="T357" s="7"/>
      <c r="U357" s="7"/>
      <c r="V357" s="7"/>
      <c r="W357" s="7"/>
      <c r="X357" s="7"/>
      <c r="Y357" s="7"/>
      <c r="Z357" s="7"/>
      <c r="AA357" s="7"/>
      <c r="AB357" s="7"/>
    </row>
    <row r="358" spans="1:28" s="313" customFormat="1">
      <c r="A358" s="339"/>
      <c r="B358" s="339"/>
      <c r="C358" s="339"/>
      <c r="D358" s="339"/>
      <c r="E358" s="340">
        <v>81</v>
      </c>
      <c r="F358" s="341">
        <v>13826.924300000001</v>
      </c>
      <c r="G358" s="342">
        <v>1039.6987099999999</v>
      </c>
      <c r="H358" s="342">
        <v>14866.623009999999</v>
      </c>
      <c r="I358" s="342">
        <v>36721.526010000001</v>
      </c>
      <c r="J358" s="342">
        <v>7574.2105999999994</v>
      </c>
      <c r="K358" s="342">
        <v>44295.73661</v>
      </c>
      <c r="L358" s="342">
        <v>27517.346300000001</v>
      </c>
      <c r="M358" s="342">
        <v>25648.39056</v>
      </c>
      <c r="N358" s="342">
        <v>53165.736859999997</v>
      </c>
      <c r="O358" s="342">
        <v>112328.09648000001</v>
      </c>
      <c r="P358" s="342">
        <v>7532.4930899999999</v>
      </c>
      <c r="Q358" s="342">
        <v>120.85923</v>
      </c>
      <c r="R358" s="343">
        <v>7653.35232</v>
      </c>
      <c r="S358" s="7"/>
      <c r="T358" s="7"/>
      <c r="U358" s="7"/>
      <c r="V358" s="7"/>
      <c r="W358" s="7"/>
      <c r="X358" s="7"/>
      <c r="Y358" s="7"/>
      <c r="Z358" s="7"/>
      <c r="AA358" s="7"/>
      <c r="AB358" s="7"/>
    </row>
    <row r="359" spans="1:28" s="313" customFormat="1">
      <c r="A359" s="339"/>
      <c r="B359" s="334" t="s">
        <v>15</v>
      </c>
      <c r="C359" s="334" t="s">
        <v>257</v>
      </c>
      <c r="D359" s="334" t="s">
        <v>257</v>
      </c>
      <c r="E359" s="335">
        <v>38</v>
      </c>
      <c r="F359" s="336">
        <v>10001.804759999999</v>
      </c>
      <c r="G359" s="337">
        <v>1252.5424399999999</v>
      </c>
      <c r="H359" s="337">
        <v>11254.3472</v>
      </c>
      <c r="I359" s="337">
        <v>22021.086309999999</v>
      </c>
      <c r="J359" s="337">
        <v>7276.9701699999996</v>
      </c>
      <c r="K359" s="337">
        <v>29298.056479999999</v>
      </c>
      <c r="L359" s="337">
        <v>18973.707409999999</v>
      </c>
      <c r="M359" s="337">
        <v>13649.615380000001</v>
      </c>
      <c r="N359" s="337">
        <v>32623.322789999998</v>
      </c>
      <c r="O359" s="337">
        <v>73175.726469999994</v>
      </c>
      <c r="P359" s="337">
        <v>56231.65741</v>
      </c>
      <c r="Q359" s="337">
        <v>10.48443</v>
      </c>
      <c r="R359" s="338">
        <v>56242.141840000004</v>
      </c>
      <c r="S359" s="7"/>
      <c r="T359" s="7"/>
      <c r="U359" s="7"/>
      <c r="V359" s="7"/>
      <c r="W359" s="7"/>
      <c r="X359" s="7"/>
      <c r="Y359" s="7"/>
      <c r="Z359" s="7"/>
      <c r="AA359" s="7"/>
      <c r="AB359" s="7"/>
    </row>
    <row r="360" spans="1:28" s="313" customFormat="1">
      <c r="A360" s="339"/>
      <c r="B360" s="339"/>
      <c r="C360" s="339"/>
      <c r="D360" s="339"/>
      <c r="E360" s="340">
        <v>110</v>
      </c>
      <c r="F360" s="341">
        <v>7107.0133699999997</v>
      </c>
      <c r="G360" s="342">
        <v>2705.3698599999998</v>
      </c>
      <c r="H360" s="342">
        <v>9812.3832300000013</v>
      </c>
      <c r="I360" s="342">
        <v>14372.096740000001</v>
      </c>
      <c r="J360" s="342">
        <v>2679.2146200000002</v>
      </c>
      <c r="K360" s="342">
        <v>17051.31136</v>
      </c>
      <c r="L360" s="342">
        <v>6701.7477099999996</v>
      </c>
      <c r="M360" s="342">
        <v>17193.470859999998</v>
      </c>
      <c r="N360" s="342">
        <v>23895.218570000001</v>
      </c>
      <c r="O360" s="342">
        <v>50758.913159999996</v>
      </c>
      <c r="P360" s="342">
        <v>5797.2122300000001</v>
      </c>
      <c r="Q360" s="342">
        <v>203.65726999999998</v>
      </c>
      <c r="R360" s="343">
        <v>6000.8694999999998</v>
      </c>
      <c r="S360" s="7"/>
      <c r="T360" s="7"/>
      <c r="U360" s="7"/>
      <c r="V360" s="7"/>
      <c r="W360" s="7"/>
      <c r="X360" s="7"/>
      <c r="Y360" s="7"/>
      <c r="Z360" s="7"/>
      <c r="AA360" s="7"/>
      <c r="AB360" s="7"/>
    </row>
    <row r="361" spans="1:28" s="313" customFormat="1">
      <c r="A361" s="339"/>
      <c r="B361" s="334" t="s">
        <v>16</v>
      </c>
      <c r="C361" s="334" t="s">
        <v>16</v>
      </c>
      <c r="D361" s="334" t="s">
        <v>270</v>
      </c>
      <c r="E361" s="335">
        <v>40</v>
      </c>
      <c r="F361" s="336">
        <v>4311.1708399999998</v>
      </c>
      <c r="G361" s="337">
        <v>2614.7287000000001</v>
      </c>
      <c r="H361" s="337">
        <v>6925.8995400000003</v>
      </c>
      <c r="I361" s="337">
        <v>37754.850960000003</v>
      </c>
      <c r="J361" s="337">
        <v>11793.633689999999</v>
      </c>
      <c r="K361" s="337">
        <v>49548.484649999999</v>
      </c>
      <c r="L361" s="337">
        <v>27884.037519999998</v>
      </c>
      <c r="M361" s="337">
        <v>22472.751559999997</v>
      </c>
      <c r="N361" s="337">
        <v>50356.789079999995</v>
      </c>
      <c r="O361" s="337">
        <v>106831.17327</v>
      </c>
      <c r="P361" s="337">
        <v>28569.562610000001</v>
      </c>
      <c r="Q361" s="337">
        <v>121.06161</v>
      </c>
      <c r="R361" s="338">
        <v>28690.624219999998</v>
      </c>
      <c r="S361" s="7"/>
      <c r="T361" s="7"/>
      <c r="U361" s="7"/>
      <c r="V361" s="7"/>
      <c r="W361" s="7"/>
      <c r="X361" s="7"/>
      <c r="Y361" s="7"/>
      <c r="Z361" s="7"/>
      <c r="AA361" s="7"/>
      <c r="AB361" s="7"/>
    </row>
    <row r="362" spans="1:28" s="313" customFormat="1">
      <c r="A362" s="339"/>
      <c r="B362" s="339"/>
      <c r="C362" s="339"/>
      <c r="D362" s="339"/>
      <c r="E362" s="340">
        <v>64</v>
      </c>
      <c r="F362" s="341">
        <v>343.35262</v>
      </c>
      <c r="G362" s="342">
        <v>242.95376000000002</v>
      </c>
      <c r="H362" s="342">
        <v>586.30637999999999</v>
      </c>
      <c r="I362" s="342">
        <v>36492.324079999999</v>
      </c>
      <c r="J362" s="342">
        <v>11567.04643</v>
      </c>
      <c r="K362" s="342">
        <v>48059.370510000001</v>
      </c>
      <c r="L362" s="342">
        <v>27376.882859999998</v>
      </c>
      <c r="M362" s="342">
        <v>20735.581719999998</v>
      </c>
      <c r="N362" s="342">
        <v>48112.46458</v>
      </c>
      <c r="O362" s="342">
        <v>96758.141470000002</v>
      </c>
      <c r="P362" s="342">
        <v>1769.8771499999998</v>
      </c>
      <c r="Q362" s="342">
        <v>301.68471999999997</v>
      </c>
      <c r="R362" s="343">
        <v>2071.56187</v>
      </c>
      <c r="S362" s="7"/>
      <c r="T362" s="7"/>
      <c r="U362" s="7"/>
      <c r="V362" s="7"/>
      <c r="W362" s="7"/>
      <c r="X362" s="7"/>
      <c r="Y362" s="7"/>
      <c r="Z362" s="7"/>
      <c r="AA362" s="7"/>
      <c r="AB362" s="7"/>
    </row>
    <row r="363" spans="1:28" s="313" customFormat="1">
      <c r="A363" s="339"/>
      <c r="B363" s="339"/>
      <c r="C363" s="339"/>
      <c r="D363" s="334" t="s">
        <v>79</v>
      </c>
      <c r="E363" s="335">
        <v>16</v>
      </c>
      <c r="F363" s="336">
        <v>2424.05773</v>
      </c>
      <c r="G363" s="337">
        <v>4898.0936900000006</v>
      </c>
      <c r="H363" s="337">
        <v>7322.1514200000001</v>
      </c>
      <c r="I363" s="337">
        <v>45783.031929999997</v>
      </c>
      <c r="J363" s="337">
        <v>20403.36305</v>
      </c>
      <c r="K363" s="337">
        <v>66186.394979999997</v>
      </c>
      <c r="L363" s="337">
        <v>40600.394780000002</v>
      </c>
      <c r="M363" s="337">
        <v>36951.415489999999</v>
      </c>
      <c r="N363" s="337">
        <v>77551.810270000002</v>
      </c>
      <c r="O363" s="337">
        <v>151060.35666999998</v>
      </c>
      <c r="P363" s="337">
        <v>3951.6353199999999</v>
      </c>
      <c r="Q363" s="337">
        <v>2286.9360499999998</v>
      </c>
      <c r="R363" s="338">
        <v>6238.5713699999997</v>
      </c>
      <c r="S363" s="7"/>
      <c r="T363" s="7"/>
      <c r="U363" s="7"/>
      <c r="V363" s="7"/>
      <c r="W363" s="7"/>
      <c r="X363" s="7"/>
      <c r="Y363" s="7"/>
      <c r="Z363" s="7"/>
      <c r="AA363" s="7"/>
      <c r="AB363" s="7"/>
    </row>
    <row r="364" spans="1:28" s="313" customFormat="1">
      <c r="A364" s="339"/>
      <c r="B364" s="339"/>
      <c r="C364" s="339"/>
      <c r="D364" s="339"/>
      <c r="E364" s="340">
        <v>30</v>
      </c>
      <c r="F364" s="341">
        <v>6635.0642500000004</v>
      </c>
      <c r="G364" s="342">
        <v>145470.37552999999</v>
      </c>
      <c r="H364" s="342">
        <v>152105.43978000002</v>
      </c>
      <c r="I364" s="342">
        <v>24518.469010000001</v>
      </c>
      <c r="J364" s="342">
        <v>9071.4541699999991</v>
      </c>
      <c r="K364" s="342">
        <v>33589.923179999998</v>
      </c>
      <c r="L364" s="342">
        <v>16790.438910000001</v>
      </c>
      <c r="M364" s="342">
        <v>20862.011640000001</v>
      </c>
      <c r="N364" s="342">
        <v>37652.450549999994</v>
      </c>
      <c r="O364" s="342">
        <v>223347.81350999998</v>
      </c>
      <c r="P364" s="342">
        <v>2095.2262000000001</v>
      </c>
      <c r="Q364" s="342">
        <v>1029.8733099999999</v>
      </c>
      <c r="R364" s="343">
        <v>3125.0995099999996</v>
      </c>
      <c r="S364" s="7"/>
      <c r="T364" s="7"/>
      <c r="U364" s="7"/>
      <c r="V364" s="7"/>
      <c r="W364" s="7"/>
      <c r="X364" s="7"/>
      <c r="Y364" s="7"/>
      <c r="Z364" s="7"/>
      <c r="AA364" s="7"/>
      <c r="AB364" s="7"/>
    </row>
    <row r="365" spans="1:28" s="313" customFormat="1">
      <c r="A365" s="339"/>
      <c r="B365" s="339"/>
      <c r="C365" s="339"/>
      <c r="D365" s="339"/>
      <c r="E365" s="340">
        <v>50</v>
      </c>
      <c r="F365" s="341">
        <v>3035.9900499999999</v>
      </c>
      <c r="G365" s="342">
        <v>2249.8815499999996</v>
      </c>
      <c r="H365" s="342">
        <v>5285.8715999999995</v>
      </c>
      <c r="I365" s="342">
        <v>32288.785190000002</v>
      </c>
      <c r="J365" s="342">
        <v>22042.530850000003</v>
      </c>
      <c r="K365" s="342">
        <v>54331.316039999998</v>
      </c>
      <c r="L365" s="342">
        <v>18745.62542</v>
      </c>
      <c r="M365" s="342">
        <v>27163.376059999999</v>
      </c>
      <c r="N365" s="342">
        <v>45909.001479999999</v>
      </c>
      <c r="O365" s="342">
        <v>105526.18912000001</v>
      </c>
      <c r="P365" s="342">
        <v>248.02184</v>
      </c>
      <c r="Q365" s="342">
        <v>0.45117000000000002</v>
      </c>
      <c r="R365" s="343">
        <v>248.47301000000002</v>
      </c>
      <c r="S365" s="7"/>
      <c r="T365" s="7"/>
      <c r="U365" s="7"/>
      <c r="V365" s="7"/>
      <c r="W365" s="7"/>
      <c r="X365" s="7"/>
      <c r="Y365" s="7"/>
      <c r="Z365" s="7"/>
      <c r="AA365" s="7"/>
      <c r="AB365" s="7"/>
    </row>
    <row r="366" spans="1:28" s="313" customFormat="1">
      <c r="A366" s="339"/>
      <c r="B366" s="339"/>
      <c r="C366" s="339"/>
      <c r="D366" s="334" t="s">
        <v>16</v>
      </c>
      <c r="E366" s="335">
        <v>15</v>
      </c>
      <c r="F366" s="336">
        <v>15898.7066</v>
      </c>
      <c r="G366" s="337">
        <v>8825.2298699999992</v>
      </c>
      <c r="H366" s="337">
        <v>24723.936470000001</v>
      </c>
      <c r="I366" s="337">
        <v>56568.110439999997</v>
      </c>
      <c r="J366" s="337">
        <v>11403.07746</v>
      </c>
      <c r="K366" s="337">
        <v>67971.187900000004</v>
      </c>
      <c r="L366" s="337">
        <v>26700.220239999999</v>
      </c>
      <c r="M366" s="337">
        <v>20635.270489999999</v>
      </c>
      <c r="N366" s="337">
        <v>47335.490729999998</v>
      </c>
      <c r="O366" s="337">
        <v>140030.6151</v>
      </c>
      <c r="P366" s="337">
        <v>27244.939879999998</v>
      </c>
      <c r="Q366" s="337">
        <v>1217.0220400000001</v>
      </c>
      <c r="R366" s="338">
        <v>28461.961920000002</v>
      </c>
      <c r="S366" s="7"/>
      <c r="T366" s="7"/>
      <c r="U366" s="7"/>
      <c r="V366" s="7"/>
      <c r="W366" s="7"/>
      <c r="X366" s="7"/>
      <c r="Y366" s="7"/>
      <c r="Z366" s="7"/>
      <c r="AA366" s="7"/>
      <c r="AB366" s="7"/>
    </row>
    <row r="367" spans="1:28" s="313" customFormat="1">
      <c r="A367" s="339"/>
      <c r="B367" s="339"/>
      <c r="C367" s="339"/>
      <c r="D367" s="339"/>
      <c r="E367" s="340">
        <v>32</v>
      </c>
      <c r="F367" s="341">
        <v>9692.1901799999996</v>
      </c>
      <c r="G367" s="342">
        <v>6516.3067199999996</v>
      </c>
      <c r="H367" s="342">
        <v>16208.4969</v>
      </c>
      <c r="I367" s="342">
        <v>25710.024140000001</v>
      </c>
      <c r="J367" s="342">
        <v>13790.13127</v>
      </c>
      <c r="K367" s="342">
        <v>39500.155409999999</v>
      </c>
      <c r="L367" s="342">
        <v>21995.547670000004</v>
      </c>
      <c r="M367" s="342">
        <v>13243.08685</v>
      </c>
      <c r="N367" s="342">
        <v>35238.634520000007</v>
      </c>
      <c r="O367" s="342">
        <v>90947.286829999997</v>
      </c>
      <c r="P367" s="342">
        <v>12792.05759</v>
      </c>
      <c r="Q367" s="342">
        <v>1198.5338899999999</v>
      </c>
      <c r="R367" s="343">
        <v>13990.591480000001</v>
      </c>
      <c r="S367" s="7"/>
      <c r="T367" s="7"/>
      <c r="U367" s="7"/>
      <c r="V367" s="7"/>
      <c r="W367" s="7"/>
      <c r="X367" s="7"/>
      <c r="Y367" s="7"/>
      <c r="Z367" s="7"/>
      <c r="AA367" s="7"/>
      <c r="AB367" s="7"/>
    </row>
    <row r="368" spans="1:28" s="313" customFormat="1">
      <c r="A368" s="339"/>
      <c r="B368" s="339"/>
      <c r="C368" s="339"/>
      <c r="D368" s="334" t="s">
        <v>58</v>
      </c>
      <c r="E368" s="335">
        <v>14</v>
      </c>
      <c r="F368" s="336">
        <v>5992.4537799999998</v>
      </c>
      <c r="G368" s="337">
        <v>6881.5543899999993</v>
      </c>
      <c r="H368" s="337">
        <v>12874.008169999999</v>
      </c>
      <c r="I368" s="337">
        <v>29318.542859999998</v>
      </c>
      <c r="J368" s="337">
        <v>8060.9833099999996</v>
      </c>
      <c r="K368" s="337">
        <v>37379.526170000005</v>
      </c>
      <c r="L368" s="337">
        <v>22934.722949999999</v>
      </c>
      <c r="M368" s="337">
        <v>14797.9323</v>
      </c>
      <c r="N368" s="337">
        <v>37732.655250000003</v>
      </c>
      <c r="O368" s="337">
        <v>87986.189590000009</v>
      </c>
      <c r="P368" s="337">
        <v>320421.34023000003</v>
      </c>
      <c r="Q368" s="337">
        <v>1035.4653699999999</v>
      </c>
      <c r="R368" s="338">
        <v>321456.80560000002</v>
      </c>
      <c r="S368" s="7"/>
      <c r="T368" s="7"/>
      <c r="U368" s="7"/>
      <c r="V368" s="7"/>
      <c r="W368" s="7"/>
      <c r="X368" s="7"/>
      <c r="Y368" s="7"/>
      <c r="Z368" s="7"/>
      <c r="AA368" s="7"/>
      <c r="AB368" s="7"/>
    </row>
    <row r="369" spans="1:28" s="313" customFormat="1">
      <c r="A369" s="339"/>
      <c r="B369" s="339"/>
      <c r="C369" s="339"/>
      <c r="D369" s="334" t="s">
        <v>59</v>
      </c>
      <c r="E369" s="335">
        <v>35</v>
      </c>
      <c r="F369" s="336">
        <v>4759.7636600000005</v>
      </c>
      <c r="G369" s="337">
        <v>559.06763999999998</v>
      </c>
      <c r="H369" s="337">
        <v>5318.8312999999998</v>
      </c>
      <c r="I369" s="337">
        <v>36516.074009999997</v>
      </c>
      <c r="J369" s="337">
        <v>6246.0257000000001</v>
      </c>
      <c r="K369" s="337">
        <v>42762.099710000002</v>
      </c>
      <c r="L369" s="337">
        <v>21885.116620000001</v>
      </c>
      <c r="M369" s="337">
        <v>8804.7617599999994</v>
      </c>
      <c r="N369" s="337">
        <v>30689.878379999998</v>
      </c>
      <c r="O369" s="337">
        <v>78770.809389999995</v>
      </c>
      <c r="P369" s="337">
        <v>37605.213069999998</v>
      </c>
      <c r="Q369" s="337">
        <v>628.40582999999992</v>
      </c>
      <c r="R369" s="338">
        <v>38233.618900000001</v>
      </c>
      <c r="S369" s="7"/>
      <c r="T369" s="7"/>
      <c r="U369" s="7"/>
      <c r="V369" s="7"/>
      <c r="W369" s="7"/>
      <c r="X369" s="7"/>
      <c r="Y369" s="7"/>
      <c r="Z369" s="7"/>
      <c r="AA369" s="7"/>
      <c r="AB369" s="7"/>
    </row>
    <row r="370" spans="1:28" s="313" customFormat="1">
      <c r="A370" s="339"/>
      <c r="B370" s="339"/>
      <c r="C370" s="339"/>
      <c r="D370" s="334" t="s">
        <v>273</v>
      </c>
      <c r="E370" s="335">
        <v>67</v>
      </c>
      <c r="F370" s="336">
        <v>596.42552999999998</v>
      </c>
      <c r="G370" s="337">
        <v>150.56336999999999</v>
      </c>
      <c r="H370" s="337">
        <v>746.98890000000006</v>
      </c>
      <c r="I370" s="337">
        <v>25508.725600000002</v>
      </c>
      <c r="J370" s="337">
        <v>9126.3123200000009</v>
      </c>
      <c r="K370" s="337">
        <v>34635.037920000002</v>
      </c>
      <c r="L370" s="337">
        <v>21702.881010000001</v>
      </c>
      <c r="M370" s="337">
        <v>15144.829109999999</v>
      </c>
      <c r="N370" s="337">
        <v>36847.710119999996</v>
      </c>
      <c r="O370" s="337">
        <v>72229.736940000003</v>
      </c>
      <c r="P370" s="337">
        <v>6.7818800000000001</v>
      </c>
      <c r="Q370" s="337">
        <v>238.24782999999999</v>
      </c>
      <c r="R370" s="338">
        <v>245.02970999999999</v>
      </c>
      <c r="S370" s="7"/>
      <c r="T370" s="7"/>
      <c r="U370" s="7"/>
      <c r="V370" s="7"/>
      <c r="W370" s="7"/>
      <c r="X370" s="7"/>
      <c r="Y370" s="7"/>
      <c r="Z370" s="7"/>
      <c r="AA370" s="7"/>
      <c r="AB370" s="7"/>
    </row>
    <row r="371" spans="1:28" s="313" customFormat="1">
      <c r="A371" s="339"/>
      <c r="B371" s="339"/>
      <c r="C371" s="339"/>
      <c r="D371" s="334" t="s">
        <v>61</v>
      </c>
      <c r="E371" s="335">
        <v>8</v>
      </c>
      <c r="F371" s="336">
        <v>31399.251519999998</v>
      </c>
      <c r="G371" s="337">
        <v>8247.2986799999999</v>
      </c>
      <c r="H371" s="337">
        <v>39646.550200000005</v>
      </c>
      <c r="I371" s="337">
        <v>48737.229520000001</v>
      </c>
      <c r="J371" s="337">
        <v>22473.758429999998</v>
      </c>
      <c r="K371" s="337">
        <v>71210.98795000001</v>
      </c>
      <c r="L371" s="337">
        <v>63512.478640000001</v>
      </c>
      <c r="M371" s="337">
        <v>41390.130770000003</v>
      </c>
      <c r="N371" s="337">
        <v>104902.60940999999</v>
      </c>
      <c r="O371" s="337">
        <v>215760.14756000001</v>
      </c>
      <c r="P371" s="337">
        <v>9686.7733499999995</v>
      </c>
      <c r="Q371" s="337">
        <v>1840.33194</v>
      </c>
      <c r="R371" s="338">
        <v>11527.10529</v>
      </c>
      <c r="S371" s="7"/>
      <c r="T371" s="7"/>
      <c r="U371" s="7"/>
      <c r="V371" s="7"/>
      <c r="W371" s="7"/>
      <c r="X371" s="7"/>
      <c r="Y371" s="7"/>
      <c r="Z371" s="7"/>
      <c r="AA371" s="7"/>
      <c r="AB371" s="7"/>
    </row>
    <row r="372" spans="1:28" s="313" customFormat="1">
      <c r="A372" s="339"/>
      <c r="B372" s="339"/>
      <c r="C372" s="339"/>
      <c r="D372" s="339"/>
      <c r="E372" s="340">
        <v>25</v>
      </c>
      <c r="F372" s="341">
        <v>24972.013930000001</v>
      </c>
      <c r="G372" s="342">
        <v>12999.428199999998</v>
      </c>
      <c r="H372" s="342">
        <v>37971.442130000003</v>
      </c>
      <c r="I372" s="342">
        <v>41042.11479</v>
      </c>
      <c r="J372" s="342">
        <v>29286.59143</v>
      </c>
      <c r="K372" s="342">
        <v>70328.706219999993</v>
      </c>
      <c r="L372" s="342">
        <v>35192.505969999998</v>
      </c>
      <c r="M372" s="342">
        <v>55686.362450000001</v>
      </c>
      <c r="N372" s="342">
        <v>90878.868419999999</v>
      </c>
      <c r="O372" s="342">
        <v>199179.01677000002</v>
      </c>
      <c r="P372" s="342">
        <v>500.79449</v>
      </c>
      <c r="Q372" s="342">
        <v>11.95486</v>
      </c>
      <c r="R372" s="343">
        <v>512.74934999999994</v>
      </c>
      <c r="S372" s="7"/>
      <c r="T372" s="7"/>
      <c r="U372" s="7"/>
      <c r="V372" s="7"/>
      <c r="W372" s="7"/>
      <c r="X372" s="7"/>
      <c r="Y372" s="7"/>
      <c r="Z372" s="7"/>
      <c r="AA372" s="7"/>
      <c r="AB372" s="7"/>
    </row>
    <row r="373" spans="1:28" s="313" customFormat="1">
      <c r="A373" s="339"/>
      <c r="B373" s="339"/>
      <c r="C373" s="339"/>
      <c r="D373" s="339"/>
      <c r="E373" s="340">
        <v>108</v>
      </c>
      <c r="F373" s="341">
        <v>1660.62453</v>
      </c>
      <c r="G373" s="342">
        <v>4055.81736</v>
      </c>
      <c r="H373" s="342">
        <v>5716.4418900000001</v>
      </c>
      <c r="I373" s="342">
        <v>32157.024899999997</v>
      </c>
      <c r="J373" s="342">
        <v>13667.22927</v>
      </c>
      <c r="K373" s="342">
        <v>45824.25417</v>
      </c>
      <c r="L373" s="342">
        <v>14838.04817</v>
      </c>
      <c r="M373" s="342">
        <v>27359.501660000002</v>
      </c>
      <c r="N373" s="342">
        <v>42197.549829999996</v>
      </c>
      <c r="O373" s="342">
        <v>93738.245890000006</v>
      </c>
      <c r="P373" s="342">
        <v>6043.4327699999994</v>
      </c>
      <c r="Q373" s="342">
        <v>367.93630999999999</v>
      </c>
      <c r="R373" s="343">
        <v>6411.3690800000004</v>
      </c>
      <c r="S373" s="7"/>
      <c r="T373" s="7"/>
      <c r="U373" s="7"/>
      <c r="V373" s="7"/>
      <c r="W373" s="7"/>
      <c r="X373" s="7"/>
      <c r="Y373" s="7"/>
      <c r="Z373" s="7"/>
      <c r="AA373" s="7"/>
      <c r="AB373" s="7"/>
    </row>
    <row r="374" spans="1:28" s="313" customFormat="1">
      <c r="A374" s="339"/>
      <c r="B374" s="339"/>
      <c r="C374" s="339"/>
      <c r="D374" s="334" t="s">
        <v>68</v>
      </c>
      <c r="E374" s="335">
        <v>10</v>
      </c>
      <c r="F374" s="336">
        <v>10878.78767</v>
      </c>
      <c r="G374" s="337">
        <v>3437.7670899999998</v>
      </c>
      <c r="H374" s="337">
        <v>14316.554759999999</v>
      </c>
      <c r="I374" s="337">
        <v>54564.851119999999</v>
      </c>
      <c r="J374" s="337">
        <v>20610.374050000002</v>
      </c>
      <c r="K374" s="337">
        <v>75175.225170000005</v>
      </c>
      <c r="L374" s="337">
        <v>36010.81207</v>
      </c>
      <c r="M374" s="337">
        <v>26318.736719999997</v>
      </c>
      <c r="N374" s="337">
        <v>62329.548790000001</v>
      </c>
      <c r="O374" s="337">
        <v>151821.32871999999</v>
      </c>
      <c r="P374" s="337">
        <v>628.41221999999993</v>
      </c>
      <c r="Q374" s="337">
        <v>1952.3281000000002</v>
      </c>
      <c r="R374" s="338">
        <v>2580.7403199999999</v>
      </c>
      <c r="S374" s="7"/>
      <c r="T374" s="7"/>
      <c r="U374" s="7"/>
      <c r="V374" s="7"/>
      <c r="W374" s="7"/>
      <c r="X374" s="7"/>
      <c r="Y374" s="7"/>
      <c r="Z374" s="7"/>
      <c r="AA374" s="7"/>
      <c r="AB374" s="7"/>
    </row>
    <row r="375" spans="1:28" s="313" customFormat="1">
      <c r="A375" s="339"/>
      <c r="B375" s="339"/>
      <c r="C375" s="339"/>
      <c r="D375" s="339"/>
      <c r="E375" s="340">
        <v>59</v>
      </c>
      <c r="F375" s="341">
        <v>455.45446999999996</v>
      </c>
      <c r="G375" s="342">
        <v>1245.38581</v>
      </c>
      <c r="H375" s="342">
        <v>1700.8402800000001</v>
      </c>
      <c r="I375" s="342">
        <v>43270.18881</v>
      </c>
      <c r="J375" s="342">
        <v>23982.079229999999</v>
      </c>
      <c r="K375" s="342">
        <v>67252.26804000001</v>
      </c>
      <c r="L375" s="342">
        <v>24720.966250000001</v>
      </c>
      <c r="M375" s="342">
        <v>40813.470600000001</v>
      </c>
      <c r="N375" s="342">
        <v>65534.436849999998</v>
      </c>
      <c r="O375" s="342">
        <v>134487.54517</v>
      </c>
      <c r="P375" s="342">
        <v>608.73680000000002</v>
      </c>
      <c r="Q375" s="342">
        <v>1083.0929799999999</v>
      </c>
      <c r="R375" s="343">
        <v>1691.82978</v>
      </c>
      <c r="S375" s="7"/>
      <c r="T375" s="7"/>
      <c r="U375" s="7"/>
      <c r="V375" s="7"/>
      <c r="W375" s="7"/>
      <c r="X375" s="7"/>
      <c r="Y375" s="7"/>
      <c r="Z375" s="7"/>
      <c r="AA375" s="7"/>
      <c r="AB375" s="7"/>
    </row>
    <row r="376" spans="1:28" s="313" customFormat="1">
      <c r="A376" s="339"/>
      <c r="B376" s="339"/>
      <c r="C376" s="339"/>
      <c r="D376" s="334" t="s">
        <v>64</v>
      </c>
      <c r="E376" s="335">
        <v>2</v>
      </c>
      <c r="F376" s="336">
        <v>1938319.1965000001</v>
      </c>
      <c r="G376" s="337">
        <v>1040451.655</v>
      </c>
      <c r="H376" s="337">
        <v>2978770.8514999999</v>
      </c>
      <c r="I376" s="337">
        <v>200411.93809000001</v>
      </c>
      <c r="J376" s="337">
        <v>199126.29550000001</v>
      </c>
      <c r="K376" s="337">
        <v>399538.23358999996</v>
      </c>
      <c r="L376" s="337">
        <v>4344021.6885399995</v>
      </c>
      <c r="M376" s="337">
        <v>2330090.6247299998</v>
      </c>
      <c r="N376" s="337">
        <v>6674112.3132700007</v>
      </c>
      <c r="O376" s="337">
        <v>10052421.398360001</v>
      </c>
      <c r="P376" s="337">
        <v>8611766.1897500008</v>
      </c>
      <c r="Q376" s="337">
        <v>4647802.6258399999</v>
      </c>
      <c r="R376" s="338">
        <v>13259568.81559</v>
      </c>
      <c r="S376" s="7"/>
      <c r="T376" s="7"/>
      <c r="U376" s="7"/>
      <c r="V376" s="7"/>
      <c r="W376" s="7"/>
      <c r="X376" s="7"/>
      <c r="Y376" s="7"/>
      <c r="Z376" s="7"/>
      <c r="AA376" s="7"/>
      <c r="AB376" s="7"/>
    </row>
    <row r="377" spans="1:28" s="313" customFormat="1">
      <c r="A377" s="339"/>
      <c r="B377" s="339"/>
      <c r="C377" s="339"/>
      <c r="D377" s="339"/>
      <c r="E377" s="340">
        <v>12</v>
      </c>
      <c r="F377" s="341">
        <v>4327.9283299999997</v>
      </c>
      <c r="G377" s="342">
        <v>11283.42016</v>
      </c>
      <c r="H377" s="342">
        <v>15611.34849</v>
      </c>
      <c r="I377" s="342">
        <v>43104.956469999997</v>
      </c>
      <c r="J377" s="342">
        <v>20241.485149999997</v>
      </c>
      <c r="K377" s="342">
        <v>63346.441619999998</v>
      </c>
      <c r="L377" s="342">
        <v>31641.798440000002</v>
      </c>
      <c r="M377" s="342">
        <v>34086.465409999997</v>
      </c>
      <c r="N377" s="342">
        <v>65728.263850000003</v>
      </c>
      <c r="O377" s="342">
        <v>144686.05396000002</v>
      </c>
      <c r="P377" s="342">
        <v>1277.0883899999999</v>
      </c>
      <c r="Q377" s="342">
        <v>224.58745999999999</v>
      </c>
      <c r="R377" s="343">
        <v>1501.6758500000001</v>
      </c>
      <c r="S377" s="7"/>
      <c r="T377" s="7"/>
      <c r="U377" s="7"/>
      <c r="V377" s="7"/>
      <c r="W377" s="7"/>
      <c r="X377" s="7"/>
      <c r="Y377" s="7"/>
      <c r="Z377" s="7"/>
      <c r="AA377" s="7"/>
      <c r="AB377" s="7"/>
    </row>
    <row r="378" spans="1:28" s="313" customFormat="1">
      <c r="A378" s="339"/>
      <c r="B378" s="339"/>
      <c r="C378" s="339"/>
      <c r="D378" s="339"/>
      <c r="E378" s="340">
        <v>22</v>
      </c>
      <c r="F378" s="341">
        <v>3691.4236700000001</v>
      </c>
      <c r="G378" s="342">
        <v>6991.9786900000008</v>
      </c>
      <c r="H378" s="342">
        <v>10683.40236</v>
      </c>
      <c r="I378" s="342">
        <v>27795.021230000002</v>
      </c>
      <c r="J378" s="342">
        <v>21718.356640000002</v>
      </c>
      <c r="K378" s="342">
        <v>49513.377869999997</v>
      </c>
      <c r="L378" s="342">
        <v>21996.49955</v>
      </c>
      <c r="M378" s="342">
        <v>31827.091700000001</v>
      </c>
      <c r="N378" s="342">
        <v>53823.591249999998</v>
      </c>
      <c r="O378" s="342">
        <v>114020.37148</v>
      </c>
      <c r="P378" s="342">
        <v>1416.56799</v>
      </c>
      <c r="Q378" s="342">
        <v>52.915459999999996</v>
      </c>
      <c r="R378" s="343">
        <v>1469.4834499999999</v>
      </c>
      <c r="S378" s="7"/>
      <c r="T378" s="7"/>
      <c r="U378" s="7"/>
      <c r="V378" s="7"/>
      <c r="W378" s="7"/>
      <c r="X378" s="7"/>
      <c r="Y378" s="7"/>
      <c r="Z378" s="7"/>
      <c r="AA378" s="7"/>
      <c r="AB378" s="7"/>
    </row>
    <row r="379" spans="1:28" s="313" customFormat="1">
      <c r="A379" s="339"/>
      <c r="B379" s="339"/>
      <c r="C379" s="339"/>
      <c r="D379" s="339"/>
      <c r="E379" s="340">
        <v>37</v>
      </c>
      <c r="F379" s="341">
        <v>1268.7786999999998</v>
      </c>
      <c r="G379" s="342">
        <v>4737.5950700000003</v>
      </c>
      <c r="H379" s="342">
        <v>6006.3737699999992</v>
      </c>
      <c r="I379" s="342">
        <v>28122.565019999998</v>
      </c>
      <c r="J379" s="342">
        <v>17260.637460000002</v>
      </c>
      <c r="K379" s="342">
        <v>45383.20248</v>
      </c>
      <c r="L379" s="342">
        <v>16841.570350000002</v>
      </c>
      <c r="M379" s="342">
        <v>31502.279149999998</v>
      </c>
      <c r="N379" s="342">
        <v>48343.849499999997</v>
      </c>
      <c r="O379" s="342">
        <v>99733.425749999995</v>
      </c>
      <c r="P379" s="342">
        <v>13763.429259999999</v>
      </c>
      <c r="Q379" s="342">
        <v>4339.7809200000002</v>
      </c>
      <c r="R379" s="343">
        <v>18103.210179999998</v>
      </c>
      <c r="S379" s="7"/>
      <c r="T379" s="7"/>
      <c r="U379" s="7"/>
      <c r="V379" s="7"/>
      <c r="W379" s="7"/>
      <c r="X379" s="7"/>
      <c r="Y379" s="7"/>
      <c r="Z379" s="7"/>
      <c r="AA379" s="7"/>
      <c r="AB379" s="7"/>
    </row>
    <row r="380" spans="1:28" s="313" customFormat="1">
      <c r="A380" s="339"/>
      <c r="B380" s="339"/>
      <c r="C380" s="339"/>
      <c r="D380" s="334" t="s">
        <v>65</v>
      </c>
      <c r="E380" s="335">
        <v>58</v>
      </c>
      <c r="F380" s="336">
        <v>3810.1483699999999</v>
      </c>
      <c r="G380" s="337">
        <v>983.42531000000008</v>
      </c>
      <c r="H380" s="337">
        <v>4793.5736799999995</v>
      </c>
      <c r="I380" s="337">
        <v>30272.12556</v>
      </c>
      <c r="J380" s="337">
        <v>4181.2645700000003</v>
      </c>
      <c r="K380" s="337">
        <v>34453.39013</v>
      </c>
      <c r="L380" s="337">
        <v>16717.63895</v>
      </c>
      <c r="M380" s="337">
        <v>5460.5472399999999</v>
      </c>
      <c r="N380" s="337">
        <v>22178.18619</v>
      </c>
      <c r="O380" s="337">
        <v>61425.15</v>
      </c>
      <c r="P380" s="337">
        <v>6462.9699299999993</v>
      </c>
      <c r="Q380" s="337">
        <v>107.23314000000001</v>
      </c>
      <c r="R380" s="338">
        <v>6570.2030700000005</v>
      </c>
      <c r="S380" s="7"/>
      <c r="T380" s="7"/>
      <c r="U380" s="7"/>
      <c r="V380" s="7"/>
      <c r="W380" s="7"/>
      <c r="X380" s="7"/>
      <c r="Y380" s="7"/>
      <c r="Z380" s="7"/>
      <c r="AA380" s="7"/>
      <c r="AB380" s="7"/>
    </row>
    <row r="381" spans="1:28" s="313" customFormat="1">
      <c r="A381" s="339"/>
      <c r="B381" s="339"/>
      <c r="C381" s="339"/>
      <c r="D381" s="334" t="s">
        <v>274</v>
      </c>
      <c r="E381" s="335">
        <v>9</v>
      </c>
      <c r="F381" s="336">
        <v>2716.2157499999998</v>
      </c>
      <c r="G381" s="337">
        <v>3906.5050699999997</v>
      </c>
      <c r="H381" s="337">
        <v>6622.7208200000005</v>
      </c>
      <c r="I381" s="337">
        <v>24857.297469999998</v>
      </c>
      <c r="J381" s="337">
        <v>5232.6774699999996</v>
      </c>
      <c r="K381" s="337">
        <v>30089.97494</v>
      </c>
      <c r="L381" s="337">
        <v>32924.605839999997</v>
      </c>
      <c r="M381" s="337">
        <v>13127.369000000001</v>
      </c>
      <c r="N381" s="337">
        <v>46051.974840000003</v>
      </c>
      <c r="O381" s="337">
        <v>82764.670599999998</v>
      </c>
      <c r="P381" s="337">
        <v>19873.91516</v>
      </c>
      <c r="Q381" s="337">
        <v>6639.8539199999996</v>
      </c>
      <c r="R381" s="338">
        <v>26513.769079999998</v>
      </c>
      <c r="S381" s="7"/>
      <c r="T381" s="7"/>
      <c r="U381" s="7"/>
      <c r="V381" s="7"/>
      <c r="W381" s="7"/>
      <c r="X381" s="7"/>
      <c r="Y381" s="7"/>
      <c r="Z381" s="7"/>
      <c r="AA381" s="7"/>
      <c r="AB381" s="7"/>
    </row>
    <row r="382" spans="1:28" s="313" customFormat="1">
      <c r="A382" s="339"/>
      <c r="B382" s="339"/>
      <c r="C382" s="339"/>
      <c r="D382" s="334" t="s">
        <v>69</v>
      </c>
      <c r="E382" s="335">
        <v>21</v>
      </c>
      <c r="F382" s="336">
        <v>9269.6961999999985</v>
      </c>
      <c r="G382" s="337">
        <v>3543.4207799999999</v>
      </c>
      <c r="H382" s="337">
        <v>12813.116980000001</v>
      </c>
      <c r="I382" s="337">
        <v>52395.939709999999</v>
      </c>
      <c r="J382" s="337">
        <v>16383.6729</v>
      </c>
      <c r="K382" s="337">
        <v>68779.612609999996</v>
      </c>
      <c r="L382" s="337">
        <v>37528.45983</v>
      </c>
      <c r="M382" s="337">
        <v>19499.743289999999</v>
      </c>
      <c r="N382" s="337">
        <v>57028.203119999998</v>
      </c>
      <c r="O382" s="337">
        <v>138620.93271000002</v>
      </c>
      <c r="P382" s="337">
        <v>15944.634199999999</v>
      </c>
      <c r="Q382" s="337">
        <v>767.78465000000006</v>
      </c>
      <c r="R382" s="338">
        <v>16712.418849999998</v>
      </c>
      <c r="S382" s="7"/>
      <c r="T382" s="7"/>
      <c r="U382" s="7"/>
      <c r="V382" s="7"/>
      <c r="W382" s="7"/>
      <c r="X382" s="7"/>
      <c r="Y382" s="7"/>
      <c r="Z382" s="7"/>
      <c r="AA382" s="7"/>
      <c r="AB382" s="7"/>
    </row>
    <row r="383" spans="1:28" s="313" customFormat="1">
      <c r="A383" s="339"/>
      <c r="B383" s="339"/>
      <c r="C383" s="339"/>
      <c r="D383" s="334" t="s">
        <v>84</v>
      </c>
      <c r="E383" s="335">
        <v>3</v>
      </c>
      <c r="F383" s="336">
        <v>3872.9911499999998</v>
      </c>
      <c r="G383" s="337">
        <v>12325.00808</v>
      </c>
      <c r="H383" s="337">
        <v>16197.999230000001</v>
      </c>
      <c r="I383" s="337">
        <v>39834.276770000004</v>
      </c>
      <c r="J383" s="337">
        <v>10566.78111</v>
      </c>
      <c r="K383" s="337">
        <v>50401.05788</v>
      </c>
      <c r="L383" s="337">
        <v>30255.527699999999</v>
      </c>
      <c r="M383" s="337">
        <v>20887.296999999999</v>
      </c>
      <c r="N383" s="337">
        <v>51142.824700000005</v>
      </c>
      <c r="O383" s="337">
        <v>117741.88181000001</v>
      </c>
      <c r="P383" s="337">
        <v>20401.83856</v>
      </c>
      <c r="Q383" s="337">
        <v>1565.6018300000001</v>
      </c>
      <c r="R383" s="338">
        <v>21967.44039</v>
      </c>
      <c r="S383" s="7"/>
      <c r="T383" s="7"/>
      <c r="U383" s="7"/>
      <c r="V383" s="7"/>
      <c r="W383" s="7"/>
      <c r="X383" s="7"/>
      <c r="Y383" s="7"/>
      <c r="Z383" s="7"/>
      <c r="AA383" s="7"/>
      <c r="AB383" s="7"/>
    </row>
    <row r="384" spans="1:28" s="313" customFormat="1">
      <c r="A384" s="339"/>
      <c r="B384" s="339"/>
      <c r="C384" s="339"/>
      <c r="D384" s="339"/>
      <c r="E384" s="340">
        <v>11</v>
      </c>
      <c r="F384" s="341">
        <v>15106.7366</v>
      </c>
      <c r="G384" s="342">
        <v>8702.8829499999993</v>
      </c>
      <c r="H384" s="342">
        <v>23809.619549999999</v>
      </c>
      <c r="I384" s="342">
        <v>25800.894319999999</v>
      </c>
      <c r="J384" s="342">
        <v>9094.9706300000016</v>
      </c>
      <c r="K384" s="342">
        <v>34895.864950000003</v>
      </c>
      <c r="L384" s="342">
        <v>16258.153609999999</v>
      </c>
      <c r="M384" s="342">
        <v>11250.68576</v>
      </c>
      <c r="N384" s="342">
        <v>27508.839370000002</v>
      </c>
      <c r="O384" s="342">
        <v>86214.323870000007</v>
      </c>
      <c r="P384" s="342">
        <v>15912.040210000001</v>
      </c>
      <c r="Q384" s="342">
        <v>3883.0934999999999</v>
      </c>
      <c r="R384" s="343">
        <v>19795.133710000002</v>
      </c>
      <c r="S384" s="7"/>
      <c r="T384" s="7"/>
      <c r="U384" s="7"/>
      <c r="V384" s="7"/>
      <c r="W384" s="7"/>
      <c r="X384" s="7"/>
      <c r="Y384" s="7"/>
      <c r="Z384" s="7"/>
      <c r="AA384" s="7"/>
      <c r="AB384" s="7"/>
    </row>
    <row r="385" spans="1:28" s="313" customFormat="1">
      <c r="A385" s="339"/>
      <c r="B385" s="339"/>
      <c r="C385" s="339"/>
      <c r="D385" s="334" t="s">
        <v>70</v>
      </c>
      <c r="E385" s="335">
        <v>13</v>
      </c>
      <c r="F385" s="336">
        <v>3539.4688900000001</v>
      </c>
      <c r="G385" s="337">
        <v>3152.84249</v>
      </c>
      <c r="H385" s="337">
        <v>6692.3113800000001</v>
      </c>
      <c r="I385" s="337">
        <v>46957.114649999996</v>
      </c>
      <c r="J385" s="337">
        <v>25381.311229999999</v>
      </c>
      <c r="K385" s="337">
        <v>72338.425879999995</v>
      </c>
      <c r="L385" s="337">
        <v>33419.212309999995</v>
      </c>
      <c r="M385" s="337">
        <v>41447.114329999997</v>
      </c>
      <c r="N385" s="337">
        <v>74866.326639999999</v>
      </c>
      <c r="O385" s="337">
        <v>153897.06390000001</v>
      </c>
      <c r="P385" s="337">
        <v>8036.0446900000006</v>
      </c>
      <c r="Q385" s="337">
        <v>5.0848000000000004</v>
      </c>
      <c r="R385" s="338">
        <v>8041.1294900000003</v>
      </c>
      <c r="S385" s="7"/>
      <c r="T385" s="7"/>
      <c r="U385" s="7"/>
      <c r="V385" s="7"/>
      <c r="W385" s="7"/>
      <c r="X385" s="7"/>
      <c r="Y385" s="7"/>
      <c r="Z385" s="7"/>
      <c r="AA385" s="7"/>
      <c r="AB385" s="7"/>
    </row>
    <row r="386" spans="1:28" s="313" customFormat="1">
      <c r="A386" s="339"/>
      <c r="B386" s="339"/>
      <c r="C386" s="339"/>
      <c r="D386" s="339"/>
      <c r="E386" s="340">
        <v>39</v>
      </c>
      <c r="F386" s="341">
        <v>7596.9231100000006</v>
      </c>
      <c r="G386" s="342">
        <v>4719.0550599999997</v>
      </c>
      <c r="H386" s="342">
        <v>12315.97817</v>
      </c>
      <c r="I386" s="342">
        <v>36969.249479999999</v>
      </c>
      <c r="J386" s="342">
        <v>20314.973409999999</v>
      </c>
      <c r="K386" s="342">
        <v>57284.222889999997</v>
      </c>
      <c r="L386" s="342">
        <v>23268.045309999998</v>
      </c>
      <c r="M386" s="342">
        <v>37416.486790000003</v>
      </c>
      <c r="N386" s="342">
        <v>60684.532100000004</v>
      </c>
      <c r="O386" s="342">
        <v>130284.73316</v>
      </c>
      <c r="P386" s="342">
        <v>1491.52791</v>
      </c>
      <c r="Q386" s="342">
        <v>4652.2030000000004</v>
      </c>
      <c r="R386" s="343">
        <v>6143.7309100000002</v>
      </c>
      <c r="S386" s="7"/>
      <c r="T386" s="7"/>
      <c r="U386" s="7"/>
      <c r="V386" s="7"/>
      <c r="W386" s="7"/>
      <c r="X386" s="7"/>
      <c r="Y386" s="7"/>
      <c r="Z386" s="7"/>
      <c r="AA386" s="7"/>
      <c r="AB386" s="7"/>
    </row>
    <row r="387" spans="1:28" s="313" customFormat="1">
      <c r="A387" s="339"/>
      <c r="B387" s="339"/>
      <c r="C387" s="339"/>
      <c r="D387" s="339"/>
      <c r="E387" s="340">
        <v>52</v>
      </c>
      <c r="F387" s="341">
        <v>2189.1157400000002</v>
      </c>
      <c r="G387" s="342">
        <v>2712.6041</v>
      </c>
      <c r="H387" s="342">
        <v>4901.7198399999997</v>
      </c>
      <c r="I387" s="342">
        <v>54260.016470000002</v>
      </c>
      <c r="J387" s="342">
        <v>18621.407729999999</v>
      </c>
      <c r="K387" s="342">
        <v>72881.424200000009</v>
      </c>
      <c r="L387" s="342">
        <v>35916.713069999998</v>
      </c>
      <c r="M387" s="342">
        <v>33235.815690000003</v>
      </c>
      <c r="N387" s="342">
        <v>69152.528760000001</v>
      </c>
      <c r="O387" s="342">
        <v>146935.6728</v>
      </c>
      <c r="P387" s="342">
        <v>5568.5505199999998</v>
      </c>
      <c r="Q387" s="342">
        <v>277.45464000000004</v>
      </c>
      <c r="R387" s="343">
        <v>5846.0051599999997</v>
      </c>
      <c r="S387" s="7"/>
      <c r="T387" s="7"/>
      <c r="U387" s="7"/>
      <c r="V387" s="7"/>
      <c r="W387" s="7"/>
      <c r="X387" s="7"/>
      <c r="Y387" s="7"/>
      <c r="Z387" s="7"/>
      <c r="AA387" s="7"/>
      <c r="AB387" s="7"/>
    </row>
    <row r="388" spans="1:28" s="313" customFormat="1">
      <c r="A388" s="339"/>
      <c r="B388" s="339"/>
      <c r="C388" s="339"/>
      <c r="D388" s="339"/>
      <c r="E388" s="340">
        <v>90</v>
      </c>
      <c r="F388" s="341">
        <v>94.135960000000011</v>
      </c>
      <c r="G388" s="342">
        <v>17.007709999999999</v>
      </c>
      <c r="H388" s="342">
        <v>111.14367</v>
      </c>
      <c r="I388" s="342">
        <v>27100.204600000001</v>
      </c>
      <c r="J388" s="342">
        <v>8308.5417300000008</v>
      </c>
      <c r="K388" s="342">
        <v>35408.746330000002</v>
      </c>
      <c r="L388" s="342">
        <v>13713.23299</v>
      </c>
      <c r="M388" s="342">
        <v>16152.467630000001</v>
      </c>
      <c r="N388" s="342">
        <v>29865.70062</v>
      </c>
      <c r="O388" s="342">
        <v>65385.590619999995</v>
      </c>
      <c r="P388" s="342">
        <v>411.47154</v>
      </c>
      <c r="Q388" s="342">
        <v>593.97408999999993</v>
      </c>
      <c r="R388" s="343">
        <v>1005.4456300000001</v>
      </c>
      <c r="S388" s="7"/>
      <c r="T388" s="7"/>
      <c r="U388" s="7"/>
      <c r="V388" s="7"/>
      <c r="W388" s="7"/>
      <c r="X388" s="7"/>
      <c r="Y388" s="7"/>
      <c r="Z388" s="7"/>
      <c r="AA388" s="7"/>
      <c r="AB388" s="7"/>
    </row>
    <row r="389" spans="1:28" s="313" customFormat="1">
      <c r="A389" s="339"/>
      <c r="B389" s="339"/>
      <c r="C389" s="339"/>
      <c r="D389" s="339"/>
      <c r="E389" s="340">
        <v>109</v>
      </c>
      <c r="F389" s="341">
        <v>0</v>
      </c>
      <c r="G389" s="342">
        <v>0.55437999999999998</v>
      </c>
      <c r="H389" s="342">
        <v>0.55437999999999998</v>
      </c>
      <c r="I389" s="342">
        <v>32492.30949</v>
      </c>
      <c r="J389" s="342">
        <v>11310.01456</v>
      </c>
      <c r="K389" s="342">
        <v>43802.324049999996</v>
      </c>
      <c r="L389" s="342">
        <v>10482.8554</v>
      </c>
      <c r="M389" s="342">
        <v>22820.636420000003</v>
      </c>
      <c r="N389" s="342">
        <v>33303.491820000003</v>
      </c>
      <c r="O389" s="342">
        <v>77106.370250000007</v>
      </c>
      <c r="P389" s="342">
        <v>22.236150000000002</v>
      </c>
      <c r="Q389" s="342">
        <v>0</v>
      </c>
      <c r="R389" s="343">
        <v>22.236150000000002</v>
      </c>
      <c r="S389" s="7"/>
      <c r="T389" s="7"/>
      <c r="U389" s="7"/>
      <c r="V389" s="7"/>
      <c r="W389" s="7"/>
      <c r="X389" s="7"/>
      <c r="Y389" s="7"/>
      <c r="Z389" s="7"/>
      <c r="AA389" s="7"/>
      <c r="AB389" s="7"/>
    </row>
    <row r="390" spans="1:28" s="313" customFormat="1">
      <c r="A390" s="339"/>
      <c r="B390" s="339"/>
      <c r="C390" s="339"/>
      <c r="D390" s="339"/>
      <c r="E390" s="340">
        <v>112</v>
      </c>
      <c r="F390" s="341">
        <v>291.75976000000003</v>
      </c>
      <c r="G390" s="342">
        <v>807.05345999999997</v>
      </c>
      <c r="H390" s="342">
        <v>1098.81322</v>
      </c>
      <c r="I390" s="342">
        <v>52285.174249999996</v>
      </c>
      <c r="J390" s="342">
        <v>19832.764090000001</v>
      </c>
      <c r="K390" s="342">
        <v>72117.938340000008</v>
      </c>
      <c r="L390" s="342">
        <v>38600.66057</v>
      </c>
      <c r="M390" s="342">
        <v>18839.4198</v>
      </c>
      <c r="N390" s="342">
        <v>57440.080369999996</v>
      </c>
      <c r="O390" s="342">
        <v>130656.83193</v>
      </c>
      <c r="P390" s="342">
        <v>147.65255999999999</v>
      </c>
      <c r="Q390" s="342">
        <v>279.26864</v>
      </c>
      <c r="R390" s="343">
        <v>426.9212</v>
      </c>
      <c r="S390" s="7"/>
      <c r="T390" s="7"/>
      <c r="U390" s="7"/>
      <c r="V390" s="7"/>
      <c r="W390" s="7"/>
      <c r="X390" s="7"/>
      <c r="Y390" s="7"/>
      <c r="Z390" s="7"/>
      <c r="AA390" s="7"/>
      <c r="AB390" s="7"/>
    </row>
    <row r="391" spans="1:28" s="313" customFormat="1">
      <c r="A391" s="339"/>
      <c r="B391" s="339"/>
      <c r="C391" s="339"/>
      <c r="D391" s="334" t="s">
        <v>78</v>
      </c>
      <c r="E391" s="335">
        <v>56</v>
      </c>
      <c r="F391" s="336">
        <v>25183.254940000003</v>
      </c>
      <c r="G391" s="337">
        <v>2740.64608</v>
      </c>
      <c r="H391" s="337">
        <v>27923.901020000001</v>
      </c>
      <c r="I391" s="337">
        <v>46648.730689999997</v>
      </c>
      <c r="J391" s="337">
        <v>7912.6806500000002</v>
      </c>
      <c r="K391" s="337">
        <v>54561.411340000006</v>
      </c>
      <c r="L391" s="337">
        <v>31110.966909999999</v>
      </c>
      <c r="M391" s="337">
        <v>12931.157880000001</v>
      </c>
      <c r="N391" s="337">
        <v>44042.124790000002</v>
      </c>
      <c r="O391" s="337">
        <v>126527.43715000001</v>
      </c>
      <c r="P391" s="337">
        <v>8847.7135500000004</v>
      </c>
      <c r="Q391" s="337">
        <v>261.27274</v>
      </c>
      <c r="R391" s="338">
        <v>9108.9862899999989</v>
      </c>
      <c r="S391" s="7"/>
      <c r="T391" s="7"/>
      <c r="U391" s="7"/>
      <c r="V391" s="7"/>
      <c r="W391" s="7"/>
      <c r="X391" s="7"/>
      <c r="Y391" s="7"/>
      <c r="Z391" s="7"/>
      <c r="AA391" s="7"/>
      <c r="AB391" s="7"/>
    </row>
    <row r="392" spans="1:28" s="313" customFormat="1">
      <c r="A392" s="339"/>
      <c r="B392" s="339"/>
      <c r="C392" s="339"/>
      <c r="D392" s="334" t="s">
        <v>54</v>
      </c>
      <c r="E392" s="335">
        <v>70</v>
      </c>
      <c r="F392" s="336">
        <v>104.5703</v>
      </c>
      <c r="G392" s="337">
        <v>22.765330000000002</v>
      </c>
      <c r="H392" s="337">
        <v>127.33563000000001</v>
      </c>
      <c r="I392" s="337">
        <v>21150.627370000002</v>
      </c>
      <c r="J392" s="337">
        <v>3293.5377599999997</v>
      </c>
      <c r="K392" s="337">
        <v>24444.165129999998</v>
      </c>
      <c r="L392" s="337">
        <v>10439.53484</v>
      </c>
      <c r="M392" s="337">
        <v>3970.35896</v>
      </c>
      <c r="N392" s="337">
        <v>14409.893800000002</v>
      </c>
      <c r="O392" s="337">
        <v>38981.394560000001</v>
      </c>
      <c r="P392" s="337">
        <v>1399.3187399999999</v>
      </c>
      <c r="Q392" s="337">
        <v>40.571709999999996</v>
      </c>
      <c r="R392" s="338">
        <v>1439.8904499999999</v>
      </c>
      <c r="S392" s="7"/>
      <c r="T392" s="7"/>
      <c r="U392" s="7"/>
      <c r="V392" s="7"/>
      <c r="W392" s="7"/>
      <c r="X392" s="7"/>
      <c r="Y392" s="7"/>
      <c r="Z392" s="7"/>
      <c r="AA392" s="7"/>
      <c r="AB392" s="7"/>
    </row>
    <row r="393" spans="1:28" s="313" customFormat="1">
      <c r="A393" s="339"/>
      <c r="B393" s="339"/>
      <c r="C393" s="339"/>
      <c r="D393" s="334" t="s">
        <v>276</v>
      </c>
      <c r="E393" s="335">
        <v>63</v>
      </c>
      <c r="F393" s="336">
        <v>2373.8309800000002</v>
      </c>
      <c r="G393" s="337">
        <v>8065.3133499999994</v>
      </c>
      <c r="H393" s="337">
        <v>10439.144329999999</v>
      </c>
      <c r="I393" s="337">
        <v>32788.630079999995</v>
      </c>
      <c r="J393" s="337">
        <v>11838.07689</v>
      </c>
      <c r="K393" s="337">
        <v>44626.706969999999</v>
      </c>
      <c r="L393" s="337">
        <v>28995.70261</v>
      </c>
      <c r="M393" s="337">
        <v>22342.188289999998</v>
      </c>
      <c r="N393" s="337">
        <v>51337.890899999999</v>
      </c>
      <c r="O393" s="337">
        <v>106403.74220000001</v>
      </c>
      <c r="P393" s="337">
        <v>5494.6308099999997</v>
      </c>
      <c r="Q393" s="337">
        <v>1481.80279</v>
      </c>
      <c r="R393" s="338">
        <v>6976.4335999999994</v>
      </c>
      <c r="S393" s="7"/>
      <c r="T393" s="7"/>
      <c r="U393" s="7"/>
      <c r="V393" s="7"/>
      <c r="W393" s="7"/>
      <c r="X393" s="7"/>
      <c r="Y393" s="7"/>
      <c r="Z393" s="7"/>
      <c r="AA393" s="7"/>
      <c r="AB393" s="7"/>
    </row>
    <row r="394" spans="1:28" s="313" customFormat="1">
      <c r="A394" s="339"/>
      <c r="B394" s="339"/>
      <c r="C394" s="339"/>
      <c r="D394" s="334" t="s">
        <v>55</v>
      </c>
      <c r="E394" s="335">
        <v>44</v>
      </c>
      <c r="F394" s="336">
        <v>5859.5193399999998</v>
      </c>
      <c r="G394" s="337">
        <v>3454.18842</v>
      </c>
      <c r="H394" s="337">
        <v>9313.7077599999993</v>
      </c>
      <c r="I394" s="337">
        <v>43288.005069999999</v>
      </c>
      <c r="J394" s="337">
        <v>7025.9787300000007</v>
      </c>
      <c r="K394" s="337">
        <v>50313.983799999995</v>
      </c>
      <c r="L394" s="337">
        <v>21621.564340000001</v>
      </c>
      <c r="M394" s="337">
        <v>11217.830830000001</v>
      </c>
      <c r="N394" s="337">
        <v>32839.395170000003</v>
      </c>
      <c r="O394" s="337">
        <v>92467.08673000001</v>
      </c>
      <c r="P394" s="337">
        <v>466.14241999999996</v>
      </c>
      <c r="Q394" s="337">
        <v>599.37396999999999</v>
      </c>
      <c r="R394" s="338">
        <v>1065.51639</v>
      </c>
      <c r="S394" s="7"/>
      <c r="T394" s="7"/>
      <c r="U394" s="7"/>
      <c r="V394" s="7"/>
      <c r="W394" s="7"/>
      <c r="X394" s="7"/>
      <c r="Y394" s="7"/>
      <c r="Z394" s="7"/>
      <c r="AA394" s="7"/>
      <c r="AB394" s="7"/>
    </row>
    <row r="395" spans="1:28" s="313" customFormat="1">
      <c r="A395" s="339"/>
      <c r="B395" s="339"/>
      <c r="C395" s="339"/>
      <c r="D395" s="339"/>
      <c r="E395" s="340">
        <v>74</v>
      </c>
      <c r="F395" s="341">
        <v>517.55148999999994</v>
      </c>
      <c r="G395" s="342">
        <v>169.61635000000001</v>
      </c>
      <c r="H395" s="342">
        <v>687.16783999999996</v>
      </c>
      <c r="I395" s="342">
        <v>25369.989519999999</v>
      </c>
      <c r="J395" s="342">
        <v>4385.9543099999992</v>
      </c>
      <c r="K395" s="342">
        <v>29755.943829999997</v>
      </c>
      <c r="L395" s="342">
        <v>12500.25763</v>
      </c>
      <c r="M395" s="342">
        <v>5539.4694600000003</v>
      </c>
      <c r="N395" s="342">
        <v>18039.72709</v>
      </c>
      <c r="O395" s="342">
        <v>48482.838759999999</v>
      </c>
      <c r="P395" s="342">
        <v>8659.2917200000011</v>
      </c>
      <c r="Q395" s="342">
        <v>161.35176000000001</v>
      </c>
      <c r="R395" s="343">
        <v>8820.6434800000006</v>
      </c>
      <c r="S395" s="7"/>
      <c r="T395" s="7"/>
      <c r="U395" s="7"/>
      <c r="V395" s="7"/>
      <c r="W395" s="7"/>
      <c r="X395" s="7"/>
      <c r="Y395" s="7"/>
      <c r="Z395" s="7"/>
      <c r="AA395" s="7"/>
      <c r="AB395" s="7"/>
    </row>
    <row r="396" spans="1:28" s="313" customFormat="1">
      <c r="A396" s="339"/>
      <c r="B396" s="339"/>
      <c r="C396" s="339"/>
      <c r="D396" s="339"/>
      <c r="E396" s="340">
        <v>107</v>
      </c>
      <c r="F396" s="341">
        <v>59.116570000000003</v>
      </c>
      <c r="G396" s="342">
        <v>65.106740000000002</v>
      </c>
      <c r="H396" s="342">
        <v>124.22331</v>
      </c>
      <c r="I396" s="342">
        <v>19010.026570000002</v>
      </c>
      <c r="J396" s="342">
        <v>6259.5163200000006</v>
      </c>
      <c r="K396" s="342">
        <v>25269.542890000001</v>
      </c>
      <c r="L396" s="342">
        <v>13383.59311</v>
      </c>
      <c r="M396" s="342">
        <v>25800.512790000001</v>
      </c>
      <c r="N396" s="342">
        <v>39184.105899999995</v>
      </c>
      <c r="O396" s="342">
        <v>64577.872100000001</v>
      </c>
      <c r="P396" s="342">
        <v>0.29455999999999999</v>
      </c>
      <c r="Q396" s="342">
        <v>0</v>
      </c>
      <c r="R396" s="343">
        <v>0.29455999999999999</v>
      </c>
      <c r="S396" s="7"/>
      <c r="T396" s="7"/>
      <c r="U396" s="7"/>
      <c r="V396" s="7"/>
      <c r="W396" s="7"/>
      <c r="X396" s="7"/>
      <c r="Y396" s="7"/>
      <c r="Z396" s="7"/>
      <c r="AA396" s="7"/>
      <c r="AB396" s="7"/>
    </row>
    <row r="397" spans="1:28" s="313" customFormat="1">
      <c r="A397" s="339"/>
      <c r="B397" s="339"/>
      <c r="C397" s="339"/>
      <c r="D397" s="334" t="s">
        <v>53</v>
      </c>
      <c r="E397" s="335">
        <v>96</v>
      </c>
      <c r="F397" s="336">
        <v>1917.1929399999999</v>
      </c>
      <c r="G397" s="337">
        <v>8520.1529200000004</v>
      </c>
      <c r="H397" s="337">
        <v>10437.345859999999</v>
      </c>
      <c r="I397" s="337">
        <v>22545.567489999998</v>
      </c>
      <c r="J397" s="337">
        <v>8752.1905700000007</v>
      </c>
      <c r="K397" s="337">
        <v>31297.75806</v>
      </c>
      <c r="L397" s="337">
        <v>13531.573699999999</v>
      </c>
      <c r="M397" s="337">
        <v>11611.992749999999</v>
      </c>
      <c r="N397" s="337">
        <v>25143.566449999998</v>
      </c>
      <c r="O397" s="337">
        <v>66878.670369999993</v>
      </c>
      <c r="P397" s="337">
        <v>45987.351340000001</v>
      </c>
      <c r="Q397" s="337">
        <v>388.20724999999999</v>
      </c>
      <c r="R397" s="338">
        <v>46375.558590000001</v>
      </c>
      <c r="S397" s="7"/>
      <c r="T397" s="7"/>
      <c r="U397" s="7"/>
      <c r="V397" s="7"/>
      <c r="W397" s="7"/>
      <c r="X397" s="7"/>
      <c r="Y397" s="7"/>
      <c r="Z397" s="7"/>
      <c r="AA397" s="7"/>
      <c r="AB397" s="7"/>
    </row>
    <row r="398" spans="1:28" s="313" customFormat="1">
      <c r="A398" s="339"/>
      <c r="B398" s="339"/>
      <c r="C398" s="339"/>
      <c r="D398" s="334" t="s">
        <v>71</v>
      </c>
      <c r="E398" s="335">
        <v>69</v>
      </c>
      <c r="F398" s="336">
        <v>623.26441</v>
      </c>
      <c r="G398" s="337">
        <v>1005.1735500000001</v>
      </c>
      <c r="H398" s="337">
        <v>1628.43796</v>
      </c>
      <c r="I398" s="337">
        <v>43046.476609999998</v>
      </c>
      <c r="J398" s="337">
        <v>12102.37666</v>
      </c>
      <c r="K398" s="337">
        <v>55148.853270000007</v>
      </c>
      <c r="L398" s="337">
        <v>17769.61535</v>
      </c>
      <c r="M398" s="337">
        <v>11578.29758</v>
      </c>
      <c r="N398" s="337">
        <v>29347.912929999999</v>
      </c>
      <c r="O398" s="337">
        <v>86125.204159999994</v>
      </c>
      <c r="P398" s="337">
        <v>4717.5516600000001</v>
      </c>
      <c r="Q398" s="337">
        <v>149.60945999999998</v>
      </c>
      <c r="R398" s="338">
        <v>4867.1611199999998</v>
      </c>
      <c r="S398" s="7"/>
      <c r="T398" s="7"/>
      <c r="U398" s="7"/>
      <c r="V398" s="7"/>
      <c r="W398" s="7"/>
      <c r="X398" s="7"/>
      <c r="Y398" s="7"/>
      <c r="Z398" s="7"/>
      <c r="AA398" s="7"/>
      <c r="AB398" s="7"/>
    </row>
    <row r="399" spans="1:28" s="313" customFormat="1">
      <c r="A399" s="339"/>
      <c r="B399" s="334" t="s">
        <v>17</v>
      </c>
      <c r="C399" s="334" t="s">
        <v>281</v>
      </c>
      <c r="D399" s="334" t="s">
        <v>282</v>
      </c>
      <c r="E399" s="335">
        <v>82</v>
      </c>
      <c r="F399" s="336">
        <v>8465.2920099999992</v>
      </c>
      <c r="G399" s="337">
        <v>5899.73261</v>
      </c>
      <c r="H399" s="337">
        <v>14365.024619999998</v>
      </c>
      <c r="I399" s="337">
        <v>15321.30582</v>
      </c>
      <c r="J399" s="337">
        <v>1447.4334099999999</v>
      </c>
      <c r="K399" s="337">
        <v>16768.739229999999</v>
      </c>
      <c r="L399" s="337">
        <v>9931.6568900000002</v>
      </c>
      <c r="M399" s="337">
        <v>2827.6447200000002</v>
      </c>
      <c r="N399" s="337">
        <v>12759.301609999999</v>
      </c>
      <c r="O399" s="337">
        <v>43893.065459999998</v>
      </c>
      <c r="P399" s="337">
        <v>5319.3344900000002</v>
      </c>
      <c r="Q399" s="337">
        <v>1.2638800000000001</v>
      </c>
      <c r="R399" s="338">
        <v>5320.5983699999997</v>
      </c>
      <c r="S399" s="7"/>
      <c r="T399" s="7"/>
      <c r="U399" s="7"/>
      <c r="V399" s="7"/>
      <c r="W399" s="7"/>
      <c r="X399" s="7"/>
      <c r="Y399" s="7"/>
      <c r="Z399" s="7"/>
      <c r="AA399" s="7"/>
      <c r="AB399" s="7"/>
    </row>
    <row r="400" spans="1:28" s="313" customFormat="1">
      <c r="A400" s="339"/>
      <c r="B400" s="334" t="s">
        <v>21</v>
      </c>
      <c r="C400" s="334" t="s">
        <v>21</v>
      </c>
      <c r="D400" s="334" t="s">
        <v>316</v>
      </c>
      <c r="E400" s="335">
        <v>100</v>
      </c>
      <c r="F400" s="336">
        <v>547.47068000000002</v>
      </c>
      <c r="G400" s="337">
        <v>4393.8671900000008</v>
      </c>
      <c r="H400" s="337">
        <v>4941.3378700000003</v>
      </c>
      <c r="I400" s="337">
        <v>14637.067720000001</v>
      </c>
      <c r="J400" s="337">
        <v>1413.0453200000002</v>
      </c>
      <c r="K400" s="337">
        <v>16050.113039999998</v>
      </c>
      <c r="L400" s="337">
        <v>6732.7252400000007</v>
      </c>
      <c r="M400" s="337">
        <v>3572.6700299999998</v>
      </c>
      <c r="N400" s="337">
        <v>10305.395269999999</v>
      </c>
      <c r="O400" s="337">
        <v>31296.84618</v>
      </c>
      <c r="P400" s="337">
        <v>9861.6818800000001</v>
      </c>
      <c r="Q400" s="337">
        <v>723.23620999999991</v>
      </c>
      <c r="R400" s="338">
        <v>10584.918089999999</v>
      </c>
      <c r="S400" s="7"/>
      <c r="T400" s="7"/>
      <c r="U400" s="7"/>
      <c r="V400" s="7"/>
      <c r="W400" s="7"/>
      <c r="X400" s="7"/>
      <c r="Y400" s="7"/>
      <c r="Z400" s="7"/>
      <c r="AA400" s="7"/>
      <c r="AB400" s="7"/>
    </row>
    <row r="401" spans="1:28" s="313" customFormat="1">
      <c r="A401" s="339"/>
      <c r="B401" s="339"/>
      <c r="C401" s="339"/>
      <c r="D401" s="334" t="s">
        <v>21</v>
      </c>
      <c r="E401" s="335">
        <v>43</v>
      </c>
      <c r="F401" s="336">
        <v>23327.89099</v>
      </c>
      <c r="G401" s="337">
        <v>1473.4497200000001</v>
      </c>
      <c r="H401" s="337">
        <v>24801.34071</v>
      </c>
      <c r="I401" s="337">
        <v>28180.87341</v>
      </c>
      <c r="J401" s="337">
        <v>5515.5745499999994</v>
      </c>
      <c r="K401" s="337">
        <v>33696.447959999998</v>
      </c>
      <c r="L401" s="337">
        <v>18077.702559999998</v>
      </c>
      <c r="M401" s="337">
        <v>17803.720239999999</v>
      </c>
      <c r="N401" s="337">
        <v>35881.4228</v>
      </c>
      <c r="O401" s="337">
        <v>94379.211469999995</v>
      </c>
      <c r="P401" s="337">
        <v>52284.785040000002</v>
      </c>
      <c r="Q401" s="337">
        <v>1128.6540500000001</v>
      </c>
      <c r="R401" s="338">
        <v>53413.439090000007</v>
      </c>
      <c r="S401" s="7"/>
      <c r="T401" s="7"/>
      <c r="U401" s="7"/>
      <c r="V401" s="7"/>
      <c r="W401" s="7"/>
      <c r="X401" s="7"/>
      <c r="Y401" s="7"/>
      <c r="Z401" s="7"/>
      <c r="AA401" s="7"/>
      <c r="AB401" s="7"/>
    </row>
    <row r="402" spans="1:28" s="313" customFormat="1">
      <c r="A402" s="339"/>
      <c r="B402" s="339"/>
      <c r="C402" s="334" t="s">
        <v>296</v>
      </c>
      <c r="D402" s="334" t="s">
        <v>296</v>
      </c>
      <c r="E402" s="335">
        <v>73</v>
      </c>
      <c r="F402" s="336">
        <v>405.93698000000001</v>
      </c>
      <c r="G402" s="337">
        <v>127.48398</v>
      </c>
      <c r="H402" s="337">
        <v>533.42095999999992</v>
      </c>
      <c r="I402" s="337">
        <v>6992.6998300000005</v>
      </c>
      <c r="J402" s="337">
        <v>1114.20955</v>
      </c>
      <c r="K402" s="337">
        <v>8106.9093800000001</v>
      </c>
      <c r="L402" s="337">
        <v>4120.5797899999998</v>
      </c>
      <c r="M402" s="337">
        <v>2196.8192999999997</v>
      </c>
      <c r="N402" s="337">
        <v>6317.3990899999999</v>
      </c>
      <c r="O402" s="337">
        <v>14957.729429999999</v>
      </c>
      <c r="P402" s="337">
        <v>30436.727030000002</v>
      </c>
      <c r="Q402" s="337">
        <v>2.84971</v>
      </c>
      <c r="R402" s="338">
        <v>30439.576739999997</v>
      </c>
      <c r="S402" s="7"/>
      <c r="T402" s="7"/>
      <c r="U402" s="7"/>
      <c r="V402" s="7"/>
      <c r="W402" s="7"/>
      <c r="X402" s="7"/>
      <c r="Y402" s="7"/>
      <c r="Z402" s="7"/>
      <c r="AA402" s="7"/>
      <c r="AB402" s="7"/>
    </row>
    <row r="403" spans="1:28" s="313" customFormat="1">
      <c r="A403" s="339"/>
      <c r="B403" s="334" t="s">
        <v>22</v>
      </c>
      <c r="C403" s="334" t="s">
        <v>299</v>
      </c>
      <c r="D403" s="334" t="s">
        <v>300</v>
      </c>
      <c r="E403" s="335">
        <v>76</v>
      </c>
      <c r="F403" s="336">
        <v>32014.178530000001</v>
      </c>
      <c r="G403" s="337">
        <v>2573.0462900000002</v>
      </c>
      <c r="H403" s="337">
        <v>34587.224820000003</v>
      </c>
      <c r="I403" s="337">
        <v>21893.256239999999</v>
      </c>
      <c r="J403" s="337">
        <v>6429.6962899999999</v>
      </c>
      <c r="K403" s="337">
        <v>28322.952530000002</v>
      </c>
      <c r="L403" s="337">
        <v>9864.5843100000002</v>
      </c>
      <c r="M403" s="337">
        <v>4572.7595099999999</v>
      </c>
      <c r="N403" s="337">
        <v>14437.34382</v>
      </c>
      <c r="O403" s="337">
        <v>77347.521170000007</v>
      </c>
      <c r="P403" s="337">
        <v>5074.6889000000001</v>
      </c>
      <c r="Q403" s="337">
        <v>0</v>
      </c>
      <c r="R403" s="338">
        <v>5074.6889000000001</v>
      </c>
      <c r="S403" s="7"/>
      <c r="T403" s="7"/>
      <c r="U403" s="7"/>
      <c r="V403" s="7"/>
      <c r="W403" s="7"/>
      <c r="X403" s="7"/>
      <c r="Y403" s="7"/>
      <c r="Z403" s="7"/>
      <c r="AA403" s="7"/>
      <c r="AB403" s="7"/>
    </row>
    <row r="404" spans="1:28" s="313" customFormat="1">
      <c r="A404" s="339"/>
      <c r="B404" s="334" t="s">
        <v>301</v>
      </c>
      <c r="C404" s="334" t="s">
        <v>301</v>
      </c>
      <c r="D404" s="334" t="s">
        <v>307</v>
      </c>
      <c r="E404" s="335">
        <v>99</v>
      </c>
      <c r="F404" s="336">
        <v>4976.6430899999996</v>
      </c>
      <c r="G404" s="337">
        <v>311.86986999999999</v>
      </c>
      <c r="H404" s="337">
        <v>5288.51296</v>
      </c>
      <c r="I404" s="337">
        <v>11290.80359</v>
      </c>
      <c r="J404" s="337">
        <v>1075.78683</v>
      </c>
      <c r="K404" s="337">
        <v>12366.59042</v>
      </c>
      <c r="L404" s="337">
        <v>21505.85828</v>
      </c>
      <c r="M404" s="337">
        <v>1430.5056599999998</v>
      </c>
      <c r="N404" s="337">
        <v>22936.363940000003</v>
      </c>
      <c r="O404" s="337">
        <v>40591.467320000003</v>
      </c>
      <c r="P404" s="337">
        <v>7394.2410499999996</v>
      </c>
      <c r="Q404" s="337">
        <v>2.2869899999999999</v>
      </c>
      <c r="R404" s="338">
        <v>7396.5280400000001</v>
      </c>
      <c r="S404" s="7"/>
      <c r="T404" s="7"/>
      <c r="U404" s="7"/>
      <c r="V404" s="7"/>
      <c r="W404" s="7"/>
      <c r="X404" s="7"/>
      <c r="Y404" s="7"/>
      <c r="Z404" s="7"/>
      <c r="AA404" s="7"/>
      <c r="AB404" s="7"/>
    </row>
    <row r="405" spans="1:28" s="313" customFormat="1">
      <c r="A405" s="339"/>
      <c r="B405" s="334" t="s">
        <v>24</v>
      </c>
      <c r="C405" s="334" t="s">
        <v>24</v>
      </c>
      <c r="D405" s="334" t="s">
        <v>24</v>
      </c>
      <c r="E405" s="335">
        <v>68</v>
      </c>
      <c r="F405" s="336">
        <v>14172.096710000002</v>
      </c>
      <c r="G405" s="337">
        <v>4466.7206399999995</v>
      </c>
      <c r="H405" s="337">
        <v>18638.817350000001</v>
      </c>
      <c r="I405" s="337">
        <v>30382.718430000001</v>
      </c>
      <c r="J405" s="337">
        <v>15226.15573</v>
      </c>
      <c r="K405" s="337">
        <v>45608.874159999999</v>
      </c>
      <c r="L405" s="337">
        <v>14078.43383</v>
      </c>
      <c r="M405" s="337">
        <v>9937.126839999999</v>
      </c>
      <c r="N405" s="337">
        <v>24015.560670000003</v>
      </c>
      <c r="O405" s="337">
        <v>88263.25218000001</v>
      </c>
      <c r="P405" s="337">
        <v>2771.7464900000004</v>
      </c>
      <c r="Q405" s="337">
        <v>17.415150000000001</v>
      </c>
      <c r="R405" s="338">
        <v>2789.1616400000003</v>
      </c>
      <c r="S405" s="7"/>
      <c r="T405" s="7"/>
      <c r="U405" s="7"/>
      <c r="V405" s="7"/>
      <c r="W405" s="7"/>
      <c r="X405" s="7"/>
      <c r="Y405" s="7"/>
      <c r="Z405" s="7"/>
      <c r="AA405" s="7"/>
      <c r="AB405" s="7"/>
    </row>
    <row r="406" spans="1:28" s="313" customFormat="1">
      <c r="A406" s="339"/>
      <c r="B406" s="334" t="s">
        <v>26</v>
      </c>
      <c r="C406" s="334" t="s">
        <v>310</v>
      </c>
      <c r="D406" s="334" t="s">
        <v>312</v>
      </c>
      <c r="E406" s="335">
        <v>85</v>
      </c>
      <c r="F406" s="336">
        <v>9355.0533599999999</v>
      </c>
      <c r="G406" s="337">
        <v>624.35848999999996</v>
      </c>
      <c r="H406" s="337">
        <v>9979.4118500000004</v>
      </c>
      <c r="I406" s="337">
        <v>12069.47502</v>
      </c>
      <c r="J406" s="337">
        <v>3850.3560400000001</v>
      </c>
      <c r="K406" s="337">
        <v>15919.83106</v>
      </c>
      <c r="L406" s="337">
        <v>6356.7308499999999</v>
      </c>
      <c r="M406" s="337">
        <v>1926.4171299999998</v>
      </c>
      <c r="N406" s="337">
        <v>8283.1479799999997</v>
      </c>
      <c r="O406" s="337">
        <v>34182.390890000002</v>
      </c>
      <c r="P406" s="337">
        <v>9174.0282999999999</v>
      </c>
      <c r="Q406" s="337">
        <v>14.521510000000001</v>
      </c>
      <c r="R406" s="338">
        <v>9188.5498100000004</v>
      </c>
      <c r="S406" s="7"/>
      <c r="T406" s="7"/>
      <c r="U406" s="7"/>
      <c r="V406" s="7"/>
      <c r="W406" s="7"/>
      <c r="X406" s="7"/>
      <c r="Y406" s="7"/>
      <c r="Z406" s="7"/>
      <c r="AA406" s="7"/>
      <c r="AB406" s="7"/>
    </row>
    <row r="407" spans="1:28" s="313" customFormat="1">
      <c r="A407" s="334" t="s">
        <v>317</v>
      </c>
      <c r="B407" s="334" t="s">
        <v>3</v>
      </c>
      <c r="C407" s="334" t="s">
        <v>198</v>
      </c>
      <c r="D407" s="334" t="s">
        <v>198</v>
      </c>
      <c r="E407" s="335">
        <v>143</v>
      </c>
      <c r="F407" s="336">
        <v>9344.5552899999984</v>
      </c>
      <c r="G407" s="337">
        <v>5173.8073099999992</v>
      </c>
      <c r="H407" s="337">
        <v>14518.3626</v>
      </c>
      <c r="I407" s="337">
        <v>86008.56362999999</v>
      </c>
      <c r="J407" s="337">
        <v>15149.17562</v>
      </c>
      <c r="K407" s="337">
        <v>101157.73925</v>
      </c>
      <c r="L407" s="337">
        <v>42820.878899999996</v>
      </c>
      <c r="M407" s="337">
        <v>11844.98522</v>
      </c>
      <c r="N407" s="337">
        <v>54665.864119999998</v>
      </c>
      <c r="O407" s="337">
        <v>170341.96596999999</v>
      </c>
      <c r="P407" s="337">
        <v>215918.04952</v>
      </c>
      <c r="Q407" s="337">
        <v>2005.6453999999999</v>
      </c>
      <c r="R407" s="338">
        <v>217923.69491999998</v>
      </c>
      <c r="S407" s="7"/>
      <c r="T407" s="7"/>
      <c r="U407" s="7"/>
      <c r="V407" s="7"/>
      <c r="W407" s="7"/>
      <c r="X407" s="7"/>
      <c r="Y407" s="7"/>
      <c r="Z407" s="7"/>
      <c r="AA407" s="7"/>
      <c r="AB407" s="7"/>
    </row>
    <row r="408" spans="1:28" s="313" customFormat="1">
      <c r="A408" s="339"/>
      <c r="B408" s="339"/>
      <c r="C408" s="334" t="s">
        <v>201</v>
      </c>
      <c r="D408" s="334" t="s">
        <v>202</v>
      </c>
      <c r="E408" s="335">
        <v>104</v>
      </c>
      <c r="F408" s="336">
        <v>10023.72486</v>
      </c>
      <c r="G408" s="337">
        <v>7861.7792599999993</v>
      </c>
      <c r="H408" s="337">
        <v>17885.504120000001</v>
      </c>
      <c r="I408" s="337">
        <v>51084.248700000004</v>
      </c>
      <c r="J408" s="337">
        <v>11819.36717</v>
      </c>
      <c r="K408" s="337">
        <v>62903.615869999994</v>
      </c>
      <c r="L408" s="337">
        <v>26996.594799999999</v>
      </c>
      <c r="M408" s="337">
        <v>10865.89495</v>
      </c>
      <c r="N408" s="337">
        <v>37862.489750000001</v>
      </c>
      <c r="O408" s="337">
        <v>118651.60974</v>
      </c>
      <c r="P408" s="337">
        <v>253049.18425999998</v>
      </c>
      <c r="Q408" s="337">
        <v>20915.943230000001</v>
      </c>
      <c r="R408" s="338">
        <v>273965.12748999998</v>
      </c>
      <c r="S408" s="7"/>
      <c r="T408" s="7"/>
      <c r="U408" s="7"/>
      <c r="V408" s="7"/>
      <c r="W408" s="7"/>
      <c r="X408" s="7"/>
      <c r="Y408" s="7"/>
      <c r="Z408" s="7"/>
      <c r="AA408" s="7"/>
      <c r="AB408" s="7"/>
    </row>
    <row r="409" spans="1:28" s="313" customFormat="1">
      <c r="A409" s="339"/>
      <c r="B409" s="334" t="s">
        <v>203</v>
      </c>
      <c r="C409" s="334" t="s">
        <v>204</v>
      </c>
      <c r="D409" s="334" t="s">
        <v>204</v>
      </c>
      <c r="E409" s="335">
        <v>383</v>
      </c>
      <c r="F409" s="336">
        <v>11269.753939999999</v>
      </c>
      <c r="G409" s="337">
        <v>122.62589999999999</v>
      </c>
      <c r="H409" s="337">
        <v>11392.37984</v>
      </c>
      <c r="I409" s="337">
        <v>16035.234369999998</v>
      </c>
      <c r="J409" s="337">
        <v>2389.6921699999998</v>
      </c>
      <c r="K409" s="337">
        <v>18424.92654</v>
      </c>
      <c r="L409" s="337">
        <v>4903.24514</v>
      </c>
      <c r="M409" s="337">
        <v>2412.0790000000002</v>
      </c>
      <c r="N409" s="337">
        <v>7315.3241399999997</v>
      </c>
      <c r="O409" s="337">
        <v>37132.630520000006</v>
      </c>
      <c r="P409" s="337">
        <v>74954.579569999987</v>
      </c>
      <c r="Q409" s="337">
        <v>0</v>
      </c>
      <c r="R409" s="338">
        <v>74954.579569999987</v>
      </c>
      <c r="S409" s="7"/>
      <c r="T409" s="7"/>
      <c r="U409" s="7"/>
      <c r="V409" s="7"/>
      <c r="W409" s="7"/>
      <c r="X409" s="7"/>
      <c r="Y409" s="7"/>
      <c r="Z409" s="7"/>
      <c r="AA409" s="7"/>
      <c r="AB409" s="7"/>
    </row>
    <row r="410" spans="1:28" s="313" customFormat="1">
      <c r="A410" s="339"/>
      <c r="B410" s="334" t="s">
        <v>5</v>
      </c>
      <c r="C410" s="334" t="s">
        <v>5</v>
      </c>
      <c r="D410" s="334" t="s">
        <v>5</v>
      </c>
      <c r="E410" s="335">
        <v>80</v>
      </c>
      <c r="F410" s="336">
        <v>209455.33837000001</v>
      </c>
      <c r="G410" s="337">
        <v>19886.485359999999</v>
      </c>
      <c r="H410" s="337">
        <v>229341.82373</v>
      </c>
      <c r="I410" s="337">
        <v>90073.717980000001</v>
      </c>
      <c r="J410" s="337">
        <v>61877.426599999999</v>
      </c>
      <c r="K410" s="337">
        <v>151951.14458000002</v>
      </c>
      <c r="L410" s="337">
        <v>23163.11491</v>
      </c>
      <c r="M410" s="337">
        <v>29958.745139999999</v>
      </c>
      <c r="N410" s="337">
        <v>53121.860049999996</v>
      </c>
      <c r="O410" s="337">
        <v>434414.82836000004</v>
      </c>
      <c r="P410" s="337">
        <v>349767.06660000002</v>
      </c>
      <c r="Q410" s="337">
        <v>167215.02619</v>
      </c>
      <c r="R410" s="338">
        <v>516982.09279000002</v>
      </c>
      <c r="S410" s="7"/>
      <c r="T410" s="7"/>
      <c r="U410" s="7"/>
      <c r="V410" s="7"/>
      <c r="W410" s="7"/>
      <c r="X410" s="7"/>
      <c r="Y410" s="7"/>
      <c r="Z410" s="7"/>
      <c r="AA410" s="7"/>
      <c r="AB410" s="7"/>
    </row>
    <row r="411" spans="1:28" s="313" customFormat="1">
      <c r="A411" s="339"/>
      <c r="B411" s="339"/>
      <c r="C411" s="339"/>
      <c r="D411" s="339"/>
      <c r="E411" s="340">
        <v>178</v>
      </c>
      <c r="F411" s="341">
        <v>31579.395670000002</v>
      </c>
      <c r="G411" s="342">
        <v>5994.36222</v>
      </c>
      <c r="H411" s="342">
        <v>37573.757890000001</v>
      </c>
      <c r="I411" s="342">
        <v>21999.674360000001</v>
      </c>
      <c r="J411" s="342">
        <v>16227.46341</v>
      </c>
      <c r="K411" s="342">
        <v>38227.137770000001</v>
      </c>
      <c r="L411" s="342">
        <v>10501.845369999999</v>
      </c>
      <c r="M411" s="342">
        <v>7192.5638899999994</v>
      </c>
      <c r="N411" s="342">
        <v>17694.40926</v>
      </c>
      <c r="O411" s="342">
        <v>93495.304919999995</v>
      </c>
      <c r="P411" s="342">
        <v>205070.18568999998</v>
      </c>
      <c r="Q411" s="342">
        <v>12638.897220000001</v>
      </c>
      <c r="R411" s="343">
        <v>217709.08291</v>
      </c>
      <c r="S411" s="7"/>
      <c r="T411" s="7"/>
      <c r="U411" s="7"/>
      <c r="V411" s="7"/>
      <c r="W411" s="7"/>
      <c r="X411" s="7"/>
      <c r="Y411" s="7"/>
      <c r="Z411" s="7"/>
      <c r="AA411" s="7"/>
      <c r="AB411" s="7"/>
    </row>
    <row r="412" spans="1:28" s="313" customFormat="1">
      <c r="A412" s="339"/>
      <c r="B412" s="339"/>
      <c r="C412" s="339"/>
      <c r="D412" s="334" t="s">
        <v>206</v>
      </c>
      <c r="E412" s="335">
        <v>179</v>
      </c>
      <c r="F412" s="336">
        <v>27884.312579999998</v>
      </c>
      <c r="G412" s="337">
        <v>8667.6545800000004</v>
      </c>
      <c r="H412" s="337">
        <v>36551.967159999993</v>
      </c>
      <c r="I412" s="337">
        <v>53988.119380000004</v>
      </c>
      <c r="J412" s="337">
        <v>48345.683079999995</v>
      </c>
      <c r="K412" s="337">
        <v>102333.80245999999</v>
      </c>
      <c r="L412" s="337">
        <v>38912.20796</v>
      </c>
      <c r="M412" s="337">
        <v>37548.005109999998</v>
      </c>
      <c r="N412" s="337">
        <v>76460.213069999998</v>
      </c>
      <c r="O412" s="337">
        <v>215345.98269</v>
      </c>
      <c r="P412" s="337">
        <v>209922.8162</v>
      </c>
      <c r="Q412" s="337">
        <v>54844.772130000005</v>
      </c>
      <c r="R412" s="338">
        <v>264767.58833</v>
      </c>
      <c r="S412" s="7"/>
      <c r="T412" s="7"/>
      <c r="U412" s="7"/>
      <c r="V412" s="7"/>
      <c r="W412" s="7"/>
      <c r="X412" s="7"/>
      <c r="Y412" s="7"/>
      <c r="Z412" s="7"/>
      <c r="AA412" s="7"/>
      <c r="AB412" s="7"/>
    </row>
    <row r="413" spans="1:28" s="313" customFormat="1">
      <c r="A413" s="339"/>
      <c r="B413" s="339"/>
      <c r="C413" s="339"/>
      <c r="D413" s="334" t="s">
        <v>207</v>
      </c>
      <c r="E413" s="335">
        <v>344</v>
      </c>
      <c r="F413" s="336">
        <v>3464.5841099999998</v>
      </c>
      <c r="G413" s="337">
        <v>4583.0775300000005</v>
      </c>
      <c r="H413" s="337">
        <v>8047.6616399999994</v>
      </c>
      <c r="I413" s="337">
        <v>20724.42715</v>
      </c>
      <c r="J413" s="337">
        <v>14422.4221</v>
      </c>
      <c r="K413" s="337">
        <v>35146.849249999999</v>
      </c>
      <c r="L413" s="337">
        <v>6045.05699</v>
      </c>
      <c r="M413" s="337">
        <v>7045.9954100000004</v>
      </c>
      <c r="N413" s="337">
        <v>13091.0524</v>
      </c>
      <c r="O413" s="337">
        <v>56285.563289999998</v>
      </c>
      <c r="P413" s="337">
        <v>90216.360339999999</v>
      </c>
      <c r="Q413" s="337">
        <v>562.69008999999994</v>
      </c>
      <c r="R413" s="338">
        <v>90779.050430000003</v>
      </c>
      <c r="S413" s="7"/>
      <c r="T413" s="7"/>
      <c r="U413" s="7"/>
      <c r="V413" s="7"/>
      <c r="W413" s="7"/>
      <c r="X413" s="7"/>
      <c r="Y413" s="7"/>
      <c r="Z413" s="7"/>
      <c r="AA413" s="7"/>
      <c r="AB413" s="7"/>
    </row>
    <row r="414" spans="1:28" s="313" customFormat="1">
      <c r="A414" s="339"/>
      <c r="B414" s="339"/>
      <c r="C414" s="339"/>
      <c r="D414" s="334" t="s">
        <v>208</v>
      </c>
      <c r="E414" s="335">
        <v>377</v>
      </c>
      <c r="F414" s="336">
        <v>703.67307999999991</v>
      </c>
      <c r="G414" s="337">
        <v>168.22958</v>
      </c>
      <c r="H414" s="337">
        <v>871.90266000000008</v>
      </c>
      <c r="I414" s="337">
        <v>20653.764170000002</v>
      </c>
      <c r="J414" s="337">
        <v>11226.568449999999</v>
      </c>
      <c r="K414" s="337">
        <v>31880.332620000001</v>
      </c>
      <c r="L414" s="337">
        <v>6219.4701500000001</v>
      </c>
      <c r="M414" s="337">
        <v>4170.6742700000004</v>
      </c>
      <c r="N414" s="337">
        <v>10390.144420000001</v>
      </c>
      <c r="O414" s="337">
        <v>43142.379700000005</v>
      </c>
      <c r="P414" s="337">
        <v>77574.873609999995</v>
      </c>
      <c r="Q414" s="337">
        <v>0.30129</v>
      </c>
      <c r="R414" s="338">
        <v>77575.174900000013</v>
      </c>
      <c r="S414" s="7"/>
      <c r="T414" s="7"/>
      <c r="U414" s="7"/>
      <c r="V414" s="7"/>
      <c r="W414" s="7"/>
      <c r="X414" s="7"/>
      <c r="Y414" s="7"/>
      <c r="Z414" s="7"/>
      <c r="AA414" s="7"/>
      <c r="AB414" s="7"/>
    </row>
    <row r="415" spans="1:28" s="313" customFormat="1">
      <c r="A415" s="339"/>
      <c r="B415" s="339"/>
      <c r="C415" s="339"/>
      <c r="D415" s="334" t="s">
        <v>61</v>
      </c>
      <c r="E415" s="335">
        <v>298</v>
      </c>
      <c r="F415" s="336">
        <v>2419.31871</v>
      </c>
      <c r="G415" s="337">
        <v>681.45326999999997</v>
      </c>
      <c r="H415" s="337">
        <v>3100.77198</v>
      </c>
      <c r="I415" s="337">
        <v>22424.76411</v>
      </c>
      <c r="J415" s="337">
        <v>8611.3700200000003</v>
      </c>
      <c r="K415" s="337">
        <v>31036.134129999999</v>
      </c>
      <c r="L415" s="337">
        <v>3375.3987999999999</v>
      </c>
      <c r="M415" s="337">
        <v>3363.24881</v>
      </c>
      <c r="N415" s="337">
        <v>6738.64761</v>
      </c>
      <c r="O415" s="337">
        <v>40875.553719999996</v>
      </c>
      <c r="P415" s="337">
        <v>102454.10348000001</v>
      </c>
      <c r="Q415" s="337">
        <v>1957.7852800000001</v>
      </c>
      <c r="R415" s="338">
        <v>104411.88876</v>
      </c>
      <c r="S415" s="7"/>
      <c r="T415" s="7"/>
      <c r="U415" s="7"/>
      <c r="V415" s="7"/>
      <c r="W415" s="7"/>
      <c r="X415" s="7"/>
      <c r="Y415" s="7"/>
      <c r="Z415" s="7"/>
      <c r="AA415" s="7"/>
      <c r="AB415" s="7"/>
    </row>
    <row r="416" spans="1:28" s="313" customFormat="1">
      <c r="A416" s="339"/>
      <c r="B416" s="339"/>
      <c r="C416" s="339"/>
      <c r="D416" s="334" t="s">
        <v>209</v>
      </c>
      <c r="E416" s="335">
        <v>316</v>
      </c>
      <c r="F416" s="336">
        <v>2272.42688</v>
      </c>
      <c r="G416" s="337">
        <v>1078.4605200000001</v>
      </c>
      <c r="H416" s="337">
        <v>3350.8874000000001</v>
      </c>
      <c r="I416" s="337">
        <v>24026.756359999999</v>
      </c>
      <c r="J416" s="337">
        <v>13255.06128</v>
      </c>
      <c r="K416" s="337">
        <v>37281.817640000001</v>
      </c>
      <c r="L416" s="337">
        <v>13906.34669</v>
      </c>
      <c r="M416" s="337">
        <v>10083.80191</v>
      </c>
      <c r="N416" s="337">
        <v>23990.1486</v>
      </c>
      <c r="O416" s="337">
        <v>64622.853640000001</v>
      </c>
      <c r="P416" s="337">
        <v>90650.082069999989</v>
      </c>
      <c r="Q416" s="337">
        <v>944.63677000000007</v>
      </c>
      <c r="R416" s="338">
        <v>91594.718840000001</v>
      </c>
      <c r="S416" s="7"/>
      <c r="T416" s="7"/>
      <c r="U416" s="7"/>
      <c r="V416" s="7"/>
      <c r="W416" s="7"/>
      <c r="X416" s="7"/>
      <c r="Y416" s="7"/>
      <c r="Z416" s="7"/>
      <c r="AA416" s="7"/>
      <c r="AB416" s="7"/>
    </row>
    <row r="417" spans="1:28" s="313" customFormat="1">
      <c r="A417" s="339"/>
      <c r="B417" s="334" t="s">
        <v>7</v>
      </c>
      <c r="C417" s="334" t="s">
        <v>7</v>
      </c>
      <c r="D417" s="334" t="s">
        <v>7</v>
      </c>
      <c r="E417" s="335">
        <v>108</v>
      </c>
      <c r="F417" s="336">
        <v>31890.990739999997</v>
      </c>
      <c r="G417" s="337">
        <v>40111.177299999996</v>
      </c>
      <c r="H417" s="337">
        <v>72002.168040000004</v>
      </c>
      <c r="I417" s="337">
        <v>100811.81985</v>
      </c>
      <c r="J417" s="337">
        <v>19804.586070000001</v>
      </c>
      <c r="K417" s="337">
        <v>120616.40592</v>
      </c>
      <c r="L417" s="337">
        <v>28559.279129999999</v>
      </c>
      <c r="M417" s="337">
        <v>13082.71466</v>
      </c>
      <c r="N417" s="337">
        <v>41641.99379</v>
      </c>
      <c r="O417" s="337">
        <v>234260.56774999999</v>
      </c>
      <c r="P417" s="337">
        <v>182411.1838</v>
      </c>
      <c r="Q417" s="337">
        <v>7833.1880799999999</v>
      </c>
      <c r="R417" s="338">
        <v>190244.37187999999</v>
      </c>
      <c r="S417" s="7"/>
      <c r="T417" s="7"/>
      <c r="U417" s="7"/>
      <c r="V417" s="7"/>
      <c r="W417" s="7"/>
      <c r="X417" s="7"/>
      <c r="Y417" s="7"/>
      <c r="Z417" s="7"/>
      <c r="AA417" s="7"/>
      <c r="AB417" s="7"/>
    </row>
    <row r="418" spans="1:28" s="313" customFormat="1">
      <c r="A418" s="339"/>
      <c r="B418" s="339"/>
      <c r="C418" s="339"/>
      <c r="D418" s="339"/>
      <c r="E418" s="340">
        <v>294</v>
      </c>
      <c r="F418" s="341">
        <v>6859.2917900000002</v>
      </c>
      <c r="G418" s="342">
        <v>10980.109849999999</v>
      </c>
      <c r="H418" s="342">
        <v>17839.40164</v>
      </c>
      <c r="I418" s="342">
        <v>55598.974679999999</v>
      </c>
      <c r="J418" s="342">
        <v>16515.7297</v>
      </c>
      <c r="K418" s="342">
        <v>72114.704379999996</v>
      </c>
      <c r="L418" s="342">
        <v>18921.851129999999</v>
      </c>
      <c r="M418" s="342">
        <v>12856.421410000001</v>
      </c>
      <c r="N418" s="342">
        <v>31778.272539999998</v>
      </c>
      <c r="O418" s="342">
        <v>121732.37856</v>
      </c>
      <c r="P418" s="342">
        <v>107679.01153</v>
      </c>
      <c r="Q418" s="342">
        <v>5845.1312500000004</v>
      </c>
      <c r="R418" s="343">
        <v>113524.14277999999</v>
      </c>
      <c r="S418" s="7"/>
      <c r="T418" s="7"/>
      <c r="U418" s="7"/>
      <c r="V418" s="7"/>
      <c r="W418" s="7"/>
      <c r="X418" s="7"/>
      <c r="Y418" s="7"/>
      <c r="Z418" s="7"/>
      <c r="AA418" s="7"/>
      <c r="AB418" s="7"/>
    </row>
    <row r="419" spans="1:28" s="313" customFormat="1">
      <c r="A419" s="339"/>
      <c r="B419" s="339"/>
      <c r="C419" s="339"/>
      <c r="D419" s="339"/>
      <c r="E419" s="340">
        <v>388</v>
      </c>
      <c r="F419" s="341">
        <v>1668.0807199999999</v>
      </c>
      <c r="G419" s="342">
        <v>1012.0326700000001</v>
      </c>
      <c r="H419" s="342">
        <v>2680.11339</v>
      </c>
      <c r="I419" s="342">
        <v>29507.071319999999</v>
      </c>
      <c r="J419" s="342">
        <v>6793.9923699999999</v>
      </c>
      <c r="K419" s="342">
        <v>36301.063689999995</v>
      </c>
      <c r="L419" s="342">
        <v>11501.1762</v>
      </c>
      <c r="M419" s="342">
        <v>6466.3442599999998</v>
      </c>
      <c r="N419" s="342">
        <v>17967.52046</v>
      </c>
      <c r="O419" s="342">
        <v>56948.697540000001</v>
      </c>
      <c r="P419" s="342">
        <v>79232.560209999996</v>
      </c>
      <c r="Q419" s="342">
        <v>1493.1044399999998</v>
      </c>
      <c r="R419" s="343">
        <v>80725.664650000006</v>
      </c>
      <c r="S419" s="7"/>
      <c r="T419" s="7"/>
      <c r="U419" s="7"/>
      <c r="V419" s="7"/>
      <c r="W419" s="7"/>
      <c r="X419" s="7"/>
      <c r="Y419" s="7"/>
      <c r="Z419" s="7"/>
      <c r="AA419" s="7"/>
      <c r="AB419" s="7"/>
    </row>
    <row r="420" spans="1:28" s="313" customFormat="1">
      <c r="A420" s="339"/>
      <c r="B420" s="339"/>
      <c r="C420" s="334" t="s">
        <v>221</v>
      </c>
      <c r="D420" s="334" t="s">
        <v>221</v>
      </c>
      <c r="E420" s="335">
        <v>343</v>
      </c>
      <c r="F420" s="336">
        <v>10845.231519999999</v>
      </c>
      <c r="G420" s="337">
        <v>444.08578</v>
      </c>
      <c r="H420" s="337">
        <v>11289.317300000001</v>
      </c>
      <c r="I420" s="337">
        <v>18240.851549999999</v>
      </c>
      <c r="J420" s="337">
        <v>1183.5114900000001</v>
      </c>
      <c r="K420" s="337">
        <v>19424.36304</v>
      </c>
      <c r="L420" s="337">
        <v>2318.3608300000001</v>
      </c>
      <c r="M420" s="337">
        <v>1209.1982399999999</v>
      </c>
      <c r="N420" s="337">
        <v>3527.5590699999998</v>
      </c>
      <c r="O420" s="337">
        <v>34241.239409999995</v>
      </c>
      <c r="P420" s="337">
        <v>204178.00921000002</v>
      </c>
      <c r="Q420" s="337">
        <v>0</v>
      </c>
      <c r="R420" s="338">
        <v>204178.00921000002</v>
      </c>
      <c r="S420" s="7"/>
      <c r="T420" s="7"/>
      <c r="U420" s="7"/>
      <c r="V420" s="7"/>
      <c r="W420" s="7"/>
      <c r="X420" s="7"/>
      <c r="Y420" s="7"/>
      <c r="Z420" s="7"/>
      <c r="AA420" s="7"/>
      <c r="AB420" s="7"/>
    </row>
    <row r="421" spans="1:28" s="313" customFormat="1">
      <c r="A421" s="339"/>
      <c r="B421" s="334" t="s">
        <v>8</v>
      </c>
      <c r="C421" s="334" t="s">
        <v>222</v>
      </c>
      <c r="D421" s="334" t="s">
        <v>8</v>
      </c>
      <c r="E421" s="335">
        <v>3</v>
      </c>
      <c r="F421" s="336">
        <v>52944.281430000003</v>
      </c>
      <c r="G421" s="337">
        <v>17139.93606</v>
      </c>
      <c r="H421" s="337">
        <v>70084.217489999995</v>
      </c>
      <c r="I421" s="337">
        <v>77024.432360000006</v>
      </c>
      <c r="J421" s="337">
        <v>41737.306469999996</v>
      </c>
      <c r="K421" s="337">
        <v>118761.73883</v>
      </c>
      <c r="L421" s="337">
        <v>27119.02691</v>
      </c>
      <c r="M421" s="337">
        <v>22045.510879999998</v>
      </c>
      <c r="N421" s="337">
        <v>49164.537790000002</v>
      </c>
      <c r="O421" s="337">
        <v>238010.49411000003</v>
      </c>
      <c r="P421" s="337">
        <v>92795.423410000003</v>
      </c>
      <c r="Q421" s="337">
        <v>14314.08697</v>
      </c>
      <c r="R421" s="338">
        <v>107109.51037999999</v>
      </c>
      <c r="S421" s="7"/>
      <c r="T421" s="7"/>
      <c r="U421" s="7"/>
      <c r="V421" s="7"/>
      <c r="W421" s="7"/>
      <c r="X421" s="7"/>
      <c r="Y421" s="7"/>
      <c r="Z421" s="7"/>
      <c r="AA421" s="7"/>
      <c r="AB421" s="7"/>
    </row>
    <row r="422" spans="1:28" s="313" customFormat="1">
      <c r="A422" s="339"/>
      <c r="B422" s="339"/>
      <c r="C422" s="339"/>
      <c r="D422" s="339"/>
      <c r="E422" s="340">
        <v>109</v>
      </c>
      <c r="F422" s="341">
        <v>9788.5291300000008</v>
      </c>
      <c r="G422" s="342">
        <v>3584.6307999999999</v>
      </c>
      <c r="H422" s="342">
        <v>13373.15993</v>
      </c>
      <c r="I422" s="342">
        <v>23917.858620000003</v>
      </c>
      <c r="J422" s="342">
        <v>9576.9330100000006</v>
      </c>
      <c r="K422" s="342">
        <v>33494.79163</v>
      </c>
      <c r="L422" s="342">
        <v>17674.290710000001</v>
      </c>
      <c r="M422" s="342">
        <v>11021.536269999999</v>
      </c>
      <c r="N422" s="342">
        <v>28695.826980000002</v>
      </c>
      <c r="O422" s="342">
        <v>75563.778539999999</v>
      </c>
      <c r="P422" s="342">
        <v>50057.825060000003</v>
      </c>
      <c r="Q422" s="342">
        <v>1557.0772099999999</v>
      </c>
      <c r="R422" s="343">
        <v>51614.902270000006</v>
      </c>
      <c r="S422" s="7"/>
      <c r="T422" s="7"/>
      <c r="U422" s="7"/>
      <c r="V422" s="7"/>
      <c r="W422" s="7"/>
      <c r="X422" s="7"/>
      <c r="Y422" s="7"/>
      <c r="Z422" s="7"/>
      <c r="AA422" s="7"/>
      <c r="AB422" s="7"/>
    </row>
    <row r="423" spans="1:28" s="313" customFormat="1">
      <c r="A423" s="339"/>
      <c r="B423" s="339"/>
      <c r="C423" s="339"/>
      <c r="D423" s="339"/>
      <c r="E423" s="340">
        <v>361</v>
      </c>
      <c r="F423" s="341">
        <v>1794.2224899999999</v>
      </c>
      <c r="G423" s="342">
        <v>1514.3004599999999</v>
      </c>
      <c r="H423" s="342">
        <v>3308.52295</v>
      </c>
      <c r="I423" s="342">
        <v>24133.987699999998</v>
      </c>
      <c r="J423" s="342">
        <v>9545.7204299999994</v>
      </c>
      <c r="K423" s="342">
        <v>33679.708129999999</v>
      </c>
      <c r="L423" s="342">
        <v>12170.857669999999</v>
      </c>
      <c r="M423" s="342">
        <v>7905.27207</v>
      </c>
      <c r="N423" s="342">
        <v>20076.129739999997</v>
      </c>
      <c r="O423" s="342">
        <v>57064.360820000002</v>
      </c>
      <c r="P423" s="342">
        <v>53411.106020000007</v>
      </c>
      <c r="Q423" s="342">
        <v>1476.8521599999999</v>
      </c>
      <c r="R423" s="343">
        <v>54887.958180000001</v>
      </c>
      <c r="S423" s="7"/>
      <c r="T423" s="7"/>
      <c r="U423" s="7"/>
      <c r="V423" s="7"/>
      <c r="W423" s="7"/>
      <c r="X423" s="7"/>
      <c r="Y423" s="7"/>
      <c r="Z423" s="7"/>
      <c r="AA423" s="7"/>
      <c r="AB423" s="7"/>
    </row>
    <row r="424" spans="1:28" s="313" customFormat="1">
      <c r="A424" s="339"/>
      <c r="B424" s="339"/>
      <c r="C424" s="339"/>
      <c r="D424" s="334" t="s">
        <v>94</v>
      </c>
      <c r="E424" s="335">
        <v>319</v>
      </c>
      <c r="F424" s="336">
        <v>495.41041999999999</v>
      </c>
      <c r="G424" s="337">
        <v>28.328509999999998</v>
      </c>
      <c r="H424" s="337">
        <v>523.73892999999998</v>
      </c>
      <c r="I424" s="337">
        <v>23815.792100000002</v>
      </c>
      <c r="J424" s="337">
        <v>3480.5152799999996</v>
      </c>
      <c r="K424" s="337">
        <v>27296.307379999998</v>
      </c>
      <c r="L424" s="337">
        <v>9559.1703900000011</v>
      </c>
      <c r="M424" s="337">
        <v>2440.3447200000001</v>
      </c>
      <c r="N424" s="337">
        <v>11999.51511</v>
      </c>
      <c r="O424" s="337">
        <v>39819.561419999998</v>
      </c>
      <c r="P424" s="337">
        <v>44218.96632</v>
      </c>
      <c r="Q424" s="337">
        <v>452.88018</v>
      </c>
      <c r="R424" s="338">
        <v>44671.8465</v>
      </c>
      <c r="S424" s="7"/>
      <c r="T424" s="7"/>
      <c r="U424" s="7"/>
      <c r="V424" s="7"/>
      <c r="W424" s="7"/>
      <c r="X424" s="7"/>
      <c r="Y424" s="7"/>
      <c r="Z424" s="7"/>
      <c r="AA424" s="7"/>
      <c r="AB424" s="7"/>
    </row>
    <row r="425" spans="1:28" s="313" customFormat="1">
      <c r="A425" s="339"/>
      <c r="B425" s="339"/>
      <c r="C425" s="339"/>
      <c r="D425" s="334" t="s">
        <v>223</v>
      </c>
      <c r="E425" s="335">
        <v>91</v>
      </c>
      <c r="F425" s="336">
        <v>23014.782449999999</v>
      </c>
      <c r="G425" s="337">
        <v>34591.59779</v>
      </c>
      <c r="H425" s="337">
        <v>57606.380239999999</v>
      </c>
      <c r="I425" s="337">
        <v>30807.638329999998</v>
      </c>
      <c r="J425" s="337">
        <v>20573.41966</v>
      </c>
      <c r="K425" s="337">
        <v>51381.057990000001</v>
      </c>
      <c r="L425" s="337">
        <v>28183.402999999998</v>
      </c>
      <c r="M425" s="337">
        <v>19316.475469999998</v>
      </c>
      <c r="N425" s="337">
        <v>47499.878469999996</v>
      </c>
      <c r="O425" s="337">
        <v>156487.3167</v>
      </c>
      <c r="P425" s="337">
        <v>173626.08590999999</v>
      </c>
      <c r="Q425" s="337">
        <v>126149.94946999999</v>
      </c>
      <c r="R425" s="338">
        <v>299776.03538000002</v>
      </c>
      <c r="S425" s="7"/>
      <c r="T425" s="7"/>
      <c r="U425" s="7"/>
      <c r="V425" s="7"/>
      <c r="W425" s="7"/>
      <c r="X425" s="7"/>
      <c r="Y425" s="7"/>
      <c r="Z425" s="7"/>
      <c r="AA425" s="7"/>
      <c r="AB425" s="7"/>
    </row>
    <row r="426" spans="1:28" s="313" customFormat="1">
      <c r="A426" s="339"/>
      <c r="B426" s="334" t="s">
        <v>9</v>
      </c>
      <c r="C426" s="334" t="s">
        <v>9</v>
      </c>
      <c r="D426" s="334" t="s">
        <v>9</v>
      </c>
      <c r="E426" s="335">
        <v>111</v>
      </c>
      <c r="F426" s="336">
        <v>40895.493520000004</v>
      </c>
      <c r="G426" s="337">
        <v>8268.1201600000004</v>
      </c>
      <c r="H426" s="337">
        <v>49163.613680000002</v>
      </c>
      <c r="I426" s="337">
        <v>120004.12856</v>
      </c>
      <c r="J426" s="337">
        <v>80029.758610000004</v>
      </c>
      <c r="K426" s="337">
        <v>200033.88716999997</v>
      </c>
      <c r="L426" s="337">
        <v>40612.931689999998</v>
      </c>
      <c r="M426" s="337">
        <v>68457.74629000001</v>
      </c>
      <c r="N426" s="337">
        <v>109070.67798000001</v>
      </c>
      <c r="O426" s="337">
        <v>358268.17882999999</v>
      </c>
      <c r="P426" s="337">
        <v>411174.11118000001</v>
      </c>
      <c r="Q426" s="337">
        <v>9725.4725999999991</v>
      </c>
      <c r="R426" s="338">
        <v>420899.58377999999</v>
      </c>
      <c r="S426" s="7"/>
      <c r="T426" s="7"/>
      <c r="U426" s="7"/>
      <c r="V426" s="7"/>
      <c r="W426" s="7"/>
      <c r="X426" s="7"/>
      <c r="Y426" s="7"/>
      <c r="Z426" s="7"/>
      <c r="AA426" s="7"/>
      <c r="AB426" s="7"/>
    </row>
    <row r="427" spans="1:28" s="313" customFormat="1">
      <c r="A427" s="339"/>
      <c r="B427" s="339"/>
      <c r="C427" s="339"/>
      <c r="D427" s="339"/>
      <c r="E427" s="340">
        <v>314</v>
      </c>
      <c r="F427" s="341">
        <v>3323.4928100000002</v>
      </c>
      <c r="G427" s="342">
        <v>873.96064999999999</v>
      </c>
      <c r="H427" s="342">
        <v>4197.4534599999997</v>
      </c>
      <c r="I427" s="342">
        <v>21140.026239999999</v>
      </c>
      <c r="J427" s="342">
        <v>17758.136320000001</v>
      </c>
      <c r="K427" s="342">
        <v>38898.162560000004</v>
      </c>
      <c r="L427" s="342">
        <v>9454.6905500000012</v>
      </c>
      <c r="M427" s="342">
        <v>10465.021720000001</v>
      </c>
      <c r="N427" s="342">
        <v>19919.71227</v>
      </c>
      <c r="O427" s="342">
        <v>63015.328289999998</v>
      </c>
      <c r="P427" s="342">
        <v>71124.976519999997</v>
      </c>
      <c r="Q427" s="342">
        <v>3135.9841099999999</v>
      </c>
      <c r="R427" s="343">
        <v>74260.960630000001</v>
      </c>
      <c r="S427" s="7"/>
      <c r="T427" s="7"/>
      <c r="U427" s="7"/>
      <c r="V427" s="7"/>
      <c r="W427" s="7"/>
      <c r="X427" s="7"/>
      <c r="Y427" s="7"/>
      <c r="Z427" s="7"/>
      <c r="AA427" s="7"/>
      <c r="AB427" s="7"/>
    </row>
    <row r="428" spans="1:28" s="313" customFormat="1">
      <c r="A428" s="339"/>
      <c r="B428" s="339"/>
      <c r="C428" s="339"/>
      <c r="D428" s="334" t="s">
        <v>318</v>
      </c>
      <c r="E428" s="335">
        <v>359</v>
      </c>
      <c r="F428" s="336">
        <v>10049.254550000001</v>
      </c>
      <c r="G428" s="337">
        <v>600.63625000000002</v>
      </c>
      <c r="H428" s="337">
        <v>10649.890800000001</v>
      </c>
      <c r="I428" s="337">
        <v>14422.451439999999</v>
      </c>
      <c r="J428" s="337">
        <v>7799.1543300000003</v>
      </c>
      <c r="K428" s="337">
        <v>22221.605769999998</v>
      </c>
      <c r="L428" s="337">
        <v>5094.5236199999999</v>
      </c>
      <c r="M428" s="337">
        <v>5988.84022</v>
      </c>
      <c r="N428" s="337">
        <v>11083.36384</v>
      </c>
      <c r="O428" s="337">
        <v>43954.860409999994</v>
      </c>
      <c r="P428" s="337">
        <v>67444.93054999999</v>
      </c>
      <c r="Q428" s="337">
        <v>0</v>
      </c>
      <c r="R428" s="338">
        <v>67444.93054999999</v>
      </c>
      <c r="S428" s="7"/>
      <c r="T428" s="7"/>
      <c r="U428" s="7"/>
      <c r="V428" s="7"/>
      <c r="W428" s="7"/>
      <c r="X428" s="7"/>
      <c r="Y428" s="7"/>
      <c r="Z428" s="7"/>
      <c r="AA428" s="7"/>
      <c r="AB428" s="7"/>
    </row>
    <row r="429" spans="1:28" s="313" customFormat="1">
      <c r="A429" s="339"/>
      <c r="B429" s="339"/>
      <c r="C429" s="339"/>
      <c r="D429" s="334" t="s">
        <v>227</v>
      </c>
      <c r="E429" s="335">
        <v>389</v>
      </c>
      <c r="F429" s="336">
        <v>2645.1703700000003</v>
      </c>
      <c r="G429" s="337">
        <v>1196.5876499999999</v>
      </c>
      <c r="H429" s="337">
        <v>3841.7580200000002</v>
      </c>
      <c r="I429" s="337">
        <v>16166.40697</v>
      </c>
      <c r="J429" s="337">
        <v>7981.0438099999992</v>
      </c>
      <c r="K429" s="337">
        <v>24147.450780000003</v>
      </c>
      <c r="L429" s="337">
        <v>9269.765089999999</v>
      </c>
      <c r="M429" s="337">
        <v>8885.0555999999997</v>
      </c>
      <c r="N429" s="337">
        <v>18154.82069</v>
      </c>
      <c r="O429" s="337">
        <v>46144.029490000001</v>
      </c>
      <c r="P429" s="337">
        <v>64148.75606</v>
      </c>
      <c r="Q429" s="337">
        <v>0</v>
      </c>
      <c r="R429" s="338">
        <v>64148.75606</v>
      </c>
      <c r="S429" s="7"/>
      <c r="T429" s="7"/>
      <c r="U429" s="7"/>
      <c r="V429" s="7"/>
      <c r="W429" s="7"/>
      <c r="X429" s="7"/>
      <c r="Y429" s="7"/>
      <c r="Z429" s="7"/>
      <c r="AA429" s="7"/>
      <c r="AB429" s="7"/>
    </row>
    <row r="430" spans="1:28" s="313" customFormat="1">
      <c r="A430" s="339"/>
      <c r="B430" s="334" t="s">
        <v>232</v>
      </c>
      <c r="C430" s="334" t="s">
        <v>232</v>
      </c>
      <c r="D430" s="334" t="s">
        <v>232</v>
      </c>
      <c r="E430" s="335">
        <v>246</v>
      </c>
      <c r="F430" s="336">
        <v>8499.5330399999984</v>
      </c>
      <c r="G430" s="337">
        <v>1356.1661999999999</v>
      </c>
      <c r="H430" s="337">
        <v>9855.6992399999999</v>
      </c>
      <c r="I430" s="337">
        <v>40253.892829999997</v>
      </c>
      <c r="J430" s="337">
        <v>5826.7613499999998</v>
      </c>
      <c r="K430" s="337">
        <v>46080.654179999998</v>
      </c>
      <c r="L430" s="337">
        <v>18442.227930000001</v>
      </c>
      <c r="M430" s="337">
        <v>7864.5951100000002</v>
      </c>
      <c r="N430" s="337">
        <v>26306.823039999999</v>
      </c>
      <c r="O430" s="337">
        <v>82243.176459999988</v>
      </c>
      <c r="P430" s="337">
        <v>201037.35243999999</v>
      </c>
      <c r="Q430" s="337">
        <v>215.05917000000002</v>
      </c>
      <c r="R430" s="338">
        <v>201252.41161000001</v>
      </c>
      <c r="S430" s="7"/>
      <c r="T430" s="7"/>
      <c r="U430" s="7"/>
      <c r="V430" s="7"/>
      <c r="W430" s="7"/>
      <c r="X430" s="7"/>
      <c r="Y430" s="7"/>
      <c r="Z430" s="7"/>
      <c r="AA430" s="7"/>
      <c r="AB430" s="7"/>
    </row>
    <row r="431" spans="1:28" s="313" customFormat="1">
      <c r="A431" s="339"/>
      <c r="B431" s="339"/>
      <c r="C431" s="339"/>
      <c r="D431" s="339"/>
      <c r="E431" s="340">
        <v>346</v>
      </c>
      <c r="F431" s="341">
        <v>877.13553000000002</v>
      </c>
      <c r="G431" s="342">
        <v>69.7928</v>
      </c>
      <c r="H431" s="342">
        <v>946.92832999999996</v>
      </c>
      <c r="I431" s="342">
        <v>14621.363140000001</v>
      </c>
      <c r="J431" s="342">
        <v>5780.8865500000002</v>
      </c>
      <c r="K431" s="342">
        <v>20402.249690000001</v>
      </c>
      <c r="L431" s="342">
        <v>6645.0512199999994</v>
      </c>
      <c r="M431" s="342">
        <v>2187.3279600000001</v>
      </c>
      <c r="N431" s="342">
        <v>8832.3791799999999</v>
      </c>
      <c r="O431" s="342">
        <v>30181.557199999999</v>
      </c>
      <c r="P431" s="342">
        <v>86647.662849999993</v>
      </c>
      <c r="Q431" s="342">
        <v>0</v>
      </c>
      <c r="R431" s="343">
        <v>86647.662849999993</v>
      </c>
      <c r="S431" s="7"/>
      <c r="T431" s="7"/>
      <c r="U431" s="7"/>
      <c r="V431" s="7"/>
      <c r="W431" s="7"/>
      <c r="X431" s="7"/>
      <c r="Y431" s="7"/>
      <c r="Z431" s="7"/>
      <c r="AA431" s="7"/>
      <c r="AB431" s="7"/>
    </row>
    <row r="432" spans="1:28" s="313" customFormat="1">
      <c r="A432" s="339"/>
      <c r="B432" s="334" t="s">
        <v>12</v>
      </c>
      <c r="C432" s="334" t="s">
        <v>235</v>
      </c>
      <c r="D432" s="334" t="s">
        <v>236</v>
      </c>
      <c r="E432" s="335">
        <v>183</v>
      </c>
      <c r="F432" s="336">
        <v>8149.5060199999998</v>
      </c>
      <c r="G432" s="337">
        <v>8540.0022200000003</v>
      </c>
      <c r="H432" s="337">
        <v>16689.508239999999</v>
      </c>
      <c r="I432" s="337">
        <v>22377.197379999998</v>
      </c>
      <c r="J432" s="337">
        <v>8487.2646700000005</v>
      </c>
      <c r="K432" s="337">
        <v>30864.462050000002</v>
      </c>
      <c r="L432" s="337">
        <v>11067.96328</v>
      </c>
      <c r="M432" s="337">
        <v>8136.7314500000002</v>
      </c>
      <c r="N432" s="337">
        <v>19204.694729999999</v>
      </c>
      <c r="O432" s="337">
        <v>66758.66502</v>
      </c>
      <c r="P432" s="337">
        <v>155979.70811000001</v>
      </c>
      <c r="Q432" s="337">
        <v>69159.408150000003</v>
      </c>
      <c r="R432" s="338">
        <v>225139.11625999998</v>
      </c>
      <c r="S432" s="7"/>
      <c r="T432" s="7"/>
      <c r="U432" s="7"/>
      <c r="V432" s="7"/>
      <c r="W432" s="7"/>
      <c r="X432" s="7"/>
      <c r="Y432" s="7"/>
      <c r="Z432" s="7"/>
      <c r="AA432" s="7"/>
      <c r="AB432" s="7"/>
    </row>
    <row r="433" spans="1:28" s="313" customFormat="1">
      <c r="A433" s="339"/>
      <c r="B433" s="339"/>
      <c r="C433" s="334" t="s">
        <v>12</v>
      </c>
      <c r="D433" s="334" t="s">
        <v>12</v>
      </c>
      <c r="E433" s="335">
        <v>182</v>
      </c>
      <c r="F433" s="336">
        <v>21206.477159999999</v>
      </c>
      <c r="G433" s="337">
        <v>10344.859390000001</v>
      </c>
      <c r="H433" s="337">
        <v>31551.33655</v>
      </c>
      <c r="I433" s="337">
        <v>44962.889289999999</v>
      </c>
      <c r="J433" s="337">
        <v>18629.85974</v>
      </c>
      <c r="K433" s="337">
        <v>63592.749029999999</v>
      </c>
      <c r="L433" s="337">
        <v>23649.585469999998</v>
      </c>
      <c r="M433" s="337">
        <v>25281.423070000001</v>
      </c>
      <c r="N433" s="337">
        <v>48931.008540000003</v>
      </c>
      <c r="O433" s="337">
        <v>144075.09411999999</v>
      </c>
      <c r="P433" s="337">
        <v>125870.87387000001</v>
      </c>
      <c r="Q433" s="337">
        <v>149158.73799000002</v>
      </c>
      <c r="R433" s="338">
        <v>275029.61186</v>
      </c>
      <c r="S433" s="7"/>
      <c r="T433" s="7"/>
      <c r="U433" s="7"/>
      <c r="V433" s="7"/>
      <c r="W433" s="7"/>
      <c r="X433" s="7"/>
      <c r="Y433" s="7"/>
      <c r="Z433" s="7"/>
      <c r="AA433" s="7"/>
      <c r="AB433" s="7"/>
    </row>
    <row r="434" spans="1:28" s="313" customFormat="1">
      <c r="A434" s="339"/>
      <c r="B434" s="339"/>
      <c r="C434" s="334" t="s">
        <v>239</v>
      </c>
      <c r="D434" s="334" t="s">
        <v>239</v>
      </c>
      <c r="E434" s="335">
        <v>237</v>
      </c>
      <c r="F434" s="336">
        <v>2151.20462</v>
      </c>
      <c r="G434" s="337">
        <v>508.86374000000001</v>
      </c>
      <c r="H434" s="337">
        <v>2660.0683599999998</v>
      </c>
      <c r="I434" s="337">
        <v>14097.13876</v>
      </c>
      <c r="J434" s="337">
        <v>3072.8656800000003</v>
      </c>
      <c r="K434" s="337">
        <v>17170.004440000001</v>
      </c>
      <c r="L434" s="337">
        <v>8458.7550800000008</v>
      </c>
      <c r="M434" s="337">
        <v>2304.3733099999999</v>
      </c>
      <c r="N434" s="337">
        <v>10763.12839</v>
      </c>
      <c r="O434" s="337">
        <v>30593.20119</v>
      </c>
      <c r="P434" s="337">
        <v>45594.500979999997</v>
      </c>
      <c r="Q434" s="337">
        <v>2271.5421099999999</v>
      </c>
      <c r="R434" s="338">
        <v>47866.043090000006</v>
      </c>
      <c r="S434" s="7"/>
      <c r="T434" s="7"/>
      <c r="U434" s="7"/>
      <c r="V434" s="7"/>
      <c r="W434" s="7"/>
      <c r="X434" s="7"/>
      <c r="Y434" s="7"/>
      <c r="Z434" s="7"/>
      <c r="AA434" s="7"/>
      <c r="AB434" s="7"/>
    </row>
    <row r="435" spans="1:28" s="313" customFormat="1">
      <c r="A435" s="339"/>
      <c r="B435" s="334" t="s">
        <v>240</v>
      </c>
      <c r="C435" s="334" t="s">
        <v>241</v>
      </c>
      <c r="D435" s="334" t="s">
        <v>241</v>
      </c>
      <c r="E435" s="335">
        <v>375</v>
      </c>
      <c r="F435" s="336">
        <v>811.23863000000006</v>
      </c>
      <c r="G435" s="337">
        <v>51.845500000000001</v>
      </c>
      <c r="H435" s="337">
        <v>863.08412999999996</v>
      </c>
      <c r="I435" s="337">
        <v>9427.4313199999997</v>
      </c>
      <c r="J435" s="337">
        <v>1967.4527700000001</v>
      </c>
      <c r="K435" s="337">
        <v>11394.88409</v>
      </c>
      <c r="L435" s="337">
        <v>5695.1875999999993</v>
      </c>
      <c r="M435" s="337">
        <v>3118.52439</v>
      </c>
      <c r="N435" s="337">
        <v>8813.7119899999998</v>
      </c>
      <c r="O435" s="337">
        <v>21071.680210000002</v>
      </c>
      <c r="P435" s="337">
        <v>68707.605939999994</v>
      </c>
      <c r="Q435" s="337">
        <v>0</v>
      </c>
      <c r="R435" s="338">
        <v>68707.605939999994</v>
      </c>
      <c r="S435" s="7"/>
      <c r="T435" s="7"/>
      <c r="U435" s="7"/>
      <c r="V435" s="7"/>
      <c r="W435" s="7"/>
      <c r="X435" s="7"/>
      <c r="Y435" s="7"/>
      <c r="Z435" s="7"/>
      <c r="AA435" s="7"/>
      <c r="AB435" s="7"/>
    </row>
    <row r="436" spans="1:28" s="313" customFormat="1">
      <c r="A436" s="339"/>
      <c r="B436" s="339"/>
      <c r="C436" s="334" t="s">
        <v>243</v>
      </c>
      <c r="D436" s="334" t="s">
        <v>244</v>
      </c>
      <c r="E436" s="335">
        <v>308</v>
      </c>
      <c r="F436" s="336">
        <v>1330.95054</v>
      </c>
      <c r="G436" s="337">
        <v>155.38960999999998</v>
      </c>
      <c r="H436" s="337">
        <v>1486.34015</v>
      </c>
      <c r="I436" s="337">
        <v>27899.502559999997</v>
      </c>
      <c r="J436" s="337">
        <v>6651.7774400000008</v>
      </c>
      <c r="K436" s="337">
        <v>34551.279999999999</v>
      </c>
      <c r="L436" s="337">
        <v>14723.569170000001</v>
      </c>
      <c r="M436" s="337">
        <v>6521.0035199999993</v>
      </c>
      <c r="N436" s="337">
        <v>21244.572690000001</v>
      </c>
      <c r="O436" s="337">
        <v>57282.192840000003</v>
      </c>
      <c r="P436" s="337">
        <v>172212.37591999999</v>
      </c>
      <c r="Q436" s="337">
        <v>0</v>
      </c>
      <c r="R436" s="338">
        <v>172212.37591999999</v>
      </c>
      <c r="S436" s="7"/>
      <c r="T436" s="7"/>
      <c r="U436" s="7"/>
      <c r="V436" s="7"/>
      <c r="W436" s="7"/>
      <c r="X436" s="7"/>
      <c r="Y436" s="7"/>
      <c r="Z436" s="7"/>
      <c r="AA436" s="7"/>
      <c r="AB436" s="7"/>
    </row>
    <row r="437" spans="1:28" s="313" customFormat="1">
      <c r="A437" s="339"/>
      <c r="B437" s="339"/>
      <c r="C437" s="339"/>
      <c r="D437" s="334" t="s">
        <v>243</v>
      </c>
      <c r="E437" s="335">
        <v>107</v>
      </c>
      <c r="F437" s="336">
        <v>22060.016960000001</v>
      </c>
      <c r="G437" s="337">
        <v>3719.7161800000003</v>
      </c>
      <c r="H437" s="337">
        <v>25779.73314</v>
      </c>
      <c r="I437" s="337">
        <v>75557.800040000002</v>
      </c>
      <c r="J437" s="337">
        <v>17145.912230000002</v>
      </c>
      <c r="K437" s="337">
        <v>92703.712269999989</v>
      </c>
      <c r="L437" s="337">
        <v>41139.033960000001</v>
      </c>
      <c r="M437" s="337">
        <v>26552.47335</v>
      </c>
      <c r="N437" s="337">
        <v>67691.507310000001</v>
      </c>
      <c r="O437" s="337">
        <v>186174.95272</v>
      </c>
      <c r="P437" s="337">
        <v>279400.10287</v>
      </c>
      <c r="Q437" s="337">
        <v>3310.8694100000002</v>
      </c>
      <c r="R437" s="338">
        <v>282710.97227999999</v>
      </c>
      <c r="S437" s="7"/>
      <c r="T437" s="7"/>
      <c r="U437" s="7"/>
      <c r="V437" s="7"/>
      <c r="W437" s="7"/>
      <c r="X437" s="7"/>
      <c r="Y437" s="7"/>
      <c r="Z437" s="7"/>
      <c r="AA437" s="7"/>
      <c r="AB437" s="7"/>
    </row>
    <row r="438" spans="1:28" s="313" customFormat="1">
      <c r="A438" s="339"/>
      <c r="B438" s="334" t="s">
        <v>14</v>
      </c>
      <c r="C438" s="334" t="s">
        <v>254</v>
      </c>
      <c r="D438" s="334" t="s">
        <v>254</v>
      </c>
      <c r="E438" s="335">
        <v>94</v>
      </c>
      <c r="F438" s="336">
        <v>132995.44890000002</v>
      </c>
      <c r="G438" s="337">
        <v>60809.340069999998</v>
      </c>
      <c r="H438" s="337">
        <v>193804.78896999999</v>
      </c>
      <c r="I438" s="337">
        <v>90856.493199999997</v>
      </c>
      <c r="J438" s="337">
        <v>35278.591500000002</v>
      </c>
      <c r="K438" s="337">
        <v>126135.08470000001</v>
      </c>
      <c r="L438" s="337">
        <v>56952.964369999994</v>
      </c>
      <c r="M438" s="337">
        <v>35566.823490000002</v>
      </c>
      <c r="N438" s="337">
        <v>92519.787859999997</v>
      </c>
      <c r="O438" s="337">
        <v>412459.66152999998</v>
      </c>
      <c r="P438" s="337">
        <v>649119.01769000001</v>
      </c>
      <c r="Q438" s="337">
        <v>333716.72476999997</v>
      </c>
      <c r="R438" s="338">
        <v>982835.7424600001</v>
      </c>
      <c r="S438" s="7"/>
      <c r="T438" s="7"/>
      <c r="U438" s="7"/>
      <c r="V438" s="7"/>
      <c r="W438" s="7"/>
      <c r="X438" s="7"/>
      <c r="Y438" s="7"/>
      <c r="Z438" s="7"/>
      <c r="AA438" s="7"/>
      <c r="AB438" s="7"/>
    </row>
    <row r="439" spans="1:28" s="313" customFormat="1">
      <c r="A439" s="339"/>
      <c r="B439" s="339"/>
      <c r="C439" s="339"/>
      <c r="D439" s="339"/>
      <c r="E439" s="340">
        <v>103</v>
      </c>
      <c r="F439" s="341">
        <v>15457.22768</v>
      </c>
      <c r="G439" s="342">
        <v>3656.5491299999999</v>
      </c>
      <c r="H439" s="342">
        <v>19113.776809999999</v>
      </c>
      <c r="I439" s="342">
        <v>18548.641670000001</v>
      </c>
      <c r="J439" s="342">
        <v>6488.04709</v>
      </c>
      <c r="K439" s="342">
        <v>25036.688760000001</v>
      </c>
      <c r="L439" s="342">
        <v>9699.1489399999991</v>
      </c>
      <c r="M439" s="342">
        <v>5792.4458099999993</v>
      </c>
      <c r="N439" s="342">
        <v>15491.59475</v>
      </c>
      <c r="O439" s="342">
        <v>59642.060319999997</v>
      </c>
      <c r="P439" s="342">
        <v>157554.91030000002</v>
      </c>
      <c r="Q439" s="342">
        <v>41156.316840000007</v>
      </c>
      <c r="R439" s="343">
        <v>198711.22713999997</v>
      </c>
      <c r="S439" s="7"/>
      <c r="T439" s="7"/>
      <c r="U439" s="7"/>
      <c r="V439" s="7"/>
      <c r="W439" s="7"/>
      <c r="X439" s="7"/>
      <c r="Y439" s="7"/>
      <c r="Z439" s="7"/>
      <c r="AA439" s="7"/>
      <c r="AB439" s="7"/>
    </row>
    <row r="440" spans="1:28" s="313" customFormat="1">
      <c r="A440" s="339"/>
      <c r="B440" s="339"/>
      <c r="C440" s="339"/>
      <c r="D440" s="339"/>
      <c r="E440" s="340">
        <v>328</v>
      </c>
      <c r="F440" s="341">
        <v>8892.2304899999999</v>
      </c>
      <c r="G440" s="342">
        <v>6414.3786100000007</v>
      </c>
      <c r="H440" s="342">
        <v>15306.6091</v>
      </c>
      <c r="I440" s="342">
        <v>24757.622199999998</v>
      </c>
      <c r="J440" s="342">
        <v>10137.83944</v>
      </c>
      <c r="K440" s="342">
        <v>34895.461640000001</v>
      </c>
      <c r="L440" s="342">
        <v>13177.88256</v>
      </c>
      <c r="M440" s="342">
        <v>12909.65295</v>
      </c>
      <c r="N440" s="342">
        <v>26087.535510000002</v>
      </c>
      <c r="O440" s="342">
        <v>76289.606249999997</v>
      </c>
      <c r="P440" s="342">
        <v>119494.40744</v>
      </c>
      <c r="Q440" s="342">
        <v>2438.52459</v>
      </c>
      <c r="R440" s="343">
        <v>121932.93203</v>
      </c>
      <c r="S440" s="7"/>
      <c r="T440" s="7"/>
      <c r="U440" s="7"/>
      <c r="V440" s="7"/>
      <c r="W440" s="7"/>
      <c r="X440" s="7"/>
      <c r="Y440" s="7"/>
      <c r="Z440" s="7"/>
      <c r="AA440" s="7"/>
      <c r="AB440" s="7"/>
    </row>
    <row r="441" spans="1:28" s="313" customFormat="1">
      <c r="A441" s="339"/>
      <c r="B441" s="339"/>
      <c r="C441" s="339"/>
      <c r="D441" s="339"/>
      <c r="E441" s="340">
        <v>280</v>
      </c>
      <c r="F441" s="341">
        <v>7221.6260199999997</v>
      </c>
      <c r="G441" s="342">
        <v>6821.5834500000001</v>
      </c>
      <c r="H441" s="342">
        <v>14043.20947</v>
      </c>
      <c r="I441" s="342">
        <v>27300.455399999999</v>
      </c>
      <c r="J441" s="342">
        <v>13913.630640000001</v>
      </c>
      <c r="K441" s="342">
        <v>41214.086040000002</v>
      </c>
      <c r="L441" s="342">
        <v>12283.91433</v>
      </c>
      <c r="M441" s="342">
        <v>9169.1011899999994</v>
      </c>
      <c r="N441" s="342">
        <v>21453.015520000001</v>
      </c>
      <c r="O441" s="342">
        <v>76710.311029999997</v>
      </c>
      <c r="P441" s="342">
        <v>118981.45365000001</v>
      </c>
      <c r="Q441" s="342">
        <v>1082.3853100000001</v>
      </c>
      <c r="R441" s="343">
        <v>120063.83895999999</v>
      </c>
      <c r="S441" s="7"/>
      <c r="T441" s="7"/>
      <c r="U441" s="7"/>
      <c r="V441" s="7"/>
      <c r="W441" s="7"/>
      <c r="X441" s="7"/>
      <c r="Y441" s="7"/>
      <c r="Z441" s="7"/>
      <c r="AA441" s="7"/>
      <c r="AB441" s="7"/>
    </row>
    <row r="442" spans="1:28" s="313" customFormat="1">
      <c r="A442" s="339"/>
      <c r="B442" s="339"/>
      <c r="C442" s="339"/>
      <c r="D442" s="339"/>
      <c r="E442" s="340">
        <v>297</v>
      </c>
      <c r="F442" s="341">
        <v>27028.41505</v>
      </c>
      <c r="G442" s="342">
        <v>4509.2813699999997</v>
      </c>
      <c r="H442" s="342">
        <v>31537.69642</v>
      </c>
      <c r="I442" s="342">
        <v>33954.839489999998</v>
      </c>
      <c r="J442" s="342">
        <v>11630.36239</v>
      </c>
      <c r="K442" s="342">
        <v>45585.201880000001</v>
      </c>
      <c r="L442" s="342">
        <v>17591.104460000002</v>
      </c>
      <c r="M442" s="342">
        <v>5208.16716</v>
      </c>
      <c r="N442" s="342">
        <v>22799.27162</v>
      </c>
      <c r="O442" s="342">
        <v>99922.16992</v>
      </c>
      <c r="P442" s="342">
        <v>119019.40664</v>
      </c>
      <c r="Q442" s="342">
        <v>7405.2439899999999</v>
      </c>
      <c r="R442" s="343">
        <v>126424.65062999999</v>
      </c>
      <c r="S442" s="7"/>
      <c r="T442" s="7"/>
      <c r="U442" s="7"/>
      <c r="V442" s="7"/>
      <c r="W442" s="7"/>
      <c r="X442" s="7"/>
      <c r="Y442" s="7"/>
      <c r="Z442" s="7"/>
      <c r="AA442" s="7"/>
      <c r="AB442" s="7"/>
    </row>
    <row r="443" spans="1:28" s="313" customFormat="1">
      <c r="A443" s="339"/>
      <c r="B443" s="334" t="s">
        <v>15</v>
      </c>
      <c r="C443" s="334" t="s">
        <v>257</v>
      </c>
      <c r="D443" s="334" t="s">
        <v>257</v>
      </c>
      <c r="E443" s="335">
        <v>93</v>
      </c>
      <c r="F443" s="336">
        <v>18460.215780000002</v>
      </c>
      <c r="G443" s="337">
        <v>22081.21126</v>
      </c>
      <c r="H443" s="337">
        <v>40541.427040000002</v>
      </c>
      <c r="I443" s="337">
        <v>151958.10266</v>
      </c>
      <c r="J443" s="337">
        <v>66003.842560000005</v>
      </c>
      <c r="K443" s="337">
        <v>217961.94521999999</v>
      </c>
      <c r="L443" s="337">
        <v>77161.055680000005</v>
      </c>
      <c r="M443" s="337">
        <v>33196.20923</v>
      </c>
      <c r="N443" s="337">
        <v>110357.26491</v>
      </c>
      <c r="O443" s="337">
        <v>368860.63717</v>
      </c>
      <c r="P443" s="337">
        <v>576655.50609000004</v>
      </c>
      <c r="Q443" s="337">
        <v>54610.525369999996</v>
      </c>
      <c r="R443" s="338">
        <v>631266.03146000009</v>
      </c>
      <c r="S443" s="7"/>
      <c r="T443" s="7"/>
      <c r="U443" s="7"/>
      <c r="V443" s="7"/>
      <c r="W443" s="7"/>
      <c r="X443" s="7"/>
      <c r="Y443" s="7"/>
      <c r="Z443" s="7"/>
      <c r="AA443" s="7"/>
      <c r="AB443" s="7"/>
    </row>
    <row r="444" spans="1:28" s="313" customFormat="1">
      <c r="A444" s="339"/>
      <c r="B444" s="339"/>
      <c r="C444" s="339"/>
      <c r="D444" s="339"/>
      <c r="E444" s="340">
        <v>184</v>
      </c>
      <c r="F444" s="341">
        <v>18275.30603</v>
      </c>
      <c r="G444" s="342">
        <v>18264.151329999997</v>
      </c>
      <c r="H444" s="342">
        <v>36539.45736</v>
      </c>
      <c r="I444" s="342">
        <v>48175.81712</v>
      </c>
      <c r="J444" s="342">
        <v>15734.98177</v>
      </c>
      <c r="K444" s="342">
        <v>63910.798889999998</v>
      </c>
      <c r="L444" s="342">
        <v>28303.029170000002</v>
      </c>
      <c r="M444" s="342">
        <v>13123.99775</v>
      </c>
      <c r="N444" s="342">
        <v>41427.026920000004</v>
      </c>
      <c r="O444" s="342">
        <v>141877.28316999998</v>
      </c>
      <c r="P444" s="342">
        <v>265932.37080000003</v>
      </c>
      <c r="Q444" s="342">
        <v>1286.4892500000001</v>
      </c>
      <c r="R444" s="343">
        <v>267218.86005000002</v>
      </c>
      <c r="S444" s="7"/>
      <c r="T444" s="7"/>
      <c r="U444" s="7"/>
      <c r="V444" s="7"/>
      <c r="W444" s="7"/>
      <c r="X444" s="7"/>
      <c r="Y444" s="7"/>
      <c r="Z444" s="7"/>
      <c r="AA444" s="7"/>
      <c r="AB444" s="7"/>
    </row>
    <row r="445" spans="1:28" s="313" customFormat="1">
      <c r="A445" s="339"/>
      <c r="B445" s="339"/>
      <c r="C445" s="339"/>
      <c r="D445" s="339"/>
      <c r="E445" s="340">
        <v>327</v>
      </c>
      <c r="F445" s="341">
        <v>1972.4788500000002</v>
      </c>
      <c r="G445" s="342">
        <v>859.42545999999993</v>
      </c>
      <c r="H445" s="342">
        <v>2831.9043099999999</v>
      </c>
      <c r="I445" s="342">
        <v>16780.183270000001</v>
      </c>
      <c r="J445" s="342">
        <v>4719.3059499999999</v>
      </c>
      <c r="K445" s="342">
        <v>21499.489219999999</v>
      </c>
      <c r="L445" s="342">
        <v>8116.9901500000005</v>
      </c>
      <c r="M445" s="342">
        <v>3202.9850499999998</v>
      </c>
      <c r="N445" s="342">
        <v>11319.975199999999</v>
      </c>
      <c r="O445" s="342">
        <v>35651.368729999995</v>
      </c>
      <c r="P445" s="342">
        <v>91149.675290000014</v>
      </c>
      <c r="Q445" s="342">
        <v>1663.2569900000001</v>
      </c>
      <c r="R445" s="343">
        <v>92812.932280000008</v>
      </c>
      <c r="S445" s="7"/>
      <c r="T445" s="7"/>
      <c r="U445" s="7"/>
      <c r="V445" s="7"/>
      <c r="W445" s="7"/>
      <c r="X445" s="7"/>
      <c r="Y445" s="7"/>
      <c r="Z445" s="7"/>
      <c r="AA445" s="7"/>
      <c r="AB445" s="7"/>
    </row>
    <row r="446" spans="1:28" s="313" customFormat="1">
      <c r="A446" s="339"/>
      <c r="B446" s="334" t="s">
        <v>16</v>
      </c>
      <c r="C446" s="334" t="s">
        <v>259</v>
      </c>
      <c r="D446" s="334" t="s">
        <v>259</v>
      </c>
      <c r="E446" s="335">
        <v>311</v>
      </c>
      <c r="F446" s="336">
        <v>1471.7087200000001</v>
      </c>
      <c r="G446" s="337">
        <v>985.07775000000004</v>
      </c>
      <c r="H446" s="337">
        <v>2456.78647</v>
      </c>
      <c r="I446" s="337">
        <v>16941.614879999997</v>
      </c>
      <c r="J446" s="337">
        <v>3705.8417000000004</v>
      </c>
      <c r="K446" s="337">
        <v>20647.456579999998</v>
      </c>
      <c r="L446" s="337">
        <v>7570.2890499999994</v>
      </c>
      <c r="M446" s="337">
        <v>1698.37527</v>
      </c>
      <c r="N446" s="337">
        <v>9268.6643199999999</v>
      </c>
      <c r="O446" s="337">
        <v>32372.907370000001</v>
      </c>
      <c r="P446" s="337">
        <v>76238.931280000004</v>
      </c>
      <c r="Q446" s="337">
        <v>618.49423999999999</v>
      </c>
      <c r="R446" s="338">
        <v>76857.42551999999</v>
      </c>
      <c r="S446" s="7"/>
      <c r="T446" s="7"/>
      <c r="U446" s="7"/>
      <c r="V446" s="7"/>
      <c r="W446" s="7"/>
      <c r="X446" s="7"/>
      <c r="Y446" s="7"/>
      <c r="Z446" s="7"/>
      <c r="AA446" s="7"/>
      <c r="AB446" s="7"/>
    </row>
    <row r="447" spans="1:28" s="313" customFormat="1">
      <c r="A447" s="339"/>
      <c r="B447" s="339"/>
      <c r="C447" s="334" t="s">
        <v>260</v>
      </c>
      <c r="D447" s="334" t="s">
        <v>263</v>
      </c>
      <c r="E447" s="335">
        <v>288</v>
      </c>
      <c r="F447" s="336">
        <v>4036.68588</v>
      </c>
      <c r="G447" s="337">
        <v>1605.63336</v>
      </c>
      <c r="H447" s="337">
        <v>5642.3192399999998</v>
      </c>
      <c r="I447" s="337">
        <v>12270.492199999999</v>
      </c>
      <c r="J447" s="337">
        <v>3308.20577</v>
      </c>
      <c r="K447" s="337">
        <v>15578.697970000001</v>
      </c>
      <c r="L447" s="337">
        <v>4125.09375</v>
      </c>
      <c r="M447" s="337">
        <v>2190.4724500000002</v>
      </c>
      <c r="N447" s="337">
        <v>6315.5662000000002</v>
      </c>
      <c r="O447" s="337">
        <v>27536.583409999999</v>
      </c>
      <c r="P447" s="337">
        <v>60507.451689999994</v>
      </c>
      <c r="Q447" s="337">
        <v>385.17667999999998</v>
      </c>
      <c r="R447" s="338">
        <v>60892.628369999999</v>
      </c>
      <c r="S447" s="7"/>
      <c r="T447" s="7"/>
      <c r="U447" s="7"/>
      <c r="V447" s="7"/>
      <c r="W447" s="7"/>
      <c r="X447" s="7"/>
      <c r="Y447" s="7"/>
      <c r="Z447" s="7"/>
      <c r="AA447" s="7"/>
      <c r="AB447" s="7"/>
    </row>
    <row r="448" spans="1:28" s="313" customFormat="1">
      <c r="A448" s="339"/>
      <c r="B448" s="339"/>
      <c r="C448" s="334" t="s">
        <v>265</v>
      </c>
      <c r="D448" s="334" t="s">
        <v>265</v>
      </c>
      <c r="E448" s="335">
        <v>248</v>
      </c>
      <c r="F448" s="336">
        <v>5827.69715</v>
      </c>
      <c r="G448" s="337">
        <v>2123.3047999999999</v>
      </c>
      <c r="H448" s="337">
        <v>7951.0019499999999</v>
      </c>
      <c r="I448" s="337">
        <v>23112.91935</v>
      </c>
      <c r="J448" s="337">
        <v>8560.4486799999995</v>
      </c>
      <c r="K448" s="337">
        <v>31673.368030000001</v>
      </c>
      <c r="L448" s="337">
        <v>13243.546119999999</v>
      </c>
      <c r="M448" s="337">
        <v>4290.2864300000001</v>
      </c>
      <c r="N448" s="337">
        <v>17533.832549999999</v>
      </c>
      <c r="O448" s="337">
        <v>57158.202530000002</v>
      </c>
      <c r="P448" s="337">
        <v>78267.258749999994</v>
      </c>
      <c r="Q448" s="337">
        <v>0</v>
      </c>
      <c r="R448" s="338">
        <v>78267.258749999994</v>
      </c>
      <c r="S448" s="7"/>
      <c r="T448" s="7"/>
      <c r="U448" s="7"/>
      <c r="V448" s="7"/>
      <c r="W448" s="7"/>
      <c r="X448" s="7"/>
      <c r="Y448" s="7"/>
      <c r="Z448" s="7"/>
      <c r="AA448" s="7"/>
      <c r="AB448" s="7"/>
    </row>
    <row r="449" spans="1:28" s="313" customFormat="1">
      <c r="A449" s="339"/>
      <c r="B449" s="339"/>
      <c r="C449" s="334" t="s">
        <v>267</v>
      </c>
      <c r="D449" s="334" t="s">
        <v>268</v>
      </c>
      <c r="E449" s="335">
        <v>242</v>
      </c>
      <c r="F449" s="336">
        <v>3272.2855600000003</v>
      </c>
      <c r="G449" s="337">
        <v>510.59634999999997</v>
      </c>
      <c r="H449" s="337">
        <v>3782.8819100000001</v>
      </c>
      <c r="I449" s="337">
        <v>32735.510289999998</v>
      </c>
      <c r="J449" s="337">
        <v>5371.5634900000005</v>
      </c>
      <c r="K449" s="337">
        <v>38107.073779999999</v>
      </c>
      <c r="L449" s="337">
        <v>17729.242039999997</v>
      </c>
      <c r="M449" s="337">
        <v>8026.36564</v>
      </c>
      <c r="N449" s="337">
        <v>25755.607680000001</v>
      </c>
      <c r="O449" s="337">
        <v>67645.563370000003</v>
      </c>
      <c r="P449" s="337">
        <v>120707.65878</v>
      </c>
      <c r="Q449" s="337">
        <v>2771.6792700000001</v>
      </c>
      <c r="R449" s="338">
        <v>123479.33804999999</v>
      </c>
      <c r="S449" s="7"/>
      <c r="T449" s="7"/>
      <c r="U449" s="7"/>
      <c r="V449" s="7"/>
      <c r="W449" s="7"/>
      <c r="X449" s="7"/>
      <c r="Y449" s="7"/>
      <c r="Z449" s="7"/>
      <c r="AA449" s="7"/>
      <c r="AB449" s="7"/>
    </row>
    <row r="450" spans="1:28" s="313" customFormat="1">
      <c r="A450" s="339"/>
      <c r="B450" s="339"/>
      <c r="C450" s="334" t="s">
        <v>16</v>
      </c>
      <c r="D450" s="334" t="s">
        <v>269</v>
      </c>
      <c r="E450" s="335">
        <v>238</v>
      </c>
      <c r="F450" s="336">
        <v>31591.924350000001</v>
      </c>
      <c r="G450" s="337">
        <v>4238.8236799999995</v>
      </c>
      <c r="H450" s="337">
        <v>35830.748030000002</v>
      </c>
      <c r="I450" s="337">
        <v>94282.062109999999</v>
      </c>
      <c r="J450" s="337">
        <v>57908.794710000002</v>
      </c>
      <c r="K450" s="337">
        <v>152190.85681999999</v>
      </c>
      <c r="L450" s="337">
        <v>45925.621899999998</v>
      </c>
      <c r="M450" s="337">
        <v>71936.157330000002</v>
      </c>
      <c r="N450" s="337">
        <v>117861.77923</v>
      </c>
      <c r="O450" s="337">
        <v>305883.38407999999</v>
      </c>
      <c r="P450" s="337">
        <v>182570.48880000002</v>
      </c>
      <c r="Q450" s="337">
        <v>31404.872520000001</v>
      </c>
      <c r="R450" s="338">
        <v>213975.36132</v>
      </c>
      <c r="S450" s="7"/>
      <c r="T450" s="7"/>
      <c r="U450" s="7"/>
      <c r="V450" s="7"/>
      <c r="W450" s="7"/>
      <c r="X450" s="7"/>
      <c r="Y450" s="7"/>
      <c r="Z450" s="7"/>
      <c r="AA450" s="7"/>
      <c r="AB450" s="7"/>
    </row>
    <row r="451" spans="1:28" s="313" customFormat="1">
      <c r="A451" s="339"/>
      <c r="B451" s="339"/>
      <c r="C451" s="339"/>
      <c r="D451" s="334" t="s">
        <v>74</v>
      </c>
      <c r="E451" s="335">
        <v>156</v>
      </c>
      <c r="F451" s="336">
        <v>16613.842199999999</v>
      </c>
      <c r="G451" s="337">
        <v>19902.466609999999</v>
      </c>
      <c r="H451" s="337">
        <v>36516.308810000002</v>
      </c>
      <c r="I451" s="337">
        <v>38195.516430000003</v>
      </c>
      <c r="J451" s="337">
        <v>18065.74108</v>
      </c>
      <c r="K451" s="337">
        <v>56261.257509999996</v>
      </c>
      <c r="L451" s="337">
        <v>23920.561460000001</v>
      </c>
      <c r="M451" s="337">
        <v>9821.7121300000017</v>
      </c>
      <c r="N451" s="337">
        <v>33742.273590000004</v>
      </c>
      <c r="O451" s="337">
        <v>126519.83991</v>
      </c>
      <c r="P451" s="337">
        <v>145088.84815000001</v>
      </c>
      <c r="Q451" s="337">
        <v>2831.25612</v>
      </c>
      <c r="R451" s="338">
        <v>147920.10427000001</v>
      </c>
      <c r="S451" s="7"/>
      <c r="T451" s="7"/>
      <c r="U451" s="7"/>
      <c r="V451" s="7"/>
      <c r="W451" s="7"/>
      <c r="X451" s="7"/>
      <c r="Y451" s="7"/>
      <c r="Z451" s="7"/>
      <c r="AA451" s="7"/>
      <c r="AB451" s="7"/>
    </row>
    <row r="452" spans="1:28" s="313" customFormat="1">
      <c r="A452" s="339"/>
      <c r="B452" s="339"/>
      <c r="C452" s="339"/>
      <c r="D452" s="339"/>
      <c r="E452" s="340">
        <v>239</v>
      </c>
      <c r="F452" s="341">
        <v>7578.41158</v>
      </c>
      <c r="G452" s="342">
        <v>4863.6858000000002</v>
      </c>
      <c r="H452" s="342">
        <v>12442.097380000001</v>
      </c>
      <c r="I452" s="342">
        <v>23693.499609999999</v>
      </c>
      <c r="J452" s="342">
        <v>7957.8149999999996</v>
      </c>
      <c r="K452" s="342">
        <v>31651.314609999998</v>
      </c>
      <c r="L452" s="342">
        <v>14930.692869999999</v>
      </c>
      <c r="M452" s="342">
        <v>4813.6231799999996</v>
      </c>
      <c r="N452" s="342">
        <v>19744.316050000001</v>
      </c>
      <c r="O452" s="342">
        <v>63837.728040000002</v>
      </c>
      <c r="P452" s="342">
        <v>87051.026089999999</v>
      </c>
      <c r="Q452" s="342">
        <v>992.06213000000002</v>
      </c>
      <c r="R452" s="343">
        <v>88043.088220000005</v>
      </c>
      <c r="S452" s="7"/>
      <c r="T452" s="7"/>
      <c r="U452" s="7"/>
      <c r="V452" s="7"/>
      <c r="W452" s="7"/>
      <c r="X452" s="7"/>
      <c r="Y452" s="7"/>
      <c r="Z452" s="7"/>
      <c r="AA452" s="7"/>
      <c r="AB452" s="7"/>
    </row>
    <row r="453" spans="1:28" s="313" customFormat="1">
      <c r="A453" s="339"/>
      <c r="B453" s="339"/>
      <c r="C453" s="339"/>
      <c r="D453" s="334" t="s">
        <v>270</v>
      </c>
      <c r="E453" s="335">
        <v>65</v>
      </c>
      <c r="F453" s="336">
        <v>15243.66221</v>
      </c>
      <c r="G453" s="337">
        <v>4329.8299400000005</v>
      </c>
      <c r="H453" s="337">
        <v>19573.492149999998</v>
      </c>
      <c r="I453" s="337">
        <v>50341.80487</v>
      </c>
      <c r="J453" s="337">
        <v>36572.892959999997</v>
      </c>
      <c r="K453" s="337">
        <v>86914.697830000005</v>
      </c>
      <c r="L453" s="337">
        <v>38454.678959999997</v>
      </c>
      <c r="M453" s="337">
        <v>36031.01283</v>
      </c>
      <c r="N453" s="337">
        <v>74485.691790000012</v>
      </c>
      <c r="O453" s="337">
        <v>180973.88177000001</v>
      </c>
      <c r="P453" s="337">
        <v>104689.87044</v>
      </c>
      <c r="Q453" s="337">
        <v>12799.34951</v>
      </c>
      <c r="R453" s="338">
        <v>117489.21995</v>
      </c>
      <c r="S453" s="7"/>
      <c r="T453" s="7"/>
      <c r="U453" s="7"/>
      <c r="V453" s="7"/>
      <c r="W453" s="7"/>
      <c r="X453" s="7"/>
      <c r="Y453" s="7"/>
      <c r="Z453" s="7"/>
      <c r="AA453" s="7"/>
      <c r="AB453" s="7"/>
    </row>
    <row r="454" spans="1:28" s="313" customFormat="1">
      <c r="A454" s="339"/>
      <c r="B454" s="339"/>
      <c r="C454" s="339"/>
      <c r="D454" s="339"/>
      <c r="E454" s="340">
        <v>66</v>
      </c>
      <c r="F454" s="341">
        <v>14076.956910000001</v>
      </c>
      <c r="G454" s="342">
        <v>28297.154160000002</v>
      </c>
      <c r="H454" s="342">
        <v>42374.111069999999</v>
      </c>
      <c r="I454" s="342">
        <v>46805.276709999998</v>
      </c>
      <c r="J454" s="342">
        <v>48851.264819999997</v>
      </c>
      <c r="K454" s="342">
        <v>95656.541530000002</v>
      </c>
      <c r="L454" s="342">
        <v>34064.001950000005</v>
      </c>
      <c r="M454" s="342">
        <v>38960.35065</v>
      </c>
      <c r="N454" s="342">
        <v>73024.352599999998</v>
      </c>
      <c r="O454" s="342">
        <v>211055.00519999999</v>
      </c>
      <c r="P454" s="342">
        <v>57091.731390000001</v>
      </c>
      <c r="Q454" s="342">
        <v>71613.128590000008</v>
      </c>
      <c r="R454" s="343">
        <v>128704.85998000001</v>
      </c>
      <c r="S454" s="7"/>
      <c r="T454" s="7"/>
      <c r="U454" s="7"/>
      <c r="V454" s="7"/>
      <c r="W454" s="7"/>
      <c r="X454" s="7"/>
      <c r="Y454" s="7"/>
      <c r="Z454" s="7"/>
      <c r="AA454" s="7"/>
      <c r="AB454" s="7"/>
    </row>
    <row r="455" spans="1:28" s="313" customFormat="1">
      <c r="A455" s="339"/>
      <c r="B455" s="339"/>
      <c r="C455" s="339"/>
      <c r="D455" s="339"/>
      <c r="E455" s="340">
        <v>67</v>
      </c>
      <c r="F455" s="341">
        <v>5806.9454500000002</v>
      </c>
      <c r="G455" s="342">
        <v>5244.8842400000003</v>
      </c>
      <c r="H455" s="342">
        <v>11051.829689999999</v>
      </c>
      <c r="I455" s="342">
        <v>65957.727140000003</v>
      </c>
      <c r="J455" s="342">
        <v>19236.3449</v>
      </c>
      <c r="K455" s="342">
        <v>85194.072040000014</v>
      </c>
      <c r="L455" s="342">
        <v>27981.837729999999</v>
      </c>
      <c r="M455" s="342">
        <v>19526.495050000001</v>
      </c>
      <c r="N455" s="342">
        <v>47508.332780000004</v>
      </c>
      <c r="O455" s="342">
        <v>143754.23450999998</v>
      </c>
      <c r="P455" s="342">
        <v>756756.88344000001</v>
      </c>
      <c r="Q455" s="342">
        <v>21950.528440000002</v>
      </c>
      <c r="R455" s="343">
        <v>778707.41188000003</v>
      </c>
      <c r="S455" s="7"/>
      <c r="T455" s="7"/>
      <c r="U455" s="7"/>
      <c r="V455" s="7"/>
      <c r="W455" s="7"/>
      <c r="X455" s="7"/>
      <c r="Y455" s="7"/>
      <c r="Z455" s="7"/>
      <c r="AA455" s="7"/>
      <c r="AB455" s="7"/>
    </row>
    <row r="456" spans="1:28" s="313" customFormat="1">
      <c r="A456" s="339"/>
      <c r="B456" s="339"/>
      <c r="C456" s="339"/>
      <c r="D456" s="339"/>
      <c r="E456" s="340">
        <v>358</v>
      </c>
      <c r="F456" s="341">
        <v>270.52204999999998</v>
      </c>
      <c r="G456" s="342">
        <v>131.65636999999998</v>
      </c>
      <c r="H456" s="342">
        <v>402.17841999999996</v>
      </c>
      <c r="I456" s="342">
        <v>25691.97437</v>
      </c>
      <c r="J456" s="342">
        <v>21051.034680000001</v>
      </c>
      <c r="K456" s="342">
        <v>46743.009050000001</v>
      </c>
      <c r="L456" s="342">
        <v>14602.104369999999</v>
      </c>
      <c r="M456" s="342">
        <v>18583.080600000001</v>
      </c>
      <c r="N456" s="342">
        <v>33185.184970000002</v>
      </c>
      <c r="O456" s="342">
        <v>80330.372439999992</v>
      </c>
      <c r="P456" s="342">
        <v>56381.997539999997</v>
      </c>
      <c r="Q456" s="342">
        <v>2813.40841</v>
      </c>
      <c r="R456" s="343">
        <v>59195.40595</v>
      </c>
      <c r="S456" s="7"/>
      <c r="T456" s="7"/>
      <c r="U456" s="7"/>
      <c r="V456" s="7"/>
      <c r="W456" s="7"/>
      <c r="X456" s="7"/>
      <c r="Y456" s="7"/>
      <c r="Z456" s="7"/>
      <c r="AA456" s="7"/>
      <c r="AB456" s="7"/>
    </row>
    <row r="457" spans="1:28" s="313" customFormat="1">
      <c r="A457" s="339"/>
      <c r="B457" s="339"/>
      <c r="C457" s="339"/>
      <c r="D457" s="334" t="s">
        <v>79</v>
      </c>
      <c r="E457" s="335">
        <v>64</v>
      </c>
      <c r="F457" s="336">
        <v>43212.980280000003</v>
      </c>
      <c r="G457" s="337">
        <v>28933.881730000001</v>
      </c>
      <c r="H457" s="337">
        <v>72146.862010000012</v>
      </c>
      <c r="I457" s="337">
        <v>28894.940710000003</v>
      </c>
      <c r="J457" s="337">
        <v>34616.635409999995</v>
      </c>
      <c r="K457" s="337">
        <v>63511.576119999998</v>
      </c>
      <c r="L457" s="337">
        <v>15559.272789999999</v>
      </c>
      <c r="M457" s="337">
        <v>13010.272560000001</v>
      </c>
      <c r="N457" s="337">
        <v>28569.54535</v>
      </c>
      <c r="O457" s="337">
        <v>164227.98348</v>
      </c>
      <c r="P457" s="337">
        <v>28224.275389999999</v>
      </c>
      <c r="Q457" s="337">
        <v>40968.20147</v>
      </c>
      <c r="R457" s="338">
        <v>69192.476859999995</v>
      </c>
      <c r="S457" s="7"/>
      <c r="T457" s="7"/>
      <c r="U457" s="7"/>
      <c r="V457" s="7"/>
      <c r="W457" s="7"/>
      <c r="X457" s="7"/>
      <c r="Y457" s="7"/>
      <c r="Z457" s="7"/>
      <c r="AA457" s="7"/>
      <c r="AB457" s="7"/>
    </row>
    <row r="458" spans="1:28" s="313" customFormat="1">
      <c r="A458" s="339"/>
      <c r="B458" s="339"/>
      <c r="C458" s="339"/>
      <c r="D458" s="339"/>
      <c r="E458" s="340">
        <v>267</v>
      </c>
      <c r="F458" s="341">
        <v>4011.7608599999999</v>
      </c>
      <c r="G458" s="342">
        <v>7393.5476799999997</v>
      </c>
      <c r="H458" s="342">
        <v>11405.30854</v>
      </c>
      <c r="I458" s="342">
        <v>84366.193980000011</v>
      </c>
      <c r="J458" s="342">
        <v>83734.685259999998</v>
      </c>
      <c r="K458" s="342">
        <v>168100.87924000001</v>
      </c>
      <c r="L458" s="342">
        <v>48756.56295</v>
      </c>
      <c r="M458" s="342">
        <v>66438.330969999995</v>
      </c>
      <c r="N458" s="342">
        <v>115194.89392</v>
      </c>
      <c r="O458" s="342">
        <v>294701.08169999998</v>
      </c>
      <c r="P458" s="342">
        <v>86430.807349999988</v>
      </c>
      <c r="Q458" s="342">
        <v>14535.330689999999</v>
      </c>
      <c r="R458" s="343">
        <v>100966.13804000001</v>
      </c>
      <c r="S458" s="7"/>
      <c r="T458" s="7"/>
      <c r="U458" s="7"/>
      <c r="V458" s="7"/>
      <c r="W458" s="7"/>
      <c r="X458" s="7"/>
      <c r="Y458" s="7"/>
      <c r="Z458" s="7"/>
      <c r="AA458" s="7"/>
      <c r="AB458" s="7"/>
    </row>
    <row r="459" spans="1:28" s="313" customFormat="1">
      <c r="A459" s="339"/>
      <c r="B459" s="339"/>
      <c r="C459" s="339"/>
      <c r="D459" s="339"/>
      <c r="E459" s="340">
        <v>286</v>
      </c>
      <c r="F459" s="341">
        <v>4607.2793600000005</v>
      </c>
      <c r="G459" s="342">
        <v>11732.514499999999</v>
      </c>
      <c r="H459" s="342">
        <v>16339.79386</v>
      </c>
      <c r="I459" s="342">
        <v>40339.186070000003</v>
      </c>
      <c r="J459" s="342">
        <v>33883.545250000003</v>
      </c>
      <c r="K459" s="342">
        <v>74222.731319999992</v>
      </c>
      <c r="L459" s="342">
        <v>28050.00203</v>
      </c>
      <c r="M459" s="342">
        <v>32603.763260000003</v>
      </c>
      <c r="N459" s="342">
        <v>60653.765289999996</v>
      </c>
      <c r="O459" s="342">
        <v>151216.29047000001</v>
      </c>
      <c r="P459" s="342">
        <v>57806.724860000002</v>
      </c>
      <c r="Q459" s="342">
        <v>541.19768999999997</v>
      </c>
      <c r="R459" s="343">
        <v>58347.922549999996</v>
      </c>
      <c r="S459" s="7"/>
      <c r="T459" s="7"/>
      <c r="U459" s="7"/>
      <c r="V459" s="7"/>
      <c r="W459" s="7"/>
      <c r="X459" s="7"/>
      <c r="Y459" s="7"/>
      <c r="Z459" s="7"/>
      <c r="AA459" s="7"/>
      <c r="AB459" s="7"/>
    </row>
    <row r="460" spans="1:28" s="313" customFormat="1">
      <c r="A460" s="339"/>
      <c r="B460" s="339"/>
      <c r="C460" s="339"/>
      <c r="D460" s="339"/>
      <c r="E460" s="340">
        <v>373</v>
      </c>
      <c r="F460" s="341">
        <v>42.646809999999995</v>
      </c>
      <c r="G460" s="342">
        <v>5.4138999999999999</v>
      </c>
      <c r="H460" s="342">
        <v>48.06071</v>
      </c>
      <c r="I460" s="342">
        <v>23136.984239999998</v>
      </c>
      <c r="J460" s="342">
        <v>18246.24769</v>
      </c>
      <c r="K460" s="342">
        <v>41383.231930000002</v>
      </c>
      <c r="L460" s="342">
        <v>11230.855599999999</v>
      </c>
      <c r="M460" s="342">
        <v>12399.05624</v>
      </c>
      <c r="N460" s="342">
        <v>23629.911840000001</v>
      </c>
      <c r="O460" s="342">
        <v>65061.20448</v>
      </c>
      <c r="P460" s="342">
        <v>44625.077499999999</v>
      </c>
      <c r="Q460" s="342">
        <v>1088.9789499999999</v>
      </c>
      <c r="R460" s="343">
        <v>45714.056450000004</v>
      </c>
      <c r="S460" s="7"/>
      <c r="T460" s="7"/>
      <c r="U460" s="7"/>
      <c r="V460" s="7"/>
      <c r="W460" s="7"/>
      <c r="X460" s="7"/>
      <c r="Y460" s="7"/>
      <c r="Z460" s="7"/>
      <c r="AA460" s="7"/>
      <c r="AB460" s="7"/>
    </row>
    <row r="461" spans="1:28" s="313" customFormat="1">
      <c r="A461" s="339"/>
      <c r="B461" s="339"/>
      <c r="C461" s="339"/>
      <c r="D461" s="334" t="s">
        <v>57</v>
      </c>
      <c r="E461" s="335">
        <v>26</v>
      </c>
      <c r="F461" s="336">
        <v>21523.538170000003</v>
      </c>
      <c r="G461" s="337">
        <v>24491.077839999998</v>
      </c>
      <c r="H461" s="337">
        <v>46014.616009999998</v>
      </c>
      <c r="I461" s="337">
        <v>28896.261839999999</v>
      </c>
      <c r="J461" s="337">
        <v>24509.49237</v>
      </c>
      <c r="K461" s="337">
        <v>53405.754209999999</v>
      </c>
      <c r="L461" s="337">
        <v>14885.36483</v>
      </c>
      <c r="M461" s="337">
        <v>28253.281360000001</v>
      </c>
      <c r="N461" s="337">
        <v>43138.646189999999</v>
      </c>
      <c r="O461" s="337">
        <v>142559.01640999998</v>
      </c>
      <c r="P461" s="337">
        <v>56199.80803</v>
      </c>
      <c r="Q461" s="337">
        <v>60961.658259999997</v>
      </c>
      <c r="R461" s="338">
        <v>117161.46629000001</v>
      </c>
      <c r="S461" s="7"/>
      <c r="T461" s="7"/>
      <c r="U461" s="7"/>
      <c r="V461" s="7"/>
      <c r="W461" s="7"/>
      <c r="X461" s="7"/>
      <c r="Y461" s="7"/>
      <c r="Z461" s="7"/>
      <c r="AA461" s="7"/>
      <c r="AB461" s="7"/>
    </row>
    <row r="462" spans="1:28" s="313" customFormat="1">
      <c r="A462" s="339"/>
      <c r="B462" s="339"/>
      <c r="C462" s="339"/>
      <c r="D462" s="339"/>
      <c r="E462" s="340">
        <v>28</v>
      </c>
      <c r="F462" s="341">
        <v>23410.673510000001</v>
      </c>
      <c r="G462" s="342">
        <v>4402.5131100000008</v>
      </c>
      <c r="H462" s="342">
        <v>27813.18662</v>
      </c>
      <c r="I462" s="342">
        <v>20941.244260000003</v>
      </c>
      <c r="J462" s="342">
        <v>8092.5600800000002</v>
      </c>
      <c r="K462" s="342">
        <v>29033.804339999999</v>
      </c>
      <c r="L462" s="342">
        <v>8612.9265699999996</v>
      </c>
      <c r="M462" s="342">
        <v>6666.5805300000002</v>
      </c>
      <c r="N462" s="342">
        <v>15279.507099999999</v>
      </c>
      <c r="O462" s="342">
        <v>72126.498059999998</v>
      </c>
      <c r="P462" s="342">
        <v>100597.18979999999</v>
      </c>
      <c r="Q462" s="342">
        <v>6178.3690299999998</v>
      </c>
      <c r="R462" s="343">
        <v>106775.55882999999</v>
      </c>
      <c r="S462" s="7"/>
      <c r="T462" s="7"/>
      <c r="U462" s="7"/>
      <c r="V462" s="7"/>
      <c r="W462" s="7"/>
      <c r="X462" s="7"/>
      <c r="Y462" s="7"/>
      <c r="Z462" s="7"/>
      <c r="AA462" s="7"/>
      <c r="AB462" s="7"/>
    </row>
    <row r="463" spans="1:28" s="313" customFormat="1">
      <c r="A463" s="339"/>
      <c r="B463" s="339"/>
      <c r="C463" s="339"/>
      <c r="D463" s="339"/>
      <c r="E463" s="340">
        <v>161</v>
      </c>
      <c r="F463" s="341">
        <v>2665.1735199999998</v>
      </c>
      <c r="G463" s="342">
        <v>3037.1871900000001</v>
      </c>
      <c r="H463" s="342">
        <v>5702.3607099999999</v>
      </c>
      <c r="I463" s="342">
        <v>18711.45707</v>
      </c>
      <c r="J463" s="342">
        <v>6188.2608600000003</v>
      </c>
      <c r="K463" s="342">
        <v>24899.717929999999</v>
      </c>
      <c r="L463" s="342">
        <v>13553.6662</v>
      </c>
      <c r="M463" s="342">
        <v>4236.1611299999995</v>
      </c>
      <c r="N463" s="342">
        <v>17789.827329999996</v>
      </c>
      <c r="O463" s="342">
        <v>48391.90597</v>
      </c>
      <c r="P463" s="342">
        <v>157957.11593</v>
      </c>
      <c r="Q463" s="342">
        <v>4749.6426100000008</v>
      </c>
      <c r="R463" s="343">
        <v>162706.75853999998</v>
      </c>
      <c r="S463" s="7"/>
      <c r="T463" s="7"/>
      <c r="U463" s="7"/>
      <c r="V463" s="7"/>
      <c r="W463" s="7"/>
      <c r="X463" s="7"/>
      <c r="Y463" s="7"/>
      <c r="Z463" s="7"/>
      <c r="AA463" s="7"/>
      <c r="AB463" s="7"/>
    </row>
    <row r="464" spans="1:28" s="313" customFormat="1">
      <c r="A464" s="339"/>
      <c r="B464" s="339"/>
      <c r="C464" s="339"/>
      <c r="D464" s="339"/>
      <c r="E464" s="340">
        <v>362</v>
      </c>
      <c r="F464" s="341">
        <v>1075.3664199999998</v>
      </c>
      <c r="G464" s="342">
        <v>536.22832999999991</v>
      </c>
      <c r="H464" s="342">
        <v>1611.59475</v>
      </c>
      <c r="I464" s="342">
        <v>13865.37329</v>
      </c>
      <c r="J464" s="342">
        <v>6824.8738200000007</v>
      </c>
      <c r="K464" s="342">
        <v>20690.24711</v>
      </c>
      <c r="L464" s="342">
        <v>6770.3905000000004</v>
      </c>
      <c r="M464" s="342">
        <v>2494.6567999999997</v>
      </c>
      <c r="N464" s="342">
        <v>9265.0473000000002</v>
      </c>
      <c r="O464" s="342">
        <v>31566.889159999999</v>
      </c>
      <c r="P464" s="342">
        <v>75724.633159999998</v>
      </c>
      <c r="Q464" s="342">
        <v>938.98959000000002</v>
      </c>
      <c r="R464" s="343">
        <v>76663.622749999995</v>
      </c>
      <c r="S464" s="7"/>
      <c r="T464" s="7"/>
      <c r="U464" s="7"/>
      <c r="V464" s="7"/>
      <c r="W464" s="7"/>
      <c r="X464" s="7"/>
      <c r="Y464" s="7"/>
      <c r="Z464" s="7"/>
      <c r="AA464" s="7"/>
      <c r="AB464" s="7"/>
    </row>
    <row r="465" spans="1:28" s="313" customFormat="1">
      <c r="A465" s="339"/>
      <c r="B465" s="339"/>
      <c r="C465" s="339"/>
      <c r="D465" s="334" t="s">
        <v>16</v>
      </c>
      <c r="E465" s="335">
        <v>7</v>
      </c>
      <c r="F465" s="336">
        <v>1634501.68193</v>
      </c>
      <c r="G465" s="337">
        <v>273378.51624999999</v>
      </c>
      <c r="H465" s="337">
        <v>1907880.1981800001</v>
      </c>
      <c r="I465" s="337">
        <v>177958.1004</v>
      </c>
      <c r="J465" s="337">
        <v>58530.733270000004</v>
      </c>
      <c r="K465" s="337">
        <v>236488.83366999999</v>
      </c>
      <c r="L465" s="337">
        <v>93731.190220000004</v>
      </c>
      <c r="M465" s="337">
        <v>78214.615519999992</v>
      </c>
      <c r="N465" s="337">
        <v>171945.80574000001</v>
      </c>
      <c r="O465" s="337">
        <v>2316314.8375900001</v>
      </c>
      <c r="P465" s="337">
        <v>4211848.9125199998</v>
      </c>
      <c r="Q465" s="337">
        <v>221679.63841999997</v>
      </c>
      <c r="R465" s="338">
        <v>4433528.5509399995</v>
      </c>
      <c r="S465" s="7"/>
      <c r="T465" s="7"/>
      <c r="U465" s="7"/>
      <c r="V465" s="7"/>
      <c r="W465" s="7"/>
      <c r="X465" s="7"/>
      <c r="Y465" s="7"/>
      <c r="Z465" s="7"/>
      <c r="AA465" s="7"/>
      <c r="AB465" s="7"/>
    </row>
    <row r="466" spans="1:28" s="313" customFormat="1">
      <c r="A466" s="339"/>
      <c r="B466" s="339"/>
      <c r="C466" s="339"/>
      <c r="D466" s="339"/>
      <c r="E466" s="340">
        <v>150</v>
      </c>
      <c r="F466" s="341">
        <v>37887.298950000004</v>
      </c>
      <c r="G466" s="342">
        <v>7029.65344</v>
      </c>
      <c r="H466" s="342">
        <v>44916.952389999999</v>
      </c>
      <c r="I466" s="342">
        <v>64498.911469999999</v>
      </c>
      <c r="J466" s="342">
        <v>42329.350170000005</v>
      </c>
      <c r="K466" s="342">
        <v>106828.26164</v>
      </c>
      <c r="L466" s="342">
        <v>25470.885620000001</v>
      </c>
      <c r="M466" s="342">
        <v>28500.308649999999</v>
      </c>
      <c r="N466" s="342">
        <v>53971.19427</v>
      </c>
      <c r="O466" s="342">
        <v>205716.40830000001</v>
      </c>
      <c r="P466" s="342">
        <v>166705.98380000002</v>
      </c>
      <c r="Q466" s="342">
        <v>6969.3820400000004</v>
      </c>
      <c r="R466" s="343">
        <v>173675.36584000001</v>
      </c>
      <c r="S466" s="7"/>
      <c r="T466" s="7"/>
      <c r="U466" s="7"/>
      <c r="V466" s="7"/>
      <c r="W466" s="7"/>
      <c r="X466" s="7"/>
      <c r="Y466" s="7"/>
      <c r="Z466" s="7"/>
      <c r="AA466" s="7"/>
      <c r="AB466" s="7"/>
    </row>
    <row r="467" spans="1:28" s="313" customFormat="1">
      <c r="A467" s="339"/>
      <c r="B467" s="339"/>
      <c r="C467" s="339"/>
      <c r="D467" s="339"/>
      <c r="E467" s="340">
        <v>254</v>
      </c>
      <c r="F467" s="341">
        <v>8060.3974699999999</v>
      </c>
      <c r="G467" s="342">
        <v>15700.2749</v>
      </c>
      <c r="H467" s="342">
        <v>23760.67237</v>
      </c>
      <c r="I467" s="342">
        <v>25436.424239999997</v>
      </c>
      <c r="J467" s="342">
        <v>16833.678540000001</v>
      </c>
      <c r="K467" s="342">
        <v>42270.102780000001</v>
      </c>
      <c r="L467" s="342">
        <v>16416.7516</v>
      </c>
      <c r="M467" s="342">
        <v>7894.3974800000005</v>
      </c>
      <c r="N467" s="342">
        <v>24311.149079999999</v>
      </c>
      <c r="O467" s="342">
        <v>90341.924230000004</v>
      </c>
      <c r="P467" s="342">
        <v>105485.64114000001</v>
      </c>
      <c r="Q467" s="342">
        <v>10530.5229</v>
      </c>
      <c r="R467" s="343">
        <v>116016.16404</v>
      </c>
      <c r="S467" s="7"/>
      <c r="T467" s="7"/>
      <c r="U467" s="7"/>
      <c r="V467" s="7"/>
      <c r="W467" s="7"/>
      <c r="X467" s="7"/>
      <c r="Y467" s="7"/>
      <c r="Z467" s="7"/>
      <c r="AA467" s="7"/>
      <c r="AB467" s="7"/>
    </row>
    <row r="468" spans="1:28" s="313" customFormat="1">
      <c r="A468" s="339"/>
      <c r="B468" s="339"/>
      <c r="C468" s="339"/>
      <c r="D468" s="339"/>
      <c r="E468" s="340">
        <v>347</v>
      </c>
      <c r="F468" s="341">
        <v>2724.8250800000001</v>
      </c>
      <c r="G468" s="342">
        <v>3667.6241800000003</v>
      </c>
      <c r="H468" s="342">
        <v>6392.4492599999994</v>
      </c>
      <c r="I468" s="342">
        <v>27770.644670000001</v>
      </c>
      <c r="J468" s="342">
        <v>14690.36751</v>
      </c>
      <c r="K468" s="342">
        <v>42461.012179999998</v>
      </c>
      <c r="L468" s="342">
        <v>11405.486919999999</v>
      </c>
      <c r="M468" s="342">
        <v>15644.967480000001</v>
      </c>
      <c r="N468" s="342">
        <v>27050.454399999999</v>
      </c>
      <c r="O468" s="342">
        <v>75903.915840000001</v>
      </c>
      <c r="P468" s="342">
        <v>64069.23126</v>
      </c>
      <c r="Q468" s="342">
        <v>9088.6331999999984</v>
      </c>
      <c r="R468" s="343">
        <v>73157.864459999997</v>
      </c>
      <c r="S468" s="7"/>
      <c r="T468" s="7"/>
      <c r="U468" s="7"/>
      <c r="V468" s="7"/>
      <c r="W468" s="7"/>
      <c r="X468" s="7"/>
      <c r="Y468" s="7"/>
      <c r="Z468" s="7"/>
      <c r="AA468" s="7"/>
      <c r="AB468" s="7"/>
    </row>
    <row r="469" spans="1:28" s="313" customFormat="1">
      <c r="A469" s="339"/>
      <c r="B469" s="339"/>
      <c r="C469" s="339"/>
      <c r="D469" s="334" t="s">
        <v>58</v>
      </c>
      <c r="E469" s="335">
        <v>33</v>
      </c>
      <c r="F469" s="336">
        <v>14268.544099999999</v>
      </c>
      <c r="G469" s="337">
        <v>5650.3103000000001</v>
      </c>
      <c r="H469" s="337">
        <v>19918.8544</v>
      </c>
      <c r="I469" s="337">
        <v>48800.462659999997</v>
      </c>
      <c r="J469" s="337">
        <v>26206.193489999998</v>
      </c>
      <c r="K469" s="337">
        <v>75006.65615000001</v>
      </c>
      <c r="L469" s="337">
        <v>28338.286680000001</v>
      </c>
      <c r="M469" s="337">
        <v>26094.63925</v>
      </c>
      <c r="N469" s="337">
        <v>54432.925929999998</v>
      </c>
      <c r="O469" s="337">
        <v>149358.43647999997</v>
      </c>
      <c r="P469" s="337">
        <v>91821.212819999986</v>
      </c>
      <c r="Q469" s="337">
        <v>6850.2248200000004</v>
      </c>
      <c r="R469" s="338">
        <v>98671.437640000004</v>
      </c>
      <c r="S469" s="7"/>
      <c r="T469" s="7"/>
      <c r="U469" s="7"/>
      <c r="V469" s="7"/>
      <c r="W469" s="7"/>
      <c r="X469" s="7"/>
      <c r="Y469" s="7"/>
      <c r="Z469" s="7"/>
      <c r="AA469" s="7"/>
      <c r="AB469" s="7"/>
    </row>
    <row r="470" spans="1:28" s="313" customFormat="1">
      <c r="A470" s="339"/>
      <c r="B470" s="339"/>
      <c r="C470" s="339"/>
      <c r="D470" s="334" t="s">
        <v>59</v>
      </c>
      <c r="E470" s="335">
        <v>322</v>
      </c>
      <c r="F470" s="336">
        <v>765.24496999999997</v>
      </c>
      <c r="G470" s="337">
        <v>4025.6388099999999</v>
      </c>
      <c r="H470" s="337">
        <v>4790.8837800000001</v>
      </c>
      <c r="I470" s="337">
        <v>19787.24106</v>
      </c>
      <c r="J470" s="337">
        <v>8214.62565</v>
      </c>
      <c r="K470" s="337">
        <v>28001.866710000002</v>
      </c>
      <c r="L470" s="337">
        <v>16235.33381</v>
      </c>
      <c r="M470" s="337">
        <v>7741.1485300000004</v>
      </c>
      <c r="N470" s="337">
        <v>23976.482339999999</v>
      </c>
      <c r="O470" s="337">
        <v>56769.232830000001</v>
      </c>
      <c r="P470" s="337">
        <v>52177.768090000005</v>
      </c>
      <c r="Q470" s="337">
        <v>2122.85295</v>
      </c>
      <c r="R470" s="338">
        <v>54300.621039999998</v>
      </c>
      <c r="S470" s="7"/>
      <c r="T470" s="7"/>
      <c r="U470" s="7"/>
      <c r="V470" s="7"/>
      <c r="W470" s="7"/>
      <c r="X470" s="7"/>
      <c r="Y470" s="7"/>
      <c r="Z470" s="7"/>
      <c r="AA470" s="7"/>
      <c r="AB470" s="7"/>
    </row>
    <row r="471" spans="1:28" s="313" customFormat="1">
      <c r="A471" s="339"/>
      <c r="B471" s="339"/>
      <c r="C471" s="339"/>
      <c r="D471" s="339"/>
      <c r="E471" s="340">
        <v>275</v>
      </c>
      <c r="F471" s="341">
        <v>16789.728489999998</v>
      </c>
      <c r="G471" s="342">
        <v>3798.3058099999998</v>
      </c>
      <c r="H471" s="342">
        <v>20588.034299999999</v>
      </c>
      <c r="I471" s="342">
        <v>33360.070540000001</v>
      </c>
      <c r="J471" s="342">
        <v>15643.635039999999</v>
      </c>
      <c r="K471" s="342">
        <v>49003.705580000002</v>
      </c>
      <c r="L471" s="342">
        <v>24856.149980000002</v>
      </c>
      <c r="M471" s="342">
        <v>16514.47654</v>
      </c>
      <c r="N471" s="342">
        <v>41370.626520000005</v>
      </c>
      <c r="O471" s="342">
        <v>110962.3664</v>
      </c>
      <c r="P471" s="342">
        <v>79124.522769999996</v>
      </c>
      <c r="Q471" s="342">
        <v>2611.3168100000003</v>
      </c>
      <c r="R471" s="343">
        <v>81735.83958</v>
      </c>
      <c r="S471" s="7"/>
      <c r="T471" s="7"/>
      <c r="U471" s="7"/>
      <c r="V471" s="7"/>
      <c r="W471" s="7"/>
      <c r="X471" s="7"/>
      <c r="Y471" s="7"/>
      <c r="Z471" s="7"/>
      <c r="AA471" s="7"/>
      <c r="AB471" s="7"/>
    </row>
    <row r="472" spans="1:28" s="313" customFormat="1">
      <c r="A472" s="339"/>
      <c r="B472" s="339"/>
      <c r="C472" s="339"/>
      <c r="D472" s="334" t="s">
        <v>272</v>
      </c>
      <c r="E472" s="335">
        <v>334</v>
      </c>
      <c r="F472" s="336">
        <v>3308.7719099999999</v>
      </c>
      <c r="G472" s="337">
        <v>243.10573000000002</v>
      </c>
      <c r="H472" s="337">
        <v>3551.8776400000002</v>
      </c>
      <c r="I472" s="337">
        <v>16210.79773</v>
      </c>
      <c r="J472" s="337">
        <v>5288.7975700000006</v>
      </c>
      <c r="K472" s="337">
        <v>21499.595300000001</v>
      </c>
      <c r="L472" s="337">
        <v>6117.1778899999999</v>
      </c>
      <c r="M472" s="337">
        <v>3998.4747699999998</v>
      </c>
      <c r="N472" s="337">
        <v>10115.65266</v>
      </c>
      <c r="O472" s="337">
        <v>35167.125599999999</v>
      </c>
      <c r="P472" s="337">
        <v>67641.632169999997</v>
      </c>
      <c r="Q472" s="337">
        <v>1094.5458500000002</v>
      </c>
      <c r="R472" s="338">
        <v>68736.178019999992</v>
      </c>
      <c r="S472" s="7"/>
      <c r="T472" s="7"/>
      <c r="U472" s="7"/>
      <c r="V472" s="7"/>
      <c r="W472" s="7"/>
      <c r="X472" s="7"/>
      <c r="Y472" s="7"/>
      <c r="Z472" s="7"/>
      <c r="AA472" s="7"/>
      <c r="AB472" s="7"/>
    </row>
    <row r="473" spans="1:28" s="313" customFormat="1">
      <c r="A473" s="339"/>
      <c r="B473" s="339"/>
      <c r="C473" s="339"/>
      <c r="D473" s="334" t="s">
        <v>273</v>
      </c>
      <c r="E473" s="335">
        <v>34</v>
      </c>
      <c r="F473" s="336">
        <v>8826.7304800000002</v>
      </c>
      <c r="G473" s="337">
        <v>5647.2503799999995</v>
      </c>
      <c r="H473" s="337">
        <v>14473.98086</v>
      </c>
      <c r="I473" s="337">
        <v>46878.135609999998</v>
      </c>
      <c r="J473" s="337">
        <v>33391.7909</v>
      </c>
      <c r="K473" s="337">
        <v>80269.926510000005</v>
      </c>
      <c r="L473" s="337">
        <v>28917.765449999999</v>
      </c>
      <c r="M473" s="337">
        <v>18803.482309999999</v>
      </c>
      <c r="N473" s="337">
        <v>47721.247759999998</v>
      </c>
      <c r="O473" s="337">
        <v>142465.15513</v>
      </c>
      <c r="P473" s="337">
        <v>40310.597649999996</v>
      </c>
      <c r="Q473" s="337">
        <v>2826.7433900000001</v>
      </c>
      <c r="R473" s="338">
        <v>43137.341039999999</v>
      </c>
      <c r="S473" s="7"/>
      <c r="T473" s="7"/>
      <c r="U473" s="7"/>
      <c r="V473" s="7"/>
      <c r="W473" s="7"/>
      <c r="X473" s="7"/>
      <c r="Y473" s="7"/>
      <c r="Z473" s="7"/>
      <c r="AA473" s="7"/>
      <c r="AB473" s="7"/>
    </row>
    <row r="474" spans="1:28" s="313" customFormat="1">
      <c r="A474" s="339"/>
      <c r="B474" s="339"/>
      <c r="C474" s="339"/>
      <c r="D474" s="334" t="s">
        <v>61</v>
      </c>
      <c r="E474" s="335">
        <v>36</v>
      </c>
      <c r="F474" s="336">
        <v>25095.91948</v>
      </c>
      <c r="G474" s="337">
        <v>40597.926209999998</v>
      </c>
      <c r="H474" s="337">
        <v>65693.845690000002</v>
      </c>
      <c r="I474" s="337">
        <v>90008.633979999999</v>
      </c>
      <c r="J474" s="337">
        <v>78939.679049999992</v>
      </c>
      <c r="K474" s="337">
        <v>168948.31302999999</v>
      </c>
      <c r="L474" s="337">
        <v>45155.674939999997</v>
      </c>
      <c r="M474" s="337">
        <v>64398.853280000003</v>
      </c>
      <c r="N474" s="337">
        <v>109554.52821999999</v>
      </c>
      <c r="O474" s="337">
        <v>344196.68693999999</v>
      </c>
      <c r="P474" s="337">
        <v>333914.71574999997</v>
      </c>
      <c r="Q474" s="337">
        <v>151356.44015000001</v>
      </c>
      <c r="R474" s="338">
        <v>485271.15589999995</v>
      </c>
      <c r="S474" s="7"/>
      <c r="T474" s="7"/>
      <c r="U474" s="7"/>
      <c r="V474" s="7"/>
      <c r="W474" s="7"/>
      <c r="X474" s="7"/>
      <c r="Y474" s="7"/>
      <c r="Z474" s="7"/>
      <c r="AA474" s="7"/>
      <c r="AB474" s="7"/>
    </row>
    <row r="475" spans="1:28" s="313" customFormat="1">
      <c r="A475" s="339"/>
      <c r="B475" s="339"/>
      <c r="C475" s="339"/>
      <c r="D475" s="339"/>
      <c r="E475" s="340">
        <v>38</v>
      </c>
      <c r="F475" s="341">
        <v>350555.15429000003</v>
      </c>
      <c r="G475" s="342">
        <v>10235.008</v>
      </c>
      <c r="H475" s="342">
        <v>360790.16229000001</v>
      </c>
      <c r="I475" s="342">
        <v>42299.197670000001</v>
      </c>
      <c r="J475" s="342">
        <v>40727.826529999998</v>
      </c>
      <c r="K475" s="342">
        <v>83027.0242</v>
      </c>
      <c r="L475" s="342">
        <v>19044.28889</v>
      </c>
      <c r="M475" s="342">
        <v>29568.254690000002</v>
      </c>
      <c r="N475" s="342">
        <v>48612.543579999998</v>
      </c>
      <c r="O475" s="342">
        <v>492429.73006999999</v>
      </c>
      <c r="P475" s="342">
        <v>118270.22570000001</v>
      </c>
      <c r="Q475" s="342">
        <v>29186.27375</v>
      </c>
      <c r="R475" s="343">
        <v>147456.49944999997</v>
      </c>
      <c r="S475" s="7"/>
      <c r="T475" s="7"/>
      <c r="U475" s="7"/>
      <c r="V475" s="7"/>
      <c r="W475" s="7"/>
      <c r="X475" s="7"/>
      <c r="Y475" s="7"/>
      <c r="Z475" s="7"/>
      <c r="AA475" s="7"/>
      <c r="AB475" s="7"/>
    </row>
    <row r="476" spans="1:28" s="313" customFormat="1">
      <c r="A476" s="339"/>
      <c r="B476" s="339"/>
      <c r="C476" s="339"/>
      <c r="D476" s="339"/>
      <c r="E476" s="340">
        <v>77</v>
      </c>
      <c r="F476" s="341">
        <v>6967.2181799999998</v>
      </c>
      <c r="G476" s="342">
        <v>12778.59073</v>
      </c>
      <c r="H476" s="342">
        <v>19745.80891</v>
      </c>
      <c r="I476" s="342">
        <v>35373.883630000004</v>
      </c>
      <c r="J476" s="342">
        <v>50770.999609999999</v>
      </c>
      <c r="K476" s="342">
        <v>86144.883239999996</v>
      </c>
      <c r="L476" s="342">
        <v>20918.640899999999</v>
      </c>
      <c r="M476" s="342">
        <v>37841.163930000002</v>
      </c>
      <c r="N476" s="342">
        <v>58759.804830000001</v>
      </c>
      <c r="O476" s="342">
        <v>164650.49698</v>
      </c>
      <c r="P476" s="342">
        <v>89260.25645999999</v>
      </c>
      <c r="Q476" s="342">
        <v>23564.592949999998</v>
      </c>
      <c r="R476" s="343">
        <v>112824.84941</v>
      </c>
      <c r="S476" s="7"/>
      <c r="T476" s="7"/>
      <c r="U476" s="7"/>
      <c r="V476" s="7"/>
      <c r="W476" s="7"/>
      <c r="X476" s="7"/>
      <c r="Y476" s="7"/>
      <c r="Z476" s="7"/>
      <c r="AA476" s="7"/>
      <c r="AB476" s="7"/>
    </row>
    <row r="477" spans="1:28" s="313" customFormat="1">
      <c r="A477" s="339"/>
      <c r="B477" s="339"/>
      <c r="C477" s="339"/>
      <c r="D477" s="339"/>
      <c r="E477" s="340">
        <v>96</v>
      </c>
      <c r="F477" s="341">
        <v>16492.855889999999</v>
      </c>
      <c r="G477" s="342">
        <v>14124.868380000002</v>
      </c>
      <c r="H477" s="342">
        <v>30617.724269999999</v>
      </c>
      <c r="I477" s="342">
        <v>24589.922119999999</v>
      </c>
      <c r="J477" s="342">
        <v>43240.066840000007</v>
      </c>
      <c r="K477" s="342">
        <v>67829.988959999988</v>
      </c>
      <c r="L477" s="342">
        <v>19462.323840000001</v>
      </c>
      <c r="M477" s="342">
        <v>36674.764649999997</v>
      </c>
      <c r="N477" s="342">
        <v>56137.088490000002</v>
      </c>
      <c r="O477" s="342">
        <v>154584.80171999999</v>
      </c>
      <c r="P477" s="342">
        <v>41733.541530000002</v>
      </c>
      <c r="Q477" s="342">
        <v>9446.1076599999997</v>
      </c>
      <c r="R477" s="343">
        <v>51179.649189999996</v>
      </c>
      <c r="S477" s="7"/>
      <c r="T477" s="7"/>
      <c r="U477" s="7"/>
      <c r="V477" s="7"/>
      <c r="W477" s="7"/>
      <c r="X477" s="7"/>
      <c r="Y477" s="7"/>
      <c r="Z477" s="7"/>
      <c r="AA477" s="7"/>
      <c r="AB477" s="7"/>
    </row>
    <row r="478" spans="1:28" s="313" customFormat="1">
      <c r="A478" s="339"/>
      <c r="B478" s="339"/>
      <c r="C478" s="339"/>
      <c r="D478" s="339"/>
      <c r="E478" s="340">
        <v>164</v>
      </c>
      <c r="F478" s="341">
        <v>20545.776160000001</v>
      </c>
      <c r="G478" s="342">
        <v>21969.691129999999</v>
      </c>
      <c r="H478" s="342">
        <v>42515.467290000001</v>
      </c>
      <c r="I478" s="342">
        <v>63022.296219999997</v>
      </c>
      <c r="J478" s="342">
        <v>48413.213409999997</v>
      </c>
      <c r="K478" s="342">
        <v>111435.50963</v>
      </c>
      <c r="L478" s="342">
        <v>20757.291679999998</v>
      </c>
      <c r="M478" s="342">
        <v>33317.056270000001</v>
      </c>
      <c r="N478" s="342">
        <v>54074.347950000003</v>
      </c>
      <c r="O478" s="342">
        <v>208025.32487000001</v>
      </c>
      <c r="P478" s="342">
        <v>56989.010430000002</v>
      </c>
      <c r="Q478" s="342">
        <v>15229.729710000001</v>
      </c>
      <c r="R478" s="343">
        <v>72218.740139999994</v>
      </c>
      <c r="S478" s="7"/>
      <c r="T478" s="7"/>
      <c r="U478" s="7"/>
      <c r="V478" s="7"/>
      <c r="W478" s="7"/>
      <c r="X478" s="7"/>
      <c r="Y478" s="7"/>
      <c r="Z478" s="7"/>
      <c r="AA478" s="7"/>
      <c r="AB478" s="7"/>
    </row>
    <row r="479" spans="1:28" s="313" customFormat="1">
      <c r="A479" s="339"/>
      <c r="B479" s="339"/>
      <c r="C479" s="339"/>
      <c r="D479" s="339"/>
      <c r="E479" s="340">
        <v>252</v>
      </c>
      <c r="F479" s="341">
        <v>12190.54854</v>
      </c>
      <c r="G479" s="342">
        <v>14000.38343</v>
      </c>
      <c r="H479" s="342">
        <v>26190.931969999998</v>
      </c>
      <c r="I479" s="342">
        <v>33055.473149999998</v>
      </c>
      <c r="J479" s="342">
        <v>43398.342369999998</v>
      </c>
      <c r="K479" s="342">
        <v>76453.815519999989</v>
      </c>
      <c r="L479" s="342">
        <v>15307.48877</v>
      </c>
      <c r="M479" s="342">
        <v>30606.873090000001</v>
      </c>
      <c r="N479" s="342">
        <v>45914.361859999997</v>
      </c>
      <c r="O479" s="342">
        <v>148559.10934999998</v>
      </c>
      <c r="P479" s="342">
        <v>79533.143760000006</v>
      </c>
      <c r="Q479" s="342">
        <v>16525.39788</v>
      </c>
      <c r="R479" s="343">
        <v>96058.541639999996</v>
      </c>
      <c r="S479" s="7"/>
      <c r="T479" s="7"/>
      <c r="U479" s="7"/>
      <c r="V479" s="7"/>
      <c r="W479" s="7"/>
      <c r="X479" s="7"/>
      <c r="Y479" s="7"/>
      <c r="Z479" s="7"/>
      <c r="AA479" s="7"/>
      <c r="AB479" s="7"/>
    </row>
    <row r="480" spans="1:28" s="313" customFormat="1">
      <c r="A480" s="339"/>
      <c r="B480" s="339"/>
      <c r="C480" s="339"/>
      <c r="D480" s="339"/>
      <c r="E480" s="340">
        <v>271</v>
      </c>
      <c r="F480" s="341">
        <v>3721.0594500000002</v>
      </c>
      <c r="G480" s="342">
        <v>1020.6107</v>
      </c>
      <c r="H480" s="342">
        <v>4741.6701499999999</v>
      </c>
      <c r="I480" s="342">
        <v>27660.810579999998</v>
      </c>
      <c r="J480" s="342">
        <v>27713.301489999998</v>
      </c>
      <c r="K480" s="342">
        <v>55374.112070000003</v>
      </c>
      <c r="L480" s="342">
        <v>18784.822399999997</v>
      </c>
      <c r="M480" s="342">
        <v>16119.847960000001</v>
      </c>
      <c r="N480" s="342">
        <v>34904.670359999996</v>
      </c>
      <c r="O480" s="342">
        <v>95020.452579999997</v>
      </c>
      <c r="P480" s="342">
        <v>42828.141459999999</v>
      </c>
      <c r="Q480" s="342">
        <v>5821.1204100000004</v>
      </c>
      <c r="R480" s="343">
        <v>48649.261869999995</v>
      </c>
      <c r="S480" s="7"/>
      <c r="T480" s="7"/>
      <c r="U480" s="7"/>
      <c r="V480" s="7"/>
      <c r="W480" s="7"/>
      <c r="X480" s="7"/>
      <c r="Y480" s="7"/>
      <c r="Z480" s="7"/>
      <c r="AA480" s="7"/>
      <c r="AB480" s="7"/>
    </row>
    <row r="481" spans="1:28" s="313" customFormat="1">
      <c r="A481" s="339"/>
      <c r="B481" s="339"/>
      <c r="C481" s="339"/>
      <c r="D481" s="334" t="s">
        <v>83</v>
      </c>
      <c r="E481" s="335">
        <v>295</v>
      </c>
      <c r="F481" s="336">
        <v>10432.00777</v>
      </c>
      <c r="G481" s="337">
        <v>20725.808229999999</v>
      </c>
      <c r="H481" s="337">
        <v>31157.815999999999</v>
      </c>
      <c r="I481" s="337">
        <v>29389.167020000001</v>
      </c>
      <c r="J481" s="337">
        <v>7212.0853499999994</v>
      </c>
      <c r="K481" s="337">
        <v>36601.252369999995</v>
      </c>
      <c r="L481" s="337">
        <v>16401.6754</v>
      </c>
      <c r="M481" s="337">
        <v>4959.1459699999996</v>
      </c>
      <c r="N481" s="337">
        <v>21360.821370000001</v>
      </c>
      <c r="O481" s="337">
        <v>89119.889739999999</v>
      </c>
      <c r="P481" s="337">
        <v>56693.003570000001</v>
      </c>
      <c r="Q481" s="337">
        <v>99.467649999999992</v>
      </c>
      <c r="R481" s="338">
        <v>56792.471219999999</v>
      </c>
      <c r="S481" s="7"/>
      <c r="T481" s="7"/>
      <c r="U481" s="7"/>
      <c r="V481" s="7"/>
      <c r="W481" s="7"/>
      <c r="X481" s="7"/>
      <c r="Y481" s="7"/>
      <c r="Z481" s="7"/>
      <c r="AA481" s="7"/>
      <c r="AB481" s="7"/>
    </row>
    <row r="482" spans="1:28" s="313" customFormat="1">
      <c r="A482" s="339"/>
      <c r="B482" s="339"/>
      <c r="C482" s="339"/>
      <c r="D482" s="334" t="s">
        <v>68</v>
      </c>
      <c r="E482" s="335">
        <v>112</v>
      </c>
      <c r="F482" s="336">
        <v>2376.8964799999999</v>
      </c>
      <c r="G482" s="337">
        <v>1456.82275</v>
      </c>
      <c r="H482" s="337">
        <v>3833.7192300000002</v>
      </c>
      <c r="I482" s="337">
        <v>27429.562539999999</v>
      </c>
      <c r="J482" s="337">
        <v>25583.022629999999</v>
      </c>
      <c r="K482" s="337">
        <v>53012.585169999998</v>
      </c>
      <c r="L482" s="337">
        <v>17582.000510000002</v>
      </c>
      <c r="M482" s="337">
        <v>18219.774399999998</v>
      </c>
      <c r="N482" s="337">
        <v>35801.774909999993</v>
      </c>
      <c r="O482" s="337">
        <v>92648.079310000001</v>
      </c>
      <c r="P482" s="337">
        <v>48709.397880000004</v>
      </c>
      <c r="Q482" s="337">
        <v>4336.20561</v>
      </c>
      <c r="R482" s="338">
        <v>53045.603490000001</v>
      </c>
      <c r="S482" s="7"/>
      <c r="T482" s="7"/>
      <c r="U482" s="7"/>
      <c r="V482" s="7"/>
      <c r="W482" s="7"/>
      <c r="X482" s="7"/>
      <c r="Y482" s="7"/>
      <c r="Z482" s="7"/>
      <c r="AA482" s="7"/>
      <c r="AB482" s="7"/>
    </row>
    <row r="483" spans="1:28" s="313" customFormat="1">
      <c r="A483" s="339"/>
      <c r="B483" s="339"/>
      <c r="C483" s="339"/>
      <c r="D483" s="339"/>
      <c r="E483" s="340">
        <v>113</v>
      </c>
      <c r="F483" s="341">
        <v>30833.100600000002</v>
      </c>
      <c r="G483" s="342">
        <v>22484.147440000001</v>
      </c>
      <c r="H483" s="342">
        <v>53317.248039999999</v>
      </c>
      <c r="I483" s="342">
        <v>49512.12401</v>
      </c>
      <c r="J483" s="342">
        <v>48138.572540000001</v>
      </c>
      <c r="K483" s="342">
        <v>97650.696549999993</v>
      </c>
      <c r="L483" s="342">
        <v>26764.29723</v>
      </c>
      <c r="M483" s="342">
        <v>37462.276090000007</v>
      </c>
      <c r="N483" s="342">
        <v>64226.573320000003</v>
      </c>
      <c r="O483" s="342">
        <v>215194.51791</v>
      </c>
      <c r="P483" s="342">
        <v>71646.037549999994</v>
      </c>
      <c r="Q483" s="342">
        <v>25788.252329999999</v>
      </c>
      <c r="R483" s="343">
        <v>97434.289879999997</v>
      </c>
      <c r="S483" s="7"/>
      <c r="T483" s="7"/>
      <c r="U483" s="7"/>
      <c r="V483" s="7"/>
      <c r="W483" s="7"/>
      <c r="X483" s="7"/>
      <c r="Y483" s="7"/>
      <c r="Z483" s="7"/>
      <c r="AA483" s="7"/>
      <c r="AB483" s="7"/>
    </row>
    <row r="484" spans="1:28" s="313" customFormat="1">
      <c r="A484" s="339"/>
      <c r="B484" s="339"/>
      <c r="C484" s="339"/>
      <c r="D484" s="339"/>
      <c r="E484" s="340">
        <v>146</v>
      </c>
      <c r="F484" s="341">
        <v>49831.653729999998</v>
      </c>
      <c r="G484" s="342">
        <v>57462.145850000001</v>
      </c>
      <c r="H484" s="342">
        <v>107293.79957999999</v>
      </c>
      <c r="I484" s="342">
        <v>43143.750570000004</v>
      </c>
      <c r="J484" s="342">
        <v>45183.623240000001</v>
      </c>
      <c r="K484" s="342">
        <v>88327.373810000005</v>
      </c>
      <c r="L484" s="342">
        <v>27213.034230000001</v>
      </c>
      <c r="M484" s="342">
        <v>35921.35888</v>
      </c>
      <c r="N484" s="342">
        <v>63134.393109999997</v>
      </c>
      <c r="O484" s="342">
        <v>258755.56649999999</v>
      </c>
      <c r="P484" s="342">
        <v>60554.553869999996</v>
      </c>
      <c r="Q484" s="342">
        <v>18876.19542</v>
      </c>
      <c r="R484" s="343">
        <v>79430.749290000007</v>
      </c>
      <c r="S484" s="7"/>
      <c r="T484" s="7"/>
      <c r="U484" s="7"/>
      <c r="V484" s="7"/>
      <c r="W484" s="7"/>
      <c r="X484" s="7"/>
      <c r="Y484" s="7"/>
      <c r="Z484" s="7"/>
      <c r="AA484" s="7"/>
      <c r="AB484" s="7"/>
    </row>
    <row r="485" spans="1:28" s="313" customFormat="1">
      <c r="A485" s="339"/>
      <c r="B485" s="339"/>
      <c r="C485" s="339"/>
      <c r="D485" s="339"/>
      <c r="E485" s="340">
        <v>323</v>
      </c>
      <c r="F485" s="341">
        <v>11024.414339999999</v>
      </c>
      <c r="G485" s="342">
        <v>7377.2101600000005</v>
      </c>
      <c r="H485" s="342">
        <v>18401.624500000002</v>
      </c>
      <c r="I485" s="342">
        <v>18189.920190000001</v>
      </c>
      <c r="J485" s="342">
        <v>21618.052969999997</v>
      </c>
      <c r="K485" s="342">
        <v>39807.973159999994</v>
      </c>
      <c r="L485" s="342">
        <v>12196.95759</v>
      </c>
      <c r="M485" s="342">
        <v>17642.35255</v>
      </c>
      <c r="N485" s="342">
        <v>29839.310140000001</v>
      </c>
      <c r="O485" s="342">
        <v>88048.907800000001</v>
      </c>
      <c r="P485" s="342">
        <v>49724.341270000004</v>
      </c>
      <c r="Q485" s="342">
        <v>2084.0101500000001</v>
      </c>
      <c r="R485" s="343">
        <v>51808.351419999999</v>
      </c>
      <c r="S485" s="7"/>
      <c r="T485" s="7"/>
      <c r="U485" s="7"/>
      <c r="V485" s="7"/>
      <c r="W485" s="7"/>
      <c r="X485" s="7"/>
      <c r="Y485" s="7"/>
      <c r="Z485" s="7"/>
      <c r="AA485" s="7"/>
      <c r="AB485" s="7"/>
    </row>
    <row r="486" spans="1:28" s="313" customFormat="1">
      <c r="A486" s="339"/>
      <c r="B486" s="339"/>
      <c r="C486" s="339"/>
      <c r="D486" s="339"/>
      <c r="E486" s="340">
        <v>384</v>
      </c>
      <c r="F486" s="341">
        <v>0.59720000000000006</v>
      </c>
      <c r="G486" s="342">
        <v>0</v>
      </c>
      <c r="H486" s="342">
        <v>0.59720000000000006</v>
      </c>
      <c r="I486" s="342">
        <v>6155.2356</v>
      </c>
      <c r="J486" s="342">
        <v>2441.3075299999996</v>
      </c>
      <c r="K486" s="342">
        <v>8596.54313</v>
      </c>
      <c r="L486" s="342">
        <v>1201.0031899999999</v>
      </c>
      <c r="M486" s="342">
        <v>2441.5568800000001</v>
      </c>
      <c r="N486" s="342">
        <v>3642.56007</v>
      </c>
      <c r="O486" s="342">
        <v>12239.7004</v>
      </c>
      <c r="P486" s="342">
        <v>100670.91515999999</v>
      </c>
      <c r="Q486" s="342">
        <v>0</v>
      </c>
      <c r="R486" s="343">
        <v>100670.91515999999</v>
      </c>
      <c r="S486" s="7"/>
      <c r="T486" s="7"/>
      <c r="U486" s="7"/>
      <c r="V486" s="7"/>
      <c r="W486" s="7"/>
      <c r="X486" s="7"/>
      <c r="Y486" s="7"/>
      <c r="Z486" s="7"/>
      <c r="AA486" s="7"/>
      <c r="AB486" s="7"/>
    </row>
    <row r="487" spans="1:28" s="313" customFormat="1">
      <c r="A487" s="339"/>
      <c r="B487" s="339"/>
      <c r="C487" s="339"/>
      <c r="D487" s="339"/>
      <c r="E487" s="340">
        <v>263</v>
      </c>
      <c r="F487" s="341">
        <v>2576.5625</v>
      </c>
      <c r="G487" s="342">
        <v>9070.4762599999995</v>
      </c>
      <c r="H487" s="342">
        <v>11647.038759999999</v>
      </c>
      <c r="I487" s="342">
        <v>39581.045450000005</v>
      </c>
      <c r="J487" s="342">
        <v>39998.608409999993</v>
      </c>
      <c r="K487" s="342">
        <v>79579.653860000006</v>
      </c>
      <c r="L487" s="342">
        <v>18639.16303</v>
      </c>
      <c r="M487" s="342">
        <v>27879.181519999998</v>
      </c>
      <c r="N487" s="342">
        <v>46518.344549999994</v>
      </c>
      <c r="O487" s="342">
        <v>137745.03717</v>
      </c>
      <c r="P487" s="342">
        <v>95690.609459999992</v>
      </c>
      <c r="Q487" s="342">
        <v>7406.77124</v>
      </c>
      <c r="R487" s="343">
        <v>103097.38070000001</v>
      </c>
      <c r="S487" s="7"/>
      <c r="T487" s="7"/>
      <c r="U487" s="7"/>
      <c r="V487" s="7"/>
      <c r="W487" s="7"/>
      <c r="X487" s="7"/>
      <c r="Y487" s="7"/>
      <c r="Z487" s="7"/>
      <c r="AA487" s="7"/>
      <c r="AB487" s="7"/>
    </row>
    <row r="488" spans="1:28" s="313" customFormat="1">
      <c r="A488" s="339"/>
      <c r="B488" s="339"/>
      <c r="C488" s="339"/>
      <c r="D488" s="334" t="s">
        <v>64</v>
      </c>
      <c r="E488" s="335">
        <v>41</v>
      </c>
      <c r="F488" s="336">
        <v>14391.0875</v>
      </c>
      <c r="G488" s="337">
        <v>15157.32681</v>
      </c>
      <c r="H488" s="337">
        <v>29548.41431</v>
      </c>
      <c r="I488" s="337">
        <v>37554.565729999995</v>
      </c>
      <c r="J488" s="337">
        <v>75636.007169999997</v>
      </c>
      <c r="K488" s="337">
        <v>113190.5729</v>
      </c>
      <c r="L488" s="337">
        <v>21638.177019999999</v>
      </c>
      <c r="M488" s="337">
        <v>46351.376229999994</v>
      </c>
      <c r="N488" s="337">
        <v>67989.553249999997</v>
      </c>
      <c r="O488" s="337">
        <v>210728.54046000002</v>
      </c>
      <c r="P488" s="337">
        <v>154555.05308000001</v>
      </c>
      <c r="Q488" s="337">
        <v>27185.63034</v>
      </c>
      <c r="R488" s="338">
        <v>181740.68341999999</v>
      </c>
      <c r="S488" s="7"/>
      <c r="T488" s="7"/>
      <c r="U488" s="7"/>
      <c r="V488" s="7"/>
      <c r="W488" s="7"/>
      <c r="X488" s="7"/>
      <c r="Y488" s="7"/>
      <c r="Z488" s="7"/>
      <c r="AA488" s="7"/>
      <c r="AB488" s="7"/>
    </row>
    <row r="489" spans="1:28" s="313" customFormat="1">
      <c r="A489" s="339"/>
      <c r="B489" s="339"/>
      <c r="C489" s="339"/>
      <c r="D489" s="339"/>
      <c r="E489" s="340">
        <v>44</v>
      </c>
      <c r="F489" s="341">
        <v>179404.19506</v>
      </c>
      <c r="G489" s="342">
        <v>15602.579710000002</v>
      </c>
      <c r="H489" s="342">
        <v>195006.77477000002</v>
      </c>
      <c r="I489" s="342">
        <v>33526.131829999998</v>
      </c>
      <c r="J489" s="342">
        <v>42287.75722</v>
      </c>
      <c r="K489" s="342">
        <v>75813.889049999998</v>
      </c>
      <c r="L489" s="342">
        <v>17747.663659999998</v>
      </c>
      <c r="M489" s="342">
        <v>35031.980329999999</v>
      </c>
      <c r="N489" s="342">
        <v>52779.643990000004</v>
      </c>
      <c r="O489" s="342">
        <v>323600.30781000003</v>
      </c>
      <c r="P489" s="342">
        <v>53385.398340000007</v>
      </c>
      <c r="Q489" s="342">
        <v>27305.230379999997</v>
      </c>
      <c r="R489" s="343">
        <v>80690.628719999993</v>
      </c>
      <c r="S489" s="7"/>
      <c r="T489" s="7"/>
      <c r="U489" s="7"/>
      <c r="V489" s="7"/>
      <c r="W489" s="7"/>
      <c r="X489" s="7"/>
      <c r="Y489" s="7"/>
      <c r="Z489" s="7"/>
      <c r="AA489" s="7"/>
      <c r="AB489" s="7"/>
    </row>
    <row r="490" spans="1:28" s="313" customFormat="1">
      <c r="A490" s="339"/>
      <c r="B490" s="339"/>
      <c r="C490" s="339"/>
      <c r="D490" s="339"/>
      <c r="E490" s="340">
        <v>145</v>
      </c>
      <c r="F490" s="341">
        <v>996.55972999999994</v>
      </c>
      <c r="G490" s="342">
        <v>278922.78233999998</v>
      </c>
      <c r="H490" s="342">
        <v>279919.34207000001</v>
      </c>
      <c r="I490" s="342">
        <v>17508.98963</v>
      </c>
      <c r="J490" s="342">
        <v>37078.431490000003</v>
      </c>
      <c r="K490" s="342">
        <v>54587.421119999999</v>
      </c>
      <c r="L490" s="342">
        <v>16671.07056</v>
      </c>
      <c r="M490" s="342">
        <v>201455.15544</v>
      </c>
      <c r="N490" s="342">
        <v>218126.226</v>
      </c>
      <c r="O490" s="342">
        <v>552632.98919000011</v>
      </c>
      <c r="P490" s="342">
        <v>6697.2669100000003</v>
      </c>
      <c r="Q490" s="342">
        <v>97233.12337999999</v>
      </c>
      <c r="R490" s="343">
        <v>103930.39029000001</v>
      </c>
      <c r="S490" s="7"/>
      <c r="T490" s="7"/>
      <c r="U490" s="7"/>
      <c r="V490" s="7"/>
      <c r="W490" s="7"/>
      <c r="X490" s="7"/>
      <c r="Y490" s="7"/>
      <c r="Z490" s="7"/>
      <c r="AA490" s="7"/>
      <c r="AB490" s="7"/>
    </row>
    <row r="491" spans="1:28" s="313" customFormat="1">
      <c r="A491" s="339"/>
      <c r="B491" s="339"/>
      <c r="C491" s="339"/>
      <c r="D491" s="339"/>
      <c r="E491" s="340">
        <v>168</v>
      </c>
      <c r="F491" s="341">
        <v>10321.10426</v>
      </c>
      <c r="G491" s="342">
        <v>11318.348039999999</v>
      </c>
      <c r="H491" s="342">
        <v>21639.452300000001</v>
      </c>
      <c r="I491" s="342">
        <v>37022.31205</v>
      </c>
      <c r="J491" s="342">
        <v>29813.132379999999</v>
      </c>
      <c r="K491" s="342">
        <v>66835.444430000003</v>
      </c>
      <c r="L491" s="342">
        <v>16012.36196</v>
      </c>
      <c r="M491" s="342">
        <v>15361.31876</v>
      </c>
      <c r="N491" s="342">
        <v>31373.68072</v>
      </c>
      <c r="O491" s="342">
        <v>119848.57745</v>
      </c>
      <c r="P491" s="342">
        <v>43656.887770000001</v>
      </c>
      <c r="Q491" s="342">
        <v>60578.402430000002</v>
      </c>
      <c r="R491" s="343">
        <v>104235.2902</v>
      </c>
      <c r="S491" s="7"/>
      <c r="T491" s="7"/>
      <c r="U491" s="7"/>
      <c r="V491" s="7"/>
      <c r="W491" s="7"/>
      <c r="X491" s="7"/>
      <c r="Y491" s="7"/>
      <c r="Z491" s="7"/>
      <c r="AA491" s="7"/>
      <c r="AB491" s="7"/>
    </row>
    <row r="492" spans="1:28" s="313" customFormat="1">
      <c r="A492" s="339"/>
      <c r="B492" s="339"/>
      <c r="C492" s="339"/>
      <c r="D492" s="339"/>
      <c r="E492" s="340">
        <v>197</v>
      </c>
      <c r="F492" s="341">
        <v>5616025.3813199997</v>
      </c>
      <c r="G492" s="342">
        <v>4382312.8393999999</v>
      </c>
      <c r="H492" s="342">
        <v>9998338.2207199987</v>
      </c>
      <c r="I492" s="342">
        <v>2286686.6470100004</v>
      </c>
      <c r="J492" s="342">
        <v>818759.79282000009</v>
      </c>
      <c r="K492" s="342">
        <v>3105446.43983</v>
      </c>
      <c r="L492" s="342">
        <v>7106388.2376600001</v>
      </c>
      <c r="M492" s="342">
        <v>3602519.02036</v>
      </c>
      <c r="N492" s="342">
        <v>10708907.258020001</v>
      </c>
      <c r="O492" s="342">
        <v>23812691.918570001</v>
      </c>
      <c r="P492" s="342">
        <v>18106387.409959998</v>
      </c>
      <c r="Q492" s="342">
        <v>7417509.8921499997</v>
      </c>
      <c r="R492" s="343">
        <v>25523897.302110001</v>
      </c>
      <c r="S492" s="7"/>
      <c r="T492" s="7"/>
      <c r="U492" s="7"/>
      <c r="V492" s="7"/>
      <c r="W492" s="7"/>
      <c r="X492" s="7"/>
      <c r="Y492" s="7"/>
      <c r="Z492" s="7"/>
      <c r="AA492" s="7"/>
      <c r="AB492" s="7"/>
    </row>
    <row r="493" spans="1:28" s="313" customFormat="1">
      <c r="A493" s="339"/>
      <c r="B493" s="339"/>
      <c r="C493" s="339"/>
      <c r="D493" s="339"/>
      <c r="E493" s="340">
        <v>167</v>
      </c>
      <c r="F493" s="341">
        <v>5543.4148499999992</v>
      </c>
      <c r="G493" s="342">
        <v>12964.566289999999</v>
      </c>
      <c r="H493" s="342">
        <v>18507.98114</v>
      </c>
      <c r="I493" s="342">
        <v>21452.59996</v>
      </c>
      <c r="J493" s="342">
        <v>29920.361929999999</v>
      </c>
      <c r="K493" s="342">
        <v>51372.961889999999</v>
      </c>
      <c r="L493" s="342">
        <v>9003.8779700000014</v>
      </c>
      <c r="M493" s="342">
        <v>19142.196210000002</v>
      </c>
      <c r="N493" s="342">
        <v>28146.07418</v>
      </c>
      <c r="O493" s="342">
        <v>98027.017209999991</v>
      </c>
      <c r="P493" s="342">
        <v>28854.362390000002</v>
      </c>
      <c r="Q493" s="342">
        <v>16282.51484</v>
      </c>
      <c r="R493" s="343">
        <v>45136.877229999998</v>
      </c>
      <c r="S493" s="7"/>
      <c r="T493" s="7"/>
      <c r="U493" s="7"/>
      <c r="V493" s="7"/>
      <c r="W493" s="7"/>
      <c r="X493" s="7"/>
      <c r="Y493" s="7"/>
      <c r="Z493" s="7"/>
      <c r="AA493" s="7"/>
      <c r="AB493" s="7"/>
    </row>
    <row r="494" spans="1:28" s="313" customFormat="1">
      <c r="A494" s="339"/>
      <c r="B494" s="339"/>
      <c r="C494" s="339"/>
      <c r="D494" s="339"/>
      <c r="E494" s="340">
        <v>349</v>
      </c>
      <c r="F494" s="341">
        <v>43533.76425</v>
      </c>
      <c r="G494" s="342">
        <v>2102.8085299999998</v>
      </c>
      <c r="H494" s="342">
        <v>45636.572780000002</v>
      </c>
      <c r="I494" s="342">
        <v>19829.39921</v>
      </c>
      <c r="J494" s="342">
        <v>16246.46509</v>
      </c>
      <c r="K494" s="342">
        <v>36075.864299999994</v>
      </c>
      <c r="L494" s="342">
        <v>10356.13759</v>
      </c>
      <c r="M494" s="342">
        <v>24196.686239999999</v>
      </c>
      <c r="N494" s="342">
        <v>34552.823830000001</v>
      </c>
      <c r="O494" s="342">
        <v>116265.26091</v>
      </c>
      <c r="P494" s="342">
        <v>67152.760120000006</v>
      </c>
      <c r="Q494" s="342">
        <v>8428.6553100000001</v>
      </c>
      <c r="R494" s="343">
        <v>75581.415430000008</v>
      </c>
      <c r="S494" s="7"/>
      <c r="T494" s="7"/>
      <c r="U494" s="7"/>
      <c r="V494" s="7"/>
      <c r="W494" s="7"/>
      <c r="X494" s="7"/>
      <c r="Y494" s="7"/>
      <c r="Z494" s="7"/>
      <c r="AA494" s="7"/>
      <c r="AB494" s="7"/>
    </row>
    <row r="495" spans="1:28" s="313" customFormat="1">
      <c r="A495" s="339"/>
      <c r="B495" s="339"/>
      <c r="C495" s="339"/>
      <c r="D495" s="339"/>
      <c r="E495" s="340">
        <v>407</v>
      </c>
      <c r="F495" s="341">
        <v>2121.9614999999999</v>
      </c>
      <c r="G495" s="342">
        <v>1735.1414600000001</v>
      </c>
      <c r="H495" s="342">
        <v>3857.1029600000002</v>
      </c>
      <c r="I495" s="342">
        <v>14836.024289999999</v>
      </c>
      <c r="J495" s="342">
        <v>49460.726990000003</v>
      </c>
      <c r="K495" s="342">
        <v>64296.751280000004</v>
      </c>
      <c r="L495" s="342">
        <v>16052.10183</v>
      </c>
      <c r="M495" s="342">
        <v>72723.595700000005</v>
      </c>
      <c r="N495" s="342">
        <v>88775.697530000005</v>
      </c>
      <c r="O495" s="342">
        <v>156929.55177000002</v>
      </c>
      <c r="P495" s="342">
        <v>1078.08221</v>
      </c>
      <c r="Q495" s="342">
        <v>5568.2254000000003</v>
      </c>
      <c r="R495" s="343">
        <v>6646.3076100000008</v>
      </c>
      <c r="S495" s="7"/>
      <c r="T495" s="7"/>
      <c r="U495" s="7"/>
      <c r="V495" s="7"/>
      <c r="W495" s="7"/>
      <c r="X495" s="7"/>
      <c r="Y495" s="7"/>
      <c r="Z495" s="7"/>
      <c r="AA495" s="7"/>
      <c r="AB495" s="7"/>
    </row>
    <row r="496" spans="1:28" s="313" customFormat="1">
      <c r="A496" s="339"/>
      <c r="B496" s="339"/>
      <c r="C496" s="339"/>
      <c r="D496" s="339"/>
      <c r="E496" s="340">
        <v>406</v>
      </c>
      <c r="F496" s="341">
        <v>23316.499909999999</v>
      </c>
      <c r="G496" s="342">
        <v>60995.163549999997</v>
      </c>
      <c r="H496" s="342">
        <v>84311.663459999996</v>
      </c>
      <c r="I496" s="342">
        <v>46260.097390000003</v>
      </c>
      <c r="J496" s="342">
        <v>40651.233180000003</v>
      </c>
      <c r="K496" s="342">
        <v>86911.330569999991</v>
      </c>
      <c r="L496" s="342">
        <v>15825.859269999999</v>
      </c>
      <c r="M496" s="342">
        <v>30268.59174</v>
      </c>
      <c r="N496" s="342">
        <v>46094.451009999997</v>
      </c>
      <c r="O496" s="342">
        <v>217317.44503999999</v>
      </c>
      <c r="P496" s="342">
        <v>383180.11168999999</v>
      </c>
      <c r="Q496" s="342">
        <v>58241.223859999998</v>
      </c>
      <c r="R496" s="343">
        <v>441421.33555000002</v>
      </c>
      <c r="S496" s="7"/>
      <c r="T496" s="7"/>
      <c r="U496" s="7"/>
      <c r="V496" s="7"/>
      <c r="W496" s="7"/>
      <c r="X496" s="7"/>
      <c r="Y496" s="7"/>
      <c r="Z496" s="7"/>
      <c r="AA496" s="7"/>
      <c r="AB496" s="7"/>
    </row>
    <row r="497" spans="1:28" s="313" customFormat="1">
      <c r="A497" s="339"/>
      <c r="B497" s="339"/>
      <c r="C497" s="339"/>
      <c r="D497" s="339"/>
      <c r="E497" s="340">
        <v>270</v>
      </c>
      <c r="F497" s="341">
        <v>22405.872670000001</v>
      </c>
      <c r="G497" s="342">
        <v>22923.771649999999</v>
      </c>
      <c r="H497" s="342">
        <v>45329.644319999999</v>
      </c>
      <c r="I497" s="342">
        <v>35363.407279999999</v>
      </c>
      <c r="J497" s="342">
        <v>66252.628110000005</v>
      </c>
      <c r="K497" s="342">
        <v>101616.03539</v>
      </c>
      <c r="L497" s="342">
        <v>27547.69731</v>
      </c>
      <c r="M497" s="342">
        <v>40988.260689999996</v>
      </c>
      <c r="N497" s="342">
        <v>68535.957999999999</v>
      </c>
      <c r="O497" s="342">
        <v>215481.63771000001</v>
      </c>
      <c r="P497" s="342">
        <v>78960.082689999996</v>
      </c>
      <c r="Q497" s="342">
        <v>28541.787179999999</v>
      </c>
      <c r="R497" s="343">
        <v>107501.86987000001</v>
      </c>
      <c r="S497" s="7"/>
      <c r="T497" s="7"/>
      <c r="U497" s="7"/>
      <c r="V497" s="7"/>
      <c r="W497" s="7"/>
      <c r="X497" s="7"/>
      <c r="Y497" s="7"/>
      <c r="Z497" s="7"/>
      <c r="AA497" s="7"/>
      <c r="AB497" s="7"/>
    </row>
    <row r="498" spans="1:28" s="313" customFormat="1">
      <c r="A498" s="339"/>
      <c r="B498" s="339"/>
      <c r="C498" s="339"/>
      <c r="D498" s="339"/>
      <c r="E498" s="340">
        <v>405</v>
      </c>
      <c r="F498" s="341">
        <v>89.68329</v>
      </c>
      <c r="G498" s="342">
        <v>340.29444000000001</v>
      </c>
      <c r="H498" s="342">
        <v>429.97773000000001</v>
      </c>
      <c r="I498" s="342">
        <v>32522.114079999999</v>
      </c>
      <c r="J498" s="342">
        <v>25438.0137</v>
      </c>
      <c r="K498" s="342">
        <v>57960.127780000003</v>
      </c>
      <c r="L498" s="342">
        <v>13646.050439999999</v>
      </c>
      <c r="M498" s="342">
        <v>20722.9473</v>
      </c>
      <c r="N498" s="342">
        <v>34368.997739999999</v>
      </c>
      <c r="O498" s="342">
        <v>92759.10325</v>
      </c>
      <c r="P498" s="342">
        <v>70611.149059999996</v>
      </c>
      <c r="Q498" s="342">
        <v>4155.3035200000004</v>
      </c>
      <c r="R498" s="343">
        <v>74766.452579999997</v>
      </c>
      <c r="S498" s="7"/>
      <c r="T498" s="7"/>
      <c r="U498" s="7"/>
      <c r="V498" s="7"/>
      <c r="W498" s="7"/>
      <c r="X498" s="7"/>
      <c r="Y498" s="7"/>
      <c r="Z498" s="7"/>
      <c r="AA498" s="7"/>
      <c r="AB498" s="7"/>
    </row>
    <row r="499" spans="1:28" s="313" customFormat="1">
      <c r="A499" s="339"/>
      <c r="B499" s="339"/>
      <c r="C499" s="339"/>
      <c r="D499" s="334" t="s">
        <v>65</v>
      </c>
      <c r="E499" s="335">
        <v>70</v>
      </c>
      <c r="F499" s="336">
        <v>4033.0688</v>
      </c>
      <c r="G499" s="337">
        <v>2109.1255699999997</v>
      </c>
      <c r="H499" s="337">
        <v>6142.1943700000002</v>
      </c>
      <c r="I499" s="337">
        <v>28302.222449999997</v>
      </c>
      <c r="J499" s="337">
        <v>12408.182550000001</v>
      </c>
      <c r="K499" s="337">
        <v>40710.404999999999</v>
      </c>
      <c r="L499" s="337">
        <v>25013.689589999998</v>
      </c>
      <c r="M499" s="337">
        <v>10797.79998</v>
      </c>
      <c r="N499" s="337">
        <v>35811.489569999998</v>
      </c>
      <c r="O499" s="337">
        <v>82664.088940000001</v>
      </c>
      <c r="P499" s="337">
        <v>62166.566399999996</v>
      </c>
      <c r="Q499" s="337">
        <v>2232.8171400000001</v>
      </c>
      <c r="R499" s="338">
        <v>64399.383540000003</v>
      </c>
      <c r="S499" s="7"/>
      <c r="T499" s="7"/>
      <c r="U499" s="7"/>
      <c r="V499" s="7"/>
      <c r="W499" s="7"/>
      <c r="X499" s="7"/>
      <c r="Y499" s="7"/>
      <c r="Z499" s="7"/>
      <c r="AA499" s="7"/>
      <c r="AB499" s="7"/>
    </row>
    <row r="500" spans="1:28" s="313" customFormat="1">
      <c r="A500" s="339"/>
      <c r="B500" s="339"/>
      <c r="C500" s="339"/>
      <c r="D500" s="339"/>
      <c r="E500" s="340">
        <v>69</v>
      </c>
      <c r="F500" s="341">
        <v>7836.3821600000001</v>
      </c>
      <c r="G500" s="342">
        <v>6307.1009000000004</v>
      </c>
      <c r="H500" s="342">
        <v>14143.48306</v>
      </c>
      <c r="I500" s="342">
        <v>28919.929199999999</v>
      </c>
      <c r="J500" s="342">
        <v>12583.68338</v>
      </c>
      <c r="K500" s="342">
        <v>41503.612580000001</v>
      </c>
      <c r="L500" s="342">
        <v>20879.145210000002</v>
      </c>
      <c r="M500" s="342">
        <v>12763.45451</v>
      </c>
      <c r="N500" s="342">
        <v>33642.599719999998</v>
      </c>
      <c r="O500" s="342">
        <v>89289.695359999998</v>
      </c>
      <c r="P500" s="342">
        <v>54856.415110000002</v>
      </c>
      <c r="Q500" s="342">
        <v>8785.7287400000005</v>
      </c>
      <c r="R500" s="343">
        <v>63642.14385</v>
      </c>
      <c r="S500" s="7"/>
      <c r="T500" s="7"/>
      <c r="U500" s="7"/>
      <c r="V500" s="7"/>
      <c r="W500" s="7"/>
      <c r="X500" s="7"/>
      <c r="Y500" s="7"/>
      <c r="Z500" s="7"/>
      <c r="AA500" s="7"/>
      <c r="AB500" s="7"/>
    </row>
    <row r="501" spans="1:28" s="313" customFormat="1">
      <c r="A501" s="339"/>
      <c r="B501" s="339"/>
      <c r="C501" s="339"/>
      <c r="D501" s="339"/>
      <c r="E501" s="340">
        <v>299</v>
      </c>
      <c r="F501" s="341">
        <v>2690.9629300000001</v>
      </c>
      <c r="G501" s="342">
        <v>444.45562999999999</v>
      </c>
      <c r="H501" s="342">
        <v>3135.4185600000001</v>
      </c>
      <c r="I501" s="342">
        <v>23551.205870000002</v>
      </c>
      <c r="J501" s="342">
        <v>7542.4135500000002</v>
      </c>
      <c r="K501" s="342">
        <v>31093.619420000003</v>
      </c>
      <c r="L501" s="342">
        <v>17369.718499999999</v>
      </c>
      <c r="M501" s="342">
        <v>4702.83295</v>
      </c>
      <c r="N501" s="342">
        <v>22072.551449999999</v>
      </c>
      <c r="O501" s="342">
        <v>56301.58943</v>
      </c>
      <c r="P501" s="342">
        <v>45612.907759999995</v>
      </c>
      <c r="Q501" s="342">
        <v>1023.64365</v>
      </c>
      <c r="R501" s="343">
        <v>46636.55141</v>
      </c>
      <c r="S501" s="7"/>
      <c r="T501" s="7"/>
      <c r="U501" s="7"/>
      <c r="V501" s="7"/>
      <c r="W501" s="7"/>
      <c r="X501" s="7"/>
      <c r="Y501" s="7"/>
      <c r="Z501" s="7"/>
      <c r="AA501" s="7"/>
      <c r="AB501" s="7"/>
    </row>
    <row r="502" spans="1:28" s="313" customFormat="1">
      <c r="A502" s="339"/>
      <c r="B502" s="339"/>
      <c r="C502" s="339"/>
      <c r="D502" s="334" t="s">
        <v>85</v>
      </c>
      <c r="E502" s="335">
        <v>170</v>
      </c>
      <c r="F502" s="336">
        <v>11016.234420000001</v>
      </c>
      <c r="G502" s="337">
        <v>1967.85898</v>
      </c>
      <c r="H502" s="337">
        <v>12984.0934</v>
      </c>
      <c r="I502" s="337">
        <v>34651.851889999998</v>
      </c>
      <c r="J502" s="337">
        <v>14591.276529999999</v>
      </c>
      <c r="K502" s="337">
        <v>49243.128420000001</v>
      </c>
      <c r="L502" s="337">
        <v>22573.917030000001</v>
      </c>
      <c r="M502" s="337">
        <v>10865.75099</v>
      </c>
      <c r="N502" s="337">
        <v>33439.668019999997</v>
      </c>
      <c r="O502" s="337">
        <v>95666.889840000003</v>
      </c>
      <c r="P502" s="337">
        <v>95486.38609</v>
      </c>
      <c r="Q502" s="337">
        <v>13374.75532</v>
      </c>
      <c r="R502" s="338">
        <v>108861.14141</v>
      </c>
      <c r="S502" s="7"/>
      <c r="T502" s="7"/>
      <c r="U502" s="7"/>
      <c r="V502" s="7"/>
      <c r="W502" s="7"/>
      <c r="X502" s="7"/>
      <c r="Y502" s="7"/>
      <c r="Z502" s="7"/>
      <c r="AA502" s="7"/>
      <c r="AB502" s="7"/>
    </row>
    <row r="503" spans="1:28" s="313" customFormat="1">
      <c r="A503" s="339"/>
      <c r="B503" s="339"/>
      <c r="C503" s="339"/>
      <c r="D503" s="334" t="s">
        <v>274</v>
      </c>
      <c r="E503" s="335">
        <v>56</v>
      </c>
      <c r="F503" s="336">
        <v>16126.091859999999</v>
      </c>
      <c r="G503" s="337">
        <v>19172.7552</v>
      </c>
      <c r="H503" s="337">
        <v>35298.84706</v>
      </c>
      <c r="I503" s="337">
        <v>46313.173900000002</v>
      </c>
      <c r="J503" s="337">
        <v>20502.260579999998</v>
      </c>
      <c r="K503" s="337">
        <v>66815.434479999996</v>
      </c>
      <c r="L503" s="337">
        <v>24060.45146</v>
      </c>
      <c r="M503" s="337">
        <v>11376.601909999999</v>
      </c>
      <c r="N503" s="337">
        <v>35437.053369999994</v>
      </c>
      <c r="O503" s="337">
        <v>137551.33491000001</v>
      </c>
      <c r="P503" s="337">
        <v>146107.46124999999</v>
      </c>
      <c r="Q503" s="337">
        <v>13527.284750000001</v>
      </c>
      <c r="R503" s="338">
        <v>159634.74600000001</v>
      </c>
      <c r="S503" s="7"/>
      <c r="T503" s="7"/>
      <c r="U503" s="7"/>
      <c r="V503" s="7"/>
      <c r="W503" s="7"/>
      <c r="X503" s="7"/>
      <c r="Y503" s="7"/>
      <c r="Z503" s="7"/>
      <c r="AA503" s="7"/>
      <c r="AB503" s="7"/>
    </row>
    <row r="504" spans="1:28" s="313" customFormat="1">
      <c r="A504" s="339"/>
      <c r="B504" s="339"/>
      <c r="C504" s="339"/>
      <c r="D504" s="339"/>
      <c r="E504" s="340">
        <v>58</v>
      </c>
      <c r="F504" s="341">
        <v>6436.37698</v>
      </c>
      <c r="G504" s="342">
        <v>3777.3265000000001</v>
      </c>
      <c r="H504" s="342">
        <v>10213.70348</v>
      </c>
      <c r="I504" s="342">
        <v>34724.074509999999</v>
      </c>
      <c r="J504" s="342">
        <v>17418.566030000002</v>
      </c>
      <c r="K504" s="342">
        <v>52142.64054</v>
      </c>
      <c r="L504" s="342">
        <v>18342.02044</v>
      </c>
      <c r="M504" s="342">
        <v>11390.756650000001</v>
      </c>
      <c r="N504" s="342">
        <v>29732.77709</v>
      </c>
      <c r="O504" s="342">
        <v>92089.121109999993</v>
      </c>
      <c r="P504" s="342">
        <v>39620.736369999999</v>
      </c>
      <c r="Q504" s="342">
        <v>2659.19389</v>
      </c>
      <c r="R504" s="343">
        <v>42279.930260000001</v>
      </c>
      <c r="S504" s="7"/>
      <c r="T504" s="7"/>
      <c r="U504" s="7"/>
      <c r="V504" s="7"/>
      <c r="W504" s="7"/>
      <c r="X504" s="7"/>
      <c r="Y504" s="7"/>
      <c r="Z504" s="7"/>
      <c r="AA504" s="7"/>
      <c r="AB504" s="7"/>
    </row>
    <row r="505" spans="1:28" s="313" customFormat="1">
      <c r="A505" s="339"/>
      <c r="B505" s="339"/>
      <c r="C505" s="339"/>
      <c r="D505" s="339"/>
      <c r="E505" s="340">
        <v>301</v>
      </c>
      <c r="F505" s="341">
        <v>4265.1724999999997</v>
      </c>
      <c r="G505" s="342">
        <v>1362.85303</v>
      </c>
      <c r="H505" s="342">
        <v>5628.0255299999999</v>
      </c>
      <c r="I505" s="342">
        <v>26137.786519999998</v>
      </c>
      <c r="J505" s="342">
        <v>7603.9959500000004</v>
      </c>
      <c r="K505" s="342">
        <v>33741.782469999998</v>
      </c>
      <c r="L505" s="342">
        <v>15535.27954</v>
      </c>
      <c r="M505" s="342">
        <v>4910.7709199999999</v>
      </c>
      <c r="N505" s="342">
        <v>20446.050460000002</v>
      </c>
      <c r="O505" s="342">
        <v>59815.858460000003</v>
      </c>
      <c r="P505" s="342">
        <v>59714.880950000006</v>
      </c>
      <c r="Q505" s="342">
        <v>3986.6778899999999</v>
      </c>
      <c r="R505" s="343">
        <v>63701.558840000005</v>
      </c>
      <c r="S505" s="7"/>
      <c r="T505" s="7"/>
      <c r="U505" s="7"/>
      <c r="V505" s="7"/>
      <c r="W505" s="7"/>
      <c r="X505" s="7"/>
      <c r="Y505" s="7"/>
      <c r="Z505" s="7"/>
      <c r="AA505" s="7"/>
      <c r="AB505" s="7"/>
    </row>
    <row r="506" spans="1:28" s="313" customFormat="1">
      <c r="A506" s="339"/>
      <c r="B506" s="339"/>
      <c r="C506" s="339"/>
      <c r="D506" s="334" t="s">
        <v>69</v>
      </c>
      <c r="E506" s="335">
        <v>47</v>
      </c>
      <c r="F506" s="336">
        <v>14972.137550000001</v>
      </c>
      <c r="G506" s="337">
        <v>21060.620859999999</v>
      </c>
      <c r="H506" s="337">
        <v>36032.758409999995</v>
      </c>
      <c r="I506" s="337">
        <v>42133.451489999999</v>
      </c>
      <c r="J506" s="337">
        <v>32933.489370000003</v>
      </c>
      <c r="K506" s="337">
        <v>75066.940860000002</v>
      </c>
      <c r="L506" s="337">
        <v>37930.682840000001</v>
      </c>
      <c r="M506" s="337">
        <v>37122.111409999998</v>
      </c>
      <c r="N506" s="337">
        <v>75052.794250000006</v>
      </c>
      <c r="O506" s="337">
        <v>186152.49352000002</v>
      </c>
      <c r="P506" s="337">
        <v>123621.773</v>
      </c>
      <c r="Q506" s="337">
        <v>21911.901489999997</v>
      </c>
      <c r="R506" s="338">
        <v>145533.67449</v>
      </c>
      <c r="S506" s="7"/>
      <c r="T506" s="7"/>
      <c r="U506" s="7"/>
      <c r="V506" s="7"/>
      <c r="W506" s="7"/>
      <c r="X506" s="7"/>
      <c r="Y506" s="7"/>
      <c r="Z506" s="7"/>
      <c r="AA506" s="7"/>
      <c r="AB506" s="7"/>
    </row>
    <row r="507" spans="1:28" s="313" customFormat="1">
      <c r="A507" s="339"/>
      <c r="B507" s="339"/>
      <c r="C507" s="339"/>
      <c r="D507" s="339"/>
      <c r="E507" s="340">
        <v>391</v>
      </c>
      <c r="F507" s="341">
        <v>15597.704539999999</v>
      </c>
      <c r="G507" s="342">
        <v>9917.0587300000007</v>
      </c>
      <c r="H507" s="342">
        <v>25514.763269999999</v>
      </c>
      <c r="I507" s="342">
        <v>47036.075819999998</v>
      </c>
      <c r="J507" s="342">
        <v>40356.74942</v>
      </c>
      <c r="K507" s="342">
        <v>87392.825239999991</v>
      </c>
      <c r="L507" s="342">
        <v>39164.854960000004</v>
      </c>
      <c r="M507" s="342">
        <v>36611.116759999997</v>
      </c>
      <c r="N507" s="342">
        <v>75775.971720000001</v>
      </c>
      <c r="O507" s="342">
        <v>188683.56023</v>
      </c>
      <c r="P507" s="342">
        <v>120726.66693000001</v>
      </c>
      <c r="Q507" s="342">
        <v>2889.7643599999997</v>
      </c>
      <c r="R507" s="343">
        <v>123616.43129000001</v>
      </c>
      <c r="S507" s="7"/>
      <c r="T507" s="7"/>
      <c r="U507" s="7"/>
      <c r="V507" s="7"/>
      <c r="W507" s="7"/>
      <c r="X507" s="7"/>
      <c r="Y507" s="7"/>
      <c r="Z507" s="7"/>
      <c r="AA507" s="7"/>
      <c r="AB507" s="7"/>
    </row>
    <row r="508" spans="1:28" s="313" customFormat="1">
      <c r="A508" s="339"/>
      <c r="B508" s="339"/>
      <c r="C508" s="339"/>
      <c r="D508" s="339"/>
      <c r="E508" s="340">
        <v>283</v>
      </c>
      <c r="F508" s="341">
        <v>3.7637700000000001</v>
      </c>
      <c r="G508" s="342">
        <v>0.10743999999999999</v>
      </c>
      <c r="H508" s="342">
        <v>3.87121</v>
      </c>
      <c r="I508" s="342">
        <v>15387.84289</v>
      </c>
      <c r="J508" s="342">
        <v>2259.88103</v>
      </c>
      <c r="K508" s="342">
        <v>17647.72392</v>
      </c>
      <c r="L508" s="342">
        <v>4795.3117899999997</v>
      </c>
      <c r="M508" s="342">
        <v>1661.2023100000001</v>
      </c>
      <c r="N508" s="342">
        <v>6456.5140999999994</v>
      </c>
      <c r="O508" s="342">
        <v>24108.109230000002</v>
      </c>
      <c r="P508" s="342">
        <v>156217.45755000002</v>
      </c>
      <c r="Q508" s="342">
        <v>57.933239999999998</v>
      </c>
      <c r="R508" s="343">
        <v>156275.39079</v>
      </c>
      <c r="S508" s="7"/>
      <c r="T508" s="7"/>
      <c r="U508" s="7"/>
      <c r="V508" s="7"/>
      <c r="W508" s="7"/>
      <c r="X508" s="7"/>
      <c r="Y508" s="7"/>
      <c r="Z508" s="7"/>
      <c r="AA508" s="7"/>
      <c r="AB508" s="7"/>
    </row>
    <row r="509" spans="1:28" s="313" customFormat="1">
      <c r="A509" s="339"/>
      <c r="B509" s="339"/>
      <c r="C509" s="339"/>
      <c r="D509" s="339"/>
      <c r="E509" s="340">
        <v>324</v>
      </c>
      <c r="F509" s="341">
        <v>1721.37679</v>
      </c>
      <c r="G509" s="342">
        <v>1947.1042500000001</v>
      </c>
      <c r="H509" s="342">
        <v>3668.4810400000001</v>
      </c>
      <c r="I509" s="342">
        <v>24625.53572</v>
      </c>
      <c r="J509" s="342">
        <v>14539.915999999999</v>
      </c>
      <c r="K509" s="342">
        <v>39165.451719999997</v>
      </c>
      <c r="L509" s="342">
        <v>18283.85325</v>
      </c>
      <c r="M509" s="342">
        <v>8470.9942699999992</v>
      </c>
      <c r="N509" s="342">
        <v>26754.847519999999</v>
      </c>
      <c r="O509" s="342">
        <v>69588.780280000006</v>
      </c>
      <c r="P509" s="342">
        <v>49604.063880000002</v>
      </c>
      <c r="Q509" s="342">
        <v>993.23893999999996</v>
      </c>
      <c r="R509" s="343">
        <v>50597.302819999997</v>
      </c>
      <c r="S509" s="7"/>
      <c r="T509" s="7"/>
      <c r="U509" s="7"/>
      <c r="V509" s="7"/>
      <c r="W509" s="7"/>
      <c r="X509" s="7"/>
      <c r="Y509" s="7"/>
      <c r="Z509" s="7"/>
      <c r="AA509" s="7"/>
      <c r="AB509" s="7"/>
    </row>
    <row r="510" spans="1:28" s="313" customFormat="1">
      <c r="A510" s="339"/>
      <c r="B510" s="339"/>
      <c r="C510" s="339"/>
      <c r="D510" s="334" t="s">
        <v>84</v>
      </c>
      <c r="E510" s="335">
        <v>110</v>
      </c>
      <c r="F510" s="336">
        <v>68953.224459999998</v>
      </c>
      <c r="G510" s="337">
        <v>22849.721379999999</v>
      </c>
      <c r="H510" s="337">
        <v>91802.94584</v>
      </c>
      <c r="I510" s="337">
        <v>49766.86795</v>
      </c>
      <c r="J510" s="337">
        <v>22038.366839999999</v>
      </c>
      <c r="K510" s="337">
        <v>71805.234790000002</v>
      </c>
      <c r="L510" s="337">
        <v>34033.99785</v>
      </c>
      <c r="M510" s="337">
        <v>21549.753379999998</v>
      </c>
      <c r="N510" s="337">
        <v>55583.751229999994</v>
      </c>
      <c r="O510" s="337">
        <v>219191.93186000001</v>
      </c>
      <c r="P510" s="337">
        <v>123480.34431</v>
      </c>
      <c r="Q510" s="337">
        <v>20758.56352</v>
      </c>
      <c r="R510" s="338">
        <v>144238.90783000001</v>
      </c>
      <c r="S510" s="7"/>
      <c r="T510" s="7"/>
      <c r="U510" s="7"/>
      <c r="V510" s="7"/>
      <c r="W510" s="7"/>
      <c r="X510" s="7"/>
      <c r="Y510" s="7"/>
      <c r="Z510" s="7"/>
      <c r="AA510" s="7"/>
      <c r="AB510" s="7"/>
    </row>
    <row r="511" spans="1:28" s="313" customFormat="1">
      <c r="A511" s="339"/>
      <c r="B511" s="339"/>
      <c r="C511" s="339"/>
      <c r="D511" s="339"/>
      <c r="E511" s="340">
        <v>409</v>
      </c>
      <c r="F511" s="341">
        <v>4866.2931799999997</v>
      </c>
      <c r="G511" s="342">
        <v>8217.0326299999997</v>
      </c>
      <c r="H511" s="342">
        <v>13083.32581</v>
      </c>
      <c r="I511" s="342">
        <v>22277.28327</v>
      </c>
      <c r="J511" s="342">
        <v>12667.669679999999</v>
      </c>
      <c r="K511" s="342">
        <v>34944.952950000006</v>
      </c>
      <c r="L511" s="342">
        <v>26464.083730000002</v>
      </c>
      <c r="M511" s="342">
        <v>12057.66913</v>
      </c>
      <c r="N511" s="342">
        <v>38521.752860000001</v>
      </c>
      <c r="O511" s="342">
        <v>86550.031620000009</v>
      </c>
      <c r="P511" s="342">
        <v>76920.097590000005</v>
      </c>
      <c r="Q511" s="342">
        <v>13824.4483</v>
      </c>
      <c r="R511" s="343">
        <v>90744.545889999994</v>
      </c>
      <c r="S511" s="7"/>
      <c r="T511" s="7"/>
      <c r="U511" s="7"/>
      <c r="V511" s="7"/>
      <c r="W511" s="7"/>
      <c r="X511" s="7"/>
      <c r="Y511" s="7"/>
      <c r="Z511" s="7"/>
      <c r="AA511" s="7"/>
      <c r="AB511" s="7"/>
    </row>
    <row r="512" spans="1:28" s="313" customFormat="1">
      <c r="A512" s="339"/>
      <c r="B512" s="339"/>
      <c r="C512" s="339"/>
      <c r="D512" s="334" t="s">
        <v>70</v>
      </c>
      <c r="E512" s="335">
        <v>19</v>
      </c>
      <c r="F512" s="336">
        <v>83012.952739999993</v>
      </c>
      <c r="G512" s="337">
        <v>126732.49176</v>
      </c>
      <c r="H512" s="337">
        <v>209745.44450000001</v>
      </c>
      <c r="I512" s="337">
        <v>51732.652880000001</v>
      </c>
      <c r="J512" s="337">
        <v>51848.349450000002</v>
      </c>
      <c r="K512" s="337">
        <v>103581.00233</v>
      </c>
      <c r="L512" s="337">
        <v>33458.690309999998</v>
      </c>
      <c r="M512" s="337">
        <v>54004.327509999996</v>
      </c>
      <c r="N512" s="337">
        <v>87463.017819999994</v>
      </c>
      <c r="O512" s="337">
        <v>400789.46464999998</v>
      </c>
      <c r="P512" s="337">
        <v>162578.07918</v>
      </c>
      <c r="Q512" s="337">
        <v>72059.281560000003</v>
      </c>
      <c r="R512" s="338">
        <v>234637.36074</v>
      </c>
      <c r="S512" s="7"/>
      <c r="T512" s="7"/>
      <c r="U512" s="7"/>
      <c r="V512" s="7"/>
      <c r="W512" s="7"/>
      <c r="X512" s="7"/>
      <c r="Y512" s="7"/>
      <c r="Z512" s="7"/>
      <c r="AA512" s="7"/>
      <c r="AB512" s="7"/>
    </row>
    <row r="513" spans="1:28" s="313" customFormat="1">
      <c r="A513" s="339"/>
      <c r="B513" s="339"/>
      <c r="C513" s="339"/>
      <c r="D513" s="339"/>
      <c r="E513" s="340">
        <v>48</v>
      </c>
      <c r="F513" s="341">
        <v>51113.333479999994</v>
      </c>
      <c r="G513" s="342">
        <v>25629.28585</v>
      </c>
      <c r="H513" s="342">
        <v>76742.619330000001</v>
      </c>
      <c r="I513" s="342">
        <v>46782.779270000006</v>
      </c>
      <c r="J513" s="342">
        <v>39083.926220000001</v>
      </c>
      <c r="K513" s="342">
        <v>85866.705489999993</v>
      </c>
      <c r="L513" s="342">
        <v>20837.928</v>
      </c>
      <c r="M513" s="342">
        <v>32008.924920000001</v>
      </c>
      <c r="N513" s="342">
        <v>52846.852920000005</v>
      </c>
      <c r="O513" s="342">
        <v>215456.17774000001</v>
      </c>
      <c r="P513" s="342">
        <v>78846.069969999997</v>
      </c>
      <c r="Q513" s="342">
        <v>25893.933809999999</v>
      </c>
      <c r="R513" s="343">
        <v>104740.00378</v>
      </c>
      <c r="S513" s="7"/>
      <c r="T513" s="7"/>
      <c r="U513" s="7"/>
      <c r="V513" s="7"/>
      <c r="W513" s="7"/>
      <c r="X513" s="7"/>
      <c r="Y513" s="7"/>
      <c r="Z513" s="7"/>
      <c r="AA513" s="7"/>
      <c r="AB513" s="7"/>
    </row>
    <row r="514" spans="1:28" s="313" customFormat="1">
      <c r="A514" s="339"/>
      <c r="B514" s="339"/>
      <c r="C514" s="339"/>
      <c r="D514" s="339"/>
      <c r="E514" s="340">
        <v>49</v>
      </c>
      <c r="F514" s="341">
        <v>13747.57411</v>
      </c>
      <c r="G514" s="342">
        <v>9192.0039199999992</v>
      </c>
      <c r="H514" s="342">
        <v>22939.578030000001</v>
      </c>
      <c r="I514" s="342">
        <v>38398.4329</v>
      </c>
      <c r="J514" s="342">
        <v>38495.315219999997</v>
      </c>
      <c r="K514" s="342">
        <v>76893.748120000004</v>
      </c>
      <c r="L514" s="342">
        <v>20048.892329999999</v>
      </c>
      <c r="M514" s="342">
        <v>26991.47164</v>
      </c>
      <c r="N514" s="342">
        <v>47040.363969999999</v>
      </c>
      <c r="O514" s="342">
        <v>146873.69012000001</v>
      </c>
      <c r="P514" s="342">
        <v>104105.7178</v>
      </c>
      <c r="Q514" s="342">
        <v>7669.9367699999993</v>
      </c>
      <c r="R514" s="343">
        <v>111775.65457</v>
      </c>
      <c r="S514" s="7"/>
      <c r="T514" s="7"/>
      <c r="U514" s="7"/>
      <c r="V514" s="7"/>
      <c r="W514" s="7"/>
      <c r="X514" s="7"/>
      <c r="Y514" s="7"/>
      <c r="Z514" s="7"/>
      <c r="AA514" s="7"/>
      <c r="AB514" s="7"/>
    </row>
    <row r="515" spans="1:28" s="313" customFormat="1">
      <c r="A515" s="339"/>
      <c r="B515" s="339"/>
      <c r="C515" s="339"/>
      <c r="D515" s="339"/>
      <c r="E515" s="340">
        <v>50</v>
      </c>
      <c r="F515" s="341">
        <v>37629.151039999997</v>
      </c>
      <c r="G515" s="342">
        <v>21605.040510000003</v>
      </c>
      <c r="H515" s="342">
        <v>59234.191549999996</v>
      </c>
      <c r="I515" s="342">
        <v>58363.395810000002</v>
      </c>
      <c r="J515" s="342">
        <v>85064.02393000001</v>
      </c>
      <c r="K515" s="342">
        <v>143427.41974000001</v>
      </c>
      <c r="L515" s="342">
        <v>36114.238799999999</v>
      </c>
      <c r="M515" s="342">
        <v>71072.898220000003</v>
      </c>
      <c r="N515" s="342">
        <v>107187.13701999999</v>
      </c>
      <c r="O515" s="342">
        <v>309848.74831</v>
      </c>
      <c r="P515" s="342">
        <v>112774.47233</v>
      </c>
      <c r="Q515" s="342">
        <v>24723.722280000002</v>
      </c>
      <c r="R515" s="343">
        <v>137498.19461000001</v>
      </c>
      <c r="S515" s="7"/>
      <c r="T515" s="7"/>
      <c r="U515" s="7"/>
      <c r="V515" s="7"/>
      <c r="W515" s="7"/>
      <c r="X515" s="7"/>
      <c r="Y515" s="7"/>
      <c r="Z515" s="7"/>
      <c r="AA515" s="7"/>
      <c r="AB515" s="7"/>
    </row>
    <row r="516" spans="1:28" s="313" customFormat="1">
      <c r="A516" s="339"/>
      <c r="B516" s="339"/>
      <c r="C516" s="339"/>
      <c r="D516" s="339"/>
      <c r="E516" s="340">
        <v>52</v>
      </c>
      <c r="F516" s="341">
        <v>6605.6326900000004</v>
      </c>
      <c r="G516" s="342">
        <v>18176.122820000001</v>
      </c>
      <c r="H516" s="342">
        <v>24781.755510000003</v>
      </c>
      <c r="I516" s="342">
        <v>51807.323149999997</v>
      </c>
      <c r="J516" s="342">
        <v>37496.786950000002</v>
      </c>
      <c r="K516" s="342">
        <v>89304.110099999991</v>
      </c>
      <c r="L516" s="342">
        <v>37760.237990000001</v>
      </c>
      <c r="M516" s="342">
        <v>39839.236950000006</v>
      </c>
      <c r="N516" s="342">
        <v>77599.47494</v>
      </c>
      <c r="O516" s="342">
        <v>191685.34055000002</v>
      </c>
      <c r="P516" s="342">
        <v>85976.110480000003</v>
      </c>
      <c r="Q516" s="342">
        <v>89875.06087999999</v>
      </c>
      <c r="R516" s="343">
        <v>175851.17136000001</v>
      </c>
      <c r="S516" s="7"/>
      <c r="T516" s="7"/>
      <c r="U516" s="7"/>
      <c r="V516" s="7"/>
      <c r="W516" s="7"/>
      <c r="X516" s="7"/>
      <c r="Y516" s="7"/>
      <c r="Z516" s="7"/>
      <c r="AA516" s="7"/>
      <c r="AB516" s="7"/>
    </row>
    <row r="517" spans="1:28" s="313" customFormat="1">
      <c r="A517" s="339"/>
      <c r="B517" s="339"/>
      <c r="C517" s="339"/>
      <c r="D517" s="339"/>
      <c r="E517" s="340">
        <v>114</v>
      </c>
      <c r="F517" s="341">
        <v>20254.454750000001</v>
      </c>
      <c r="G517" s="342">
        <v>12449.14453</v>
      </c>
      <c r="H517" s="342">
        <v>32703.599280000002</v>
      </c>
      <c r="I517" s="342">
        <v>67456.802379999994</v>
      </c>
      <c r="J517" s="342">
        <v>57413.482360000002</v>
      </c>
      <c r="K517" s="342">
        <v>124870.28473999999</v>
      </c>
      <c r="L517" s="342">
        <v>37273.510179999997</v>
      </c>
      <c r="M517" s="342">
        <v>49013.478459999998</v>
      </c>
      <c r="N517" s="342">
        <v>86286.988639999996</v>
      </c>
      <c r="O517" s="342">
        <v>243860.87265999999</v>
      </c>
      <c r="P517" s="342">
        <v>83369.390370000008</v>
      </c>
      <c r="Q517" s="342">
        <v>16451.051739999999</v>
      </c>
      <c r="R517" s="343">
        <v>99820.442110000004</v>
      </c>
      <c r="S517" s="7"/>
      <c r="T517" s="7"/>
      <c r="U517" s="7"/>
      <c r="V517" s="7"/>
      <c r="W517" s="7"/>
      <c r="X517" s="7"/>
      <c r="Y517" s="7"/>
      <c r="Z517" s="7"/>
      <c r="AA517" s="7"/>
      <c r="AB517" s="7"/>
    </row>
    <row r="518" spans="1:28" s="313" customFormat="1">
      <c r="A518" s="339"/>
      <c r="B518" s="339"/>
      <c r="C518" s="339"/>
      <c r="D518" s="339"/>
      <c r="E518" s="340">
        <v>369</v>
      </c>
      <c r="F518" s="341">
        <v>14320.325060000001</v>
      </c>
      <c r="G518" s="342">
        <v>18186.425340000002</v>
      </c>
      <c r="H518" s="342">
        <v>32506.750399999997</v>
      </c>
      <c r="I518" s="342">
        <v>45194.425750000002</v>
      </c>
      <c r="J518" s="342">
        <v>107914.60531999999</v>
      </c>
      <c r="K518" s="342">
        <v>153109.03107</v>
      </c>
      <c r="L518" s="342">
        <v>18929.904609999998</v>
      </c>
      <c r="M518" s="342">
        <v>31942.971539999999</v>
      </c>
      <c r="N518" s="342">
        <v>50872.876149999996</v>
      </c>
      <c r="O518" s="342">
        <v>236488.65762000001</v>
      </c>
      <c r="P518" s="342">
        <v>141874.44361000002</v>
      </c>
      <c r="Q518" s="342">
        <v>31187.052329999999</v>
      </c>
      <c r="R518" s="343">
        <v>173061.49593999999</v>
      </c>
      <c r="S518" s="7"/>
      <c r="T518" s="7"/>
      <c r="U518" s="7"/>
      <c r="V518" s="7"/>
      <c r="W518" s="7"/>
      <c r="X518" s="7"/>
      <c r="Y518" s="7"/>
      <c r="Z518" s="7"/>
      <c r="AA518" s="7"/>
      <c r="AB518" s="7"/>
    </row>
    <row r="519" spans="1:28" s="313" customFormat="1">
      <c r="A519" s="339"/>
      <c r="B519" s="339"/>
      <c r="C519" s="339"/>
      <c r="D519" s="339"/>
      <c r="E519" s="340">
        <v>399</v>
      </c>
      <c r="F519" s="341">
        <v>344.76265999999998</v>
      </c>
      <c r="G519" s="342">
        <v>1433.77898</v>
      </c>
      <c r="H519" s="342">
        <v>1778.5416399999999</v>
      </c>
      <c r="I519" s="342">
        <v>14289.886640000001</v>
      </c>
      <c r="J519" s="342">
        <v>62828.639009999999</v>
      </c>
      <c r="K519" s="342">
        <v>77118.525650000011</v>
      </c>
      <c r="L519" s="342">
        <v>6181.3015800000003</v>
      </c>
      <c r="M519" s="342">
        <v>48786.678740000003</v>
      </c>
      <c r="N519" s="342">
        <v>54967.980320000002</v>
      </c>
      <c r="O519" s="342">
        <v>133865.04761000001</v>
      </c>
      <c r="P519" s="342">
        <v>21896.771699999998</v>
      </c>
      <c r="Q519" s="342">
        <v>10174.184359999999</v>
      </c>
      <c r="R519" s="343">
        <v>32070.95606</v>
      </c>
      <c r="S519" s="7"/>
      <c r="T519" s="7"/>
      <c r="U519" s="7"/>
      <c r="V519" s="7"/>
      <c r="W519" s="7"/>
      <c r="X519" s="7"/>
      <c r="Y519" s="7"/>
      <c r="Z519" s="7"/>
      <c r="AA519" s="7"/>
      <c r="AB519" s="7"/>
    </row>
    <row r="520" spans="1:28" s="313" customFormat="1">
      <c r="A520" s="339"/>
      <c r="B520" s="339"/>
      <c r="C520" s="339"/>
      <c r="D520" s="339"/>
      <c r="E520" s="340">
        <v>408</v>
      </c>
      <c r="F520" s="341">
        <v>1196.3691699999999</v>
      </c>
      <c r="G520" s="342">
        <v>370.02992999999998</v>
      </c>
      <c r="H520" s="342">
        <v>1566.3991000000001</v>
      </c>
      <c r="I520" s="342">
        <v>0</v>
      </c>
      <c r="J520" s="342">
        <v>0</v>
      </c>
      <c r="K520" s="342">
        <v>0</v>
      </c>
      <c r="L520" s="342">
        <v>0</v>
      </c>
      <c r="M520" s="342">
        <v>0</v>
      </c>
      <c r="N520" s="342">
        <v>0</v>
      </c>
      <c r="O520" s="342">
        <v>1566.3991000000001</v>
      </c>
      <c r="P520" s="342">
        <v>6.0020000000000004E-2</v>
      </c>
      <c r="Q520" s="342">
        <v>0</v>
      </c>
      <c r="R520" s="343">
        <v>6.0020000000000004E-2</v>
      </c>
      <c r="S520" s="7"/>
      <c r="T520" s="7"/>
      <c r="U520" s="7"/>
      <c r="V520" s="7"/>
      <c r="W520" s="7"/>
      <c r="X520" s="7"/>
      <c r="Y520" s="7"/>
      <c r="Z520" s="7"/>
      <c r="AA520" s="7"/>
      <c r="AB520" s="7"/>
    </row>
    <row r="521" spans="1:28" s="313" customFormat="1">
      <c r="A521" s="339"/>
      <c r="B521" s="339"/>
      <c r="C521" s="339"/>
      <c r="D521" s="339"/>
      <c r="E521" s="340">
        <v>318</v>
      </c>
      <c r="F521" s="341">
        <v>2246.8251800000003</v>
      </c>
      <c r="G521" s="342">
        <v>724.01851999999997</v>
      </c>
      <c r="H521" s="342">
        <v>2970.8437000000004</v>
      </c>
      <c r="I521" s="342">
        <v>18240.734519999998</v>
      </c>
      <c r="J521" s="342">
        <v>22953.062129999998</v>
      </c>
      <c r="K521" s="342">
        <v>41193.796649999997</v>
      </c>
      <c r="L521" s="342">
        <v>13666.96096</v>
      </c>
      <c r="M521" s="342">
        <v>14769.41423</v>
      </c>
      <c r="N521" s="342">
        <v>28436.375190000002</v>
      </c>
      <c r="O521" s="342">
        <v>72601.015540000008</v>
      </c>
      <c r="P521" s="342">
        <v>33345.833709999999</v>
      </c>
      <c r="Q521" s="342">
        <v>4470.3075499999995</v>
      </c>
      <c r="R521" s="343">
        <v>37816.141259999997</v>
      </c>
    </row>
    <row r="522" spans="1:28" s="313" customFormat="1">
      <c r="A522" s="339"/>
      <c r="B522" s="339"/>
      <c r="C522" s="339"/>
      <c r="D522" s="339"/>
      <c r="E522" s="340">
        <v>329</v>
      </c>
      <c r="F522" s="341">
        <v>1937.7732699999999</v>
      </c>
      <c r="G522" s="342">
        <v>1166.5248200000001</v>
      </c>
      <c r="H522" s="342">
        <v>3104.2980899999998</v>
      </c>
      <c r="I522" s="342">
        <v>33643.439729999998</v>
      </c>
      <c r="J522" s="342">
        <v>40950.554229999994</v>
      </c>
      <c r="K522" s="342">
        <v>74593.993959999993</v>
      </c>
      <c r="L522" s="342">
        <v>13332.57575</v>
      </c>
      <c r="M522" s="342">
        <v>33712.56134</v>
      </c>
      <c r="N522" s="342">
        <v>47045.137090000004</v>
      </c>
      <c r="O522" s="342">
        <v>124743.42914000001</v>
      </c>
      <c r="P522" s="342">
        <v>42279.658579999996</v>
      </c>
      <c r="Q522" s="342">
        <v>8884.941710000001</v>
      </c>
      <c r="R522" s="343">
        <v>51164.600290000002</v>
      </c>
    </row>
    <row r="523" spans="1:28" s="313" customFormat="1">
      <c r="A523" s="339"/>
      <c r="B523" s="339"/>
      <c r="C523" s="339"/>
      <c r="D523" s="339"/>
      <c r="E523" s="340">
        <v>265</v>
      </c>
      <c r="F523" s="341">
        <v>12706.980810000001</v>
      </c>
      <c r="G523" s="342">
        <v>14323.97106</v>
      </c>
      <c r="H523" s="342">
        <v>27030.951870000001</v>
      </c>
      <c r="I523" s="342">
        <v>40393.26223</v>
      </c>
      <c r="J523" s="342">
        <v>53430.24422</v>
      </c>
      <c r="K523" s="342">
        <v>93823.506450000001</v>
      </c>
      <c r="L523" s="342">
        <v>20068.314600000002</v>
      </c>
      <c r="M523" s="342">
        <v>26148.043450000001</v>
      </c>
      <c r="N523" s="342">
        <v>46216.358049999995</v>
      </c>
      <c r="O523" s="342">
        <v>167070.81637000002</v>
      </c>
      <c r="P523" s="342">
        <v>47189.174060000005</v>
      </c>
      <c r="Q523" s="342">
        <v>7856.5398099999993</v>
      </c>
      <c r="R523" s="343">
        <v>55045.71387</v>
      </c>
    </row>
    <row r="524" spans="1:28" s="313" customFormat="1">
      <c r="A524" s="339"/>
      <c r="B524" s="339"/>
      <c r="C524" s="339"/>
      <c r="D524" s="339"/>
      <c r="E524" s="340">
        <v>269</v>
      </c>
      <c r="F524" s="341">
        <v>7994.5787</v>
      </c>
      <c r="G524" s="342">
        <v>37006.751759999999</v>
      </c>
      <c r="H524" s="342">
        <v>45001.330459999997</v>
      </c>
      <c r="I524" s="342">
        <v>46539.843090000002</v>
      </c>
      <c r="J524" s="342">
        <v>43261.82213</v>
      </c>
      <c r="K524" s="342">
        <v>89801.665219999995</v>
      </c>
      <c r="L524" s="342">
        <v>25568.890640000001</v>
      </c>
      <c r="M524" s="342">
        <v>52738.06611</v>
      </c>
      <c r="N524" s="342">
        <v>78306.956749999998</v>
      </c>
      <c r="O524" s="342">
        <v>213109.95243</v>
      </c>
      <c r="P524" s="342">
        <v>73686.860159999997</v>
      </c>
      <c r="Q524" s="342">
        <v>16620.882140000002</v>
      </c>
      <c r="R524" s="343">
        <v>90307.742299999998</v>
      </c>
    </row>
    <row r="525" spans="1:28" s="313" customFormat="1">
      <c r="A525" s="339"/>
      <c r="B525" s="339"/>
      <c r="C525" s="339"/>
      <c r="D525" s="334" t="s">
        <v>87</v>
      </c>
      <c r="E525" s="335">
        <v>244</v>
      </c>
      <c r="F525" s="336">
        <v>6110.7060799999999</v>
      </c>
      <c r="G525" s="337">
        <v>3191.8115200000002</v>
      </c>
      <c r="H525" s="337">
        <v>9302.5175999999992</v>
      </c>
      <c r="I525" s="337">
        <v>32092.94354</v>
      </c>
      <c r="J525" s="337">
        <v>11397.824279999999</v>
      </c>
      <c r="K525" s="337">
        <v>43490.767820000001</v>
      </c>
      <c r="L525" s="337">
        <v>16136.329300000001</v>
      </c>
      <c r="M525" s="337">
        <v>4207.6893200000004</v>
      </c>
      <c r="N525" s="337">
        <v>20344.018620000003</v>
      </c>
      <c r="O525" s="337">
        <v>73137.304040000003</v>
      </c>
      <c r="P525" s="337">
        <v>103087.69687</v>
      </c>
      <c r="Q525" s="337">
        <v>7746.9164600000004</v>
      </c>
      <c r="R525" s="338">
        <v>110834.61332999999</v>
      </c>
    </row>
    <row r="526" spans="1:28" s="313" customFormat="1">
      <c r="A526" s="339"/>
      <c r="B526" s="339"/>
      <c r="C526" s="339"/>
      <c r="D526" s="334" t="s">
        <v>275</v>
      </c>
      <c r="E526" s="335">
        <v>289</v>
      </c>
      <c r="F526" s="336">
        <v>4171.7876200000001</v>
      </c>
      <c r="G526" s="337">
        <v>1681.76909</v>
      </c>
      <c r="H526" s="337">
        <v>5853.5567099999998</v>
      </c>
      <c r="I526" s="337">
        <v>23873.224920000001</v>
      </c>
      <c r="J526" s="337">
        <v>7552.5133800000003</v>
      </c>
      <c r="K526" s="337">
        <v>31425.738300000001</v>
      </c>
      <c r="L526" s="337">
        <v>17538.053399999997</v>
      </c>
      <c r="M526" s="337">
        <v>5748.8140199999998</v>
      </c>
      <c r="N526" s="337">
        <v>23286.867420000002</v>
      </c>
      <c r="O526" s="337">
        <v>60566.162429999997</v>
      </c>
      <c r="P526" s="337">
        <v>84484.403569999995</v>
      </c>
      <c r="Q526" s="337">
        <v>1036.03918</v>
      </c>
      <c r="R526" s="338">
        <v>85520.442750000002</v>
      </c>
    </row>
    <row r="527" spans="1:28" s="313" customFormat="1">
      <c r="A527" s="339"/>
      <c r="B527" s="339"/>
      <c r="C527" s="339"/>
      <c r="D527" s="334" t="s">
        <v>78</v>
      </c>
      <c r="E527" s="335">
        <v>232</v>
      </c>
      <c r="F527" s="336">
        <v>6396.8706400000001</v>
      </c>
      <c r="G527" s="337">
        <v>3983.1614199999999</v>
      </c>
      <c r="H527" s="337">
        <v>10380.032060000001</v>
      </c>
      <c r="I527" s="337">
        <v>57239.586020000002</v>
      </c>
      <c r="J527" s="337">
        <v>21089.609660000002</v>
      </c>
      <c r="K527" s="337">
        <v>78329.195680000004</v>
      </c>
      <c r="L527" s="337">
        <v>41066.685270000002</v>
      </c>
      <c r="M527" s="337">
        <v>19752.488859999998</v>
      </c>
      <c r="N527" s="337">
        <v>60819.174129999999</v>
      </c>
      <c r="O527" s="337">
        <v>149528.40187</v>
      </c>
      <c r="P527" s="337">
        <v>96817.230750000002</v>
      </c>
      <c r="Q527" s="337">
        <v>6896.20507</v>
      </c>
      <c r="R527" s="338">
        <v>103713.43582</v>
      </c>
    </row>
    <row r="528" spans="1:28" s="313" customFormat="1">
      <c r="A528" s="339"/>
      <c r="B528" s="339"/>
      <c r="C528" s="339"/>
      <c r="D528" s="339"/>
      <c r="E528" s="340">
        <v>392</v>
      </c>
      <c r="F528" s="341">
        <v>1644.4961699999999</v>
      </c>
      <c r="G528" s="342">
        <v>623.01215000000002</v>
      </c>
      <c r="H528" s="342">
        <v>2267.5083199999999</v>
      </c>
      <c r="I528" s="342">
        <v>32319.4257</v>
      </c>
      <c r="J528" s="342">
        <v>13603.602939999999</v>
      </c>
      <c r="K528" s="342">
        <v>45923.028640000004</v>
      </c>
      <c r="L528" s="342">
        <v>32692.474160000002</v>
      </c>
      <c r="M528" s="342">
        <v>22823.964789999998</v>
      </c>
      <c r="N528" s="342">
        <v>55516.438950000003</v>
      </c>
      <c r="O528" s="342">
        <v>103706.97590999999</v>
      </c>
      <c r="P528" s="342">
        <v>49862.489289999998</v>
      </c>
      <c r="Q528" s="342">
        <v>777.13959999999997</v>
      </c>
      <c r="R528" s="343">
        <v>50639.62889</v>
      </c>
    </row>
    <row r="529" spans="1:18" s="313" customFormat="1">
      <c r="A529" s="339"/>
      <c r="B529" s="339"/>
      <c r="C529" s="339"/>
      <c r="D529" s="334" t="s">
        <v>54</v>
      </c>
      <c r="E529" s="335">
        <v>20</v>
      </c>
      <c r="F529" s="336">
        <v>24732.73431</v>
      </c>
      <c r="G529" s="337">
        <v>8530.02196</v>
      </c>
      <c r="H529" s="337">
        <v>33262.756269999998</v>
      </c>
      <c r="I529" s="337">
        <v>29657.481670000001</v>
      </c>
      <c r="J529" s="337">
        <v>15184.363869999999</v>
      </c>
      <c r="K529" s="337">
        <v>44841.845540000002</v>
      </c>
      <c r="L529" s="337">
        <v>23931.260569999999</v>
      </c>
      <c r="M529" s="337">
        <v>11482.3853</v>
      </c>
      <c r="N529" s="337">
        <v>35413.64587</v>
      </c>
      <c r="O529" s="337">
        <v>113518.24768</v>
      </c>
      <c r="P529" s="337">
        <v>86590.677020000003</v>
      </c>
      <c r="Q529" s="337">
        <v>6845.2666799999997</v>
      </c>
      <c r="R529" s="338">
        <v>93435.943700000003</v>
      </c>
    </row>
    <row r="530" spans="1:18" s="313" customFormat="1">
      <c r="A530" s="339"/>
      <c r="B530" s="339"/>
      <c r="C530" s="339"/>
      <c r="D530" s="339"/>
      <c r="E530" s="340">
        <v>21</v>
      </c>
      <c r="F530" s="341">
        <v>85854.612519999995</v>
      </c>
      <c r="G530" s="342">
        <v>21888.86031</v>
      </c>
      <c r="H530" s="342">
        <v>107743.47283</v>
      </c>
      <c r="I530" s="342">
        <v>26492.761600000002</v>
      </c>
      <c r="J530" s="342">
        <v>12062.27867</v>
      </c>
      <c r="K530" s="342">
        <v>38555.040270000005</v>
      </c>
      <c r="L530" s="342">
        <v>12080.029909999999</v>
      </c>
      <c r="M530" s="342">
        <v>10677.08777</v>
      </c>
      <c r="N530" s="342">
        <v>22757.117679999999</v>
      </c>
      <c r="O530" s="342">
        <v>169055.63078000001</v>
      </c>
      <c r="P530" s="342">
        <v>133923.1152</v>
      </c>
      <c r="Q530" s="342">
        <v>9505.3578600000001</v>
      </c>
      <c r="R530" s="343">
        <v>143428.47305999999</v>
      </c>
    </row>
    <row r="531" spans="1:18" s="313" customFormat="1">
      <c r="A531" s="339"/>
      <c r="B531" s="339"/>
      <c r="C531" s="339"/>
      <c r="D531" s="334" t="s">
        <v>276</v>
      </c>
      <c r="E531" s="335">
        <v>166</v>
      </c>
      <c r="F531" s="336">
        <v>11692.078029999999</v>
      </c>
      <c r="G531" s="337">
        <v>6475.6429100000005</v>
      </c>
      <c r="H531" s="337">
        <v>18167.720940000003</v>
      </c>
      <c r="I531" s="337">
        <v>48839.284909999995</v>
      </c>
      <c r="J531" s="337">
        <v>33911.66375</v>
      </c>
      <c r="K531" s="337">
        <v>82750.948659999995</v>
      </c>
      <c r="L531" s="337">
        <v>37470.903700000003</v>
      </c>
      <c r="M531" s="337">
        <v>28009.737239999999</v>
      </c>
      <c r="N531" s="337">
        <v>65480.640939999997</v>
      </c>
      <c r="O531" s="337">
        <v>166399.31054000001</v>
      </c>
      <c r="P531" s="337">
        <v>59776.720150000001</v>
      </c>
      <c r="Q531" s="337">
        <v>18680.522679999998</v>
      </c>
      <c r="R531" s="338">
        <v>78457.242830000003</v>
      </c>
    </row>
    <row r="532" spans="1:18" s="313" customFormat="1">
      <c r="A532" s="339"/>
      <c r="B532" s="339"/>
      <c r="C532" s="339"/>
      <c r="D532" s="334" t="s">
        <v>55</v>
      </c>
      <c r="E532" s="335">
        <v>22</v>
      </c>
      <c r="F532" s="336">
        <v>5686.1164100000005</v>
      </c>
      <c r="G532" s="337">
        <v>6901.9735499999997</v>
      </c>
      <c r="H532" s="337">
        <v>12588.089960000001</v>
      </c>
      <c r="I532" s="337">
        <v>23326.034420000004</v>
      </c>
      <c r="J532" s="337">
        <v>7437.3806199999999</v>
      </c>
      <c r="K532" s="337">
        <v>30763.41504</v>
      </c>
      <c r="L532" s="337">
        <v>11406.6656</v>
      </c>
      <c r="M532" s="337">
        <v>7303.5107099999996</v>
      </c>
      <c r="N532" s="337">
        <v>18710.176309999999</v>
      </c>
      <c r="O532" s="337">
        <v>62061.68131</v>
      </c>
      <c r="P532" s="337">
        <v>63234.353369999997</v>
      </c>
      <c r="Q532" s="337">
        <v>16155.87825</v>
      </c>
      <c r="R532" s="338">
        <v>79390.231620000006</v>
      </c>
    </row>
    <row r="533" spans="1:18" s="313" customFormat="1">
      <c r="A533" s="339"/>
      <c r="B533" s="339"/>
      <c r="C533" s="339"/>
      <c r="D533" s="339"/>
      <c r="E533" s="340">
        <v>245</v>
      </c>
      <c r="F533" s="341">
        <v>3944.3917900000001</v>
      </c>
      <c r="G533" s="342">
        <v>2947.8874900000001</v>
      </c>
      <c r="H533" s="342">
        <v>6892.2792800000007</v>
      </c>
      <c r="I533" s="342">
        <v>34986.292860000001</v>
      </c>
      <c r="J533" s="342">
        <v>16795.925360000001</v>
      </c>
      <c r="K533" s="342">
        <v>51782.218219999995</v>
      </c>
      <c r="L533" s="342">
        <v>23665.381289999998</v>
      </c>
      <c r="M533" s="342">
        <v>16235.535910000001</v>
      </c>
      <c r="N533" s="342">
        <v>39900.917200000004</v>
      </c>
      <c r="O533" s="342">
        <v>98575.414700000008</v>
      </c>
      <c r="P533" s="342">
        <v>45246.455909999997</v>
      </c>
      <c r="Q533" s="342">
        <v>5709.9433899999995</v>
      </c>
      <c r="R533" s="343">
        <v>50956.399299999997</v>
      </c>
    </row>
    <row r="534" spans="1:18" s="313" customFormat="1">
      <c r="A534" s="339"/>
      <c r="B534" s="339"/>
      <c r="C534" s="339"/>
      <c r="D534" s="339"/>
      <c r="E534" s="340">
        <v>262</v>
      </c>
      <c r="F534" s="341">
        <v>589.99079000000006</v>
      </c>
      <c r="G534" s="342">
        <v>139.46331000000001</v>
      </c>
      <c r="H534" s="342">
        <v>729.45409999999993</v>
      </c>
      <c r="I534" s="342">
        <v>10015.807720000001</v>
      </c>
      <c r="J534" s="342">
        <v>19896.450980000001</v>
      </c>
      <c r="K534" s="342">
        <v>29912.258699999998</v>
      </c>
      <c r="L534" s="342">
        <v>4856.1126599999998</v>
      </c>
      <c r="M534" s="342">
        <v>15041.77162</v>
      </c>
      <c r="N534" s="342">
        <v>19897.884280000002</v>
      </c>
      <c r="O534" s="342">
        <v>50539.59708</v>
      </c>
      <c r="P534" s="342">
        <v>9336.2941899999987</v>
      </c>
      <c r="Q534" s="342">
        <v>59.304699999999997</v>
      </c>
      <c r="R534" s="343">
        <v>9395.5988900000011</v>
      </c>
    </row>
    <row r="535" spans="1:18" s="313" customFormat="1">
      <c r="A535" s="339"/>
      <c r="B535" s="339"/>
      <c r="C535" s="339"/>
      <c r="D535" s="334" t="s">
        <v>277</v>
      </c>
      <c r="E535" s="335">
        <v>40</v>
      </c>
      <c r="F535" s="336">
        <v>15838.060289999999</v>
      </c>
      <c r="G535" s="337">
        <v>2254.3679099999999</v>
      </c>
      <c r="H535" s="337">
        <v>18092.428199999998</v>
      </c>
      <c r="I535" s="337">
        <v>32154.43491</v>
      </c>
      <c r="J535" s="337">
        <v>15363.186119999998</v>
      </c>
      <c r="K535" s="337">
        <v>47517.621030000002</v>
      </c>
      <c r="L535" s="337">
        <v>22639.349429999998</v>
      </c>
      <c r="M535" s="337">
        <v>9140.5667300000005</v>
      </c>
      <c r="N535" s="337">
        <v>31779.916160000001</v>
      </c>
      <c r="O535" s="337">
        <v>97389.965389999998</v>
      </c>
      <c r="P535" s="337">
        <v>72501.075099999987</v>
      </c>
      <c r="Q535" s="337">
        <v>1697.12553</v>
      </c>
      <c r="R535" s="338">
        <v>74198.200629999992</v>
      </c>
    </row>
    <row r="536" spans="1:18" s="313" customFormat="1">
      <c r="A536" s="339"/>
      <c r="B536" s="339"/>
      <c r="C536" s="339"/>
      <c r="D536" s="334" t="s">
        <v>53</v>
      </c>
      <c r="E536" s="335">
        <v>46</v>
      </c>
      <c r="F536" s="336">
        <v>12484.83388</v>
      </c>
      <c r="G536" s="337">
        <v>1245.21893</v>
      </c>
      <c r="H536" s="337">
        <v>13730.052810000001</v>
      </c>
      <c r="I536" s="337">
        <v>25832.591519999998</v>
      </c>
      <c r="J536" s="337">
        <v>30593.074170000004</v>
      </c>
      <c r="K536" s="337">
        <v>56425.665689999994</v>
      </c>
      <c r="L536" s="337">
        <v>16205.334800000001</v>
      </c>
      <c r="M536" s="337">
        <v>19629.692289999999</v>
      </c>
      <c r="N536" s="337">
        <v>35835.027090000003</v>
      </c>
      <c r="O536" s="337">
        <v>105990.74559000001</v>
      </c>
      <c r="P536" s="337">
        <v>28005.869280000003</v>
      </c>
      <c r="Q536" s="337">
        <v>708.90672999999992</v>
      </c>
      <c r="R536" s="338">
        <v>28714.776010000001</v>
      </c>
    </row>
    <row r="537" spans="1:18" s="313" customFormat="1">
      <c r="A537" s="339"/>
      <c r="B537" s="339"/>
      <c r="C537" s="339"/>
      <c r="D537" s="334" t="s">
        <v>278</v>
      </c>
      <c r="E537" s="335">
        <v>285</v>
      </c>
      <c r="F537" s="336">
        <v>5033.8113099999991</v>
      </c>
      <c r="G537" s="337">
        <v>3686.0259900000001</v>
      </c>
      <c r="H537" s="337">
        <v>8719.8373000000011</v>
      </c>
      <c r="I537" s="337">
        <v>24625.157159999999</v>
      </c>
      <c r="J537" s="337">
        <v>21211.46816</v>
      </c>
      <c r="K537" s="337">
        <v>45836.625319999999</v>
      </c>
      <c r="L537" s="337">
        <v>20090.626049999999</v>
      </c>
      <c r="M537" s="337">
        <v>21000.580489999997</v>
      </c>
      <c r="N537" s="337">
        <v>41091.206539999999</v>
      </c>
      <c r="O537" s="337">
        <v>95647.66915999999</v>
      </c>
      <c r="P537" s="337">
        <v>50620.924279999999</v>
      </c>
      <c r="Q537" s="337">
        <v>8358.1297099999992</v>
      </c>
      <c r="R537" s="338">
        <v>58979.05399</v>
      </c>
    </row>
    <row r="538" spans="1:18" s="313" customFormat="1">
      <c r="A538" s="339"/>
      <c r="B538" s="339"/>
      <c r="C538" s="339"/>
      <c r="D538" s="334" t="s">
        <v>71</v>
      </c>
      <c r="E538" s="335">
        <v>54</v>
      </c>
      <c r="F538" s="336">
        <v>8953.1085399999993</v>
      </c>
      <c r="G538" s="337">
        <v>5097.4889599999997</v>
      </c>
      <c r="H538" s="337">
        <v>14050.5975</v>
      </c>
      <c r="I538" s="337">
        <v>21771.274249999999</v>
      </c>
      <c r="J538" s="337">
        <v>12516.774660000001</v>
      </c>
      <c r="K538" s="337">
        <v>34288.048909999998</v>
      </c>
      <c r="L538" s="337">
        <v>13794.094349999999</v>
      </c>
      <c r="M538" s="337">
        <v>7842.2295999999997</v>
      </c>
      <c r="N538" s="337">
        <v>21636.323949999998</v>
      </c>
      <c r="O538" s="337">
        <v>69974.970360000007</v>
      </c>
      <c r="P538" s="337">
        <v>47048.537759999999</v>
      </c>
      <c r="Q538" s="337">
        <v>16377.407429999999</v>
      </c>
      <c r="R538" s="338">
        <v>63425.945189999999</v>
      </c>
    </row>
    <row r="539" spans="1:18" s="313" customFormat="1">
      <c r="A539" s="339"/>
      <c r="B539" s="334" t="s">
        <v>17</v>
      </c>
      <c r="C539" s="334" t="s">
        <v>281</v>
      </c>
      <c r="D539" s="334" t="s">
        <v>282</v>
      </c>
      <c r="E539" s="335">
        <v>106</v>
      </c>
      <c r="F539" s="336">
        <v>23448.860140000001</v>
      </c>
      <c r="G539" s="337">
        <v>41074.014189999994</v>
      </c>
      <c r="H539" s="337">
        <v>64522.874329999999</v>
      </c>
      <c r="I539" s="337">
        <v>36288.778509999996</v>
      </c>
      <c r="J539" s="337">
        <v>8413.5476999999992</v>
      </c>
      <c r="K539" s="337">
        <v>44702.326209999999</v>
      </c>
      <c r="L539" s="337">
        <v>18291.656059999998</v>
      </c>
      <c r="M539" s="337">
        <v>9168.4412599999996</v>
      </c>
      <c r="N539" s="337">
        <v>27460.097320000001</v>
      </c>
      <c r="O539" s="337">
        <v>136685.29786000002</v>
      </c>
      <c r="P539" s="337">
        <v>240616.69268000001</v>
      </c>
      <c r="Q539" s="337">
        <v>858.08547999999996</v>
      </c>
      <c r="R539" s="338">
        <v>241474.77815999999</v>
      </c>
    </row>
    <row r="540" spans="1:18" s="313" customFormat="1">
      <c r="A540" s="339"/>
      <c r="B540" s="334" t="s">
        <v>18</v>
      </c>
      <c r="C540" s="334" t="s">
        <v>284</v>
      </c>
      <c r="D540" s="334" t="s">
        <v>284</v>
      </c>
      <c r="E540" s="335">
        <v>363</v>
      </c>
      <c r="F540" s="336">
        <v>1420.71549</v>
      </c>
      <c r="G540" s="337">
        <v>775.45591000000002</v>
      </c>
      <c r="H540" s="337">
        <v>2196.1713999999997</v>
      </c>
      <c r="I540" s="337">
        <v>21269.468820000002</v>
      </c>
      <c r="J540" s="337">
        <v>6424.6895800000002</v>
      </c>
      <c r="K540" s="337">
        <v>27694.1584</v>
      </c>
      <c r="L540" s="337">
        <v>4098.8502699999999</v>
      </c>
      <c r="M540" s="337">
        <v>2750.3447500000002</v>
      </c>
      <c r="N540" s="337">
        <v>6849.1950199999992</v>
      </c>
      <c r="O540" s="337">
        <v>36739.524819999999</v>
      </c>
      <c r="P540" s="337">
        <v>65233.653350000001</v>
      </c>
      <c r="Q540" s="337">
        <v>0</v>
      </c>
      <c r="R540" s="338">
        <v>65233.653350000001</v>
      </c>
    </row>
    <row r="541" spans="1:18" s="313" customFormat="1">
      <c r="A541" s="339"/>
      <c r="B541" s="334" t="s">
        <v>19</v>
      </c>
      <c r="C541" s="334" t="s">
        <v>285</v>
      </c>
      <c r="D541" s="334" t="s">
        <v>285</v>
      </c>
      <c r="E541" s="335">
        <v>101</v>
      </c>
      <c r="F541" s="336">
        <v>21565.931570000001</v>
      </c>
      <c r="G541" s="337">
        <v>5311.3232800000005</v>
      </c>
      <c r="H541" s="337">
        <v>26877.254850000001</v>
      </c>
      <c r="I541" s="337">
        <v>29289.633160000001</v>
      </c>
      <c r="J541" s="337">
        <v>7348.7765999999992</v>
      </c>
      <c r="K541" s="337">
        <v>36638.409759999995</v>
      </c>
      <c r="L541" s="337">
        <v>29831.161469999999</v>
      </c>
      <c r="M541" s="337">
        <v>11523.47768</v>
      </c>
      <c r="N541" s="337">
        <v>41354.639149999995</v>
      </c>
      <c r="O541" s="337">
        <v>104870.30376000001</v>
      </c>
      <c r="P541" s="337">
        <v>35477.030509999997</v>
      </c>
      <c r="Q541" s="337">
        <v>1050.1335100000001</v>
      </c>
      <c r="R541" s="338">
        <v>36527.164020000004</v>
      </c>
    </row>
    <row r="542" spans="1:18" s="313" customFormat="1">
      <c r="A542" s="339"/>
      <c r="B542" s="339"/>
      <c r="C542" s="334" t="s">
        <v>287</v>
      </c>
      <c r="D542" s="334" t="s">
        <v>19</v>
      </c>
      <c r="E542" s="335">
        <v>352</v>
      </c>
      <c r="F542" s="336">
        <v>16082.004550000001</v>
      </c>
      <c r="G542" s="337">
        <v>611.28254000000004</v>
      </c>
      <c r="H542" s="337">
        <v>16693.287090000002</v>
      </c>
      <c r="I542" s="337">
        <v>19165.141940000001</v>
      </c>
      <c r="J542" s="337">
        <v>5310.1886900000009</v>
      </c>
      <c r="K542" s="337">
        <v>24475.33063</v>
      </c>
      <c r="L542" s="337">
        <v>5677.3969500000003</v>
      </c>
      <c r="M542" s="337">
        <v>4407.2592500000001</v>
      </c>
      <c r="N542" s="337">
        <v>10084.656199999999</v>
      </c>
      <c r="O542" s="337">
        <v>51253.27392</v>
      </c>
      <c r="P542" s="337">
        <v>45021.418859999998</v>
      </c>
      <c r="Q542" s="337">
        <v>215.72081</v>
      </c>
      <c r="R542" s="338">
        <v>45237.139670000004</v>
      </c>
    </row>
    <row r="543" spans="1:18" s="313" customFormat="1">
      <c r="A543" s="339"/>
      <c r="B543" s="334" t="s">
        <v>20</v>
      </c>
      <c r="C543" s="334" t="s">
        <v>20</v>
      </c>
      <c r="D543" s="334" t="s">
        <v>290</v>
      </c>
      <c r="E543" s="335">
        <v>355</v>
      </c>
      <c r="F543" s="336">
        <v>3155.9359599999998</v>
      </c>
      <c r="G543" s="337">
        <v>471.62747999999999</v>
      </c>
      <c r="H543" s="337">
        <v>3627.5634399999999</v>
      </c>
      <c r="I543" s="337">
        <v>15354.88428</v>
      </c>
      <c r="J543" s="337">
        <v>1468.86564</v>
      </c>
      <c r="K543" s="337">
        <v>16823.749920000002</v>
      </c>
      <c r="L543" s="337">
        <v>13683.13553</v>
      </c>
      <c r="M543" s="337">
        <v>1124.8873999999998</v>
      </c>
      <c r="N543" s="337">
        <v>14808.022929999999</v>
      </c>
      <c r="O543" s="337">
        <v>35259.336289999999</v>
      </c>
      <c r="P543" s="337">
        <v>47456.113700000002</v>
      </c>
      <c r="Q543" s="337">
        <v>0</v>
      </c>
      <c r="R543" s="338">
        <v>47456.113700000002</v>
      </c>
    </row>
    <row r="544" spans="1:18" s="313" customFormat="1">
      <c r="A544" s="339"/>
      <c r="B544" s="334" t="s">
        <v>21</v>
      </c>
      <c r="C544" s="334" t="s">
        <v>293</v>
      </c>
      <c r="D544" s="334" t="s">
        <v>293</v>
      </c>
      <c r="E544" s="335">
        <v>142</v>
      </c>
      <c r="F544" s="336">
        <v>2341.60698</v>
      </c>
      <c r="G544" s="337">
        <v>11710.70307</v>
      </c>
      <c r="H544" s="337">
        <v>14052.31005</v>
      </c>
      <c r="I544" s="337">
        <v>7251.6503499999999</v>
      </c>
      <c r="J544" s="337">
        <v>1930.06638</v>
      </c>
      <c r="K544" s="337">
        <v>9181.7167300000001</v>
      </c>
      <c r="L544" s="337">
        <v>2846.7700800000002</v>
      </c>
      <c r="M544" s="337">
        <v>1770.6452400000001</v>
      </c>
      <c r="N544" s="337">
        <v>4617.4153200000001</v>
      </c>
      <c r="O544" s="337">
        <v>27851.4421</v>
      </c>
      <c r="P544" s="337">
        <v>33761.355049999998</v>
      </c>
      <c r="Q544" s="337">
        <v>79510.977140000003</v>
      </c>
      <c r="R544" s="338">
        <v>113272.33219</v>
      </c>
    </row>
    <row r="545" spans="1:18" s="313" customFormat="1">
      <c r="A545" s="339"/>
      <c r="B545" s="339"/>
      <c r="C545" s="334" t="s">
        <v>21</v>
      </c>
      <c r="D545" s="334" t="s">
        <v>21</v>
      </c>
      <c r="E545" s="335">
        <v>95</v>
      </c>
      <c r="F545" s="336">
        <v>63706.899299999997</v>
      </c>
      <c r="G545" s="337">
        <v>20082.906039999998</v>
      </c>
      <c r="H545" s="337">
        <v>83789.805340000006</v>
      </c>
      <c r="I545" s="337">
        <v>56671.607689999997</v>
      </c>
      <c r="J545" s="337">
        <v>26875.350489999997</v>
      </c>
      <c r="K545" s="337">
        <v>83546.958180000001</v>
      </c>
      <c r="L545" s="337">
        <v>23531.31409</v>
      </c>
      <c r="M545" s="337">
        <v>16684.486380000002</v>
      </c>
      <c r="N545" s="337">
        <v>40215.800470000002</v>
      </c>
      <c r="O545" s="337">
        <v>207552.56399</v>
      </c>
      <c r="P545" s="337">
        <v>402148.304</v>
      </c>
      <c r="Q545" s="337">
        <v>189533.75925999999</v>
      </c>
      <c r="R545" s="338">
        <v>591682.06325999997</v>
      </c>
    </row>
    <row r="546" spans="1:18" s="313" customFormat="1">
      <c r="A546" s="339"/>
      <c r="B546" s="339"/>
      <c r="C546" s="339"/>
      <c r="D546" s="339"/>
      <c r="E546" s="340">
        <v>320</v>
      </c>
      <c r="F546" s="341">
        <v>2930.69713</v>
      </c>
      <c r="G546" s="342">
        <v>1135.7702099999999</v>
      </c>
      <c r="H546" s="342">
        <v>4066.4673399999997</v>
      </c>
      <c r="I546" s="342">
        <v>10046.038130000001</v>
      </c>
      <c r="J546" s="342">
        <v>3143.1331099999998</v>
      </c>
      <c r="K546" s="342">
        <v>13189.17124</v>
      </c>
      <c r="L546" s="342">
        <v>5632.0810700000002</v>
      </c>
      <c r="M546" s="342">
        <v>2475.1036300000001</v>
      </c>
      <c r="N546" s="342">
        <v>8107.1846999999998</v>
      </c>
      <c r="O546" s="342">
        <v>25362.823280000001</v>
      </c>
      <c r="P546" s="342">
        <v>66430.12311</v>
      </c>
      <c r="Q546" s="342">
        <v>1517.17419</v>
      </c>
      <c r="R546" s="343">
        <v>67947.297299999991</v>
      </c>
    </row>
    <row r="547" spans="1:18" s="313" customFormat="1">
      <c r="A547" s="339"/>
      <c r="B547" s="339"/>
      <c r="C547" s="334" t="s">
        <v>296</v>
      </c>
      <c r="D547" s="334" t="s">
        <v>296</v>
      </c>
      <c r="E547" s="335">
        <v>247</v>
      </c>
      <c r="F547" s="336">
        <v>6339.6868700000005</v>
      </c>
      <c r="G547" s="337">
        <v>3529.4103799999998</v>
      </c>
      <c r="H547" s="337">
        <v>9869.0972500000007</v>
      </c>
      <c r="I547" s="337">
        <v>14519.505660000001</v>
      </c>
      <c r="J547" s="337">
        <v>3094.29648</v>
      </c>
      <c r="K547" s="337">
        <v>17613.80214</v>
      </c>
      <c r="L547" s="337">
        <v>5211.4134800000002</v>
      </c>
      <c r="M547" s="337">
        <v>1698.8832500000001</v>
      </c>
      <c r="N547" s="337">
        <v>6910.29673</v>
      </c>
      <c r="O547" s="337">
        <v>34393.196120000001</v>
      </c>
      <c r="P547" s="337">
        <v>103963.13364</v>
      </c>
      <c r="Q547" s="337">
        <v>591.13424999999995</v>
      </c>
      <c r="R547" s="338">
        <v>104554.26789</v>
      </c>
    </row>
    <row r="548" spans="1:18" s="313" customFormat="1">
      <c r="A548" s="339"/>
      <c r="B548" s="339"/>
      <c r="C548" s="334" t="s">
        <v>297</v>
      </c>
      <c r="D548" s="334" t="s">
        <v>298</v>
      </c>
      <c r="E548" s="335">
        <v>99</v>
      </c>
      <c r="F548" s="336">
        <v>5554.3894099999998</v>
      </c>
      <c r="G548" s="337">
        <v>21228.6018</v>
      </c>
      <c r="H548" s="337">
        <v>26782.99121</v>
      </c>
      <c r="I548" s="337">
        <v>20915.96038</v>
      </c>
      <c r="J548" s="337">
        <v>10954.945820000001</v>
      </c>
      <c r="K548" s="337">
        <v>31870.906199999998</v>
      </c>
      <c r="L548" s="337">
        <v>15459.40056</v>
      </c>
      <c r="M548" s="337">
        <v>4955.9704499999998</v>
      </c>
      <c r="N548" s="337">
        <v>20415.371010000003</v>
      </c>
      <c r="O548" s="337">
        <v>79069.268420000008</v>
      </c>
      <c r="P548" s="337">
        <v>41161.71845</v>
      </c>
      <c r="Q548" s="337">
        <v>3765.7136399999999</v>
      </c>
      <c r="R548" s="338">
        <v>44927.432090000002</v>
      </c>
    </row>
    <row r="549" spans="1:18" s="313" customFormat="1">
      <c r="A549" s="339"/>
      <c r="B549" s="334" t="s">
        <v>22</v>
      </c>
      <c r="C549" s="334" t="s">
        <v>22</v>
      </c>
      <c r="D549" s="334" t="s">
        <v>22</v>
      </c>
      <c r="E549" s="335">
        <v>223</v>
      </c>
      <c r="F549" s="336">
        <v>9605.1834099999996</v>
      </c>
      <c r="G549" s="337">
        <v>1420.6738</v>
      </c>
      <c r="H549" s="337">
        <v>11025.85721</v>
      </c>
      <c r="I549" s="337">
        <v>29580.311980000002</v>
      </c>
      <c r="J549" s="337">
        <v>11806.258740000001</v>
      </c>
      <c r="K549" s="337">
        <v>41386.570719999996</v>
      </c>
      <c r="L549" s="337">
        <v>14430.0849</v>
      </c>
      <c r="M549" s="337">
        <v>7044.47307</v>
      </c>
      <c r="N549" s="337">
        <v>21474.557969999998</v>
      </c>
      <c r="O549" s="337">
        <v>73886.9859</v>
      </c>
      <c r="P549" s="337">
        <v>103543.15247</v>
      </c>
      <c r="Q549" s="337">
        <v>128.73832999999999</v>
      </c>
      <c r="R549" s="338">
        <v>103671.89079999999</v>
      </c>
    </row>
    <row r="550" spans="1:18" s="313" customFormat="1">
      <c r="A550" s="339"/>
      <c r="B550" s="339"/>
      <c r="C550" s="334" t="s">
        <v>299</v>
      </c>
      <c r="D550" s="334" t="s">
        <v>300</v>
      </c>
      <c r="E550" s="335">
        <v>141</v>
      </c>
      <c r="F550" s="336">
        <v>15657.170679999999</v>
      </c>
      <c r="G550" s="337">
        <v>2203.28503</v>
      </c>
      <c r="H550" s="337">
        <v>17860.455710000002</v>
      </c>
      <c r="I550" s="337">
        <v>31874.959899999998</v>
      </c>
      <c r="J550" s="337">
        <v>15663.32674</v>
      </c>
      <c r="K550" s="337">
        <v>47538.286639999998</v>
      </c>
      <c r="L550" s="337">
        <v>14422.06724</v>
      </c>
      <c r="M550" s="337">
        <v>7224.0445199999995</v>
      </c>
      <c r="N550" s="337">
        <v>21646.111760000003</v>
      </c>
      <c r="O550" s="337">
        <v>87044.85411</v>
      </c>
      <c r="P550" s="337">
        <v>110299.53793000001</v>
      </c>
      <c r="Q550" s="337">
        <v>675.16769999999997</v>
      </c>
      <c r="R550" s="338">
        <v>110974.70563</v>
      </c>
    </row>
    <row r="551" spans="1:18" s="313" customFormat="1">
      <c r="A551" s="339"/>
      <c r="B551" s="334" t="s">
        <v>301</v>
      </c>
      <c r="C551" s="334" t="s">
        <v>304</v>
      </c>
      <c r="D551" s="334" t="s">
        <v>304</v>
      </c>
      <c r="E551" s="335">
        <v>296</v>
      </c>
      <c r="F551" s="336">
        <v>9857.1628299999993</v>
      </c>
      <c r="G551" s="337">
        <v>123.35675000000001</v>
      </c>
      <c r="H551" s="337">
        <v>9980.5195800000001</v>
      </c>
      <c r="I551" s="337">
        <v>15655.61692</v>
      </c>
      <c r="J551" s="337">
        <v>2478.25614</v>
      </c>
      <c r="K551" s="337">
        <v>18133.873059999998</v>
      </c>
      <c r="L551" s="337">
        <v>9245.3533299999999</v>
      </c>
      <c r="M551" s="337">
        <v>2312.4225999999999</v>
      </c>
      <c r="N551" s="337">
        <v>11557.77593</v>
      </c>
      <c r="O551" s="337">
        <v>39672.168570000002</v>
      </c>
      <c r="P551" s="337">
        <v>134197.64954000001</v>
      </c>
      <c r="Q551" s="337">
        <v>161.23089999999999</v>
      </c>
      <c r="R551" s="338">
        <v>134358.88044000001</v>
      </c>
    </row>
    <row r="552" spans="1:18" s="313" customFormat="1">
      <c r="A552" s="339"/>
      <c r="B552" s="339"/>
      <c r="C552" s="334" t="s">
        <v>301</v>
      </c>
      <c r="D552" s="334" t="s">
        <v>307</v>
      </c>
      <c r="E552" s="335">
        <v>243</v>
      </c>
      <c r="F552" s="336">
        <v>9609.6382599999997</v>
      </c>
      <c r="G552" s="337">
        <v>1999.5485100000001</v>
      </c>
      <c r="H552" s="337">
        <v>11609.18677</v>
      </c>
      <c r="I552" s="337">
        <v>18691.988390000002</v>
      </c>
      <c r="J552" s="337">
        <v>6008.0748800000001</v>
      </c>
      <c r="K552" s="337">
        <v>24700.063269999999</v>
      </c>
      <c r="L552" s="337">
        <v>6681.9157400000004</v>
      </c>
      <c r="M552" s="337">
        <v>1825.38725</v>
      </c>
      <c r="N552" s="337">
        <v>8507.3029900000001</v>
      </c>
      <c r="O552" s="337">
        <v>44816.553030000003</v>
      </c>
      <c r="P552" s="337">
        <v>157451.99600000001</v>
      </c>
      <c r="Q552" s="337">
        <v>4543.0258300000005</v>
      </c>
      <c r="R552" s="338">
        <v>161995.02183000001</v>
      </c>
    </row>
    <row r="553" spans="1:18" s="313" customFormat="1">
      <c r="A553" s="339"/>
      <c r="B553" s="334" t="s">
        <v>24</v>
      </c>
      <c r="C553" s="334" t="s">
        <v>24</v>
      </c>
      <c r="D553" s="334" t="s">
        <v>24</v>
      </c>
      <c r="E553" s="335">
        <v>97</v>
      </c>
      <c r="F553" s="336">
        <v>35105.054960000001</v>
      </c>
      <c r="G553" s="337">
        <v>7530.86852</v>
      </c>
      <c r="H553" s="337">
        <v>42635.923479999998</v>
      </c>
      <c r="I553" s="337">
        <v>64621.608369999994</v>
      </c>
      <c r="J553" s="337">
        <v>36255.03213</v>
      </c>
      <c r="K553" s="337">
        <v>100876.64049999999</v>
      </c>
      <c r="L553" s="337">
        <v>38023.080179999997</v>
      </c>
      <c r="M553" s="337">
        <v>13891.86296</v>
      </c>
      <c r="N553" s="337">
        <v>51914.943140000003</v>
      </c>
      <c r="O553" s="337">
        <v>195427.50711999999</v>
      </c>
      <c r="P553" s="337">
        <v>269387.13620000001</v>
      </c>
      <c r="Q553" s="337">
        <v>12478.59583</v>
      </c>
      <c r="R553" s="338">
        <v>281865.73202999996</v>
      </c>
    </row>
    <row r="554" spans="1:18" s="313" customFormat="1">
      <c r="A554" s="339"/>
      <c r="B554" s="339"/>
      <c r="C554" s="339"/>
      <c r="D554" s="339"/>
      <c r="E554" s="340">
        <v>306</v>
      </c>
      <c r="F554" s="341">
        <v>3466.6600899999999</v>
      </c>
      <c r="G554" s="342">
        <v>7177.0816299999997</v>
      </c>
      <c r="H554" s="342">
        <v>10643.74172</v>
      </c>
      <c r="I554" s="342">
        <v>22359.775679999999</v>
      </c>
      <c r="J554" s="342">
        <v>15675.65841</v>
      </c>
      <c r="K554" s="342">
        <v>38035.434090000002</v>
      </c>
      <c r="L554" s="342">
        <v>10388.319740000001</v>
      </c>
      <c r="M554" s="342">
        <v>10284.98789</v>
      </c>
      <c r="N554" s="342">
        <v>20673.307629999999</v>
      </c>
      <c r="O554" s="342">
        <v>69352.483439999996</v>
      </c>
      <c r="P554" s="342">
        <v>65629.82776</v>
      </c>
      <c r="Q554" s="342">
        <v>5034.3368300000002</v>
      </c>
      <c r="R554" s="343">
        <v>70664.16459</v>
      </c>
    </row>
    <row r="555" spans="1:18" s="313" customFormat="1">
      <c r="A555" s="339"/>
      <c r="B555" s="334" t="s">
        <v>25</v>
      </c>
      <c r="C555" s="334" t="s">
        <v>25</v>
      </c>
      <c r="D555" s="334" t="s">
        <v>25</v>
      </c>
      <c r="E555" s="335">
        <v>290</v>
      </c>
      <c r="F555" s="336">
        <v>1591.3041699999999</v>
      </c>
      <c r="G555" s="337">
        <v>272.06913000000003</v>
      </c>
      <c r="H555" s="337">
        <v>1863.3733</v>
      </c>
      <c r="I555" s="337">
        <v>13996.33433</v>
      </c>
      <c r="J555" s="337">
        <v>3150.3640299999997</v>
      </c>
      <c r="K555" s="337">
        <v>17146.698359999999</v>
      </c>
      <c r="L555" s="337">
        <v>4569.1941299999999</v>
      </c>
      <c r="M555" s="337">
        <v>3193.3767200000002</v>
      </c>
      <c r="N555" s="337">
        <v>7762.5708500000001</v>
      </c>
      <c r="O555" s="337">
        <v>26772.642510000001</v>
      </c>
      <c r="P555" s="337">
        <v>97332.479250000004</v>
      </c>
      <c r="Q555" s="337">
        <v>9669.3530900000005</v>
      </c>
      <c r="R555" s="338">
        <v>107001.83234000001</v>
      </c>
    </row>
    <row r="556" spans="1:18" s="313" customFormat="1">
      <c r="A556" s="339"/>
      <c r="B556" s="334" t="s">
        <v>26</v>
      </c>
      <c r="C556" s="334" t="s">
        <v>310</v>
      </c>
      <c r="D556" s="334" t="s">
        <v>312</v>
      </c>
      <c r="E556" s="335">
        <v>240</v>
      </c>
      <c r="F556" s="336">
        <v>32518.171710000002</v>
      </c>
      <c r="G556" s="337">
        <v>2087.6203</v>
      </c>
      <c r="H556" s="337">
        <v>34605.792009999997</v>
      </c>
      <c r="I556" s="337">
        <v>21366.53542</v>
      </c>
      <c r="J556" s="337">
        <v>3869.6487499999998</v>
      </c>
      <c r="K556" s="337">
        <v>25236.18417</v>
      </c>
      <c r="L556" s="337">
        <v>6697.5487300000004</v>
      </c>
      <c r="M556" s="337">
        <v>3460.10313</v>
      </c>
      <c r="N556" s="337">
        <v>10157.65186</v>
      </c>
      <c r="O556" s="337">
        <v>69999.628040000011</v>
      </c>
      <c r="P556" s="337">
        <v>165199.54136999999</v>
      </c>
      <c r="Q556" s="337">
        <v>8499.1493499999997</v>
      </c>
      <c r="R556" s="338">
        <v>173698.69072000001</v>
      </c>
    </row>
    <row r="557" spans="1:18" s="313" customFormat="1">
      <c r="A557" s="334" t="s">
        <v>319</v>
      </c>
      <c r="B557" s="334" t="s">
        <v>16</v>
      </c>
      <c r="C557" s="334" t="s">
        <v>16</v>
      </c>
      <c r="D557" s="334" t="s">
        <v>64</v>
      </c>
      <c r="E557" s="335">
        <v>1</v>
      </c>
      <c r="F557" s="336">
        <v>3583137.5047399998</v>
      </c>
      <c r="G557" s="337">
        <v>2381668.2313899999</v>
      </c>
      <c r="H557" s="337">
        <v>5964805.7361300001</v>
      </c>
      <c r="I557" s="337">
        <v>45393.317450000002</v>
      </c>
      <c r="J557" s="337">
        <v>36809.972869999998</v>
      </c>
      <c r="K557" s="337">
        <v>82203.29032</v>
      </c>
      <c r="L557" s="337">
        <v>47238.113770000004</v>
      </c>
      <c r="M557" s="337">
        <v>15986.11499</v>
      </c>
      <c r="N557" s="337">
        <v>63224.228759999998</v>
      </c>
      <c r="O557" s="337">
        <v>6110233.2552100001</v>
      </c>
      <c r="P557" s="337">
        <v>959435.16697000002</v>
      </c>
      <c r="Q557" s="337">
        <v>592602.04538000003</v>
      </c>
      <c r="R557" s="338">
        <v>1552037.2123499999</v>
      </c>
    </row>
    <row r="558" spans="1:18" s="313" customFormat="1">
      <c r="A558" s="334" t="s">
        <v>320</v>
      </c>
      <c r="B558" s="334" t="s">
        <v>3</v>
      </c>
      <c r="C558" s="334" t="s">
        <v>198</v>
      </c>
      <c r="D558" s="334" t="s">
        <v>198</v>
      </c>
      <c r="E558" s="335">
        <v>16</v>
      </c>
      <c r="F558" s="336">
        <v>13245.362570000001</v>
      </c>
      <c r="G558" s="337">
        <v>4118.0193600000002</v>
      </c>
      <c r="H558" s="337">
        <v>17363.38193</v>
      </c>
      <c r="I558" s="337">
        <v>41721.914840000005</v>
      </c>
      <c r="J558" s="337">
        <v>9546.3884899999994</v>
      </c>
      <c r="K558" s="337">
        <v>51268.303329999995</v>
      </c>
      <c r="L558" s="337">
        <v>35570.056840000005</v>
      </c>
      <c r="M558" s="337">
        <v>5353.4596099999999</v>
      </c>
      <c r="N558" s="337">
        <v>40923.516450000003</v>
      </c>
      <c r="O558" s="337">
        <v>109555.20170999999</v>
      </c>
      <c r="P558" s="337">
        <v>191626.69211999999</v>
      </c>
      <c r="Q558" s="337">
        <v>1754.92046</v>
      </c>
      <c r="R558" s="338">
        <v>193381.61258000002</v>
      </c>
    </row>
    <row r="559" spans="1:18" s="313" customFormat="1">
      <c r="A559" s="339"/>
      <c r="B559" s="339"/>
      <c r="C559" s="334" t="s">
        <v>201</v>
      </c>
      <c r="D559" s="334" t="s">
        <v>202</v>
      </c>
      <c r="E559" s="335">
        <v>20</v>
      </c>
      <c r="F559" s="336">
        <v>17131.66345</v>
      </c>
      <c r="G559" s="337">
        <v>5032.5788899999998</v>
      </c>
      <c r="H559" s="337">
        <v>22164.242340000001</v>
      </c>
      <c r="I559" s="337">
        <v>41368.379159999997</v>
      </c>
      <c r="J559" s="337">
        <v>15358.99552</v>
      </c>
      <c r="K559" s="337">
        <v>56727.374680000001</v>
      </c>
      <c r="L559" s="337">
        <v>46245.347090000003</v>
      </c>
      <c r="M559" s="337">
        <v>20657.63767</v>
      </c>
      <c r="N559" s="337">
        <v>66902.984759999992</v>
      </c>
      <c r="O559" s="337">
        <v>145794.60178</v>
      </c>
      <c r="P559" s="337">
        <v>219098.69672000001</v>
      </c>
      <c r="Q559" s="337">
        <v>2611.5510099999997</v>
      </c>
      <c r="R559" s="338">
        <v>221710.24773</v>
      </c>
    </row>
    <row r="560" spans="1:18" s="313" customFormat="1">
      <c r="A560" s="339"/>
      <c r="B560" s="339"/>
      <c r="C560" s="339"/>
      <c r="D560" s="334" t="s">
        <v>321</v>
      </c>
      <c r="E560" s="335">
        <v>483</v>
      </c>
      <c r="F560" s="336">
        <v>976.01101000000006</v>
      </c>
      <c r="G560" s="337">
        <v>79.66794999999999</v>
      </c>
      <c r="H560" s="337">
        <v>1055.67896</v>
      </c>
      <c r="I560" s="337">
        <v>16013.60728</v>
      </c>
      <c r="J560" s="337">
        <v>5806.4143199999999</v>
      </c>
      <c r="K560" s="337">
        <v>21820.0216</v>
      </c>
      <c r="L560" s="337">
        <v>14570.643480000001</v>
      </c>
      <c r="M560" s="337">
        <v>5752.7317999999996</v>
      </c>
      <c r="N560" s="337">
        <v>20323.37528</v>
      </c>
      <c r="O560" s="337">
        <v>43199.075840000005</v>
      </c>
      <c r="P560" s="337">
        <v>23265.03455</v>
      </c>
      <c r="Q560" s="337">
        <v>810.16743999999994</v>
      </c>
      <c r="R560" s="338">
        <v>24075.201989999998</v>
      </c>
    </row>
    <row r="561" spans="1:18" s="313" customFormat="1">
      <c r="A561" s="339"/>
      <c r="B561" s="334" t="s">
        <v>203</v>
      </c>
      <c r="C561" s="334" t="s">
        <v>204</v>
      </c>
      <c r="D561" s="334" t="s">
        <v>204</v>
      </c>
      <c r="E561" s="335">
        <v>436</v>
      </c>
      <c r="F561" s="336">
        <v>9856.2394999999997</v>
      </c>
      <c r="G561" s="337">
        <v>17362.484390000001</v>
      </c>
      <c r="H561" s="337">
        <v>27218.723890000001</v>
      </c>
      <c r="I561" s="337">
        <v>36419.955860000002</v>
      </c>
      <c r="J561" s="337">
        <v>6376.6472400000002</v>
      </c>
      <c r="K561" s="337">
        <v>42796.6031</v>
      </c>
      <c r="L561" s="337">
        <v>17580.20478</v>
      </c>
      <c r="M561" s="337">
        <v>1523.46551</v>
      </c>
      <c r="N561" s="337">
        <v>19103.670289999998</v>
      </c>
      <c r="O561" s="337">
        <v>89118.997279999996</v>
      </c>
      <c r="P561" s="337">
        <v>74390.405280000006</v>
      </c>
      <c r="Q561" s="337">
        <v>235.58587</v>
      </c>
      <c r="R561" s="338">
        <v>74625.991150000002</v>
      </c>
    </row>
    <row r="562" spans="1:18" s="313" customFormat="1">
      <c r="A562" s="339"/>
      <c r="B562" s="339"/>
      <c r="C562" s="334" t="s">
        <v>322</v>
      </c>
      <c r="D562" s="334" t="s">
        <v>323</v>
      </c>
      <c r="E562" s="335">
        <v>460</v>
      </c>
      <c r="F562" s="336">
        <v>12042.410900000001</v>
      </c>
      <c r="G562" s="337">
        <v>21465.601920000001</v>
      </c>
      <c r="H562" s="337">
        <v>33508.012820000004</v>
      </c>
      <c r="I562" s="337">
        <v>47317.608540000001</v>
      </c>
      <c r="J562" s="337">
        <v>3141.3725099999997</v>
      </c>
      <c r="K562" s="337">
        <v>50458.981049999995</v>
      </c>
      <c r="L562" s="337">
        <v>101422.70851000001</v>
      </c>
      <c r="M562" s="337">
        <v>756.60302000000001</v>
      </c>
      <c r="N562" s="337">
        <v>102179.31153000001</v>
      </c>
      <c r="O562" s="337">
        <v>186146.30540000001</v>
      </c>
      <c r="P562" s="337">
        <v>6268.4031500000001</v>
      </c>
      <c r="Q562" s="337">
        <v>60.372900000000001</v>
      </c>
      <c r="R562" s="338">
        <v>6328.7760499999995</v>
      </c>
    </row>
    <row r="563" spans="1:18" s="313" customFormat="1">
      <c r="A563" s="339"/>
      <c r="B563" s="334" t="s">
        <v>5</v>
      </c>
      <c r="C563" s="334" t="s">
        <v>5</v>
      </c>
      <c r="D563" s="334" t="s">
        <v>5</v>
      </c>
      <c r="E563" s="335">
        <v>86</v>
      </c>
      <c r="F563" s="336">
        <v>109493.31611</v>
      </c>
      <c r="G563" s="337">
        <v>76116.400819999995</v>
      </c>
      <c r="H563" s="337">
        <v>185609.71693</v>
      </c>
      <c r="I563" s="337">
        <v>148087.09612999999</v>
      </c>
      <c r="J563" s="337">
        <v>94899.947169999999</v>
      </c>
      <c r="K563" s="337">
        <v>242987.04330000002</v>
      </c>
      <c r="L563" s="337">
        <v>102373.84676</v>
      </c>
      <c r="M563" s="337">
        <v>46049.212740000003</v>
      </c>
      <c r="N563" s="337">
        <v>148423.0595</v>
      </c>
      <c r="O563" s="337">
        <v>577019.81972999999</v>
      </c>
      <c r="P563" s="337">
        <v>652201.75448999996</v>
      </c>
      <c r="Q563" s="337">
        <v>28918.694059999998</v>
      </c>
      <c r="R563" s="338">
        <v>681120.44854999997</v>
      </c>
    </row>
    <row r="564" spans="1:18" s="313" customFormat="1">
      <c r="A564" s="339"/>
      <c r="B564" s="339"/>
      <c r="C564" s="339"/>
      <c r="D564" s="334" t="s">
        <v>206</v>
      </c>
      <c r="E564" s="335">
        <v>261</v>
      </c>
      <c r="F564" s="336">
        <v>2135.2600600000001</v>
      </c>
      <c r="G564" s="337">
        <v>1605.90759</v>
      </c>
      <c r="H564" s="337">
        <v>3741.1676499999999</v>
      </c>
      <c r="I564" s="337">
        <v>42581.063340000001</v>
      </c>
      <c r="J564" s="337">
        <v>36248.504930000003</v>
      </c>
      <c r="K564" s="337">
        <v>78829.568269999989</v>
      </c>
      <c r="L564" s="337">
        <v>33704.296240000003</v>
      </c>
      <c r="M564" s="337">
        <v>22461.739269999998</v>
      </c>
      <c r="N564" s="337">
        <v>56166.035510000002</v>
      </c>
      <c r="O564" s="337">
        <v>138736.77142999999</v>
      </c>
      <c r="P564" s="337">
        <v>93907.928510000012</v>
      </c>
      <c r="Q564" s="337">
        <v>2310.7930299999998</v>
      </c>
      <c r="R564" s="338">
        <v>96218.721540000013</v>
      </c>
    </row>
    <row r="565" spans="1:18" s="313" customFormat="1">
      <c r="A565" s="339"/>
      <c r="B565" s="339"/>
      <c r="C565" s="339"/>
      <c r="D565" s="334" t="s">
        <v>208</v>
      </c>
      <c r="E565" s="335">
        <v>434</v>
      </c>
      <c r="F565" s="336">
        <v>1576.7176200000001</v>
      </c>
      <c r="G565" s="337">
        <v>470.51938000000001</v>
      </c>
      <c r="H565" s="337">
        <v>2047.2370000000001</v>
      </c>
      <c r="I565" s="337">
        <v>50548.060810000003</v>
      </c>
      <c r="J565" s="337">
        <v>13159.306699999999</v>
      </c>
      <c r="K565" s="337">
        <v>63707.367509999996</v>
      </c>
      <c r="L565" s="337">
        <v>15714.850420000001</v>
      </c>
      <c r="M565" s="337">
        <v>8616.2844499999992</v>
      </c>
      <c r="N565" s="337">
        <v>24331.134870000002</v>
      </c>
      <c r="O565" s="337">
        <v>90085.739379999999</v>
      </c>
      <c r="P565" s="337">
        <v>31683.5975</v>
      </c>
      <c r="Q565" s="337">
        <v>451.52158000000003</v>
      </c>
      <c r="R565" s="338">
        <v>32135.119079999997</v>
      </c>
    </row>
    <row r="566" spans="1:18" s="313" customFormat="1">
      <c r="A566" s="339"/>
      <c r="B566" s="339"/>
      <c r="C566" s="339"/>
      <c r="D566" s="334" t="s">
        <v>209</v>
      </c>
      <c r="E566" s="335">
        <v>492</v>
      </c>
      <c r="F566" s="336">
        <v>599.17313000000001</v>
      </c>
      <c r="G566" s="337">
        <v>751.87823000000003</v>
      </c>
      <c r="H566" s="337">
        <v>1351.0513600000002</v>
      </c>
      <c r="I566" s="337">
        <v>50578.527020000001</v>
      </c>
      <c r="J566" s="337">
        <v>24261.772219999999</v>
      </c>
      <c r="K566" s="337">
        <v>74840.299239999993</v>
      </c>
      <c r="L566" s="337">
        <v>38358.70624</v>
      </c>
      <c r="M566" s="337">
        <v>22134.452229999999</v>
      </c>
      <c r="N566" s="337">
        <v>60493.158470000002</v>
      </c>
      <c r="O566" s="337">
        <v>136684.50907</v>
      </c>
      <c r="P566" s="337">
        <v>80019.269489999991</v>
      </c>
      <c r="Q566" s="337">
        <v>2890.22154</v>
      </c>
      <c r="R566" s="338">
        <v>82909.491030000005</v>
      </c>
    </row>
    <row r="567" spans="1:18" s="313" customFormat="1">
      <c r="A567" s="339"/>
      <c r="B567" s="339"/>
      <c r="C567" s="339"/>
      <c r="D567" s="334" t="s">
        <v>212</v>
      </c>
      <c r="E567" s="335">
        <v>520</v>
      </c>
      <c r="F567" s="336">
        <v>4793.7790700000005</v>
      </c>
      <c r="G567" s="337">
        <v>17100.061579999998</v>
      </c>
      <c r="H567" s="337">
        <v>21893.840649999998</v>
      </c>
      <c r="I567" s="337">
        <v>40079.580379999999</v>
      </c>
      <c r="J567" s="337">
        <v>22110.203320000001</v>
      </c>
      <c r="K567" s="337">
        <v>62189.7837</v>
      </c>
      <c r="L567" s="337">
        <v>26084.188239999999</v>
      </c>
      <c r="M567" s="337">
        <v>18293.916129999998</v>
      </c>
      <c r="N567" s="337">
        <v>44378.104370000001</v>
      </c>
      <c r="O567" s="337">
        <v>128461.72872</v>
      </c>
      <c r="P567" s="337">
        <v>118023.08143999999</v>
      </c>
      <c r="Q567" s="337">
        <v>2614.7837799999998</v>
      </c>
      <c r="R567" s="338">
        <v>120637.86521999999</v>
      </c>
    </row>
    <row r="568" spans="1:18" s="313" customFormat="1">
      <c r="A568" s="339"/>
      <c r="B568" s="339"/>
      <c r="C568" s="334" t="s">
        <v>214</v>
      </c>
      <c r="D568" s="334" t="s">
        <v>214</v>
      </c>
      <c r="E568" s="335">
        <v>446</v>
      </c>
      <c r="F568" s="336">
        <v>2216.5113300000003</v>
      </c>
      <c r="G568" s="337">
        <v>1480.5327199999999</v>
      </c>
      <c r="H568" s="337">
        <v>3697.04405</v>
      </c>
      <c r="I568" s="337">
        <v>11831.816199999999</v>
      </c>
      <c r="J568" s="337">
        <v>4877.59033</v>
      </c>
      <c r="K568" s="337">
        <v>16709.40653</v>
      </c>
      <c r="L568" s="337">
        <v>6564.3435599999993</v>
      </c>
      <c r="M568" s="337">
        <v>2851.9949300000003</v>
      </c>
      <c r="N568" s="337">
        <v>9416.3384900000001</v>
      </c>
      <c r="O568" s="337">
        <v>29822.789069999999</v>
      </c>
      <c r="P568" s="337">
        <v>20425.147739999997</v>
      </c>
      <c r="Q568" s="337">
        <v>225.21365</v>
      </c>
      <c r="R568" s="338">
        <v>20650.361390000002</v>
      </c>
    </row>
    <row r="569" spans="1:18" s="313" customFormat="1">
      <c r="A569" s="339"/>
      <c r="B569" s="334" t="s">
        <v>6</v>
      </c>
      <c r="C569" s="334" t="s">
        <v>219</v>
      </c>
      <c r="D569" s="334" t="s">
        <v>6</v>
      </c>
      <c r="E569" s="335">
        <v>50</v>
      </c>
      <c r="F569" s="336">
        <v>59431.91762</v>
      </c>
      <c r="G569" s="337">
        <v>2645.8389400000001</v>
      </c>
      <c r="H569" s="337">
        <v>62077.756560000002</v>
      </c>
      <c r="I569" s="337">
        <v>98067.207909999997</v>
      </c>
      <c r="J569" s="337">
        <v>10724.710369999999</v>
      </c>
      <c r="K569" s="337">
        <v>108791.91828</v>
      </c>
      <c r="L569" s="337">
        <v>51755.778760000001</v>
      </c>
      <c r="M569" s="337">
        <v>10463.45024</v>
      </c>
      <c r="N569" s="337">
        <v>62219.228999999999</v>
      </c>
      <c r="O569" s="337">
        <v>233088.90384000001</v>
      </c>
      <c r="P569" s="337">
        <v>196516.57837999999</v>
      </c>
      <c r="Q569" s="337">
        <v>27688.304600000003</v>
      </c>
      <c r="R569" s="338">
        <v>224204.88297999999</v>
      </c>
    </row>
    <row r="570" spans="1:18" s="313" customFormat="1">
      <c r="A570" s="339"/>
      <c r="B570" s="334" t="s">
        <v>7</v>
      </c>
      <c r="C570" s="334" t="s">
        <v>7</v>
      </c>
      <c r="D570" s="334" t="s">
        <v>7</v>
      </c>
      <c r="E570" s="335">
        <v>3</v>
      </c>
      <c r="F570" s="336">
        <v>15514.83029</v>
      </c>
      <c r="G570" s="337">
        <v>9243.4362500000007</v>
      </c>
      <c r="H570" s="337">
        <v>24758.266540000001</v>
      </c>
      <c r="I570" s="337">
        <v>81418.887889999998</v>
      </c>
      <c r="J570" s="337">
        <v>13872.572910000001</v>
      </c>
      <c r="K570" s="337">
        <v>95291.460800000001</v>
      </c>
      <c r="L570" s="337">
        <v>32844.154739999998</v>
      </c>
      <c r="M570" s="337">
        <v>7587.7883300000003</v>
      </c>
      <c r="N570" s="337">
        <v>40431.943070000001</v>
      </c>
      <c r="O570" s="337">
        <v>160481.67040999999</v>
      </c>
      <c r="P570" s="337">
        <v>244172.80021000002</v>
      </c>
      <c r="Q570" s="337">
        <v>1794.56151</v>
      </c>
      <c r="R570" s="338">
        <v>245967.36171999999</v>
      </c>
    </row>
    <row r="571" spans="1:18" s="313" customFormat="1">
      <c r="A571" s="339"/>
      <c r="B571" s="339"/>
      <c r="C571" s="334" t="s">
        <v>221</v>
      </c>
      <c r="D571" s="334" t="s">
        <v>221</v>
      </c>
      <c r="E571" s="335">
        <v>527</v>
      </c>
      <c r="F571" s="336">
        <v>14059.13617</v>
      </c>
      <c r="G571" s="337">
        <v>1108.0523500000002</v>
      </c>
      <c r="H571" s="337">
        <v>15167.18852</v>
      </c>
      <c r="I571" s="337">
        <v>15771.2436</v>
      </c>
      <c r="J571" s="337">
        <v>2376.1406000000002</v>
      </c>
      <c r="K571" s="337">
        <v>18147.3842</v>
      </c>
      <c r="L571" s="337">
        <v>7755.3048200000003</v>
      </c>
      <c r="M571" s="337">
        <v>885.67727000000002</v>
      </c>
      <c r="N571" s="337">
        <v>8640.9820899999995</v>
      </c>
      <c r="O571" s="337">
        <v>41955.554810000001</v>
      </c>
      <c r="P571" s="337">
        <v>283699.15292999998</v>
      </c>
      <c r="Q571" s="337">
        <v>115.39141000000001</v>
      </c>
      <c r="R571" s="338">
        <v>283814.54433999996</v>
      </c>
    </row>
    <row r="572" spans="1:18" s="313" customFormat="1">
      <c r="A572" s="339"/>
      <c r="B572" s="334" t="s">
        <v>8</v>
      </c>
      <c r="C572" s="334" t="s">
        <v>222</v>
      </c>
      <c r="D572" s="334" t="s">
        <v>90</v>
      </c>
      <c r="E572" s="335">
        <v>442</v>
      </c>
      <c r="F572" s="336">
        <v>2169.02394</v>
      </c>
      <c r="G572" s="337">
        <v>634.39495999999997</v>
      </c>
      <c r="H572" s="337">
        <v>2803.4189000000001</v>
      </c>
      <c r="I572" s="337">
        <v>35431.88276</v>
      </c>
      <c r="J572" s="337">
        <v>21311.593370000002</v>
      </c>
      <c r="K572" s="337">
        <v>56743.476130000003</v>
      </c>
      <c r="L572" s="337">
        <v>35754.505369999999</v>
      </c>
      <c r="M572" s="337">
        <v>19054.110170000004</v>
      </c>
      <c r="N572" s="337">
        <v>54808.615539999999</v>
      </c>
      <c r="O572" s="337">
        <v>114355.51057</v>
      </c>
      <c r="P572" s="337">
        <v>93625.174379999997</v>
      </c>
      <c r="Q572" s="337">
        <v>42835.718950000002</v>
      </c>
      <c r="R572" s="338">
        <v>136460.89333000002</v>
      </c>
    </row>
    <row r="573" spans="1:18" s="313" customFormat="1">
      <c r="A573" s="339"/>
      <c r="B573" s="339"/>
      <c r="C573" s="339"/>
      <c r="D573" s="334" t="s">
        <v>8</v>
      </c>
      <c r="E573" s="335">
        <v>340</v>
      </c>
      <c r="F573" s="336">
        <v>1627.27395</v>
      </c>
      <c r="G573" s="337">
        <v>3052.7356800000002</v>
      </c>
      <c r="H573" s="337">
        <v>4680.0096299999996</v>
      </c>
      <c r="I573" s="337">
        <v>32956.97309</v>
      </c>
      <c r="J573" s="337">
        <v>21397.697219999998</v>
      </c>
      <c r="K573" s="337">
        <v>54354.670310000001</v>
      </c>
      <c r="L573" s="337">
        <v>36172.951000000001</v>
      </c>
      <c r="M573" s="337">
        <v>12727.033519999999</v>
      </c>
      <c r="N573" s="337">
        <v>48899.984520000005</v>
      </c>
      <c r="O573" s="337">
        <v>107934.66446</v>
      </c>
      <c r="P573" s="337">
        <v>27914.148129999998</v>
      </c>
      <c r="Q573" s="337">
        <v>2141.6813199999997</v>
      </c>
      <c r="R573" s="338">
        <v>30055.829449999997</v>
      </c>
    </row>
    <row r="574" spans="1:18" s="313" customFormat="1">
      <c r="A574" s="339"/>
      <c r="B574" s="339"/>
      <c r="C574" s="339"/>
      <c r="D574" s="339"/>
      <c r="E574" s="340">
        <v>441</v>
      </c>
      <c r="F574" s="341">
        <v>4233.3023400000002</v>
      </c>
      <c r="G574" s="342">
        <v>490.79440999999997</v>
      </c>
      <c r="H574" s="342">
        <v>4724.0967499999997</v>
      </c>
      <c r="I574" s="342">
        <v>43420.302799999998</v>
      </c>
      <c r="J574" s="342">
        <v>21040.719659999999</v>
      </c>
      <c r="K574" s="342">
        <v>64461.02246</v>
      </c>
      <c r="L574" s="342">
        <v>26067.559370000003</v>
      </c>
      <c r="M574" s="342">
        <v>9802.5862799999995</v>
      </c>
      <c r="N574" s="342">
        <v>35870.145649999999</v>
      </c>
      <c r="O574" s="342">
        <v>105055.26486</v>
      </c>
      <c r="P574" s="342">
        <v>25465.889370000001</v>
      </c>
      <c r="Q574" s="342">
        <v>781.60428999999999</v>
      </c>
      <c r="R574" s="343">
        <v>26247.49366</v>
      </c>
    </row>
    <row r="575" spans="1:18" s="313" customFormat="1">
      <c r="A575" s="339"/>
      <c r="B575" s="339"/>
      <c r="C575" s="339"/>
      <c r="D575" s="339"/>
      <c r="E575" s="340">
        <v>310</v>
      </c>
      <c r="F575" s="341">
        <v>45.685940000000002</v>
      </c>
      <c r="G575" s="342">
        <v>0</v>
      </c>
      <c r="H575" s="342">
        <v>45.685940000000002</v>
      </c>
      <c r="I575" s="342">
        <v>11868.13797</v>
      </c>
      <c r="J575" s="342">
        <v>7879.4681799999998</v>
      </c>
      <c r="K575" s="342">
        <v>19747.60615</v>
      </c>
      <c r="L575" s="342">
        <v>9709.7860500000006</v>
      </c>
      <c r="M575" s="342">
        <v>4290.4242699999995</v>
      </c>
      <c r="N575" s="342">
        <v>14000.21032</v>
      </c>
      <c r="O575" s="342">
        <v>33793.502409999994</v>
      </c>
      <c r="P575" s="342">
        <v>3707.85761</v>
      </c>
      <c r="Q575" s="342">
        <v>490.26378000000005</v>
      </c>
      <c r="R575" s="343">
        <v>4198.1213899999993</v>
      </c>
    </row>
    <row r="576" spans="1:18" s="313" customFormat="1">
      <c r="A576" s="339"/>
      <c r="B576" s="339"/>
      <c r="C576" s="339"/>
      <c r="D576" s="339"/>
      <c r="E576" s="340">
        <v>327</v>
      </c>
      <c r="F576" s="341">
        <v>0.30086000000000002</v>
      </c>
      <c r="G576" s="342">
        <v>0</v>
      </c>
      <c r="H576" s="342">
        <v>0.30086000000000002</v>
      </c>
      <c r="I576" s="342">
        <v>2142.7510499999999</v>
      </c>
      <c r="J576" s="342">
        <v>1700.85626</v>
      </c>
      <c r="K576" s="342">
        <v>3843.6073099999999</v>
      </c>
      <c r="L576" s="342">
        <v>5128.3235700000005</v>
      </c>
      <c r="M576" s="342">
        <v>2490.7111600000003</v>
      </c>
      <c r="N576" s="342">
        <v>7619.0347300000003</v>
      </c>
      <c r="O576" s="342">
        <v>11462.9429</v>
      </c>
      <c r="P576" s="342">
        <v>2757.2835399999999</v>
      </c>
      <c r="Q576" s="342">
        <v>69.154070000000004</v>
      </c>
      <c r="R576" s="343">
        <v>2826.4376099999999</v>
      </c>
    </row>
    <row r="577" spans="1:18" s="313" customFormat="1">
      <c r="A577" s="339"/>
      <c r="B577" s="339"/>
      <c r="C577" s="339"/>
      <c r="D577" s="334" t="s">
        <v>94</v>
      </c>
      <c r="E577" s="335">
        <v>389</v>
      </c>
      <c r="F577" s="336">
        <v>2530.1773399999997</v>
      </c>
      <c r="G577" s="337">
        <v>31.694430000000001</v>
      </c>
      <c r="H577" s="337">
        <v>2561.8717700000002</v>
      </c>
      <c r="I577" s="337">
        <v>24468.289339999999</v>
      </c>
      <c r="J577" s="337">
        <v>9489.9039600000015</v>
      </c>
      <c r="K577" s="337">
        <v>33958.193299999999</v>
      </c>
      <c r="L577" s="337">
        <v>22654.462039999999</v>
      </c>
      <c r="M577" s="337">
        <v>7486.3700099999996</v>
      </c>
      <c r="N577" s="337">
        <v>30140.832050000001</v>
      </c>
      <c r="O577" s="337">
        <v>66660.897119999994</v>
      </c>
      <c r="P577" s="337">
        <v>12133.90454</v>
      </c>
      <c r="Q577" s="337">
        <v>393.49018000000001</v>
      </c>
      <c r="R577" s="338">
        <v>12527.39472</v>
      </c>
    </row>
    <row r="578" spans="1:18" s="313" customFormat="1">
      <c r="A578" s="339"/>
      <c r="B578" s="334" t="s">
        <v>9</v>
      </c>
      <c r="C578" s="334" t="s">
        <v>9</v>
      </c>
      <c r="D578" s="334" t="s">
        <v>9</v>
      </c>
      <c r="E578" s="335">
        <v>82</v>
      </c>
      <c r="F578" s="336">
        <v>87063.51976000001</v>
      </c>
      <c r="G578" s="337">
        <v>41245.568749999999</v>
      </c>
      <c r="H578" s="337">
        <v>128309.08851</v>
      </c>
      <c r="I578" s="337">
        <v>94163.252699999997</v>
      </c>
      <c r="J578" s="337">
        <v>82081.675930000012</v>
      </c>
      <c r="K578" s="337">
        <v>176244.92863000001</v>
      </c>
      <c r="L578" s="337">
        <v>50819.978419999999</v>
      </c>
      <c r="M578" s="337">
        <v>20585.823379999998</v>
      </c>
      <c r="N578" s="337">
        <v>71405.801800000001</v>
      </c>
      <c r="O578" s="337">
        <v>375959.81894000003</v>
      </c>
      <c r="P578" s="337">
        <v>248727.92580000003</v>
      </c>
      <c r="Q578" s="337">
        <v>6322.5337300000001</v>
      </c>
      <c r="R578" s="338">
        <v>255050.45952999999</v>
      </c>
    </row>
    <row r="579" spans="1:18" s="313" customFormat="1">
      <c r="A579" s="339"/>
      <c r="B579" s="339"/>
      <c r="C579" s="339"/>
      <c r="D579" s="339"/>
      <c r="E579" s="340">
        <v>538</v>
      </c>
      <c r="F579" s="341">
        <v>6444.4676300000001</v>
      </c>
      <c r="G579" s="342">
        <v>2034.6103700000001</v>
      </c>
      <c r="H579" s="342">
        <v>8479.0779999999995</v>
      </c>
      <c r="I579" s="342">
        <v>65803.100749999998</v>
      </c>
      <c r="J579" s="342">
        <v>46236.867549999995</v>
      </c>
      <c r="K579" s="342">
        <v>112039.96829999999</v>
      </c>
      <c r="L579" s="342">
        <v>27858.842700000001</v>
      </c>
      <c r="M579" s="342">
        <v>17149.573850000001</v>
      </c>
      <c r="N579" s="342">
        <v>45008.416549999994</v>
      </c>
      <c r="O579" s="342">
        <v>165527.46284999998</v>
      </c>
      <c r="P579" s="342">
        <v>64881.800990000003</v>
      </c>
      <c r="Q579" s="342">
        <v>3264.4377400000003</v>
      </c>
      <c r="R579" s="343">
        <v>68146.238729999997</v>
      </c>
    </row>
    <row r="580" spans="1:18" s="313" customFormat="1">
      <c r="A580" s="339"/>
      <c r="B580" s="339"/>
      <c r="C580" s="339"/>
      <c r="D580" s="334" t="s">
        <v>318</v>
      </c>
      <c r="E580" s="335">
        <v>525</v>
      </c>
      <c r="F580" s="336">
        <v>3239.4876600000002</v>
      </c>
      <c r="G580" s="337">
        <v>1033.4892</v>
      </c>
      <c r="H580" s="337">
        <v>4272.9768600000007</v>
      </c>
      <c r="I580" s="337">
        <v>23585.160459999999</v>
      </c>
      <c r="J580" s="337">
        <v>13318.261109999999</v>
      </c>
      <c r="K580" s="337">
        <v>36903.421569999999</v>
      </c>
      <c r="L580" s="337">
        <v>17005.942449999999</v>
      </c>
      <c r="M580" s="337">
        <v>4630.7431100000003</v>
      </c>
      <c r="N580" s="337">
        <v>21636.685559999998</v>
      </c>
      <c r="O580" s="337">
        <v>62813.083989999999</v>
      </c>
      <c r="P580" s="337">
        <v>23689.440030000002</v>
      </c>
      <c r="Q580" s="337">
        <v>838.48946999999998</v>
      </c>
      <c r="R580" s="338">
        <v>24527.929499999998</v>
      </c>
    </row>
    <row r="581" spans="1:18" s="313" customFormat="1">
      <c r="A581" s="339"/>
      <c r="B581" s="334" t="s">
        <v>232</v>
      </c>
      <c r="C581" s="334" t="s">
        <v>232</v>
      </c>
      <c r="D581" s="334" t="s">
        <v>232</v>
      </c>
      <c r="E581" s="335">
        <v>521</v>
      </c>
      <c r="F581" s="336">
        <v>10142.922560000001</v>
      </c>
      <c r="G581" s="337">
        <v>6361.7641299999996</v>
      </c>
      <c r="H581" s="337">
        <v>16504.686689999999</v>
      </c>
      <c r="I581" s="337">
        <v>29566.840370000002</v>
      </c>
      <c r="J581" s="337">
        <v>5473.9390300000005</v>
      </c>
      <c r="K581" s="337">
        <v>35040.779399999999</v>
      </c>
      <c r="L581" s="337">
        <v>18561.670699999999</v>
      </c>
      <c r="M581" s="337">
        <v>5760.2429800000009</v>
      </c>
      <c r="N581" s="337">
        <v>24321.913680000001</v>
      </c>
      <c r="O581" s="337">
        <v>75867.37977</v>
      </c>
      <c r="P581" s="337">
        <v>178888.46161000003</v>
      </c>
      <c r="Q581" s="337">
        <v>361.67327</v>
      </c>
      <c r="R581" s="338">
        <v>179250.13488</v>
      </c>
    </row>
    <row r="582" spans="1:18" s="313" customFormat="1">
      <c r="A582" s="339"/>
      <c r="B582" s="334" t="s">
        <v>12</v>
      </c>
      <c r="C582" s="334" t="s">
        <v>235</v>
      </c>
      <c r="D582" s="334" t="s">
        <v>236</v>
      </c>
      <c r="E582" s="335">
        <v>54</v>
      </c>
      <c r="F582" s="336">
        <v>21151.47551</v>
      </c>
      <c r="G582" s="337">
        <v>11933.364029999999</v>
      </c>
      <c r="H582" s="337">
        <v>33084.839540000001</v>
      </c>
      <c r="I582" s="337">
        <v>23662.588629999998</v>
      </c>
      <c r="J582" s="337">
        <v>8847.2739999999994</v>
      </c>
      <c r="K582" s="337">
        <v>32509.86263</v>
      </c>
      <c r="L582" s="337">
        <v>20514.329699999998</v>
      </c>
      <c r="M582" s="337">
        <v>7260.9873499999994</v>
      </c>
      <c r="N582" s="337">
        <v>27775.317050000001</v>
      </c>
      <c r="O582" s="337">
        <v>93370.019220000002</v>
      </c>
      <c r="P582" s="337">
        <v>145090.68394999998</v>
      </c>
      <c r="Q582" s="337">
        <v>97381.959069999997</v>
      </c>
      <c r="R582" s="338">
        <v>242472.64302000002</v>
      </c>
    </row>
    <row r="583" spans="1:18" s="313" customFormat="1">
      <c r="A583" s="339"/>
      <c r="B583" s="339"/>
      <c r="C583" s="334" t="s">
        <v>12</v>
      </c>
      <c r="D583" s="334" t="s">
        <v>12</v>
      </c>
      <c r="E583" s="335">
        <v>53</v>
      </c>
      <c r="F583" s="336">
        <v>31575.703550000002</v>
      </c>
      <c r="G583" s="337">
        <v>46081.296060000001</v>
      </c>
      <c r="H583" s="337">
        <v>77656.999609999999</v>
      </c>
      <c r="I583" s="337">
        <v>91198.133260000002</v>
      </c>
      <c r="J583" s="337">
        <v>20846.919910000001</v>
      </c>
      <c r="K583" s="337">
        <v>112045.05317</v>
      </c>
      <c r="L583" s="337">
        <v>46338.741430000002</v>
      </c>
      <c r="M583" s="337">
        <v>7472.7623700000004</v>
      </c>
      <c r="N583" s="337">
        <v>53811.503799999999</v>
      </c>
      <c r="O583" s="337">
        <v>243513.55658</v>
      </c>
      <c r="P583" s="337">
        <v>208499.88546000002</v>
      </c>
      <c r="Q583" s="337">
        <v>147065.11531999998</v>
      </c>
      <c r="R583" s="338">
        <v>355565.00077999994</v>
      </c>
    </row>
    <row r="584" spans="1:18" s="313" customFormat="1">
      <c r="A584" s="339"/>
      <c r="B584" s="339"/>
      <c r="C584" s="339"/>
      <c r="D584" s="339"/>
      <c r="E584" s="340">
        <v>574</v>
      </c>
      <c r="F584" s="341">
        <v>0</v>
      </c>
      <c r="G584" s="342">
        <v>0</v>
      </c>
      <c r="H584" s="342">
        <v>0</v>
      </c>
      <c r="I584" s="342">
        <v>0</v>
      </c>
      <c r="J584" s="342">
        <v>0</v>
      </c>
      <c r="K584" s="342">
        <v>0</v>
      </c>
      <c r="L584" s="342">
        <v>0</v>
      </c>
      <c r="M584" s="342">
        <v>0</v>
      </c>
      <c r="N584" s="342">
        <v>0</v>
      </c>
      <c r="O584" s="342">
        <v>0</v>
      </c>
      <c r="P584" s="342">
        <v>135.46760999999998</v>
      </c>
      <c r="Q584" s="342">
        <v>0.83184999999999998</v>
      </c>
      <c r="R584" s="343">
        <v>136.29945999999998</v>
      </c>
    </row>
    <row r="585" spans="1:18" s="313" customFormat="1">
      <c r="A585" s="339"/>
      <c r="B585" s="339"/>
      <c r="C585" s="339"/>
      <c r="D585" s="339"/>
      <c r="E585" s="340">
        <v>330</v>
      </c>
      <c r="F585" s="341">
        <v>14930.16309</v>
      </c>
      <c r="G585" s="342">
        <v>1287.0791499999998</v>
      </c>
      <c r="H585" s="342">
        <v>16217.24224</v>
      </c>
      <c r="I585" s="342">
        <v>27883.552739999999</v>
      </c>
      <c r="J585" s="342">
        <v>9651.9882699999998</v>
      </c>
      <c r="K585" s="342">
        <v>37535.541010000001</v>
      </c>
      <c r="L585" s="342">
        <v>33775.797890000002</v>
      </c>
      <c r="M585" s="342">
        <v>9376.1346400000002</v>
      </c>
      <c r="N585" s="342">
        <v>43151.932529999998</v>
      </c>
      <c r="O585" s="342">
        <v>96904.715779999999</v>
      </c>
      <c r="P585" s="342">
        <v>67783.929329999999</v>
      </c>
      <c r="Q585" s="342">
        <v>2546.7713699999999</v>
      </c>
      <c r="R585" s="343">
        <v>70330.700700000001</v>
      </c>
    </row>
    <row r="586" spans="1:18" s="313" customFormat="1">
      <c r="A586" s="339"/>
      <c r="B586" s="339"/>
      <c r="C586" s="334" t="s">
        <v>237</v>
      </c>
      <c r="D586" s="334" t="s">
        <v>237</v>
      </c>
      <c r="E586" s="335">
        <v>518</v>
      </c>
      <c r="F586" s="336">
        <v>7232.8036900000006</v>
      </c>
      <c r="G586" s="337">
        <v>15266.334769999999</v>
      </c>
      <c r="H586" s="337">
        <v>22499.138460000002</v>
      </c>
      <c r="I586" s="337">
        <v>20220.470710000001</v>
      </c>
      <c r="J586" s="337">
        <v>6547.4186300000001</v>
      </c>
      <c r="K586" s="337">
        <v>26767.889340000002</v>
      </c>
      <c r="L586" s="337">
        <v>8922.9941999999992</v>
      </c>
      <c r="M586" s="337">
        <v>3275.1575899999998</v>
      </c>
      <c r="N586" s="337">
        <v>12198.15179</v>
      </c>
      <c r="O586" s="337">
        <v>61465.179590000007</v>
      </c>
      <c r="P586" s="337">
        <v>36394.73704</v>
      </c>
      <c r="Q586" s="337">
        <v>423.95728000000003</v>
      </c>
      <c r="R586" s="338">
        <v>36818.694320000002</v>
      </c>
    </row>
    <row r="587" spans="1:18" s="313" customFormat="1">
      <c r="A587" s="339"/>
      <c r="B587" s="339"/>
      <c r="C587" s="339"/>
      <c r="D587" s="334" t="s">
        <v>238</v>
      </c>
      <c r="E587" s="335">
        <v>516</v>
      </c>
      <c r="F587" s="336">
        <v>20878.920289999998</v>
      </c>
      <c r="G587" s="337">
        <v>6538.6858899999997</v>
      </c>
      <c r="H587" s="337">
        <v>27417.606179999999</v>
      </c>
      <c r="I587" s="337">
        <v>71196.267930000002</v>
      </c>
      <c r="J587" s="337">
        <v>5644.9003000000002</v>
      </c>
      <c r="K587" s="337">
        <v>76841.16823000001</v>
      </c>
      <c r="L587" s="337">
        <v>40542.581539999999</v>
      </c>
      <c r="M587" s="337">
        <v>16672.13105</v>
      </c>
      <c r="N587" s="337">
        <v>57214.712590000003</v>
      </c>
      <c r="O587" s="337">
        <v>161473.48699999999</v>
      </c>
      <c r="P587" s="337">
        <v>14234.76215</v>
      </c>
      <c r="Q587" s="337">
        <v>134.78717</v>
      </c>
      <c r="R587" s="338">
        <v>14369.54932</v>
      </c>
    </row>
    <row r="588" spans="1:18" s="313" customFormat="1">
      <c r="A588" s="339"/>
      <c r="B588" s="339"/>
      <c r="C588" s="334" t="s">
        <v>239</v>
      </c>
      <c r="D588" s="334" t="s">
        <v>239</v>
      </c>
      <c r="E588" s="335">
        <v>57</v>
      </c>
      <c r="F588" s="336">
        <v>10558.49936</v>
      </c>
      <c r="G588" s="337">
        <v>1578.63573</v>
      </c>
      <c r="H588" s="337">
        <v>12137.13509</v>
      </c>
      <c r="I588" s="337">
        <v>26085.128420000001</v>
      </c>
      <c r="J588" s="337">
        <v>5645.2162099999996</v>
      </c>
      <c r="K588" s="337">
        <v>31730.34463</v>
      </c>
      <c r="L588" s="337">
        <v>30218.719530000002</v>
      </c>
      <c r="M588" s="337">
        <v>3485.1435999999999</v>
      </c>
      <c r="N588" s="337">
        <v>33703.863130000005</v>
      </c>
      <c r="O588" s="337">
        <v>77571.342850000001</v>
      </c>
      <c r="P588" s="337">
        <v>56260.094409999998</v>
      </c>
      <c r="Q588" s="337">
        <v>571.82326999999998</v>
      </c>
      <c r="R588" s="338">
        <v>56831.917679999999</v>
      </c>
    </row>
    <row r="589" spans="1:18" s="313" customFormat="1">
      <c r="A589" s="339"/>
      <c r="B589" s="334" t="s">
        <v>240</v>
      </c>
      <c r="C589" s="334" t="s">
        <v>241</v>
      </c>
      <c r="D589" s="334" t="s">
        <v>241</v>
      </c>
      <c r="E589" s="335">
        <v>507</v>
      </c>
      <c r="F589" s="336">
        <v>2885.10482</v>
      </c>
      <c r="G589" s="337">
        <v>1473.8273899999999</v>
      </c>
      <c r="H589" s="337">
        <v>4358.9322099999999</v>
      </c>
      <c r="I589" s="337">
        <v>23448.94901</v>
      </c>
      <c r="J589" s="337">
        <v>2720.62273</v>
      </c>
      <c r="K589" s="337">
        <v>26169.571739999999</v>
      </c>
      <c r="L589" s="337">
        <v>6840.1155999999992</v>
      </c>
      <c r="M589" s="337">
        <v>3362.27862</v>
      </c>
      <c r="N589" s="337">
        <v>10202.39422</v>
      </c>
      <c r="O589" s="337">
        <v>40730.89817</v>
      </c>
      <c r="P589" s="337">
        <v>49903.795229999996</v>
      </c>
      <c r="Q589" s="337">
        <v>125.46371000000001</v>
      </c>
      <c r="R589" s="338">
        <v>50029.25894</v>
      </c>
    </row>
    <row r="590" spans="1:18" s="313" customFormat="1">
      <c r="A590" s="339"/>
      <c r="B590" s="339"/>
      <c r="C590" s="334" t="s">
        <v>243</v>
      </c>
      <c r="D590" s="334" t="s">
        <v>244</v>
      </c>
      <c r="E590" s="335">
        <v>400</v>
      </c>
      <c r="F590" s="336">
        <v>1325.1558300000002</v>
      </c>
      <c r="G590" s="337">
        <v>1587.3534199999999</v>
      </c>
      <c r="H590" s="337">
        <v>2912.5092500000001</v>
      </c>
      <c r="I590" s="337">
        <v>27559.034800000001</v>
      </c>
      <c r="J590" s="337">
        <v>8761.2399399999995</v>
      </c>
      <c r="K590" s="337">
        <v>36320.274740000001</v>
      </c>
      <c r="L590" s="337">
        <v>12629.2659</v>
      </c>
      <c r="M590" s="337">
        <v>7123.9576200000001</v>
      </c>
      <c r="N590" s="337">
        <v>19753.22352</v>
      </c>
      <c r="O590" s="337">
        <v>58986.007509999996</v>
      </c>
      <c r="P590" s="337">
        <v>80474.602060000005</v>
      </c>
      <c r="Q590" s="337">
        <v>585.59776999999997</v>
      </c>
      <c r="R590" s="338">
        <v>81060.199829999998</v>
      </c>
    </row>
    <row r="591" spans="1:18" s="313" customFormat="1">
      <c r="A591" s="339"/>
      <c r="B591" s="339"/>
      <c r="C591" s="339"/>
      <c r="D591" s="334" t="s">
        <v>243</v>
      </c>
      <c r="E591" s="335">
        <v>58</v>
      </c>
      <c r="F591" s="336">
        <v>47484.241630000004</v>
      </c>
      <c r="G591" s="337">
        <v>15349.08798</v>
      </c>
      <c r="H591" s="337">
        <v>62833.329610000001</v>
      </c>
      <c r="I591" s="337">
        <v>63813.1895</v>
      </c>
      <c r="J591" s="337">
        <v>26743.250609999999</v>
      </c>
      <c r="K591" s="337">
        <v>90556.440109999996</v>
      </c>
      <c r="L591" s="337">
        <v>32810.117310000001</v>
      </c>
      <c r="M591" s="337">
        <v>15908.60169</v>
      </c>
      <c r="N591" s="337">
        <v>48718.718999999997</v>
      </c>
      <c r="O591" s="337">
        <v>202108.48871999999</v>
      </c>
      <c r="P591" s="337">
        <v>353978.18091000005</v>
      </c>
      <c r="Q591" s="337">
        <v>1693.0299199999999</v>
      </c>
      <c r="R591" s="338">
        <v>355671.21083</v>
      </c>
    </row>
    <row r="592" spans="1:18" s="313" customFormat="1">
      <c r="A592" s="339"/>
      <c r="B592" s="339"/>
      <c r="C592" s="339"/>
      <c r="D592" s="339"/>
      <c r="E592" s="340">
        <v>422</v>
      </c>
      <c r="F592" s="341">
        <v>3127.3514399999999</v>
      </c>
      <c r="G592" s="342">
        <v>16.856680000000001</v>
      </c>
      <c r="H592" s="342">
        <v>3144.2081200000002</v>
      </c>
      <c r="I592" s="342">
        <v>26497.395410000001</v>
      </c>
      <c r="J592" s="342">
        <v>7519.1300300000003</v>
      </c>
      <c r="K592" s="342">
        <v>34016.525439999998</v>
      </c>
      <c r="L592" s="342">
        <v>11743.825359999999</v>
      </c>
      <c r="M592" s="342">
        <v>2891.7433700000001</v>
      </c>
      <c r="N592" s="342">
        <v>14635.568730000001</v>
      </c>
      <c r="O592" s="342">
        <v>51796.30229</v>
      </c>
      <c r="P592" s="342">
        <v>58871.867159999994</v>
      </c>
      <c r="Q592" s="342">
        <v>979.71414000000004</v>
      </c>
      <c r="R592" s="343">
        <v>59851.581299999998</v>
      </c>
    </row>
    <row r="593" spans="1:18" s="313" customFormat="1">
      <c r="A593" s="339"/>
      <c r="B593" s="334" t="s">
        <v>14</v>
      </c>
      <c r="C593" s="334" t="s">
        <v>254</v>
      </c>
      <c r="D593" s="334" t="s">
        <v>254</v>
      </c>
      <c r="E593" s="335">
        <v>23</v>
      </c>
      <c r="F593" s="336">
        <v>179912.10296000002</v>
      </c>
      <c r="G593" s="337">
        <v>109637.85694</v>
      </c>
      <c r="H593" s="337">
        <v>289549.95989999996</v>
      </c>
      <c r="I593" s="337">
        <v>233081.15959</v>
      </c>
      <c r="J593" s="337">
        <v>127600.04755</v>
      </c>
      <c r="K593" s="337">
        <v>360681.20714000001</v>
      </c>
      <c r="L593" s="337">
        <v>127037.10434000001</v>
      </c>
      <c r="M593" s="337">
        <v>45525.225920000004</v>
      </c>
      <c r="N593" s="337">
        <v>172562.33025999999</v>
      </c>
      <c r="O593" s="337">
        <v>822793.49729999993</v>
      </c>
      <c r="P593" s="337">
        <v>1337917.40762</v>
      </c>
      <c r="Q593" s="337">
        <v>20226.74221</v>
      </c>
      <c r="R593" s="338">
        <v>1358144.14983</v>
      </c>
    </row>
    <row r="594" spans="1:18" s="313" customFormat="1">
      <c r="A594" s="339"/>
      <c r="B594" s="339"/>
      <c r="C594" s="339"/>
      <c r="D594" s="339"/>
      <c r="E594" s="340">
        <v>459</v>
      </c>
      <c r="F594" s="341">
        <v>179.76997</v>
      </c>
      <c r="G594" s="342">
        <v>338.15067999999997</v>
      </c>
      <c r="H594" s="342">
        <v>517.92065000000002</v>
      </c>
      <c r="I594" s="342">
        <v>18088.903340000001</v>
      </c>
      <c r="J594" s="342">
        <v>6568.1762399999998</v>
      </c>
      <c r="K594" s="342">
        <v>24657.079579999998</v>
      </c>
      <c r="L594" s="342">
        <v>10629.42462</v>
      </c>
      <c r="M594" s="342">
        <v>2614.7912799999999</v>
      </c>
      <c r="N594" s="342">
        <v>13244.215900000001</v>
      </c>
      <c r="O594" s="342">
        <v>38419.216130000001</v>
      </c>
      <c r="P594" s="342">
        <v>23727.583180000001</v>
      </c>
      <c r="Q594" s="342">
        <v>459.90913</v>
      </c>
      <c r="R594" s="343">
        <v>24187.492309999998</v>
      </c>
    </row>
    <row r="595" spans="1:18" s="313" customFormat="1">
      <c r="A595" s="339"/>
      <c r="B595" s="339"/>
      <c r="C595" s="339"/>
      <c r="D595" s="339"/>
      <c r="E595" s="340">
        <v>397</v>
      </c>
      <c r="F595" s="341">
        <v>620.93605000000002</v>
      </c>
      <c r="G595" s="342">
        <v>1813.45883</v>
      </c>
      <c r="H595" s="342">
        <v>2434.3948799999998</v>
      </c>
      <c r="I595" s="342">
        <v>38908.777719999998</v>
      </c>
      <c r="J595" s="342">
        <v>22392.472399999999</v>
      </c>
      <c r="K595" s="342">
        <v>61301.250119999997</v>
      </c>
      <c r="L595" s="342">
        <v>27536.08844</v>
      </c>
      <c r="M595" s="342">
        <v>10660.4681</v>
      </c>
      <c r="N595" s="342">
        <v>38196.556539999998</v>
      </c>
      <c r="O595" s="342">
        <v>101932.20154000001</v>
      </c>
      <c r="P595" s="342">
        <v>80135.281989999989</v>
      </c>
      <c r="Q595" s="342">
        <v>1961.8569</v>
      </c>
      <c r="R595" s="343">
        <v>82097.138890000002</v>
      </c>
    </row>
    <row r="596" spans="1:18" s="313" customFormat="1">
      <c r="A596" s="339"/>
      <c r="B596" s="339"/>
      <c r="C596" s="339"/>
      <c r="D596" s="339"/>
      <c r="E596" s="340">
        <v>506</v>
      </c>
      <c r="F596" s="341">
        <v>23674.260559999999</v>
      </c>
      <c r="G596" s="342">
        <v>37972.309930000003</v>
      </c>
      <c r="H596" s="342">
        <v>61646.570490000006</v>
      </c>
      <c r="I596" s="342">
        <v>35583.298119999999</v>
      </c>
      <c r="J596" s="342">
        <v>27541.384440000002</v>
      </c>
      <c r="K596" s="342">
        <v>63124.682560000001</v>
      </c>
      <c r="L596" s="342">
        <v>32525.881239999999</v>
      </c>
      <c r="M596" s="342">
        <v>11706.37428</v>
      </c>
      <c r="N596" s="342">
        <v>44232.255520000006</v>
      </c>
      <c r="O596" s="342">
        <v>169003.50857000001</v>
      </c>
      <c r="P596" s="342">
        <v>122513.39792</v>
      </c>
      <c r="Q596" s="342">
        <v>19109.03703</v>
      </c>
      <c r="R596" s="343">
        <v>141622.43495</v>
      </c>
    </row>
    <row r="597" spans="1:18" s="313" customFormat="1">
      <c r="A597" s="339"/>
      <c r="B597" s="339"/>
      <c r="C597" s="334" t="s">
        <v>324</v>
      </c>
      <c r="D597" s="334" t="s">
        <v>325</v>
      </c>
      <c r="E597" s="335">
        <v>526</v>
      </c>
      <c r="F597" s="336">
        <v>12710.539269999999</v>
      </c>
      <c r="G597" s="337">
        <v>1684.39373</v>
      </c>
      <c r="H597" s="337">
        <v>14394.933000000001</v>
      </c>
      <c r="I597" s="337">
        <v>135924.76095</v>
      </c>
      <c r="J597" s="337">
        <v>31263.36537</v>
      </c>
      <c r="K597" s="337">
        <v>167188.12631999998</v>
      </c>
      <c r="L597" s="337">
        <v>31187.322980000001</v>
      </c>
      <c r="M597" s="337">
        <v>1013.30635</v>
      </c>
      <c r="N597" s="337">
        <v>32200.62933</v>
      </c>
      <c r="O597" s="337">
        <v>213783.68865</v>
      </c>
      <c r="P597" s="337">
        <v>608.98559999999998</v>
      </c>
      <c r="Q597" s="337">
        <v>2.5552299999999999</v>
      </c>
      <c r="R597" s="338">
        <v>611.54082999999991</v>
      </c>
    </row>
    <row r="598" spans="1:18" s="313" customFormat="1">
      <c r="A598" s="339"/>
      <c r="B598" s="334" t="s">
        <v>15</v>
      </c>
      <c r="C598" s="334" t="s">
        <v>257</v>
      </c>
      <c r="D598" s="334" t="s">
        <v>257</v>
      </c>
      <c r="E598" s="335">
        <v>5</v>
      </c>
      <c r="F598" s="336">
        <v>64287.661390000001</v>
      </c>
      <c r="G598" s="337">
        <v>16563.276849999998</v>
      </c>
      <c r="H598" s="337">
        <v>80850.938239999989</v>
      </c>
      <c r="I598" s="337">
        <v>68305.088790000009</v>
      </c>
      <c r="J598" s="337">
        <v>24582.893250000001</v>
      </c>
      <c r="K598" s="337">
        <v>92887.982040000003</v>
      </c>
      <c r="L598" s="337">
        <v>51371.894420000004</v>
      </c>
      <c r="M598" s="337">
        <v>17792.15857</v>
      </c>
      <c r="N598" s="337">
        <v>69164.052989999996</v>
      </c>
      <c r="O598" s="337">
        <v>242902.97327000002</v>
      </c>
      <c r="P598" s="337">
        <v>404081.29055000003</v>
      </c>
      <c r="Q598" s="337">
        <v>8674.0101999999988</v>
      </c>
      <c r="R598" s="338">
        <v>412755.30074999999</v>
      </c>
    </row>
    <row r="599" spans="1:18" s="313" customFormat="1">
      <c r="A599" s="339"/>
      <c r="B599" s="339"/>
      <c r="C599" s="339"/>
      <c r="D599" s="339"/>
      <c r="E599" s="340">
        <v>335</v>
      </c>
      <c r="F599" s="341">
        <v>144.85751999999999</v>
      </c>
      <c r="G599" s="342">
        <v>5.74512</v>
      </c>
      <c r="H599" s="342">
        <v>150.60264000000001</v>
      </c>
      <c r="I599" s="342">
        <v>16143.07199</v>
      </c>
      <c r="J599" s="342">
        <v>5752.2029499999999</v>
      </c>
      <c r="K599" s="342">
        <v>21895.274940000003</v>
      </c>
      <c r="L599" s="342">
        <v>14494.27317</v>
      </c>
      <c r="M599" s="342">
        <v>3657.7452499999999</v>
      </c>
      <c r="N599" s="342">
        <v>18152.01842</v>
      </c>
      <c r="O599" s="342">
        <v>40197.896000000001</v>
      </c>
      <c r="P599" s="342">
        <v>60111.011680000003</v>
      </c>
      <c r="Q599" s="342">
        <v>1896.4778999999999</v>
      </c>
      <c r="R599" s="343">
        <v>62007.489580000001</v>
      </c>
    </row>
    <row r="600" spans="1:18" s="313" customFormat="1">
      <c r="A600" s="339"/>
      <c r="B600" s="339"/>
      <c r="C600" s="339"/>
      <c r="D600" s="339"/>
      <c r="E600" s="340">
        <v>511</v>
      </c>
      <c r="F600" s="341">
        <v>2613.0559800000001</v>
      </c>
      <c r="G600" s="342">
        <v>365.61511999999999</v>
      </c>
      <c r="H600" s="342">
        <v>2978.6711</v>
      </c>
      <c r="I600" s="342">
        <v>22878.115870000001</v>
      </c>
      <c r="J600" s="342">
        <v>11339.16699</v>
      </c>
      <c r="K600" s="342">
        <v>34217.282859999999</v>
      </c>
      <c r="L600" s="342">
        <v>22713.280309999998</v>
      </c>
      <c r="M600" s="342">
        <v>8483.8788100000002</v>
      </c>
      <c r="N600" s="342">
        <v>31197.15912</v>
      </c>
      <c r="O600" s="342">
        <v>68393.113079999996</v>
      </c>
      <c r="P600" s="342">
        <v>53766.132389999999</v>
      </c>
      <c r="Q600" s="342">
        <v>2286.8473899999999</v>
      </c>
      <c r="R600" s="343">
        <v>56052.979780000001</v>
      </c>
    </row>
    <row r="601" spans="1:18" s="313" customFormat="1">
      <c r="A601" s="339"/>
      <c r="B601" s="334" t="s">
        <v>16</v>
      </c>
      <c r="C601" s="334" t="s">
        <v>259</v>
      </c>
      <c r="D601" s="334" t="s">
        <v>259</v>
      </c>
      <c r="E601" s="335">
        <v>77</v>
      </c>
      <c r="F601" s="336">
        <v>6025.9160599999996</v>
      </c>
      <c r="G601" s="337">
        <v>401.65269000000001</v>
      </c>
      <c r="H601" s="337">
        <v>6427.5687500000004</v>
      </c>
      <c r="I601" s="337">
        <v>31882.63222</v>
      </c>
      <c r="J601" s="337">
        <v>11602.640640000001</v>
      </c>
      <c r="K601" s="337">
        <v>43485.272859999997</v>
      </c>
      <c r="L601" s="337">
        <v>45917.796710000002</v>
      </c>
      <c r="M601" s="337">
        <v>10402.921630000001</v>
      </c>
      <c r="N601" s="337">
        <v>56320.718340000007</v>
      </c>
      <c r="O601" s="337">
        <v>106233.55995000001</v>
      </c>
      <c r="P601" s="337">
        <v>31931.365760000001</v>
      </c>
      <c r="Q601" s="337">
        <v>591.85006999999996</v>
      </c>
      <c r="R601" s="338">
        <v>32523.215829999997</v>
      </c>
    </row>
    <row r="602" spans="1:18" s="313" customFormat="1">
      <c r="A602" s="339"/>
      <c r="B602" s="339"/>
      <c r="C602" s="334" t="s">
        <v>260</v>
      </c>
      <c r="D602" s="334" t="s">
        <v>263</v>
      </c>
      <c r="E602" s="335">
        <v>72</v>
      </c>
      <c r="F602" s="336">
        <v>15660.530449999998</v>
      </c>
      <c r="G602" s="337">
        <v>764.90618000000006</v>
      </c>
      <c r="H602" s="337">
        <v>16425.43663</v>
      </c>
      <c r="I602" s="337">
        <v>21918.089670000001</v>
      </c>
      <c r="J602" s="337">
        <v>5706.8257000000003</v>
      </c>
      <c r="K602" s="337">
        <v>27624.915370000002</v>
      </c>
      <c r="L602" s="337">
        <v>16483.832890000001</v>
      </c>
      <c r="M602" s="337">
        <v>7653.0033200000007</v>
      </c>
      <c r="N602" s="337">
        <v>24136.836210000001</v>
      </c>
      <c r="O602" s="337">
        <v>68187.188209999993</v>
      </c>
      <c r="P602" s="337">
        <v>42659.013039999998</v>
      </c>
      <c r="Q602" s="337">
        <v>3421.5268300000002</v>
      </c>
      <c r="R602" s="338">
        <v>46080.539870000001</v>
      </c>
    </row>
    <row r="603" spans="1:18" s="313" customFormat="1">
      <c r="A603" s="339"/>
      <c r="B603" s="339"/>
      <c r="C603" s="334" t="s">
        <v>265</v>
      </c>
      <c r="D603" s="334" t="s">
        <v>265</v>
      </c>
      <c r="E603" s="335">
        <v>75</v>
      </c>
      <c r="F603" s="336">
        <v>11495.77457</v>
      </c>
      <c r="G603" s="337">
        <v>1962.54225</v>
      </c>
      <c r="H603" s="337">
        <v>13458.31682</v>
      </c>
      <c r="I603" s="337">
        <v>26149.753479999999</v>
      </c>
      <c r="J603" s="337">
        <v>9317.6431400000001</v>
      </c>
      <c r="K603" s="337">
        <v>35467.39662</v>
      </c>
      <c r="L603" s="337">
        <v>43317.660729999996</v>
      </c>
      <c r="M603" s="337">
        <v>24840.339909999999</v>
      </c>
      <c r="N603" s="337">
        <v>68158.000639999998</v>
      </c>
      <c r="O603" s="337">
        <v>117083.71408000001</v>
      </c>
      <c r="P603" s="337">
        <v>32828.868439999998</v>
      </c>
      <c r="Q603" s="337">
        <v>479.81443999999999</v>
      </c>
      <c r="R603" s="338">
        <v>33308.68288</v>
      </c>
    </row>
    <row r="604" spans="1:18" s="313" customFormat="1">
      <c r="A604" s="339"/>
      <c r="B604" s="339"/>
      <c r="C604" s="339"/>
      <c r="D604" s="334" t="s">
        <v>266</v>
      </c>
      <c r="E604" s="335">
        <v>503</v>
      </c>
      <c r="F604" s="336">
        <v>221.53402</v>
      </c>
      <c r="G604" s="337">
        <v>98.122780000000006</v>
      </c>
      <c r="H604" s="337">
        <v>319.65679999999998</v>
      </c>
      <c r="I604" s="337">
        <v>14067.550720000001</v>
      </c>
      <c r="J604" s="337">
        <v>3479.7610600000003</v>
      </c>
      <c r="K604" s="337">
        <v>17547.31178</v>
      </c>
      <c r="L604" s="337">
        <v>18557.909219999998</v>
      </c>
      <c r="M604" s="337">
        <v>4632.1061200000004</v>
      </c>
      <c r="N604" s="337">
        <v>23190.015339999998</v>
      </c>
      <c r="O604" s="337">
        <v>41056.983919999999</v>
      </c>
      <c r="P604" s="337">
        <v>10431.79775</v>
      </c>
      <c r="Q604" s="337">
        <v>1140.4222400000001</v>
      </c>
      <c r="R604" s="338">
        <v>11572.21999</v>
      </c>
    </row>
    <row r="605" spans="1:18" s="313" customFormat="1">
      <c r="A605" s="339"/>
      <c r="B605" s="339"/>
      <c r="C605" s="334" t="s">
        <v>267</v>
      </c>
      <c r="D605" s="334" t="s">
        <v>268</v>
      </c>
      <c r="E605" s="335">
        <v>402</v>
      </c>
      <c r="F605" s="336">
        <v>7204.2526600000001</v>
      </c>
      <c r="G605" s="337">
        <v>1148.35952</v>
      </c>
      <c r="H605" s="337">
        <v>8352.6121800000001</v>
      </c>
      <c r="I605" s="337">
        <v>33817.604719999996</v>
      </c>
      <c r="J605" s="337">
        <v>10805.14927</v>
      </c>
      <c r="K605" s="337">
        <v>44622.753990000005</v>
      </c>
      <c r="L605" s="337">
        <v>26612.794030000001</v>
      </c>
      <c r="M605" s="337">
        <v>5840.7831399999995</v>
      </c>
      <c r="N605" s="337">
        <v>32453.57717</v>
      </c>
      <c r="O605" s="337">
        <v>85428.943339999998</v>
      </c>
      <c r="P605" s="337">
        <v>92605.483650000009</v>
      </c>
      <c r="Q605" s="337">
        <v>430.63910999999996</v>
      </c>
      <c r="R605" s="338">
        <v>93036.122759999998</v>
      </c>
    </row>
    <row r="606" spans="1:18" s="313" customFormat="1">
      <c r="A606" s="339"/>
      <c r="B606" s="339"/>
      <c r="C606" s="334" t="s">
        <v>16</v>
      </c>
      <c r="D606" s="334" t="s">
        <v>269</v>
      </c>
      <c r="E606" s="335">
        <v>567</v>
      </c>
      <c r="F606" s="336">
        <v>11205.883949999999</v>
      </c>
      <c r="G606" s="337">
        <v>47.530440000000006</v>
      </c>
      <c r="H606" s="337">
        <v>11253.41439</v>
      </c>
      <c r="I606" s="337">
        <v>20559.13178</v>
      </c>
      <c r="J606" s="337">
        <v>7614.0198399999999</v>
      </c>
      <c r="K606" s="337">
        <v>28173.151620000001</v>
      </c>
      <c r="L606" s="337">
        <v>28922.087869999999</v>
      </c>
      <c r="M606" s="337">
        <v>9997.7635900000005</v>
      </c>
      <c r="N606" s="337">
        <v>38919.851459999998</v>
      </c>
      <c r="O606" s="337">
        <v>78346.41747</v>
      </c>
      <c r="P606" s="337">
        <v>14444.43728</v>
      </c>
      <c r="Q606" s="337">
        <v>253.43874</v>
      </c>
      <c r="R606" s="338">
        <v>14697.87602</v>
      </c>
    </row>
    <row r="607" spans="1:18" s="313" customFormat="1">
      <c r="A607" s="339"/>
      <c r="B607" s="339"/>
      <c r="C607" s="339"/>
      <c r="D607" s="339"/>
      <c r="E607" s="340">
        <v>318</v>
      </c>
      <c r="F607" s="341">
        <v>15.376299999999999</v>
      </c>
      <c r="G607" s="342">
        <v>0</v>
      </c>
      <c r="H607" s="342">
        <v>15.376299999999999</v>
      </c>
      <c r="I607" s="342">
        <v>18552.924480000001</v>
      </c>
      <c r="J607" s="342">
        <v>10555.71219</v>
      </c>
      <c r="K607" s="342">
        <v>29108.636670000004</v>
      </c>
      <c r="L607" s="342">
        <v>7790.7765799999997</v>
      </c>
      <c r="M607" s="342">
        <v>6369.8438399999995</v>
      </c>
      <c r="N607" s="342">
        <v>14160.620419999999</v>
      </c>
      <c r="O607" s="342">
        <v>43284.633390000003</v>
      </c>
      <c r="P607" s="342">
        <v>4272.9208399999998</v>
      </c>
      <c r="Q607" s="342">
        <v>428.32635999999997</v>
      </c>
      <c r="R607" s="343">
        <v>4701.2471999999998</v>
      </c>
    </row>
    <row r="608" spans="1:18" s="313" customFormat="1">
      <c r="A608" s="339"/>
      <c r="B608" s="339"/>
      <c r="C608" s="339"/>
      <c r="D608" s="339"/>
      <c r="E608" s="340">
        <v>457</v>
      </c>
      <c r="F608" s="341">
        <v>3214.7524199999998</v>
      </c>
      <c r="G608" s="342">
        <v>1003.08674</v>
      </c>
      <c r="H608" s="342">
        <v>4217.8391600000004</v>
      </c>
      <c r="I608" s="342">
        <v>36075.666939999996</v>
      </c>
      <c r="J608" s="342">
        <v>18882.304079999998</v>
      </c>
      <c r="K608" s="342">
        <v>54957.971020000005</v>
      </c>
      <c r="L608" s="342">
        <v>34361.445209999998</v>
      </c>
      <c r="M608" s="342">
        <v>7991.2244500000006</v>
      </c>
      <c r="N608" s="342">
        <v>42352.66966</v>
      </c>
      <c r="O608" s="342">
        <v>101528.47984</v>
      </c>
      <c r="P608" s="342">
        <v>18263.00547</v>
      </c>
      <c r="Q608" s="342">
        <v>1201.3158000000001</v>
      </c>
      <c r="R608" s="343">
        <v>19464.32127</v>
      </c>
    </row>
    <row r="609" spans="1:18" s="313" customFormat="1">
      <c r="A609" s="339"/>
      <c r="B609" s="339"/>
      <c r="C609" s="339"/>
      <c r="D609" s="334" t="s">
        <v>75</v>
      </c>
      <c r="E609" s="335">
        <v>547</v>
      </c>
      <c r="F609" s="336">
        <v>516.07475999999997</v>
      </c>
      <c r="G609" s="337">
        <v>417.16061999999999</v>
      </c>
      <c r="H609" s="337">
        <v>933.23537999999996</v>
      </c>
      <c r="I609" s="337">
        <v>20043.507409999998</v>
      </c>
      <c r="J609" s="337">
        <v>13122.834220000001</v>
      </c>
      <c r="K609" s="337">
        <v>33166.341629999995</v>
      </c>
      <c r="L609" s="337">
        <v>23530.649579999998</v>
      </c>
      <c r="M609" s="337">
        <v>10220.753720000001</v>
      </c>
      <c r="N609" s="337">
        <v>33751.403299999998</v>
      </c>
      <c r="O609" s="337">
        <v>67850.980309999999</v>
      </c>
      <c r="P609" s="337">
        <v>15569.716829999999</v>
      </c>
      <c r="Q609" s="337">
        <v>342.20337000000001</v>
      </c>
      <c r="R609" s="338">
        <v>15911.920199999999</v>
      </c>
    </row>
    <row r="610" spans="1:18" s="313" customFormat="1">
      <c r="A610" s="339"/>
      <c r="B610" s="339"/>
      <c r="C610" s="339"/>
      <c r="D610" s="334" t="s">
        <v>74</v>
      </c>
      <c r="E610" s="335">
        <v>348</v>
      </c>
      <c r="F610" s="336">
        <v>19.3919</v>
      </c>
      <c r="G610" s="337">
        <v>0</v>
      </c>
      <c r="H610" s="337">
        <v>19.3919</v>
      </c>
      <c r="I610" s="337">
        <v>9364.0339299999996</v>
      </c>
      <c r="J610" s="337">
        <v>11869.459060000001</v>
      </c>
      <c r="K610" s="337">
        <v>21233.492989999999</v>
      </c>
      <c r="L610" s="337">
        <v>3164.8579399999999</v>
      </c>
      <c r="M610" s="337">
        <v>13122.15669</v>
      </c>
      <c r="N610" s="337">
        <v>16287.014630000001</v>
      </c>
      <c r="O610" s="337">
        <v>37539.899520000006</v>
      </c>
      <c r="P610" s="337">
        <v>4165.6830099999997</v>
      </c>
      <c r="Q610" s="337">
        <v>177.55198000000001</v>
      </c>
      <c r="R610" s="338">
        <v>4343.2349899999999</v>
      </c>
    </row>
    <row r="611" spans="1:18" s="313" customFormat="1">
      <c r="A611" s="339"/>
      <c r="B611" s="339"/>
      <c r="C611" s="339"/>
      <c r="D611" s="339"/>
      <c r="E611" s="340">
        <v>292</v>
      </c>
      <c r="F611" s="341">
        <v>2223.9791500000001</v>
      </c>
      <c r="G611" s="342">
        <v>509.13587000000001</v>
      </c>
      <c r="H611" s="342">
        <v>2733.1150200000002</v>
      </c>
      <c r="I611" s="342">
        <v>31759.879000000001</v>
      </c>
      <c r="J611" s="342">
        <v>17426.681980000001</v>
      </c>
      <c r="K611" s="342">
        <v>49186.560979999995</v>
      </c>
      <c r="L611" s="342">
        <v>37644.806069999999</v>
      </c>
      <c r="M611" s="342">
        <v>12389.80487</v>
      </c>
      <c r="N611" s="342">
        <v>50034.610939999999</v>
      </c>
      <c r="O611" s="342">
        <v>101954.28693999999</v>
      </c>
      <c r="P611" s="342">
        <v>19884.227800000001</v>
      </c>
      <c r="Q611" s="342">
        <v>504.35885999999999</v>
      </c>
      <c r="R611" s="343">
        <v>20388.586660000001</v>
      </c>
    </row>
    <row r="612" spans="1:18" s="313" customFormat="1">
      <c r="A612" s="339"/>
      <c r="B612" s="339"/>
      <c r="C612" s="339"/>
      <c r="D612" s="334" t="s">
        <v>270</v>
      </c>
      <c r="E612" s="335">
        <v>176</v>
      </c>
      <c r="F612" s="336">
        <v>5347.6199100000003</v>
      </c>
      <c r="G612" s="337">
        <v>6689.9508800000003</v>
      </c>
      <c r="H612" s="337">
        <v>12037.57079</v>
      </c>
      <c r="I612" s="337">
        <v>66168.87563000001</v>
      </c>
      <c r="J612" s="337">
        <v>56944.529150000002</v>
      </c>
      <c r="K612" s="337">
        <v>123113.40478</v>
      </c>
      <c r="L612" s="337">
        <v>77696.454360000003</v>
      </c>
      <c r="M612" s="337">
        <v>44907.587439999996</v>
      </c>
      <c r="N612" s="337">
        <v>122604.04179999999</v>
      </c>
      <c r="O612" s="337">
        <v>257755.01737000002</v>
      </c>
      <c r="P612" s="337">
        <v>71368.363030000008</v>
      </c>
      <c r="Q612" s="337">
        <v>3220.6581699999997</v>
      </c>
      <c r="R612" s="338">
        <v>74589.021200000003</v>
      </c>
    </row>
    <row r="613" spans="1:18" s="313" customFormat="1">
      <c r="A613" s="339"/>
      <c r="B613" s="339"/>
      <c r="C613" s="339"/>
      <c r="D613" s="339"/>
      <c r="E613" s="340">
        <v>541</v>
      </c>
      <c r="F613" s="341">
        <v>6127.6434300000001</v>
      </c>
      <c r="G613" s="342">
        <v>2689.14536</v>
      </c>
      <c r="H613" s="342">
        <v>8816.7887899999987</v>
      </c>
      <c r="I613" s="342">
        <v>52171.843770000007</v>
      </c>
      <c r="J613" s="342">
        <v>41040.23659</v>
      </c>
      <c r="K613" s="342">
        <v>93212.080359999993</v>
      </c>
      <c r="L613" s="342">
        <v>48632.307500000003</v>
      </c>
      <c r="M613" s="342">
        <v>49117.187330000001</v>
      </c>
      <c r="N613" s="342">
        <v>97749.494829999996</v>
      </c>
      <c r="O613" s="342">
        <v>199778.36397999999</v>
      </c>
      <c r="P613" s="342">
        <v>67288.876950000005</v>
      </c>
      <c r="Q613" s="342">
        <v>5213.8765000000003</v>
      </c>
      <c r="R613" s="343">
        <v>72502.753450000004</v>
      </c>
    </row>
    <row r="614" spans="1:18" s="313" customFormat="1">
      <c r="A614" s="339"/>
      <c r="B614" s="339"/>
      <c r="C614" s="339"/>
      <c r="D614" s="339"/>
      <c r="E614" s="340">
        <v>273</v>
      </c>
      <c r="F614" s="341">
        <v>8.6538700000000013</v>
      </c>
      <c r="G614" s="342">
        <v>0</v>
      </c>
      <c r="H614" s="342">
        <v>8.6538700000000013</v>
      </c>
      <c r="I614" s="342">
        <v>8303.7045999999991</v>
      </c>
      <c r="J614" s="342">
        <v>2028.5176200000001</v>
      </c>
      <c r="K614" s="342">
        <v>10332.222220000001</v>
      </c>
      <c r="L614" s="342">
        <v>3547.0124100000003</v>
      </c>
      <c r="M614" s="342">
        <v>135.95820000000001</v>
      </c>
      <c r="N614" s="342">
        <v>3682.9706099999999</v>
      </c>
      <c r="O614" s="342">
        <v>14023.8467</v>
      </c>
      <c r="P614" s="342">
        <v>5527.2034100000001</v>
      </c>
      <c r="Q614" s="342">
        <v>815.01843000000008</v>
      </c>
      <c r="R614" s="343">
        <v>6342.2218400000002</v>
      </c>
    </row>
    <row r="615" spans="1:18" s="313" customFormat="1">
      <c r="A615" s="339"/>
      <c r="B615" s="339"/>
      <c r="C615" s="339"/>
      <c r="D615" s="334" t="s">
        <v>79</v>
      </c>
      <c r="E615" s="335">
        <v>539</v>
      </c>
      <c r="F615" s="336">
        <v>2802.3282999999997</v>
      </c>
      <c r="G615" s="337">
        <v>2231.87392</v>
      </c>
      <c r="H615" s="337">
        <v>5034.2022200000001</v>
      </c>
      <c r="I615" s="337">
        <v>37595.226659999993</v>
      </c>
      <c r="J615" s="337">
        <v>40620.893549999993</v>
      </c>
      <c r="K615" s="337">
        <v>78216.120209999994</v>
      </c>
      <c r="L615" s="337">
        <v>61593.0095</v>
      </c>
      <c r="M615" s="337">
        <v>30648.472180000001</v>
      </c>
      <c r="N615" s="337">
        <v>92241.481680000012</v>
      </c>
      <c r="O615" s="337">
        <v>175491.80411000003</v>
      </c>
      <c r="P615" s="337">
        <v>42935.185560000005</v>
      </c>
      <c r="Q615" s="337">
        <v>2421.5441900000001</v>
      </c>
      <c r="R615" s="338">
        <v>45356.729749999999</v>
      </c>
    </row>
    <row r="616" spans="1:18" s="313" customFormat="1">
      <c r="A616" s="339"/>
      <c r="B616" s="339"/>
      <c r="C616" s="339"/>
      <c r="D616" s="339"/>
      <c r="E616" s="340">
        <v>322</v>
      </c>
      <c r="F616" s="341">
        <v>2457.5923299999999</v>
      </c>
      <c r="G616" s="342">
        <v>1032.84995</v>
      </c>
      <c r="H616" s="342">
        <v>3490.4422799999998</v>
      </c>
      <c r="I616" s="342">
        <v>35529.302530000001</v>
      </c>
      <c r="J616" s="342">
        <v>33068.574079999999</v>
      </c>
      <c r="K616" s="342">
        <v>68597.876610000007</v>
      </c>
      <c r="L616" s="342">
        <v>32754.82488</v>
      </c>
      <c r="M616" s="342">
        <v>20274.978999999999</v>
      </c>
      <c r="N616" s="342">
        <v>53029.803879999999</v>
      </c>
      <c r="O616" s="342">
        <v>125118.12277</v>
      </c>
      <c r="P616" s="342">
        <v>13516.867099999999</v>
      </c>
      <c r="Q616" s="342">
        <v>1219.7841799999999</v>
      </c>
      <c r="R616" s="343">
        <v>14736.65128</v>
      </c>
    </row>
    <row r="617" spans="1:18" s="313" customFormat="1">
      <c r="A617" s="339"/>
      <c r="B617" s="339"/>
      <c r="C617" s="339"/>
      <c r="D617" s="334" t="s">
        <v>57</v>
      </c>
      <c r="E617" s="335">
        <v>274</v>
      </c>
      <c r="F617" s="336">
        <v>4991755.9050699994</v>
      </c>
      <c r="G617" s="337">
        <v>3073481.6110999999</v>
      </c>
      <c r="H617" s="337">
        <v>8065237.5161699997</v>
      </c>
      <c r="I617" s="337">
        <v>6750913.2495200001</v>
      </c>
      <c r="J617" s="337">
        <v>3539417.9559299997</v>
      </c>
      <c r="K617" s="337">
        <v>10290331.20545</v>
      </c>
      <c r="L617" s="337">
        <v>8080608.8963700002</v>
      </c>
      <c r="M617" s="337">
        <v>3312406.9458699999</v>
      </c>
      <c r="N617" s="337">
        <v>11393015.84224</v>
      </c>
      <c r="O617" s="337">
        <v>29748584.563859999</v>
      </c>
      <c r="P617" s="337">
        <v>4163830.2053</v>
      </c>
      <c r="Q617" s="337">
        <v>2699866.5099499999</v>
      </c>
      <c r="R617" s="338">
        <v>6863696.7152500004</v>
      </c>
    </row>
    <row r="618" spans="1:18" s="313" customFormat="1">
      <c r="A618" s="339"/>
      <c r="B618" s="339"/>
      <c r="C618" s="339"/>
      <c r="D618" s="339"/>
      <c r="E618" s="340">
        <v>344</v>
      </c>
      <c r="F618" s="341">
        <v>6956.6212100000002</v>
      </c>
      <c r="G618" s="342">
        <v>2006.54294</v>
      </c>
      <c r="H618" s="342">
        <v>8963.1641500000005</v>
      </c>
      <c r="I618" s="342">
        <v>28551.778079999996</v>
      </c>
      <c r="J618" s="342">
        <v>12135.765009999999</v>
      </c>
      <c r="K618" s="342">
        <v>40687.543090000006</v>
      </c>
      <c r="L618" s="342">
        <v>32550.064559999999</v>
      </c>
      <c r="M618" s="342">
        <v>6767.5808399999996</v>
      </c>
      <c r="N618" s="342">
        <v>39317.645400000001</v>
      </c>
      <c r="O618" s="342">
        <v>88968.352639999997</v>
      </c>
      <c r="P618" s="342">
        <v>79101.35209</v>
      </c>
      <c r="Q618" s="342">
        <v>2160.5399199999997</v>
      </c>
      <c r="R618" s="343">
        <v>81261.89201000001</v>
      </c>
    </row>
    <row r="619" spans="1:18" s="313" customFormat="1">
      <c r="A619" s="339"/>
      <c r="B619" s="339"/>
      <c r="C619" s="339"/>
      <c r="D619" s="334" t="s">
        <v>16</v>
      </c>
      <c r="E619" s="335">
        <v>111</v>
      </c>
      <c r="F619" s="336">
        <v>745467.16176000005</v>
      </c>
      <c r="G619" s="337">
        <v>113930.07681</v>
      </c>
      <c r="H619" s="337">
        <v>859397.23857000005</v>
      </c>
      <c r="I619" s="337">
        <v>179270.33700999999</v>
      </c>
      <c r="J619" s="337">
        <v>69051.589769999991</v>
      </c>
      <c r="K619" s="337">
        <v>248321.92678000001</v>
      </c>
      <c r="L619" s="337">
        <v>258786.33637999999</v>
      </c>
      <c r="M619" s="337">
        <v>75923.704599999997</v>
      </c>
      <c r="N619" s="337">
        <v>334710.04097999999</v>
      </c>
      <c r="O619" s="337">
        <v>1442429.20633</v>
      </c>
      <c r="P619" s="337">
        <v>13951977.255520001</v>
      </c>
      <c r="Q619" s="337">
        <v>8376626.4928100007</v>
      </c>
      <c r="R619" s="338">
        <v>22328603.748330001</v>
      </c>
    </row>
    <row r="620" spans="1:18" s="313" customFormat="1">
      <c r="A620" s="339"/>
      <c r="B620" s="339"/>
      <c r="C620" s="339"/>
      <c r="D620" s="339"/>
      <c r="E620" s="340">
        <v>120</v>
      </c>
      <c r="F620" s="341">
        <v>13209.412960000001</v>
      </c>
      <c r="G620" s="342">
        <v>3290.0682900000002</v>
      </c>
      <c r="H620" s="342">
        <v>16499.481250000001</v>
      </c>
      <c r="I620" s="342">
        <v>37326.666649999999</v>
      </c>
      <c r="J620" s="342">
        <v>25581.16718</v>
      </c>
      <c r="K620" s="342">
        <v>62907.833829999996</v>
      </c>
      <c r="L620" s="342">
        <v>42600.965670000005</v>
      </c>
      <c r="M620" s="342">
        <v>18861.696329999999</v>
      </c>
      <c r="N620" s="342">
        <v>61462.661999999997</v>
      </c>
      <c r="O620" s="342">
        <v>140869.97708000001</v>
      </c>
      <c r="P620" s="342">
        <v>31119.870500000001</v>
      </c>
      <c r="Q620" s="342">
        <v>12362.047859999999</v>
      </c>
      <c r="R620" s="343">
        <v>43481.918359999996</v>
      </c>
    </row>
    <row r="621" spans="1:18" s="313" customFormat="1">
      <c r="A621" s="339"/>
      <c r="B621" s="339"/>
      <c r="C621" s="339"/>
      <c r="D621" s="339"/>
      <c r="E621" s="340">
        <v>465</v>
      </c>
      <c r="F621" s="341">
        <v>4936.53755</v>
      </c>
      <c r="G621" s="342">
        <v>1418.0543300000002</v>
      </c>
      <c r="H621" s="342">
        <v>6354.5918799999999</v>
      </c>
      <c r="I621" s="342">
        <v>46476.94917</v>
      </c>
      <c r="J621" s="342">
        <v>24854.182430000001</v>
      </c>
      <c r="K621" s="342">
        <v>71331.131599999993</v>
      </c>
      <c r="L621" s="342">
        <v>41149.740709999998</v>
      </c>
      <c r="M621" s="342">
        <v>19694.110089999998</v>
      </c>
      <c r="N621" s="342">
        <v>60843.8508</v>
      </c>
      <c r="O621" s="342">
        <v>138529.57428</v>
      </c>
      <c r="P621" s="342">
        <v>183881.42947999999</v>
      </c>
      <c r="Q621" s="342">
        <v>2460.38787</v>
      </c>
      <c r="R621" s="343">
        <v>186341.81735</v>
      </c>
    </row>
    <row r="622" spans="1:18" s="313" customFormat="1">
      <c r="A622" s="339"/>
      <c r="B622" s="339"/>
      <c r="C622" s="339"/>
      <c r="D622" s="339"/>
      <c r="E622" s="340">
        <v>468</v>
      </c>
      <c r="F622" s="341">
        <v>423.81559999999996</v>
      </c>
      <c r="G622" s="342">
        <v>47.110109999999999</v>
      </c>
      <c r="H622" s="342">
        <v>470.92571000000004</v>
      </c>
      <c r="I622" s="342">
        <v>12417.65792</v>
      </c>
      <c r="J622" s="342">
        <v>5673.6166800000001</v>
      </c>
      <c r="K622" s="342">
        <v>18091.274600000001</v>
      </c>
      <c r="L622" s="342">
        <v>1009.7824899999999</v>
      </c>
      <c r="M622" s="342">
        <v>252.53385</v>
      </c>
      <c r="N622" s="342">
        <v>1262.3163400000001</v>
      </c>
      <c r="O622" s="342">
        <v>19824.516649999998</v>
      </c>
      <c r="P622" s="342">
        <v>4806.0039299999999</v>
      </c>
      <c r="Q622" s="342">
        <v>340.83947999999998</v>
      </c>
      <c r="R622" s="343">
        <v>5146.8434100000004</v>
      </c>
    </row>
    <row r="623" spans="1:18" s="313" customFormat="1">
      <c r="A623" s="339"/>
      <c r="B623" s="339"/>
      <c r="C623" s="339"/>
      <c r="D623" s="339"/>
      <c r="E623" s="340">
        <v>281</v>
      </c>
      <c r="F623" s="341">
        <v>1790.7539999999999</v>
      </c>
      <c r="G623" s="342">
        <v>464.88009999999997</v>
      </c>
      <c r="H623" s="342">
        <v>2255.6341000000002</v>
      </c>
      <c r="I623" s="342">
        <v>23252.203859999998</v>
      </c>
      <c r="J623" s="342">
        <v>70188.36804999999</v>
      </c>
      <c r="K623" s="342">
        <v>93440.571909999999</v>
      </c>
      <c r="L623" s="342">
        <v>12620.929759999999</v>
      </c>
      <c r="M623" s="342">
        <v>26983.867030000001</v>
      </c>
      <c r="N623" s="342">
        <v>39604.79679</v>
      </c>
      <c r="O623" s="342">
        <v>135301.00280000002</v>
      </c>
      <c r="P623" s="342">
        <v>27739.424210000001</v>
      </c>
      <c r="Q623" s="342">
        <v>62528.024340000004</v>
      </c>
      <c r="R623" s="343">
        <v>90267.448550000001</v>
      </c>
    </row>
    <row r="624" spans="1:18" s="313" customFormat="1">
      <c r="A624" s="339"/>
      <c r="B624" s="339"/>
      <c r="C624" s="339"/>
      <c r="D624" s="334" t="s">
        <v>58</v>
      </c>
      <c r="E624" s="335">
        <v>137</v>
      </c>
      <c r="F624" s="336">
        <v>6100.8367300000009</v>
      </c>
      <c r="G624" s="337">
        <v>1268.9014999999999</v>
      </c>
      <c r="H624" s="337">
        <v>7369.7382300000008</v>
      </c>
      <c r="I624" s="337">
        <v>33393.139539999996</v>
      </c>
      <c r="J624" s="337">
        <v>26017.32763</v>
      </c>
      <c r="K624" s="337">
        <v>59410.467170000004</v>
      </c>
      <c r="L624" s="337">
        <v>36458.266109999997</v>
      </c>
      <c r="M624" s="337">
        <v>20128.46572</v>
      </c>
      <c r="N624" s="337">
        <v>56586.731829999997</v>
      </c>
      <c r="O624" s="337">
        <v>123366.93723000001</v>
      </c>
      <c r="P624" s="337">
        <v>47831.192040000002</v>
      </c>
      <c r="Q624" s="337">
        <v>3204.2529300000001</v>
      </c>
      <c r="R624" s="338">
        <v>51035.444969999997</v>
      </c>
    </row>
    <row r="625" spans="1:18" s="313" customFormat="1">
      <c r="A625" s="339"/>
      <c r="B625" s="339"/>
      <c r="C625" s="339"/>
      <c r="D625" s="339"/>
      <c r="E625" s="340">
        <v>334</v>
      </c>
      <c r="F625" s="341">
        <v>3.8708200000000001</v>
      </c>
      <c r="G625" s="342">
        <v>0</v>
      </c>
      <c r="H625" s="342">
        <v>3.8708200000000001</v>
      </c>
      <c r="I625" s="342">
        <v>15043.598609999999</v>
      </c>
      <c r="J625" s="342">
        <v>9330.5717699999987</v>
      </c>
      <c r="K625" s="342">
        <v>24374.17038</v>
      </c>
      <c r="L625" s="342">
        <v>4524.4867400000003</v>
      </c>
      <c r="M625" s="342">
        <v>1025.01873</v>
      </c>
      <c r="N625" s="342">
        <v>5549.5054700000001</v>
      </c>
      <c r="O625" s="342">
        <v>29927.546670000003</v>
      </c>
      <c r="P625" s="342">
        <v>10403.280560000001</v>
      </c>
      <c r="Q625" s="342">
        <v>840.10583999999994</v>
      </c>
      <c r="R625" s="343">
        <v>11243.386400000001</v>
      </c>
    </row>
    <row r="626" spans="1:18" s="313" customFormat="1">
      <c r="A626" s="339"/>
      <c r="B626" s="339"/>
      <c r="C626" s="339"/>
      <c r="D626" s="334" t="s">
        <v>59</v>
      </c>
      <c r="E626" s="335">
        <v>317</v>
      </c>
      <c r="F626" s="336">
        <v>1.9554400000000001</v>
      </c>
      <c r="G626" s="337">
        <v>0</v>
      </c>
      <c r="H626" s="337">
        <v>1.9554400000000001</v>
      </c>
      <c r="I626" s="337">
        <v>17145.893459999999</v>
      </c>
      <c r="J626" s="337">
        <v>12322.940349999999</v>
      </c>
      <c r="K626" s="337">
        <v>29468.83381</v>
      </c>
      <c r="L626" s="337">
        <v>7900.0695199999991</v>
      </c>
      <c r="M626" s="337">
        <v>2316.1971100000001</v>
      </c>
      <c r="N626" s="337">
        <v>10216.26663</v>
      </c>
      <c r="O626" s="337">
        <v>39687.05588</v>
      </c>
      <c r="P626" s="337">
        <v>6308.7618200000006</v>
      </c>
      <c r="Q626" s="337">
        <v>493.85578000000004</v>
      </c>
      <c r="R626" s="338">
        <v>6802.6175999999996</v>
      </c>
    </row>
    <row r="627" spans="1:18" s="313" customFormat="1">
      <c r="A627" s="339"/>
      <c r="B627" s="339"/>
      <c r="C627" s="339"/>
      <c r="D627" s="339"/>
      <c r="E627" s="340">
        <v>393</v>
      </c>
      <c r="F627" s="341">
        <v>7026.2539299999999</v>
      </c>
      <c r="G627" s="342">
        <v>3241.5385299999998</v>
      </c>
      <c r="H627" s="342">
        <v>10267.792460000001</v>
      </c>
      <c r="I627" s="342">
        <v>39390</v>
      </c>
      <c r="J627" s="342">
        <v>27399.271969999998</v>
      </c>
      <c r="K627" s="342">
        <v>66789.271970000002</v>
      </c>
      <c r="L627" s="342">
        <v>33738.145079999995</v>
      </c>
      <c r="M627" s="342">
        <v>22167.211640000001</v>
      </c>
      <c r="N627" s="342">
        <v>55905.356719999996</v>
      </c>
      <c r="O627" s="342">
        <v>132962.42115000001</v>
      </c>
      <c r="P627" s="342">
        <v>160702.96111999999</v>
      </c>
      <c r="Q627" s="342">
        <v>1515.2643999999998</v>
      </c>
      <c r="R627" s="343">
        <v>162218.22552000001</v>
      </c>
    </row>
    <row r="628" spans="1:18" s="313" customFormat="1">
      <c r="A628" s="339"/>
      <c r="B628" s="339"/>
      <c r="C628" s="339"/>
      <c r="D628" s="339"/>
      <c r="E628" s="340">
        <v>428</v>
      </c>
      <c r="F628" s="341">
        <v>2291.3926099999999</v>
      </c>
      <c r="G628" s="342">
        <v>823.73266000000001</v>
      </c>
      <c r="H628" s="342">
        <v>3115.12527</v>
      </c>
      <c r="I628" s="342">
        <v>28737.547190000001</v>
      </c>
      <c r="J628" s="342">
        <v>11112.56892</v>
      </c>
      <c r="K628" s="342">
        <v>39850.116110000003</v>
      </c>
      <c r="L628" s="342">
        <v>31014.273379999999</v>
      </c>
      <c r="M628" s="342">
        <v>11838.257720000001</v>
      </c>
      <c r="N628" s="342">
        <v>42852.5311</v>
      </c>
      <c r="O628" s="342">
        <v>85817.77248</v>
      </c>
      <c r="P628" s="342">
        <v>14079.64582</v>
      </c>
      <c r="Q628" s="342">
        <v>859.20881999999995</v>
      </c>
      <c r="R628" s="343">
        <v>14938.854640000001</v>
      </c>
    </row>
    <row r="629" spans="1:18" s="313" customFormat="1">
      <c r="A629" s="339"/>
      <c r="B629" s="339"/>
      <c r="C629" s="339"/>
      <c r="D629" s="334" t="s">
        <v>271</v>
      </c>
      <c r="E629" s="335">
        <v>474</v>
      </c>
      <c r="F629" s="336">
        <v>61.205760000000005</v>
      </c>
      <c r="G629" s="337">
        <v>103.26025</v>
      </c>
      <c r="H629" s="337">
        <v>164.46601000000001</v>
      </c>
      <c r="I629" s="337">
        <v>16439.024359999999</v>
      </c>
      <c r="J629" s="337">
        <v>10284.979090000001</v>
      </c>
      <c r="K629" s="337">
        <v>26724.00345</v>
      </c>
      <c r="L629" s="337">
        <v>23773.747950000001</v>
      </c>
      <c r="M629" s="337">
        <v>7945.4749099999999</v>
      </c>
      <c r="N629" s="337">
        <v>31719.222859999998</v>
      </c>
      <c r="O629" s="337">
        <v>58607.692320000002</v>
      </c>
      <c r="P629" s="337">
        <v>5218.0371299999997</v>
      </c>
      <c r="Q629" s="337">
        <v>623.70560999999998</v>
      </c>
      <c r="R629" s="338">
        <v>5841.7427400000006</v>
      </c>
    </row>
    <row r="630" spans="1:18" s="313" customFormat="1">
      <c r="A630" s="339"/>
      <c r="B630" s="339"/>
      <c r="C630" s="339"/>
      <c r="D630" s="334" t="s">
        <v>272</v>
      </c>
      <c r="E630" s="335">
        <v>367</v>
      </c>
      <c r="F630" s="336">
        <v>3491.7352099999998</v>
      </c>
      <c r="G630" s="337">
        <v>1239.1780800000001</v>
      </c>
      <c r="H630" s="337">
        <v>4730.9132900000004</v>
      </c>
      <c r="I630" s="337">
        <v>28438.299329999998</v>
      </c>
      <c r="J630" s="337">
        <v>12022.116019999999</v>
      </c>
      <c r="K630" s="337">
        <v>40460.415350000003</v>
      </c>
      <c r="L630" s="337">
        <v>22797.170190000001</v>
      </c>
      <c r="M630" s="337">
        <v>13123.85331</v>
      </c>
      <c r="N630" s="337">
        <v>35921.023500000003</v>
      </c>
      <c r="O630" s="337">
        <v>81112.352140000003</v>
      </c>
      <c r="P630" s="337">
        <v>14343.532090000001</v>
      </c>
      <c r="Q630" s="337">
        <v>2190.09031</v>
      </c>
      <c r="R630" s="338">
        <v>16533.6224</v>
      </c>
    </row>
    <row r="631" spans="1:18" s="313" customFormat="1">
      <c r="A631" s="339"/>
      <c r="B631" s="339"/>
      <c r="C631" s="339"/>
      <c r="D631" s="334" t="s">
        <v>273</v>
      </c>
      <c r="E631" s="335">
        <v>412</v>
      </c>
      <c r="F631" s="336">
        <v>3.8000000000000002E-4</v>
      </c>
      <c r="G631" s="337">
        <v>113.96777</v>
      </c>
      <c r="H631" s="337">
        <v>113.96814999999999</v>
      </c>
      <c r="I631" s="337">
        <v>12654.521220000001</v>
      </c>
      <c r="J631" s="337">
        <v>12081.28854</v>
      </c>
      <c r="K631" s="337">
        <v>24735.80976</v>
      </c>
      <c r="L631" s="337">
        <v>4226.48092</v>
      </c>
      <c r="M631" s="337">
        <v>8885.5941500000008</v>
      </c>
      <c r="N631" s="337">
        <v>13112.075070000001</v>
      </c>
      <c r="O631" s="337">
        <v>37961.852979999996</v>
      </c>
      <c r="P631" s="337">
        <v>13838.0386</v>
      </c>
      <c r="Q631" s="337">
        <v>1440.1508100000001</v>
      </c>
      <c r="R631" s="338">
        <v>15278.189410000001</v>
      </c>
    </row>
    <row r="632" spans="1:18" s="313" customFormat="1">
      <c r="A632" s="339"/>
      <c r="B632" s="339"/>
      <c r="C632" s="339"/>
      <c r="D632" s="339"/>
      <c r="E632" s="340">
        <v>420</v>
      </c>
      <c r="F632" s="341">
        <v>1583.4776299999999</v>
      </c>
      <c r="G632" s="342">
        <v>418.96156999999999</v>
      </c>
      <c r="H632" s="342">
        <v>2002.4392</v>
      </c>
      <c r="I632" s="342">
        <v>36751.712200000002</v>
      </c>
      <c r="J632" s="342">
        <v>36104.037630000006</v>
      </c>
      <c r="K632" s="342">
        <v>72855.749830000001</v>
      </c>
      <c r="L632" s="342">
        <v>34333.292430000001</v>
      </c>
      <c r="M632" s="342">
        <v>20095.093629999999</v>
      </c>
      <c r="N632" s="342">
        <v>54428.386060000004</v>
      </c>
      <c r="O632" s="342">
        <v>129286.57509</v>
      </c>
      <c r="P632" s="342">
        <v>28578.555680000001</v>
      </c>
      <c r="Q632" s="342">
        <v>1246.2977900000001</v>
      </c>
      <c r="R632" s="343">
        <v>29824.853469999998</v>
      </c>
    </row>
    <row r="633" spans="1:18" s="313" customFormat="1">
      <c r="A633" s="339"/>
      <c r="B633" s="339"/>
      <c r="C633" s="339"/>
      <c r="D633" s="334" t="s">
        <v>61</v>
      </c>
      <c r="E633" s="335">
        <v>142</v>
      </c>
      <c r="F633" s="336">
        <v>70053.961129999996</v>
      </c>
      <c r="G633" s="337">
        <v>50630.205190000001</v>
      </c>
      <c r="H633" s="337">
        <v>120684.16631999999</v>
      </c>
      <c r="I633" s="337">
        <v>70388.247340000002</v>
      </c>
      <c r="J633" s="337">
        <v>78093.406140000006</v>
      </c>
      <c r="K633" s="337">
        <v>148481.65347999998</v>
      </c>
      <c r="L633" s="337">
        <v>54371.24641</v>
      </c>
      <c r="M633" s="337">
        <v>56573.146079999999</v>
      </c>
      <c r="N633" s="337">
        <v>110944.39249</v>
      </c>
      <c r="O633" s="337">
        <v>380110.21229</v>
      </c>
      <c r="P633" s="337">
        <v>169085.26731999998</v>
      </c>
      <c r="Q633" s="337">
        <v>37425.70246</v>
      </c>
      <c r="R633" s="338">
        <v>206510.96978000001</v>
      </c>
    </row>
    <row r="634" spans="1:18" s="313" customFormat="1">
      <c r="A634" s="339"/>
      <c r="B634" s="339"/>
      <c r="C634" s="339"/>
      <c r="D634" s="339"/>
      <c r="E634" s="340">
        <v>146</v>
      </c>
      <c r="F634" s="341">
        <v>13257.112859999999</v>
      </c>
      <c r="G634" s="342">
        <v>11631.32899</v>
      </c>
      <c r="H634" s="342">
        <v>24888.441850000003</v>
      </c>
      <c r="I634" s="342">
        <v>46795.898609999997</v>
      </c>
      <c r="J634" s="342">
        <v>52646.305630000003</v>
      </c>
      <c r="K634" s="342">
        <v>99442.204239999992</v>
      </c>
      <c r="L634" s="342">
        <v>34104.949740000004</v>
      </c>
      <c r="M634" s="342">
        <v>38095.542979999998</v>
      </c>
      <c r="N634" s="342">
        <v>72200.492719999995</v>
      </c>
      <c r="O634" s="342">
        <v>196531.13881</v>
      </c>
      <c r="P634" s="342">
        <v>49103.86002</v>
      </c>
      <c r="Q634" s="342">
        <v>21849.187269999999</v>
      </c>
      <c r="R634" s="343">
        <v>70953.047290000002</v>
      </c>
    </row>
    <row r="635" spans="1:18" s="313" customFormat="1">
      <c r="A635" s="339"/>
      <c r="B635" s="339"/>
      <c r="C635" s="339"/>
      <c r="D635" s="339"/>
      <c r="E635" s="340">
        <v>293</v>
      </c>
      <c r="F635" s="341">
        <v>9308.1896300000008</v>
      </c>
      <c r="G635" s="342">
        <v>4331.2502100000002</v>
      </c>
      <c r="H635" s="342">
        <v>13639.439839999999</v>
      </c>
      <c r="I635" s="342">
        <v>42127.396130000001</v>
      </c>
      <c r="J635" s="342">
        <v>68549.507670000006</v>
      </c>
      <c r="K635" s="342">
        <v>110676.9038</v>
      </c>
      <c r="L635" s="342">
        <v>43157.287759999999</v>
      </c>
      <c r="M635" s="342">
        <v>44541.509560000006</v>
      </c>
      <c r="N635" s="342">
        <v>87698.797319999998</v>
      </c>
      <c r="O635" s="342">
        <v>212015.14096000002</v>
      </c>
      <c r="P635" s="342">
        <v>70877.614069999996</v>
      </c>
      <c r="Q635" s="342">
        <v>7891.1950500000003</v>
      </c>
      <c r="R635" s="343">
        <v>78768.809120000005</v>
      </c>
    </row>
    <row r="636" spans="1:18" s="313" customFormat="1">
      <c r="A636" s="339"/>
      <c r="B636" s="339"/>
      <c r="C636" s="339"/>
      <c r="D636" s="339"/>
      <c r="E636" s="340">
        <v>332</v>
      </c>
      <c r="F636" s="341">
        <v>0</v>
      </c>
      <c r="G636" s="342">
        <v>0</v>
      </c>
      <c r="H636" s="342">
        <v>0</v>
      </c>
      <c r="I636" s="342">
        <v>8077.63094</v>
      </c>
      <c r="J636" s="342">
        <v>11039.167390000001</v>
      </c>
      <c r="K636" s="342">
        <v>19116.798329999998</v>
      </c>
      <c r="L636" s="342">
        <v>2894.8794900000003</v>
      </c>
      <c r="M636" s="342">
        <v>2435.6291499999998</v>
      </c>
      <c r="N636" s="342">
        <v>5330.50864</v>
      </c>
      <c r="O636" s="342">
        <v>24447.306969999998</v>
      </c>
      <c r="P636" s="342">
        <v>5656.4235199999994</v>
      </c>
      <c r="Q636" s="342">
        <v>812.64053000000001</v>
      </c>
      <c r="R636" s="343">
        <v>6469.06405</v>
      </c>
    </row>
    <row r="637" spans="1:18" s="313" customFormat="1">
      <c r="A637" s="339"/>
      <c r="B637" s="339"/>
      <c r="C637" s="339"/>
      <c r="D637" s="339"/>
      <c r="E637" s="340">
        <v>438</v>
      </c>
      <c r="F637" s="341">
        <v>46888.718049999996</v>
      </c>
      <c r="G637" s="342">
        <v>67633.079719999994</v>
      </c>
      <c r="H637" s="342">
        <v>114521.79776999999</v>
      </c>
      <c r="I637" s="342">
        <v>28971.329320000001</v>
      </c>
      <c r="J637" s="342">
        <v>31298.82619</v>
      </c>
      <c r="K637" s="342">
        <v>60270.155509999997</v>
      </c>
      <c r="L637" s="342">
        <v>51231.561540000002</v>
      </c>
      <c r="M637" s="342">
        <v>32980.065199999997</v>
      </c>
      <c r="N637" s="342">
        <v>84211.626739999992</v>
      </c>
      <c r="O637" s="342">
        <v>259003.58002000002</v>
      </c>
      <c r="P637" s="342">
        <v>78284.709209999986</v>
      </c>
      <c r="Q637" s="342">
        <v>17698.513190000001</v>
      </c>
      <c r="R637" s="343">
        <v>95983.222399999999</v>
      </c>
    </row>
    <row r="638" spans="1:18" s="313" customFormat="1">
      <c r="A638" s="339"/>
      <c r="B638" s="339"/>
      <c r="C638" s="339"/>
      <c r="D638" s="334" t="s">
        <v>83</v>
      </c>
      <c r="E638" s="335">
        <v>366</v>
      </c>
      <c r="F638" s="336">
        <v>2664.6803500000001</v>
      </c>
      <c r="G638" s="337">
        <v>703.54081999999994</v>
      </c>
      <c r="H638" s="337">
        <v>3368.2211699999998</v>
      </c>
      <c r="I638" s="337">
        <v>34036.188310000005</v>
      </c>
      <c r="J638" s="337">
        <v>12729.39818</v>
      </c>
      <c r="K638" s="337">
        <v>46765.586490000002</v>
      </c>
      <c r="L638" s="337">
        <v>34516.935859999998</v>
      </c>
      <c r="M638" s="337">
        <v>9748.4827899999982</v>
      </c>
      <c r="N638" s="337">
        <v>44265.41865</v>
      </c>
      <c r="O638" s="337">
        <v>94399.226309999998</v>
      </c>
      <c r="P638" s="337">
        <v>21566.648699999998</v>
      </c>
      <c r="Q638" s="337">
        <v>400.17270000000002</v>
      </c>
      <c r="R638" s="338">
        <v>21966.821399999997</v>
      </c>
    </row>
    <row r="639" spans="1:18" s="313" customFormat="1">
      <c r="A639" s="339"/>
      <c r="B639" s="339"/>
      <c r="C639" s="339"/>
      <c r="D639" s="334" t="s">
        <v>68</v>
      </c>
      <c r="E639" s="335">
        <v>550</v>
      </c>
      <c r="F639" s="336">
        <v>2313.3034900000002</v>
      </c>
      <c r="G639" s="337">
        <v>1899.5858700000001</v>
      </c>
      <c r="H639" s="337">
        <v>4212.8893600000001</v>
      </c>
      <c r="I639" s="337">
        <v>41972.603390000004</v>
      </c>
      <c r="J639" s="337">
        <v>47350.430209999999</v>
      </c>
      <c r="K639" s="337">
        <v>89323.033599999995</v>
      </c>
      <c r="L639" s="337">
        <v>61582.660229999994</v>
      </c>
      <c r="M639" s="337">
        <v>53983.008500000004</v>
      </c>
      <c r="N639" s="337">
        <v>115565.66873</v>
      </c>
      <c r="O639" s="337">
        <v>209101.59169</v>
      </c>
      <c r="P639" s="337">
        <v>39836.039400000001</v>
      </c>
      <c r="Q639" s="337">
        <v>2184.3779599999998</v>
      </c>
      <c r="R639" s="338">
        <v>42020.417359999999</v>
      </c>
    </row>
    <row r="640" spans="1:18" s="313" customFormat="1">
      <c r="A640" s="339"/>
      <c r="B640" s="339"/>
      <c r="C640" s="339"/>
      <c r="D640" s="339"/>
      <c r="E640" s="340">
        <v>407</v>
      </c>
      <c r="F640" s="341">
        <v>1.0500000000000002E-3</v>
      </c>
      <c r="G640" s="342">
        <v>0</v>
      </c>
      <c r="H640" s="342">
        <v>1.0500000000000002E-3</v>
      </c>
      <c r="I640" s="342">
        <v>9597.2735299999986</v>
      </c>
      <c r="J640" s="342">
        <v>10233.35311</v>
      </c>
      <c r="K640" s="342">
        <v>19830.626640000002</v>
      </c>
      <c r="L640" s="342">
        <v>5522.3431700000001</v>
      </c>
      <c r="M640" s="342">
        <v>2199.5761299999999</v>
      </c>
      <c r="N640" s="342">
        <v>7721.9192999999996</v>
      </c>
      <c r="O640" s="342">
        <v>27552.546989999999</v>
      </c>
      <c r="P640" s="342">
        <v>3829.6880699999997</v>
      </c>
      <c r="Q640" s="342">
        <v>554.28853000000004</v>
      </c>
      <c r="R640" s="343">
        <v>4383.9766</v>
      </c>
    </row>
    <row r="641" spans="1:18" s="313" customFormat="1">
      <c r="A641" s="339"/>
      <c r="B641" s="339"/>
      <c r="C641" s="339"/>
      <c r="D641" s="339"/>
      <c r="E641" s="340">
        <v>552</v>
      </c>
      <c r="F641" s="341">
        <v>2471.7580600000001</v>
      </c>
      <c r="G641" s="342">
        <v>1598.7852600000001</v>
      </c>
      <c r="H641" s="342">
        <v>4070.5433199999998</v>
      </c>
      <c r="I641" s="342">
        <v>42634.663999999997</v>
      </c>
      <c r="J641" s="342">
        <v>40573.454689999999</v>
      </c>
      <c r="K641" s="342">
        <v>83208.118690000003</v>
      </c>
      <c r="L641" s="342">
        <v>62761.373390000001</v>
      </c>
      <c r="M641" s="342">
        <v>45160.013350000001</v>
      </c>
      <c r="N641" s="342">
        <v>107921.38674</v>
      </c>
      <c r="O641" s="342">
        <v>195200.04874999999</v>
      </c>
      <c r="P641" s="342">
        <v>209972.79684999998</v>
      </c>
      <c r="Q641" s="342">
        <v>2418.5309099999999</v>
      </c>
      <c r="R641" s="343">
        <v>212391.32775999999</v>
      </c>
    </row>
    <row r="642" spans="1:18" s="313" customFormat="1">
      <c r="A642" s="339"/>
      <c r="B642" s="339"/>
      <c r="C642" s="339"/>
      <c r="D642" s="339"/>
      <c r="E642" s="340">
        <v>266</v>
      </c>
      <c r="F642" s="341">
        <v>0.19738</v>
      </c>
      <c r="G642" s="342">
        <v>-1.0000000000000001E-5</v>
      </c>
      <c r="H642" s="342">
        <v>0.19737000000000002</v>
      </c>
      <c r="I642" s="342">
        <v>7745.0383600000005</v>
      </c>
      <c r="J642" s="342">
        <v>-381.06928000000005</v>
      </c>
      <c r="K642" s="342">
        <v>7363.9690799999998</v>
      </c>
      <c r="L642" s="342">
        <v>158.51623000000001</v>
      </c>
      <c r="M642" s="342">
        <v>215.79704000000001</v>
      </c>
      <c r="N642" s="342">
        <v>374.31327000000005</v>
      </c>
      <c r="O642" s="342">
        <v>7738.4797199999994</v>
      </c>
      <c r="P642" s="342">
        <v>4498.4029900000005</v>
      </c>
      <c r="Q642" s="342">
        <v>661.34539000000007</v>
      </c>
      <c r="R642" s="343">
        <v>5159.74838</v>
      </c>
    </row>
    <row r="643" spans="1:18" s="313" customFormat="1">
      <c r="A643" s="339"/>
      <c r="B643" s="339"/>
      <c r="C643" s="339"/>
      <c r="D643" s="339"/>
      <c r="E643" s="340">
        <v>359</v>
      </c>
      <c r="F643" s="341">
        <v>5615.3078399999995</v>
      </c>
      <c r="G643" s="342">
        <v>3662.5490099999997</v>
      </c>
      <c r="H643" s="342">
        <v>9277.8568500000001</v>
      </c>
      <c r="I643" s="342">
        <v>62937.628640000003</v>
      </c>
      <c r="J643" s="342">
        <v>57713.602579999999</v>
      </c>
      <c r="K643" s="342">
        <v>120651.23122</v>
      </c>
      <c r="L643" s="342">
        <v>64297.252049999996</v>
      </c>
      <c r="M643" s="342">
        <v>50328.794200000004</v>
      </c>
      <c r="N643" s="342">
        <v>114626.04625</v>
      </c>
      <c r="O643" s="342">
        <v>244555.13431999998</v>
      </c>
      <c r="P643" s="342">
        <v>80296.848400000003</v>
      </c>
      <c r="Q643" s="342">
        <v>5936.2577000000001</v>
      </c>
      <c r="R643" s="343">
        <v>86233.10609999999</v>
      </c>
    </row>
    <row r="644" spans="1:18" s="313" customFormat="1">
      <c r="A644" s="339"/>
      <c r="B644" s="339"/>
      <c r="C644" s="339"/>
      <c r="D644" s="334" t="s">
        <v>64</v>
      </c>
      <c r="E644" s="335">
        <v>151</v>
      </c>
      <c r="F644" s="336">
        <v>22682.89244</v>
      </c>
      <c r="G644" s="337">
        <v>66091.590599999996</v>
      </c>
      <c r="H644" s="337">
        <v>88774.483040000006</v>
      </c>
      <c r="I644" s="337">
        <v>33597.710500000001</v>
      </c>
      <c r="J644" s="337">
        <v>84739.531989999989</v>
      </c>
      <c r="K644" s="337">
        <v>118337.24248999999</v>
      </c>
      <c r="L644" s="337">
        <v>25954.37902</v>
      </c>
      <c r="M644" s="337">
        <v>46072.458460000002</v>
      </c>
      <c r="N644" s="337">
        <v>72026.837480000002</v>
      </c>
      <c r="O644" s="337">
        <v>279138.56300999998</v>
      </c>
      <c r="P644" s="337">
        <v>119424.15863999999</v>
      </c>
      <c r="Q644" s="337">
        <v>6201.8168900000001</v>
      </c>
      <c r="R644" s="338">
        <v>125625.97553</v>
      </c>
    </row>
    <row r="645" spans="1:18" s="313" customFormat="1">
      <c r="A645" s="339"/>
      <c r="B645" s="339"/>
      <c r="C645" s="339"/>
      <c r="D645" s="339"/>
      <c r="E645" s="340">
        <v>154</v>
      </c>
      <c r="F645" s="341">
        <v>331085.09393000003</v>
      </c>
      <c r="G645" s="342">
        <v>146881.50438999999</v>
      </c>
      <c r="H645" s="342">
        <v>477966.59831999999</v>
      </c>
      <c r="I645" s="342">
        <v>100605.20579000001</v>
      </c>
      <c r="J645" s="342">
        <v>76312.203989999995</v>
      </c>
      <c r="K645" s="342">
        <v>176917.40977999999</v>
      </c>
      <c r="L645" s="342">
        <v>178914.07281000001</v>
      </c>
      <c r="M645" s="342">
        <v>76811.682130000001</v>
      </c>
      <c r="N645" s="342">
        <v>255725.75493999998</v>
      </c>
      <c r="O645" s="342">
        <v>910609.76303999999</v>
      </c>
      <c r="P645" s="342">
        <v>6502032.5429600002</v>
      </c>
      <c r="Q645" s="342">
        <v>405827.07654000004</v>
      </c>
      <c r="R645" s="343">
        <v>6907859.6195</v>
      </c>
    </row>
    <row r="646" spans="1:18" s="313" customFormat="1">
      <c r="A646" s="339"/>
      <c r="B646" s="339"/>
      <c r="C646" s="339"/>
      <c r="D646" s="339"/>
      <c r="E646" s="340">
        <v>294</v>
      </c>
      <c r="F646" s="341">
        <v>2067.8698600000002</v>
      </c>
      <c r="G646" s="342">
        <v>4645.1217200000001</v>
      </c>
      <c r="H646" s="342">
        <v>6712.9915799999999</v>
      </c>
      <c r="I646" s="342">
        <v>41561.075440000001</v>
      </c>
      <c r="J646" s="342">
        <v>49558.276149999998</v>
      </c>
      <c r="K646" s="342">
        <v>91119.351590000006</v>
      </c>
      <c r="L646" s="342">
        <v>36957.633759999997</v>
      </c>
      <c r="M646" s="342">
        <v>49459.220390000002</v>
      </c>
      <c r="N646" s="342">
        <v>86416.854149999999</v>
      </c>
      <c r="O646" s="342">
        <v>184249.19732000001</v>
      </c>
      <c r="P646" s="342">
        <v>48192.623579999999</v>
      </c>
      <c r="Q646" s="342">
        <v>5103.6995099999995</v>
      </c>
      <c r="R646" s="343">
        <v>53296.323090000005</v>
      </c>
    </row>
    <row r="647" spans="1:18" s="313" customFormat="1">
      <c r="A647" s="339"/>
      <c r="B647" s="339"/>
      <c r="C647" s="339"/>
      <c r="D647" s="339"/>
      <c r="E647" s="340">
        <v>382</v>
      </c>
      <c r="F647" s="341">
        <v>1.90991</v>
      </c>
      <c r="G647" s="342">
        <v>3.99383</v>
      </c>
      <c r="H647" s="342">
        <v>5.90374</v>
      </c>
      <c r="I647" s="342">
        <v>7658.8234199999997</v>
      </c>
      <c r="J647" s="342">
        <v>9050.4809000000005</v>
      </c>
      <c r="K647" s="342">
        <v>16709.304319999999</v>
      </c>
      <c r="L647" s="342">
        <v>2322.89671</v>
      </c>
      <c r="M647" s="342">
        <v>7537.7712999999994</v>
      </c>
      <c r="N647" s="342">
        <v>9860.6680099999994</v>
      </c>
      <c r="O647" s="342">
        <v>26575.876070000002</v>
      </c>
      <c r="P647" s="342">
        <v>5723.7183099999993</v>
      </c>
      <c r="Q647" s="342">
        <v>622.87876000000006</v>
      </c>
      <c r="R647" s="343">
        <v>6346.5970700000007</v>
      </c>
    </row>
    <row r="648" spans="1:18" s="313" customFormat="1">
      <c r="A648" s="339"/>
      <c r="B648" s="339"/>
      <c r="C648" s="339"/>
      <c r="D648" s="339"/>
      <c r="E648" s="340">
        <v>469</v>
      </c>
      <c r="F648" s="341">
        <v>303.94213000000002</v>
      </c>
      <c r="G648" s="342">
        <v>3501.2723900000001</v>
      </c>
      <c r="H648" s="342">
        <v>3805.21452</v>
      </c>
      <c r="I648" s="342">
        <v>6739.2540099999997</v>
      </c>
      <c r="J648" s="342">
        <v>25532.557989999998</v>
      </c>
      <c r="K648" s="342">
        <v>32271.812000000002</v>
      </c>
      <c r="L648" s="342">
        <v>4873.5930599999992</v>
      </c>
      <c r="M648" s="342">
        <v>2794.4515499999998</v>
      </c>
      <c r="N648" s="342">
        <v>7668.0446099999999</v>
      </c>
      <c r="O648" s="342">
        <v>43745.071130000004</v>
      </c>
      <c r="P648" s="342">
        <v>7050.6184599999997</v>
      </c>
      <c r="Q648" s="342">
        <v>1469.99101</v>
      </c>
      <c r="R648" s="343">
        <v>8520.6094700000012</v>
      </c>
    </row>
    <row r="649" spans="1:18" s="313" customFormat="1">
      <c r="A649" s="339"/>
      <c r="B649" s="339"/>
      <c r="C649" s="339"/>
      <c r="D649" s="339"/>
      <c r="E649" s="340">
        <v>360</v>
      </c>
      <c r="F649" s="341">
        <v>4432.9104699999998</v>
      </c>
      <c r="G649" s="342">
        <v>928.69510000000002</v>
      </c>
      <c r="H649" s="342">
        <v>5361.6055700000006</v>
      </c>
      <c r="I649" s="342">
        <v>54910.086309999999</v>
      </c>
      <c r="J649" s="342">
        <v>43397.885520000003</v>
      </c>
      <c r="K649" s="342">
        <v>98307.971829999995</v>
      </c>
      <c r="L649" s="342">
        <v>55238.378039999996</v>
      </c>
      <c r="M649" s="342">
        <v>33868.941770000005</v>
      </c>
      <c r="N649" s="342">
        <v>89107.319810000001</v>
      </c>
      <c r="O649" s="342">
        <v>192776.89721</v>
      </c>
      <c r="P649" s="342">
        <v>77348.824349999995</v>
      </c>
      <c r="Q649" s="342">
        <v>18113.194829999997</v>
      </c>
      <c r="R649" s="343">
        <v>95462.019180000003</v>
      </c>
    </row>
    <row r="650" spans="1:18" s="313" customFormat="1">
      <c r="A650" s="339"/>
      <c r="B650" s="339"/>
      <c r="C650" s="339"/>
      <c r="D650" s="334" t="s">
        <v>65</v>
      </c>
      <c r="E650" s="335">
        <v>301</v>
      </c>
      <c r="F650" s="336">
        <v>6082.4636700000001</v>
      </c>
      <c r="G650" s="337">
        <v>665.16363000000001</v>
      </c>
      <c r="H650" s="337">
        <v>6747.6273000000001</v>
      </c>
      <c r="I650" s="337">
        <v>44586.124950000005</v>
      </c>
      <c r="J650" s="337">
        <v>28431.396069999999</v>
      </c>
      <c r="K650" s="337">
        <v>73017.52102</v>
      </c>
      <c r="L650" s="337">
        <v>41540.669689999995</v>
      </c>
      <c r="M650" s="337">
        <v>15372.005150000001</v>
      </c>
      <c r="N650" s="337">
        <v>56912.674840000007</v>
      </c>
      <c r="O650" s="337">
        <v>136677.82316</v>
      </c>
      <c r="P650" s="337">
        <v>108886.91235</v>
      </c>
      <c r="Q650" s="337">
        <v>1354.5518500000001</v>
      </c>
      <c r="R650" s="338">
        <v>110241.4642</v>
      </c>
    </row>
    <row r="651" spans="1:18" s="313" customFormat="1">
      <c r="A651" s="339"/>
      <c r="B651" s="339"/>
      <c r="C651" s="339"/>
      <c r="D651" s="339"/>
      <c r="E651" s="340">
        <v>362</v>
      </c>
      <c r="F651" s="341">
        <v>3873.6504</v>
      </c>
      <c r="G651" s="342">
        <v>553.60821999999996</v>
      </c>
      <c r="H651" s="342">
        <v>4427.2586200000005</v>
      </c>
      <c r="I651" s="342">
        <v>33597.7716</v>
      </c>
      <c r="J651" s="342">
        <v>22317.67081</v>
      </c>
      <c r="K651" s="342">
        <v>55915.442409999996</v>
      </c>
      <c r="L651" s="342">
        <v>38162.263229999997</v>
      </c>
      <c r="M651" s="342">
        <v>14751.397789999999</v>
      </c>
      <c r="N651" s="342">
        <v>52913.661020000007</v>
      </c>
      <c r="O651" s="342">
        <v>113256.36205</v>
      </c>
      <c r="P651" s="342">
        <v>38804.063630000004</v>
      </c>
      <c r="Q651" s="342">
        <v>412.66143</v>
      </c>
      <c r="R651" s="343">
        <v>39216.725060000004</v>
      </c>
    </row>
    <row r="652" spans="1:18" s="313" customFormat="1">
      <c r="A652" s="339"/>
      <c r="B652" s="339"/>
      <c r="C652" s="339"/>
      <c r="D652" s="339"/>
      <c r="E652" s="340">
        <v>519</v>
      </c>
      <c r="F652" s="341">
        <v>2329.05296</v>
      </c>
      <c r="G652" s="342">
        <v>627.87818000000004</v>
      </c>
      <c r="H652" s="342">
        <v>2956.9311400000001</v>
      </c>
      <c r="I652" s="342">
        <v>28036.072110000001</v>
      </c>
      <c r="J652" s="342">
        <v>10855.16064</v>
      </c>
      <c r="K652" s="342">
        <v>38891.232750000003</v>
      </c>
      <c r="L652" s="342">
        <v>36926.580040000001</v>
      </c>
      <c r="M652" s="342">
        <v>7854.4824000000008</v>
      </c>
      <c r="N652" s="342">
        <v>44781.062439999994</v>
      </c>
      <c r="O652" s="342">
        <v>86629.226330000005</v>
      </c>
      <c r="P652" s="342">
        <v>16849.42556</v>
      </c>
      <c r="Q652" s="342">
        <v>762.21738000000005</v>
      </c>
      <c r="R652" s="343">
        <v>17611.642940000002</v>
      </c>
    </row>
    <row r="653" spans="1:18" s="313" customFormat="1">
      <c r="A653" s="339"/>
      <c r="B653" s="339"/>
      <c r="C653" s="339"/>
      <c r="D653" s="334" t="s">
        <v>85</v>
      </c>
      <c r="E653" s="335">
        <v>350</v>
      </c>
      <c r="F653" s="336">
        <v>640.77356999999995</v>
      </c>
      <c r="G653" s="337">
        <v>1.0000000000000001E-5</v>
      </c>
      <c r="H653" s="337">
        <v>640.77357999999992</v>
      </c>
      <c r="I653" s="337">
        <v>24736.3361</v>
      </c>
      <c r="J653" s="337">
        <v>13843.074970000001</v>
      </c>
      <c r="K653" s="337">
        <v>38579.411070000002</v>
      </c>
      <c r="L653" s="337">
        <v>18905.042109999999</v>
      </c>
      <c r="M653" s="337">
        <v>6176.1245899999994</v>
      </c>
      <c r="N653" s="337">
        <v>25081.166699999998</v>
      </c>
      <c r="O653" s="337">
        <v>64301.351350000004</v>
      </c>
      <c r="P653" s="337">
        <v>17508.19803</v>
      </c>
      <c r="Q653" s="337">
        <v>492.15871999999996</v>
      </c>
      <c r="R653" s="338">
        <v>18000.356749999999</v>
      </c>
    </row>
    <row r="654" spans="1:18" s="313" customFormat="1">
      <c r="A654" s="339"/>
      <c r="B654" s="339"/>
      <c r="C654" s="339"/>
      <c r="D654" s="339"/>
      <c r="E654" s="340">
        <v>357</v>
      </c>
      <c r="F654" s="341">
        <v>4464.4402199999995</v>
      </c>
      <c r="G654" s="342">
        <v>138.63172</v>
      </c>
      <c r="H654" s="342">
        <v>4603.0719400000007</v>
      </c>
      <c r="I654" s="342">
        <v>27487.403050000001</v>
      </c>
      <c r="J654" s="342">
        <v>14439.587730000001</v>
      </c>
      <c r="K654" s="342">
        <v>41926.99078</v>
      </c>
      <c r="L654" s="342">
        <v>27752.0517</v>
      </c>
      <c r="M654" s="342">
        <v>8538.5859899999996</v>
      </c>
      <c r="N654" s="342">
        <v>36290.637689999996</v>
      </c>
      <c r="O654" s="342">
        <v>82820.70040999999</v>
      </c>
      <c r="P654" s="342">
        <v>86336.8318</v>
      </c>
      <c r="Q654" s="342">
        <v>3569.3863500000002</v>
      </c>
      <c r="R654" s="343">
        <v>89906.218150000001</v>
      </c>
    </row>
    <row r="655" spans="1:18" s="313" customFormat="1">
      <c r="A655" s="339"/>
      <c r="B655" s="339"/>
      <c r="C655" s="339"/>
      <c r="D655" s="339"/>
      <c r="E655" s="340">
        <v>568</v>
      </c>
      <c r="F655" s="341">
        <v>1707.5649599999999</v>
      </c>
      <c r="G655" s="342">
        <v>198.66009</v>
      </c>
      <c r="H655" s="342">
        <v>1906.22505</v>
      </c>
      <c r="I655" s="342">
        <v>31908.930530000001</v>
      </c>
      <c r="J655" s="342">
        <v>22016.345000000001</v>
      </c>
      <c r="K655" s="342">
        <v>53925.275529999999</v>
      </c>
      <c r="L655" s="342">
        <v>40738.677179999999</v>
      </c>
      <c r="M655" s="342">
        <v>13651.02103</v>
      </c>
      <c r="N655" s="342">
        <v>54389.698210000002</v>
      </c>
      <c r="O655" s="342">
        <v>110221.19879000001</v>
      </c>
      <c r="P655" s="342">
        <v>48618.801599999999</v>
      </c>
      <c r="Q655" s="342">
        <v>528.71990000000005</v>
      </c>
      <c r="R655" s="343">
        <v>49147.521500000003</v>
      </c>
    </row>
    <row r="656" spans="1:18" s="313" customFormat="1">
      <c r="A656" s="339"/>
      <c r="B656" s="339"/>
      <c r="C656" s="339"/>
      <c r="D656" s="334" t="s">
        <v>274</v>
      </c>
      <c r="E656" s="335">
        <v>168</v>
      </c>
      <c r="F656" s="336">
        <v>2735.6765099999998</v>
      </c>
      <c r="G656" s="337">
        <v>1286.1425800000002</v>
      </c>
      <c r="H656" s="337">
        <v>4021.81909</v>
      </c>
      <c r="I656" s="337">
        <v>32342.75677</v>
      </c>
      <c r="J656" s="337">
        <v>17402.161410000001</v>
      </c>
      <c r="K656" s="337">
        <v>49744.918180000001</v>
      </c>
      <c r="L656" s="337">
        <v>43067.021580000001</v>
      </c>
      <c r="M656" s="337">
        <v>12003.75353</v>
      </c>
      <c r="N656" s="337">
        <v>55070.775110000002</v>
      </c>
      <c r="O656" s="337">
        <v>108837.51238</v>
      </c>
      <c r="P656" s="337">
        <v>20896.526129999998</v>
      </c>
      <c r="Q656" s="337">
        <v>1030.26342</v>
      </c>
      <c r="R656" s="338">
        <v>21926.789550000001</v>
      </c>
    </row>
    <row r="657" spans="1:18" s="313" customFormat="1">
      <c r="A657" s="339"/>
      <c r="B657" s="339"/>
      <c r="C657" s="339"/>
      <c r="D657" s="339"/>
      <c r="E657" s="340">
        <v>411</v>
      </c>
      <c r="F657" s="341">
        <v>2499.8438700000002</v>
      </c>
      <c r="G657" s="342">
        <v>5192.7682500000001</v>
      </c>
      <c r="H657" s="342">
        <v>7692.6121199999998</v>
      </c>
      <c r="I657" s="342">
        <v>42351.696799999998</v>
      </c>
      <c r="J657" s="342">
        <v>25116.891100000001</v>
      </c>
      <c r="K657" s="342">
        <v>67468.587900000013</v>
      </c>
      <c r="L657" s="342">
        <v>39331.009469999997</v>
      </c>
      <c r="M657" s="342">
        <v>16223.118460000002</v>
      </c>
      <c r="N657" s="342">
        <v>55554.127930000002</v>
      </c>
      <c r="O657" s="342">
        <v>130715.32795000001</v>
      </c>
      <c r="P657" s="342">
        <v>30790.954949999999</v>
      </c>
      <c r="Q657" s="342">
        <v>1296.32581</v>
      </c>
      <c r="R657" s="343">
        <v>32087.280760000001</v>
      </c>
    </row>
    <row r="658" spans="1:18" s="313" customFormat="1">
      <c r="A658" s="339"/>
      <c r="B658" s="339"/>
      <c r="C658" s="339"/>
      <c r="D658" s="339"/>
      <c r="E658" s="340">
        <v>346</v>
      </c>
      <c r="F658" s="341">
        <v>4420.4571900000001</v>
      </c>
      <c r="G658" s="342">
        <v>856.95308999999997</v>
      </c>
      <c r="H658" s="342">
        <v>5277.4102800000001</v>
      </c>
      <c r="I658" s="342">
        <v>31628.301620000002</v>
      </c>
      <c r="J658" s="342">
        <v>19158.085289999999</v>
      </c>
      <c r="K658" s="342">
        <v>50786.386909999994</v>
      </c>
      <c r="L658" s="342">
        <v>33029.72208</v>
      </c>
      <c r="M658" s="342">
        <v>12700.736710000001</v>
      </c>
      <c r="N658" s="342">
        <v>45730.458789999997</v>
      </c>
      <c r="O658" s="342">
        <v>101794.25598</v>
      </c>
      <c r="P658" s="342">
        <v>19184.12313</v>
      </c>
      <c r="Q658" s="342">
        <v>564.91806000000008</v>
      </c>
      <c r="R658" s="343">
        <v>19749.04119</v>
      </c>
    </row>
    <row r="659" spans="1:18" s="313" customFormat="1">
      <c r="A659" s="339"/>
      <c r="B659" s="339"/>
      <c r="C659" s="339"/>
      <c r="D659" s="334" t="s">
        <v>69</v>
      </c>
      <c r="E659" s="335">
        <v>157</v>
      </c>
      <c r="F659" s="336">
        <v>22920.977289999999</v>
      </c>
      <c r="G659" s="337">
        <v>5291.5191599999998</v>
      </c>
      <c r="H659" s="337">
        <v>28212.496449999999</v>
      </c>
      <c r="I659" s="337">
        <v>47368.192670000004</v>
      </c>
      <c r="J659" s="337">
        <v>42200.318310000002</v>
      </c>
      <c r="K659" s="337">
        <v>89568.510980000006</v>
      </c>
      <c r="L659" s="337">
        <v>43984.839229999998</v>
      </c>
      <c r="M659" s="337">
        <v>34430.606159999996</v>
      </c>
      <c r="N659" s="337">
        <v>78415.445389999993</v>
      </c>
      <c r="O659" s="337">
        <v>196196.45282000001</v>
      </c>
      <c r="P659" s="337">
        <v>96661.950959999987</v>
      </c>
      <c r="Q659" s="337">
        <v>6159.4963200000002</v>
      </c>
      <c r="R659" s="338">
        <v>102821.44728000001</v>
      </c>
    </row>
    <row r="660" spans="1:18" s="313" customFormat="1">
      <c r="A660" s="339"/>
      <c r="B660" s="339"/>
      <c r="C660" s="339"/>
      <c r="D660" s="339"/>
      <c r="E660" s="340">
        <v>329</v>
      </c>
      <c r="F660" s="341">
        <v>2709.7178900000004</v>
      </c>
      <c r="G660" s="342">
        <v>2783.8662799999997</v>
      </c>
      <c r="H660" s="342">
        <v>5493.5841700000001</v>
      </c>
      <c r="I660" s="342">
        <v>66471.689379999996</v>
      </c>
      <c r="J660" s="342">
        <v>53264.706460000001</v>
      </c>
      <c r="K660" s="342">
        <v>119736.39584</v>
      </c>
      <c r="L660" s="342">
        <v>88866.571830000001</v>
      </c>
      <c r="M660" s="342">
        <v>54351.150009999998</v>
      </c>
      <c r="N660" s="342">
        <v>143217.72184000001</v>
      </c>
      <c r="O660" s="342">
        <v>268447.70185000001</v>
      </c>
      <c r="P660" s="342">
        <v>83019.583040000012</v>
      </c>
      <c r="Q660" s="342">
        <v>14244.67153</v>
      </c>
      <c r="R660" s="343">
        <v>97264.25456999999</v>
      </c>
    </row>
    <row r="661" spans="1:18" s="313" customFormat="1">
      <c r="A661" s="339"/>
      <c r="B661" s="339"/>
      <c r="C661" s="339"/>
      <c r="D661" s="334" t="s">
        <v>84</v>
      </c>
      <c r="E661" s="335">
        <v>124</v>
      </c>
      <c r="F661" s="336">
        <v>33511.126420000001</v>
      </c>
      <c r="G661" s="337">
        <v>6553.8389299999999</v>
      </c>
      <c r="H661" s="337">
        <v>40064.965349999999</v>
      </c>
      <c r="I661" s="337">
        <v>66195.83309</v>
      </c>
      <c r="J661" s="337">
        <v>28035.9077</v>
      </c>
      <c r="K661" s="337">
        <v>94231.740790000011</v>
      </c>
      <c r="L661" s="337">
        <v>67498.602189999991</v>
      </c>
      <c r="M661" s="337">
        <v>32214.908429999999</v>
      </c>
      <c r="N661" s="337">
        <v>99713.510620000001</v>
      </c>
      <c r="O661" s="337">
        <v>234010.21675999998</v>
      </c>
      <c r="P661" s="337">
        <v>206009.17565000002</v>
      </c>
      <c r="Q661" s="337">
        <v>9586.802169999999</v>
      </c>
      <c r="R661" s="338">
        <v>215595.97782</v>
      </c>
    </row>
    <row r="662" spans="1:18" s="313" customFormat="1">
      <c r="A662" s="339"/>
      <c r="B662" s="339"/>
      <c r="C662" s="339"/>
      <c r="D662" s="334" t="s">
        <v>70</v>
      </c>
      <c r="E662" s="335">
        <v>160</v>
      </c>
      <c r="F662" s="336">
        <v>35032.51208</v>
      </c>
      <c r="G662" s="337">
        <v>38890.316350000001</v>
      </c>
      <c r="H662" s="337">
        <v>73922.828430000009</v>
      </c>
      <c r="I662" s="337">
        <v>105893.80257</v>
      </c>
      <c r="J662" s="337">
        <v>113168.30224999999</v>
      </c>
      <c r="K662" s="337">
        <v>219062.10481999998</v>
      </c>
      <c r="L662" s="337">
        <v>99202.95498000001</v>
      </c>
      <c r="M662" s="337">
        <v>99958.631730000008</v>
      </c>
      <c r="N662" s="337">
        <v>199161.58671</v>
      </c>
      <c r="O662" s="337">
        <v>492146.51996000001</v>
      </c>
      <c r="P662" s="337">
        <v>78441.429790000009</v>
      </c>
      <c r="Q662" s="337">
        <v>101612.10711</v>
      </c>
      <c r="R662" s="338">
        <v>180053.53690000001</v>
      </c>
    </row>
    <row r="663" spans="1:18" s="313" customFormat="1">
      <c r="A663" s="339"/>
      <c r="B663" s="339"/>
      <c r="C663" s="339"/>
      <c r="D663" s="339"/>
      <c r="E663" s="340">
        <v>161</v>
      </c>
      <c r="F663" s="341">
        <v>4281.69506</v>
      </c>
      <c r="G663" s="342">
        <v>7914.6827699999994</v>
      </c>
      <c r="H663" s="342">
        <v>12196.377829999999</v>
      </c>
      <c r="I663" s="342">
        <v>42478.64675</v>
      </c>
      <c r="J663" s="342">
        <v>69513.370079999993</v>
      </c>
      <c r="K663" s="342">
        <v>111992.01682999999</v>
      </c>
      <c r="L663" s="342">
        <v>46958.387130000003</v>
      </c>
      <c r="M663" s="342">
        <v>58021.720549999998</v>
      </c>
      <c r="N663" s="342">
        <v>104980.10768</v>
      </c>
      <c r="O663" s="342">
        <v>229168.50234000001</v>
      </c>
      <c r="P663" s="342">
        <v>79538.413530000005</v>
      </c>
      <c r="Q663" s="342">
        <v>9894.2125899999992</v>
      </c>
      <c r="R663" s="343">
        <v>89432.626120000001</v>
      </c>
    </row>
    <row r="664" spans="1:18" s="313" customFormat="1">
      <c r="A664" s="339"/>
      <c r="B664" s="339"/>
      <c r="C664" s="339"/>
      <c r="D664" s="339"/>
      <c r="E664" s="340">
        <v>243</v>
      </c>
      <c r="F664" s="341">
        <v>329.48352</v>
      </c>
      <c r="G664" s="342">
        <v>2013.6481200000001</v>
      </c>
      <c r="H664" s="342">
        <v>2343.1316400000001</v>
      </c>
      <c r="I664" s="342">
        <v>55235.533619999995</v>
      </c>
      <c r="J664" s="342">
        <v>66034.915699999998</v>
      </c>
      <c r="K664" s="342">
        <v>121270.44932</v>
      </c>
      <c r="L664" s="342">
        <v>51421.1469</v>
      </c>
      <c r="M664" s="342">
        <v>49916.627439999997</v>
      </c>
      <c r="N664" s="342">
        <v>101337.77434</v>
      </c>
      <c r="O664" s="342">
        <v>224951.35530000002</v>
      </c>
      <c r="P664" s="342">
        <v>170653.28352</v>
      </c>
      <c r="Q664" s="342">
        <v>5303.8076300000002</v>
      </c>
      <c r="R664" s="343">
        <v>175957.09114999999</v>
      </c>
    </row>
    <row r="665" spans="1:18" s="313" customFormat="1">
      <c r="A665" s="339"/>
      <c r="B665" s="339"/>
      <c r="C665" s="339"/>
      <c r="D665" s="339"/>
      <c r="E665" s="340">
        <v>254</v>
      </c>
      <c r="F665" s="341">
        <v>12185.719150000001</v>
      </c>
      <c r="G665" s="342">
        <v>6887.6062099999999</v>
      </c>
      <c r="H665" s="342">
        <v>19073.325359999999</v>
      </c>
      <c r="I665" s="342">
        <v>74125.441510000004</v>
      </c>
      <c r="J665" s="342">
        <v>70736.956160000002</v>
      </c>
      <c r="K665" s="342">
        <v>144862.39766999998</v>
      </c>
      <c r="L665" s="342">
        <v>76174.887799999997</v>
      </c>
      <c r="M665" s="342">
        <v>58469.45738</v>
      </c>
      <c r="N665" s="342">
        <v>134644.34518</v>
      </c>
      <c r="O665" s="342">
        <v>298580.06821</v>
      </c>
      <c r="P665" s="342">
        <v>86495.099749999994</v>
      </c>
      <c r="Q665" s="342">
        <v>8152.7322199999999</v>
      </c>
      <c r="R665" s="343">
        <v>94647.831969999999</v>
      </c>
    </row>
    <row r="666" spans="1:18" s="313" customFormat="1">
      <c r="A666" s="339"/>
      <c r="B666" s="339"/>
      <c r="C666" s="339"/>
      <c r="D666" s="339"/>
      <c r="E666" s="340">
        <v>338</v>
      </c>
      <c r="F666" s="341">
        <v>3.0805199999999999</v>
      </c>
      <c r="G666" s="342">
        <v>6.5128999999999992</v>
      </c>
      <c r="H666" s="342">
        <v>9.5934200000000001</v>
      </c>
      <c r="I666" s="342">
        <v>12449.040560000001</v>
      </c>
      <c r="J666" s="342">
        <v>18018.839379999998</v>
      </c>
      <c r="K666" s="342">
        <v>30467.879940000003</v>
      </c>
      <c r="L666" s="342">
        <v>5153.4789700000001</v>
      </c>
      <c r="M666" s="342">
        <v>3306.4595399999998</v>
      </c>
      <c r="N666" s="342">
        <v>8459.93851</v>
      </c>
      <c r="O666" s="342">
        <v>38937.411869999996</v>
      </c>
      <c r="P666" s="342">
        <v>5873.5287699999999</v>
      </c>
      <c r="Q666" s="342">
        <v>744.48772999999994</v>
      </c>
      <c r="R666" s="343">
        <v>6618.0164999999997</v>
      </c>
    </row>
    <row r="667" spans="1:18" s="313" customFormat="1">
      <c r="A667" s="339"/>
      <c r="B667" s="339"/>
      <c r="C667" s="339"/>
      <c r="D667" s="339"/>
      <c r="E667" s="340">
        <v>381</v>
      </c>
      <c r="F667" s="341">
        <v>1698.3547800000001</v>
      </c>
      <c r="G667" s="342">
        <v>1792.4570000000001</v>
      </c>
      <c r="H667" s="342">
        <v>3490.81178</v>
      </c>
      <c r="I667" s="342">
        <v>19533.675320000002</v>
      </c>
      <c r="J667" s="342">
        <v>13459.648090000001</v>
      </c>
      <c r="K667" s="342">
        <v>32993.323409999997</v>
      </c>
      <c r="L667" s="342">
        <v>7918.8583799999997</v>
      </c>
      <c r="M667" s="342">
        <v>12767.91834</v>
      </c>
      <c r="N667" s="342">
        <v>20686.776719999998</v>
      </c>
      <c r="O667" s="342">
        <v>57170.911909999995</v>
      </c>
      <c r="P667" s="342">
        <v>11048.26252</v>
      </c>
      <c r="Q667" s="342">
        <v>1910.38096</v>
      </c>
      <c r="R667" s="343">
        <v>12958.643480000001</v>
      </c>
    </row>
    <row r="668" spans="1:18" s="313" customFormat="1">
      <c r="A668" s="339"/>
      <c r="B668" s="339"/>
      <c r="C668" s="339"/>
      <c r="D668" s="339"/>
      <c r="E668" s="340">
        <v>308</v>
      </c>
      <c r="F668" s="341">
        <v>6350.4345700000003</v>
      </c>
      <c r="G668" s="342">
        <v>10643.191989999999</v>
      </c>
      <c r="H668" s="342">
        <v>16993.626559999997</v>
      </c>
      <c r="I668" s="342">
        <v>31622.509140000002</v>
      </c>
      <c r="J668" s="342">
        <v>32596.535690000001</v>
      </c>
      <c r="K668" s="342">
        <v>64219.044829999999</v>
      </c>
      <c r="L668" s="342">
        <v>21799.553030000003</v>
      </c>
      <c r="M668" s="342">
        <v>15048.64135</v>
      </c>
      <c r="N668" s="342">
        <v>36848.194380000001</v>
      </c>
      <c r="O668" s="342">
        <v>118060.86576999999</v>
      </c>
      <c r="P668" s="342">
        <v>17025.709139999999</v>
      </c>
      <c r="Q668" s="342">
        <v>2160.9875899999997</v>
      </c>
      <c r="R668" s="343">
        <v>19186.69673</v>
      </c>
    </row>
    <row r="669" spans="1:18" s="313" customFormat="1">
      <c r="A669" s="339"/>
      <c r="B669" s="339"/>
      <c r="C669" s="339"/>
      <c r="D669" s="339"/>
      <c r="E669" s="340">
        <v>312</v>
      </c>
      <c r="F669" s="341">
        <v>3.0783400000000003</v>
      </c>
      <c r="G669" s="342">
        <v>6.9999999999999999E-4</v>
      </c>
      <c r="H669" s="342">
        <v>3.07904</v>
      </c>
      <c r="I669" s="342">
        <v>17336.03875</v>
      </c>
      <c r="J669" s="342">
        <v>12135.574000000001</v>
      </c>
      <c r="K669" s="342">
        <v>29471.61275</v>
      </c>
      <c r="L669" s="342">
        <v>12694.770289999999</v>
      </c>
      <c r="M669" s="342">
        <v>5223.1386500000008</v>
      </c>
      <c r="N669" s="342">
        <v>17917.908940000001</v>
      </c>
      <c r="O669" s="342">
        <v>47392.600729999998</v>
      </c>
      <c r="P669" s="342">
        <v>10901.365619999999</v>
      </c>
      <c r="Q669" s="342">
        <v>797.48924999999997</v>
      </c>
      <c r="R669" s="343">
        <v>11698.854869999999</v>
      </c>
    </row>
    <row r="670" spans="1:18" s="313" customFormat="1">
      <c r="A670" s="339"/>
      <c r="B670" s="339"/>
      <c r="C670" s="339"/>
      <c r="D670" s="334" t="s">
        <v>87</v>
      </c>
      <c r="E670" s="335">
        <v>435</v>
      </c>
      <c r="F670" s="336">
        <v>2070.8115900000003</v>
      </c>
      <c r="G670" s="337">
        <v>388.15843999999998</v>
      </c>
      <c r="H670" s="337">
        <v>2458.97003</v>
      </c>
      <c r="I670" s="337">
        <v>46839.722889999997</v>
      </c>
      <c r="J670" s="337">
        <v>15780.280720000001</v>
      </c>
      <c r="K670" s="337">
        <v>62620.00361</v>
      </c>
      <c r="L670" s="337">
        <v>37591.241329999997</v>
      </c>
      <c r="M670" s="337">
        <v>9181.6809700000013</v>
      </c>
      <c r="N670" s="337">
        <v>46772.922299999998</v>
      </c>
      <c r="O670" s="337">
        <v>111851.89594</v>
      </c>
      <c r="P670" s="337">
        <v>24909.143339999999</v>
      </c>
      <c r="Q670" s="337">
        <v>1357.7300600000001</v>
      </c>
      <c r="R670" s="338">
        <v>26266.873399999997</v>
      </c>
    </row>
    <row r="671" spans="1:18" s="313" customFormat="1">
      <c r="A671" s="339"/>
      <c r="B671" s="339"/>
      <c r="C671" s="339"/>
      <c r="D671" s="334" t="s">
        <v>275</v>
      </c>
      <c r="E671" s="335">
        <v>573</v>
      </c>
      <c r="F671" s="336">
        <v>0</v>
      </c>
      <c r="G671" s="337">
        <v>0</v>
      </c>
      <c r="H671" s="337">
        <v>0</v>
      </c>
      <c r="I671" s="337">
        <v>0</v>
      </c>
      <c r="J671" s="337">
        <v>0</v>
      </c>
      <c r="K671" s="337">
        <v>0</v>
      </c>
      <c r="L671" s="337">
        <v>0</v>
      </c>
      <c r="M671" s="337">
        <v>0</v>
      </c>
      <c r="N671" s="337">
        <v>0</v>
      </c>
      <c r="O671" s="337">
        <v>0</v>
      </c>
      <c r="P671" s="337">
        <v>219.19701000000001</v>
      </c>
      <c r="Q671" s="337">
        <v>8.4406800000000004</v>
      </c>
      <c r="R671" s="338">
        <v>227.63768999999999</v>
      </c>
    </row>
    <row r="672" spans="1:18" s="313" customFormat="1">
      <c r="A672" s="339"/>
      <c r="B672" s="339"/>
      <c r="C672" s="339"/>
      <c r="D672" s="334" t="s">
        <v>78</v>
      </c>
      <c r="E672" s="335">
        <v>285</v>
      </c>
      <c r="F672" s="336">
        <v>3304.3249000000001</v>
      </c>
      <c r="G672" s="337">
        <v>1793.0472600000001</v>
      </c>
      <c r="H672" s="337">
        <v>5097.3721599999999</v>
      </c>
      <c r="I672" s="337">
        <v>66310.606360000005</v>
      </c>
      <c r="J672" s="337">
        <v>37093.940539999996</v>
      </c>
      <c r="K672" s="337">
        <v>103404.5469</v>
      </c>
      <c r="L672" s="337">
        <v>74228.824779999995</v>
      </c>
      <c r="M672" s="337">
        <v>29307.367320000001</v>
      </c>
      <c r="N672" s="337">
        <v>103536.1921</v>
      </c>
      <c r="O672" s="337">
        <v>212038.11116</v>
      </c>
      <c r="P672" s="337">
        <v>49848.942840000003</v>
      </c>
      <c r="Q672" s="337">
        <v>4543.9275399999997</v>
      </c>
      <c r="R672" s="338">
        <v>54392.87038</v>
      </c>
    </row>
    <row r="673" spans="1:18" s="313" customFormat="1">
      <c r="A673" s="339"/>
      <c r="B673" s="339"/>
      <c r="C673" s="339"/>
      <c r="D673" s="339"/>
      <c r="E673" s="340">
        <v>505</v>
      </c>
      <c r="F673" s="341">
        <v>4543.28568</v>
      </c>
      <c r="G673" s="342">
        <v>1011.12802</v>
      </c>
      <c r="H673" s="342">
        <v>5554.4137000000001</v>
      </c>
      <c r="I673" s="342">
        <v>53449.555650000002</v>
      </c>
      <c r="J673" s="342">
        <v>32169.050930000001</v>
      </c>
      <c r="K673" s="342">
        <v>85618.606579999992</v>
      </c>
      <c r="L673" s="342">
        <v>65198.057549999998</v>
      </c>
      <c r="M673" s="342">
        <v>27470.454369999999</v>
      </c>
      <c r="N673" s="342">
        <v>92668.511920000004</v>
      </c>
      <c r="O673" s="342">
        <v>183841.53219999999</v>
      </c>
      <c r="P673" s="342">
        <v>46302.886770000005</v>
      </c>
      <c r="Q673" s="342">
        <v>3427.08977</v>
      </c>
      <c r="R673" s="343">
        <v>49729.976539999996</v>
      </c>
    </row>
    <row r="674" spans="1:18" s="313" customFormat="1">
      <c r="A674" s="339"/>
      <c r="B674" s="339"/>
      <c r="C674" s="339"/>
      <c r="D674" s="339"/>
      <c r="E674" s="340">
        <v>423</v>
      </c>
      <c r="F674" s="341">
        <v>454.58670000000001</v>
      </c>
      <c r="G674" s="342">
        <v>2272.5311000000002</v>
      </c>
      <c r="H674" s="342">
        <v>2727.1178</v>
      </c>
      <c r="I674" s="342">
        <v>16970.963350000002</v>
      </c>
      <c r="J674" s="342">
        <v>8962.1084800000008</v>
      </c>
      <c r="K674" s="342">
        <v>25933.071829999997</v>
      </c>
      <c r="L674" s="342">
        <v>4623.5390199999993</v>
      </c>
      <c r="M674" s="342">
        <v>783.16463999999996</v>
      </c>
      <c r="N674" s="342">
        <v>5406.7036600000001</v>
      </c>
      <c r="O674" s="342">
        <v>34066.89329</v>
      </c>
      <c r="P674" s="342">
        <v>5522.2135499999995</v>
      </c>
      <c r="Q674" s="342">
        <v>768.04658999999992</v>
      </c>
      <c r="R674" s="343">
        <v>6290.2601399999994</v>
      </c>
    </row>
    <row r="675" spans="1:18" s="313" customFormat="1">
      <c r="A675" s="339"/>
      <c r="B675" s="339"/>
      <c r="C675" s="339"/>
      <c r="D675" s="334" t="s">
        <v>54</v>
      </c>
      <c r="E675" s="335">
        <v>444</v>
      </c>
      <c r="F675" s="336">
        <v>1804.7276100000001</v>
      </c>
      <c r="G675" s="337">
        <v>2007.3223899999998</v>
      </c>
      <c r="H675" s="337">
        <v>3812.05</v>
      </c>
      <c r="I675" s="337">
        <v>18205.284460000003</v>
      </c>
      <c r="J675" s="337">
        <v>8317.3475500000004</v>
      </c>
      <c r="K675" s="337">
        <v>26522.632010000001</v>
      </c>
      <c r="L675" s="337">
        <v>13747.44018</v>
      </c>
      <c r="M675" s="337">
        <v>3520.9777599999998</v>
      </c>
      <c r="N675" s="337">
        <v>17268.417940000003</v>
      </c>
      <c r="O675" s="337">
        <v>47603.099950000003</v>
      </c>
      <c r="P675" s="337">
        <v>10287.88925</v>
      </c>
      <c r="Q675" s="337">
        <v>748.48977000000002</v>
      </c>
      <c r="R675" s="338">
        <v>11036.37902</v>
      </c>
    </row>
    <row r="676" spans="1:18" s="313" customFormat="1">
      <c r="A676" s="339"/>
      <c r="B676" s="339"/>
      <c r="C676" s="339"/>
      <c r="D676" s="339"/>
      <c r="E676" s="340">
        <v>551</v>
      </c>
      <c r="F676" s="341">
        <v>1250.9926399999999</v>
      </c>
      <c r="G676" s="342">
        <v>231.06408999999999</v>
      </c>
      <c r="H676" s="342">
        <v>1482.05673</v>
      </c>
      <c r="I676" s="342">
        <v>35659.948810000002</v>
      </c>
      <c r="J676" s="342">
        <v>21304.372159999999</v>
      </c>
      <c r="K676" s="342">
        <v>56964.320970000001</v>
      </c>
      <c r="L676" s="342">
        <v>49702.142610000003</v>
      </c>
      <c r="M676" s="342">
        <v>20822.845129999998</v>
      </c>
      <c r="N676" s="342">
        <v>70524.987739999997</v>
      </c>
      <c r="O676" s="342">
        <v>128971.36543999999</v>
      </c>
      <c r="P676" s="342">
        <v>58361.212770000006</v>
      </c>
      <c r="Q676" s="342">
        <v>5040.1893600000003</v>
      </c>
      <c r="R676" s="343">
        <v>63401.402130000002</v>
      </c>
    </row>
    <row r="677" spans="1:18" s="313" customFormat="1">
      <c r="A677" s="339"/>
      <c r="B677" s="339"/>
      <c r="C677" s="339"/>
      <c r="D677" s="334" t="s">
        <v>276</v>
      </c>
      <c r="E677" s="335">
        <v>188</v>
      </c>
      <c r="F677" s="336">
        <v>4156.34483</v>
      </c>
      <c r="G677" s="337">
        <v>2019.0413899999999</v>
      </c>
      <c r="H677" s="337">
        <v>6175.3862199999994</v>
      </c>
      <c r="I677" s="337">
        <v>50293.160450000003</v>
      </c>
      <c r="J677" s="337">
        <v>42360.567000000003</v>
      </c>
      <c r="K677" s="337">
        <v>92653.727450000006</v>
      </c>
      <c r="L677" s="337">
        <v>58892.897440000001</v>
      </c>
      <c r="M677" s="337">
        <v>35660.842219999999</v>
      </c>
      <c r="N677" s="337">
        <v>94553.739659999992</v>
      </c>
      <c r="O677" s="337">
        <v>193382.85333000001</v>
      </c>
      <c r="P677" s="337">
        <v>48506.715969999997</v>
      </c>
      <c r="Q677" s="337">
        <v>2986.6651499999998</v>
      </c>
      <c r="R677" s="338">
        <v>51493.381119999998</v>
      </c>
    </row>
    <row r="678" spans="1:18" s="313" customFormat="1">
      <c r="A678" s="339"/>
      <c r="B678" s="339"/>
      <c r="C678" s="339"/>
      <c r="D678" s="334" t="s">
        <v>55</v>
      </c>
      <c r="E678" s="335">
        <v>466</v>
      </c>
      <c r="F678" s="336">
        <v>1169.9451399999998</v>
      </c>
      <c r="G678" s="337">
        <v>1067.9870900000001</v>
      </c>
      <c r="H678" s="337">
        <v>2237.9322299999999</v>
      </c>
      <c r="I678" s="337">
        <v>23257.190670000004</v>
      </c>
      <c r="J678" s="337">
        <v>20452.42368</v>
      </c>
      <c r="K678" s="337">
        <v>43709.614350000003</v>
      </c>
      <c r="L678" s="337">
        <v>29639.816030000002</v>
      </c>
      <c r="M678" s="337">
        <v>12450.709859999999</v>
      </c>
      <c r="N678" s="337">
        <v>42090.525889999997</v>
      </c>
      <c r="O678" s="337">
        <v>88038.072469999999</v>
      </c>
      <c r="P678" s="337">
        <v>18158.033629999998</v>
      </c>
      <c r="Q678" s="337">
        <v>1011.2513299999999</v>
      </c>
      <c r="R678" s="338">
        <v>19169.284960000001</v>
      </c>
    </row>
    <row r="679" spans="1:18" s="313" customFormat="1">
      <c r="A679" s="339"/>
      <c r="B679" s="339"/>
      <c r="C679" s="339"/>
      <c r="D679" s="339"/>
      <c r="E679" s="340">
        <v>473</v>
      </c>
      <c r="F679" s="341">
        <v>232.96895999999998</v>
      </c>
      <c r="G679" s="342">
        <v>1627.08824</v>
      </c>
      <c r="H679" s="342">
        <v>1860.0572</v>
      </c>
      <c r="I679" s="342">
        <v>33574.508540000003</v>
      </c>
      <c r="J679" s="342">
        <v>28435.08569</v>
      </c>
      <c r="K679" s="342">
        <v>62009.594229999995</v>
      </c>
      <c r="L679" s="342">
        <v>39952.465619999995</v>
      </c>
      <c r="M679" s="342">
        <v>18588.249299999999</v>
      </c>
      <c r="N679" s="342">
        <v>58540.714919999999</v>
      </c>
      <c r="O679" s="342">
        <v>122410.36635</v>
      </c>
      <c r="P679" s="342">
        <v>37428.129049999996</v>
      </c>
      <c r="Q679" s="342">
        <v>30776.34936</v>
      </c>
      <c r="R679" s="343">
        <v>68204.478409999996</v>
      </c>
    </row>
    <row r="680" spans="1:18" s="313" customFormat="1">
      <c r="A680" s="339"/>
      <c r="B680" s="339"/>
      <c r="C680" s="339"/>
      <c r="D680" s="334" t="s">
        <v>277</v>
      </c>
      <c r="E680" s="335">
        <v>387</v>
      </c>
      <c r="F680" s="336">
        <v>1992.5237999999999</v>
      </c>
      <c r="G680" s="337">
        <v>420.75241</v>
      </c>
      <c r="H680" s="337">
        <v>2413.27621</v>
      </c>
      <c r="I680" s="337">
        <v>25434.80213</v>
      </c>
      <c r="J680" s="337">
        <v>21613.46084</v>
      </c>
      <c r="K680" s="337">
        <v>47048.262969999996</v>
      </c>
      <c r="L680" s="337">
        <v>22522.049769999998</v>
      </c>
      <c r="M680" s="337">
        <v>10958.680199999999</v>
      </c>
      <c r="N680" s="337">
        <v>33480.72997</v>
      </c>
      <c r="O680" s="337">
        <v>82942.269150000007</v>
      </c>
      <c r="P680" s="337">
        <v>17008.02289</v>
      </c>
      <c r="Q680" s="337">
        <v>829.33835999999997</v>
      </c>
      <c r="R680" s="338">
        <v>17837.361250000002</v>
      </c>
    </row>
    <row r="681" spans="1:18" s="313" customFormat="1">
      <c r="A681" s="339"/>
      <c r="B681" s="339"/>
      <c r="C681" s="339"/>
      <c r="D681" s="334" t="s">
        <v>53</v>
      </c>
      <c r="E681" s="335">
        <v>309</v>
      </c>
      <c r="F681" s="336">
        <v>457.42851000000002</v>
      </c>
      <c r="G681" s="337">
        <v>81.412539999999993</v>
      </c>
      <c r="H681" s="337">
        <v>538.84105</v>
      </c>
      <c r="I681" s="337">
        <v>19348.536239999998</v>
      </c>
      <c r="J681" s="337">
        <v>24330.361230000002</v>
      </c>
      <c r="K681" s="337">
        <v>43678.897469999996</v>
      </c>
      <c r="L681" s="337">
        <v>20983.535969999997</v>
      </c>
      <c r="M681" s="337">
        <v>16364.292720000001</v>
      </c>
      <c r="N681" s="337">
        <v>37347.828689999995</v>
      </c>
      <c r="O681" s="337">
        <v>81565.567209999994</v>
      </c>
      <c r="P681" s="337">
        <v>16493.366389999999</v>
      </c>
      <c r="Q681" s="337">
        <v>1211.81935</v>
      </c>
      <c r="R681" s="338">
        <v>17705.185739999997</v>
      </c>
    </row>
    <row r="682" spans="1:18" s="313" customFormat="1">
      <c r="A682" s="339"/>
      <c r="B682" s="334" t="s">
        <v>17</v>
      </c>
      <c r="C682" s="334" t="s">
        <v>281</v>
      </c>
      <c r="D682" s="334" t="s">
        <v>282</v>
      </c>
      <c r="E682" s="335">
        <v>37</v>
      </c>
      <c r="F682" s="336">
        <v>46487.999170000003</v>
      </c>
      <c r="G682" s="337">
        <v>12689.013050000001</v>
      </c>
      <c r="H682" s="337">
        <v>59177.012219999997</v>
      </c>
      <c r="I682" s="337">
        <v>43021.350060000004</v>
      </c>
      <c r="J682" s="337">
        <v>11689.74546</v>
      </c>
      <c r="K682" s="337">
        <v>54711.095520000003</v>
      </c>
      <c r="L682" s="337">
        <v>37587.785400000001</v>
      </c>
      <c r="M682" s="337">
        <v>10188.76924</v>
      </c>
      <c r="N682" s="337">
        <v>47776.554640000002</v>
      </c>
      <c r="O682" s="337">
        <v>161664.66237999999</v>
      </c>
      <c r="P682" s="337">
        <v>248589.48449999999</v>
      </c>
      <c r="Q682" s="337">
        <v>2719.1845400000002</v>
      </c>
      <c r="R682" s="338">
        <v>251308.66903999998</v>
      </c>
    </row>
    <row r="683" spans="1:18" s="313" customFormat="1">
      <c r="A683" s="339"/>
      <c r="B683" s="339"/>
      <c r="C683" s="339"/>
      <c r="D683" s="339"/>
      <c r="E683" s="340">
        <v>572</v>
      </c>
      <c r="F683" s="341">
        <v>0</v>
      </c>
      <c r="G683" s="342">
        <v>0</v>
      </c>
      <c r="H683" s="342">
        <v>0</v>
      </c>
      <c r="I683" s="342">
        <v>217.62076999999999</v>
      </c>
      <c r="J683" s="342">
        <v>31.29204</v>
      </c>
      <c r="K683" s="342">
        <v>248.91281000000001</v>
      </c>
      <c r="L683" s="342">
        <v>214.49373</v>
      </c>
      <c r="M683" s="342">
        <v>14.672000000000001</v>
      </c>
      <c r="N683" s="342">
        <v>229.16573</v>
      </c>
      <c r="O683" s="342">
        <v>478.07853999999998</v>
      </c>
      <c r="P683" s="342">
        <v>1475.59608</v>
      </c>
      <c r="Q683" s="342">
        <v>20.581720000000001</v>
      </c>
      <c r="R683" s="343">
        <v>1496.1777999999999</v>
      </c>
    </row>
    <row r="684" spans="1:18" s="313" customFormat="1">
      <c r="A684" s="339"/>
      <c r="B684" s="334" t="s">
        <v>18</v>
      </c>
      <c r="C684" s="334" t="s">
        <v>284</v>
      </c>
      <c r="D684" s="334" t="s">
        <v>284</v>
      </c>
      <c r="E684" s="335">
        <v>375</v>
      </c>
      <c r="F684" s="336">
        <v>38718.882549999995</v>
      </c>
      <c r="G684" s="337">
        <v>3346.3240000000001</v>
      </c>
      <c r="H684" s="337">
        <v>42065.206549999995</v>
      </c>
      <c r="I684" s="337">
        <v>29887.167440000001</v>
      </c>
      <c r="J684" s="337">
        <v>4271.0017400000006</v>
      </c>
      <c r="K684" s="337">
        <v>34158.169179999997</v>
      </c>
      <c r="L684" s="337">
        <v>12891.471519999999</v>
      </c>
      <c r="M684" s="337">
        <v>1802.6281000000001</v>
      </c>
      <c r="N684" s="337">
        <v>14694.099619999999</v>
      </c>
      <c r="O684" s="337">
        <v>90917.475349999993</v>
      </c>
      <c r="P684" s="337">
        <v>71883.626550000001</v>
      </c>
      <c r="Q684" s="337">
        <v>723.22087999999997</v>
      </c>
      <c r="R684" s="338">
        <v>72606.847430000009</v>
      </c>
    </row>
    <row r="685" spans="1:18" s="313" customFormat="1">
      <c r="A685" s="339"/>
      <c r="B685" s="334" t="s">
        <v>19</v>
      </c>
      <c r="C685" s="334" t="s">
        <v>285</v>
      </c>
      <c r="D685" s="334" t="s">
        <v>285</v>
      </c>
      <c r="E685" s="335">
        <v>100</v>
      </c>
      <c r="F685" s="336">
        <v>5691.8281299999999</v>
      </c>
      <c r="G685" s="337">
        <v>1590.2913700000001</v>
      </c>
      <c r="H685" s="337">
        <v>7282.1194999999998</v>
      </c>
      <c r="I685" s="337">
        <v>30306.610100000002</v>
      </c>
      <c r="J685" s="337">
        <v>11205.221119999998</v>
      </c>
      <c r="K685" s="337">
        <v>41511.83122</v>
      </c>
      <c r="L685" s="337">
        <v>52071.927950000005</v>
      </c>
      <c r="M685" s="337">
        <v>12173.574409999999</v>
      </c>
      <c r="N685" s="337">
        <v>64245.502359999999</v>
      </c>
      <c r="O685" s="337">
        <v>113039.45307999999</v>
      </c>
      <c r="P685" s="337">
        <v>28751.088629999998</v>
      </c>
      <c r="Q685" s="337">
        <v>328.40024</v>
      </c>
      <c r="R685" s="338">
        <v>29079.488870000001</v>
      </c>
    </row>
    <row r="686" spans="1:18" s="313" customFormat="1">
      <c r="A686" s="339"/>
      <c r="B686" s="339"/>
      <c r="C686" s="334" t="s">
        <v>287</v>
      </c>
      <c r="D686" s="334" t="s">
        <v>19</v>
      </c>
      <c r="E686" s="335">
        <v>401</v>
      </c>
      <c r="F686" s="336">
        <v>10506.853499999999</v>
      </c>
      <c r="G686" s="337">
        <v>1469.76081</v>
      </c>
      <c r="H686" s="337">
        <v>11976.614310000001</v>
      </c>
      <c r="I686" s="337">
        <v>38542.284159999996</v>
      </c>
      <c r="J686" s="337">
        <v>8187.1941500000003</v>
      </c>
      <c r="K686" s="337">
        <v>46729.478310000006</v>
      </c>
      <c r="L686" s="337">
        <v>38084.250420000004</v>
      </c>
      <c r="M686" s="337">
        <v>8189.7210599999999</v>
      </c>
      <c r="N686" s="337">
        <v>46273.97148</v>
      </c>
      <c r="O686" s="337">
        <v>104980.06409999999</v>
      </c>
      <c r="P686" s="337">
        <v>56297.879399999998</v>
      </c>
      <c r="Q686" s="337">
        <v>198.28076000000001</v>
      </c>
      <c r="R686" s="338">
        <v>56496.160159999999</v>
      </c>
    </row>
    <row r="687" spans="1:18" s="313" customFormat="1">
      <c r="A687" s="339"/>
      <c r="B687" s="334" t="s">
        <v>20</v>
      </c>
      <c r="C687" s="334" t="s">
        <v>20</v>
      </c>
      <c r="D687" s="334" t="s">
        <v>326</v>
      </c>
      <c r="E687" s="335">
        <v>80</v>
      </c>
      <c r="F687" s="336">
        <v>8267.2827500000003</v>
      </c>
      <c r="G687" s="337">
        <v>827.80944999999997</v>
      </c>
      <c r="H687" s="337">
        <v>9095.0921999999991</v>
      </c>
      <c r="I687" s="337">
        <v>14432.274099999999</v>
      </c>
      <c r="J687" s="337">
        <v>1619.3814600000001</v>
      </c>
      <c r="K687" s="337">
        <v>16051.655560000001</v>
      </c>
      <c r="L687" s="337">
        <v>17747.065019999998</v>
      </c>
      <c r="M687" s="337">
        <v>3206.0639799999999</v>
      </c>
      <c r="N687" s="337">
        <v>20953.129000000001</v>
      </c>
      <c r="O687" s="337">
        <v>46099.876759999999</v>
      </c>
      <c r="P687" s="337">
        <v>30695.348409999999</v>
      </c>
      <c r="Q687" s="337">
        <v>1661.0241599999999</v>
      </c>
      <c r="R687" s="338">
        <v>32356.37257</v>
      </c>
    </row>
    <row r="688" spans="1:18" s="313" customFormat="1">
      <c r="A688" s="339"/>
      <c r="B688" s="334" t="s">
        <v>21</v>
      </c>
      <c r="C688" s="334" t="s">
        <v>293</v>
      </c>
      <c r="D688" s="334" t="s">
        <v>293</v>
      </c>
      <c r="E688" s="335">
        <v>447</v>
      </c>
      <c r="F688" s="336">
        <v>1641.07017</v>
      </c>
      <c r="G688" s="337">
        <v>11265.73683</v>
      </c>
      <c r="H688" s="337">
        <v>12906.807000000001</v>
      </c>
      <c r="I688" s="337">
        <v>12964.70102</v>
      </c>
      <c r="J688" s="337">
        <v>1433.24029</v>
      </c>
      <c r="K688" s="337">
        <v>14397.94131</v>
      </c>
      <c r="L688" s="337">
        <v>13900.41504</v>
      </c>
      <c r="M688" s="337">
        <v>1865.6872700000001</v>
      </c>
      <c r="N688" s="337">
        <v>15766.10231</v>
      </c>
      <c r="O688" s="337">
        <v>43070.850619999997</v>
      </c>
      <c r="P688" s="337">
        <v>24075.736010000001</v>
      </c>
      <c r="Q688" s="337">
        <v>2165.36022</v>
      </c>
      <c r="R688" s="338">
        <v>26241.096229999999</v>
      </c>
    </row>
    <row r="689" spans="1:18" s="313" customFormat="1">
      <c r="A689" s="339"/>
      <c r="B689" s="339"/>
      <c r="C689" s="334" t="s">
        <v>21</v>
      </c>
      <c r="D689" s="334" t="s">
        <v>21</v>
      </c>
      <c r="E689" s="335">
        <v>493</v>
      </c>
      <c r="F689" s="336">
        <v>39297.267070000002</v>
      </c>
      <c r="G689" s="337">
        <v>33322.349889999998</v>
      </c>
      <c r="H689" s="337">
        <v>72619.616959999999</v>
      </c>
      <c r="I689" s="337">
        <v>70851.518769999995</v>
      </c>
      <c r="J689" s="337">
        <v>22879.884679999999</v>
      </c>
      <c r="K689" s="337">
        <v>93731.403449999998</v>
      </c>
      <c r="L689" s="337">
        <v>37130.834790000001</v>
      </c>
      <c r="M689" s="337">
        <v>14860.47041</v>
      </c>
      <c r="N689" s="337">
        <v>51991.305200000003</v>
      </c>
      <c r="O689" s="337">
        <v>218342.32561</v>
      </c>
      <c r="P689" s="337">
        <v>434799.57432999997</v>
      </c>
      <c r="Q689" s="337">
        <v>29204.853300000002</v>
      </c>
      <c r="R689" s="338">
        <v>464004.42762999999</v>
      </c>
    </row>
    <row r="690" spans="1:18" s="313" customFormat="1">
      <c r="A690" s="339"/>
      <c r="B690" s="339"/>
      <c r="C690" s="339"/>
      <c r="D690" s="339"/>
      <c r="E690" s="340">
        <v>553</v>
      </c>
      <c r="F690" s="341">
        <v>966.3263199999999</v>
      </c>
      <c r="G690" s="342">
        <v>229.64841000000001</v>
      </c>
      <c r="H690" s="342">
        <v>1195.9747299999999</v>
      </c>
      <c r="I690" s="342">
        <v>14535.62644</v>
      </c>
      <c r="J690" s="342">
        <v>4972.6955099999996</v>
      </c>
      <c r="K690" s="342">
        <v>19508.321949999998</v>
      </c>
      <c r="L690" s="342">
        <v>23151.393539999997</v>
      </c>
      <c r="M690" s="342">
        <v>8644.2770799999998</v>
      </c>
      <c r="N690" s="342">
        <v>31795.670620000001</v>
      </c>
      <c r="O690" s="342">
        <v>52499.967299999997</v>
      </c>
      <c r="P690" s="342">
        <v>34437.33221</v>
      </c>
      <c r="Q690" s="342">
        <v>3991.3771099999999</v>
      </c>
      <c r="R690" s="343">
        <v>38428.709320000002</v>
      </c>
    </row>
    <row r="691" spans="1:18" s="313" customFormat="1">
      <c r="A691" s="339"/>
      <c r="B691" s="339"/>
      <c r="C691" s="339"/>
      <c r="D691" s="339"/>
      <c r="E691" s="340">
        <v>557</v>
      </c>
      <c r="F691" s="341">
        <v>729.31259</v>
      </c>
      <c r="G691" s="342">
        <v>31.86627</v>
      </c>
      <c r="H691" s="342">
        <v>761.17885999999999</v>
      </c>
      <c r="I691" s="342">
        <v>10995.135619999999</v>
      </c>
      <c r="J691" s="342">
        <v>2187.1063100000001</v>
      </c>
      <c r="K691" s="342">
        <v>13182.24193</v>
      </c>
      <c r="L691" s="342">
        <v>9524.5693699999993</v>
      </c>
      <c r="M691" s="342">
        <v>2836.7965399999998</v>
      </c>
      <c r="N691" s="342">
        <v>12361.36591</v>
      </c>
      <c r="O691" s="342">
        <v>26304.786700000001</v>
      </c>
      <c r="P691" s="342">
        <v>37584.67181</v>
      </c>
      <c r="Q691" s="342">
        <v>98.552419999999998</v>
      </c>
      <c r="R691" s="343">
        <v>37683.22423</v>
      </c>
    </row>
    <row r="692" spans="1:18" s="313" customFormat="1">
      <c r="A692" s="339"/>
      <c r="B692" s="339"/>
      <c r="C692" s="334" t="s">
        <v>296</v>
      </c>
      <c r="D692" s="334" t="s">
        <v>296</v>
      </c>
      <c r="E692" s="335">
        <v>373</v>
      </c>
      <c r="F692" s="336">
        <v>6488.9733299999998</v>
      </c>
      <c r="G692" s="337">
        <v>2964.9707599999997</v>
      </c>
      <c r="H692" s="337">
        <v>9453.9440899999991</v>
      </c>
      <c r="I692" s="337">
        <v>21972.822479999999</v>
      </c>
      <c r="J692" s="337">
        <v>14123.45751</v>
      </c>
      <c r="K692" s="337">
        <v>36096.279990000003</v>
      </c>
      <c r="L692" s="337">
        <v>12011.332980000001</v>
      </c>
      <c r="M692" s="337">
        <v>3489.9168399999999</v>
      </c>
      <c r="N692" s="337">
        <v>15501.249820000001</v>
      </c>
      <c r="O692" s="337">
        <v>61051.473899999997</v>
      </c>
      <c r="P692" s="337">
        <v>76793.504719999997</v>
      </c>
      <c r="Q692" s="337">
        <v>2213.9602300000001</v>
      </c>
      <c r="R692" s="338">
        <v>79007.464950000009</v>
      </c>
    </row>
    <row r="693" spans="1:18" s="313" customFormat="1">
      <c r="A693" s="339"/>
      <c r="B693" s="339"/>
      <c r="C693" s="334" t="s">
        <v>297</v>
      </c>
      <c r="D693" s="334" t="s">
        <v>298</v>
      </c>
      <c r="E693" s="335">
        <v>13</v>
      </c>
      <c r="F693" s="336">
        <v>9996.0575900000003</v>
      </c>
      <c r="G693" s="337">
        <v>17730.11407</v>
      </c>
      <c r="H693" s="337">
        <v>27726.17166</v>
      </c>
      <c r="I693" s="337">
        <v>38649.68793</v>
      </c>
      <c r="J693" s="337">
        <v>8069.8663399999996</v>
      </c>
      <c r="K693" s="337">
        <v>46719.554270000001</v>
      </c>
      <c r="L693" s="337">
        <v>46840.113360000003</v>
      </c>
      <c r="M693" s="337">
        <v>18014.84953</v>
      </c>
      <c r="N693" s="337">
        <v>64854.962890000003</v>
      </c>
      <c r="O693" s="337">
        <v>139300.68881999998</v>
      </c>
      <c r="P693" s="337">
        <v>32661.956579999998</v>
      </c>
      <c r="Q693" s="337">
        <v>894.85246999999993</v>
      </c>
      <c r="R693" s="338">
        <v>33556.809049999996</v>
      </c>
    </row>
    <row r="694" spans="1:18" s="313" customFormat="1">
      <c r="A694" s="339"/>
      <c r="B694" s="334" t="s">
        <v>22</v>
      </c>
      <c r="C694" s="334" t="s">
        <v>22</v>
      </c>
      <c r="D694" s="334" t="s">
        <v>22</v>
      </c>
      <c r="E694" s="335">
        <v>102</v>
      </c>
      <c r="F694" s="336">
        <v>43205.827530000002</v>
      </c>
      <c r="G694" s="337">
        <v>2473.1237799999999</v>
      </c>
      <c r="H694" s="337">
        <v>45678.951310000004</v>
      </c>
      <c r="I694" s="337">
        <v>41101.912920000002</v>
      </c>
      <c r="J694" s="337">
        <v>8640.2404399999996</v>
      </c>
      <c r="K694" s="337">
        <v>49742.153359999997</v>
      </c>
      <c r="L694" s="337">
        <v>27680.75575</v>
      </c>
      <c r="M694" s="337">
        <v>10001.6662</v>
      </c>
      <c r="N694" s="337">
        <v>37682.421950000004</v>
      </c>
      <c r="O694" s="337">
        <v>133103.52662000002</v>
      </c>
      <c r="P694" s="337">
        <v>104554.43167000001</v>
      </c>
      <c r="Q694" s="337">
        <v>618.39083999999991</v>
      </c>
      <c r="R694" s="338">
        <v>105172.82251</v>
      </c>
    </row>
    <row r="695" spans="1:18" s="313" customFormat="1">
      <c r="A695" s="339"/>
      <c r="B695" s="339"/>
      <c r="C695" s="334" t="s">
        <v>299</v>
      </c>
      <c r="D695" s="334" t="s">
        <v>300</v>
      </c>
      <c r="E695" s="335">
        <v>487</v>
      </c>
      <c r="F695" s="336">
        <v>5151.8901399999995</v>
      </c>
      <c r="G695" s="337">
        <v>916.23293999999999</v>
      </c>
      <c r="H695" s="337">
        <v>6068.1230800000003</v>
      </c>
      <c r="I695" s="337">
        <v>34079.639929999998</v>
      </c>
      <c r="J695" s="337">
        <v>4679.6199299999998</v>
      </c>
      <c r="K695" s="337">
        <v>38759.259859999998</v>
      </c>
      <c r="L695" s="337">
        <v>15934.58078</v>
      </c>
      <c r="M695" s="337">
        <v>2621.9268999999999</v>
      </c>
      <c r="N695" s="337">
        <v>18556.507679999999</v>
      </c>
      <c r="O695" s="337">
        <v>63383.890619999998</v>
      </c>
      <c r="P695" s="337">
        <v>16344.06885</v>
      </c>
      <c r="Q695" s="337">
        <v>162.49373</v>
      </c>
      <c r="R695" s="338">
        <v>16506.562580000002</v>
      </c>
    </row>
    <row r="696" spans="1:18" s="313" customFormat="1">
      <c r="A696" s="339"/>
      <c r="B696" s="339"/>
      <c r="C696" s="339"/>
      <c r="D696" s="339"/>
      <c r="E696" s="340">
        <v>278</v>
      </c>
      <c r="F696" s="341">
        <v>19085.492870000002</v>
      </c>
      <c r="G696" s="342">
        <v>11296.24265</v>
      </c>
      <c r="H696" s="342">
        <v>30381.735519999998</v>
      </c>
      <c r="I696" s="342">
        <v>36287.063259999995</v>
      </c>
      <c r="J696" s="342">
        <v>7902.8321799999994</v>
      </c>
      <c r="K696" s="342">
        <v>44189.89544</v>
      </c>
      <c r="L696" s="342">
        <v>27633.193789999998</v>
      </c>
      <c r="M696" s="342">
        <v>5965.9271699999999</v>
      </c>
      <c r="N696" s="342">
        <v>33599.12096</v>
      </c>
      <c r="O696" s="342">
        <v>108170.75192</v>
      </c>
      <c r="P696" s="342">
        <v>195805.91441</v>
      </c>
      <c r="Q696" s="342">
        <v>1664.9648500000001</v>
      </c>
      <c r="R696" s="343">
        <v>197470.87925999999</v>
      </c>
    </row>
    <row r="697" spans="1:18" s="313" customFormat="1">
      <c r="A697" s="339"/>
      <c r="B697" s="334" t="s">
        <v>301</v>
      </c>
      <c r="C697" s="334" t="s">
        <v>304</v>
      </c>
      <c r="D697" s="334" t="s">
        <v>304</v>
      </c>
      <c r="E697" s="335">
        <v>419</v>
      </c>
      <c r="F697" s="336">
        <v>4106.6199299999998</v>
      </c>
      <c r="G697" s="337">
        <v>130.21357</v>
      </c>
      <c r="H697" s="337">
        <v>4236.8334999999997</v>
      </c>
      <c r="I697" s="337">
        <v>12074.22601</v>
      </c>
      <c r="J697" s="337">
        <v>1959.79917</v>
      </c>
      <c r="K697" s="337">
        <v>14034.025180000001</v>
      </c>
      <c r="L697" s="337">
        <v>5017.35034</v>
      </c>
      <c r="M697" s="337">
        <v>2665.5618999999997</v>
      </c>
      <c r="N697" s="337">
        <v>7682.9122400000006</v>
      </c>
      <c r="O697" s="337">
        <v>25953.770920000003</v>
      </c>
      <c r="P697" s="337">
        <v>32180.800500000001</v>
      </c>
      <c r="Q697" s="337">
        <v>1439.84798</v>
      </c>
      <c r="R697" s="338">
        <v>33620.648479999996</v>
      </c>
    </row>
    <row r="698" spans="1:18" s="313" customFormat="1">
      <c r="A698" s="339"/>
      <c r="B698" s="339"/>
      <c r="C698" s="334" t="s">
        <v>301</v>
      </c>
      <c r="D698" s="334" t="s">
        <v>307</v>
      </c>
      <c r="E698" s="335">
        <v>45</v>
      </c>
      <c r="F698" s="336">
        <v>36142.857329999999</v>
      </c>
      <c r="G698" s="337">
        <v>904.68478000000005</v>
      </c>
      <c r="H698" s="337">
        <v>37047.542110000002</v>
      </c>
      <c r="I698" s="337">
        <v>42162.140619999998</v>
      </c>
      <c r="J698" s="337">
        <v>9890.8791000000001</v>
      </c>
      <c r="K698" s="337">
        <v>52053.019719999997</v>
      </c>
      <c r="L698" s="337">
        <v>25456.532920000001</v>
      </c>
      <c r="M698" s="337">
        <v>10238.314679999999</v>
      </c>
      <c r="N698" s="337">
        <v>35694.847600000001</v>
      </c>
      <c r="O698" s="337">
        <v>124795.40943000001</v>
      </c>
      <c r="P698" s="337">
        <v>271213.95754999999</v>
      </c>
      <c r="Q698" s="337">
        <v>4412.0129500000003</v>
      </c>
      <c r="R698" s="338">
        <v>275625.9705</v>
      </c>
    </row>
    <row r="699" spans="1:18" s="313" customFormat="1">
      <c r="A699" s="339"/>
      <c r="B699" s="334" t="s">
        <v>24</v>
      </c>
      <c r="C699" s="334" t="s">
        <v>24</v>
      </c>
      <c r="D699" s="334" t="s">
        <v>24</v>
      </c>
      <c r="E699" s="335">
        <v>101</v>
      </c>
      <c r="F699" s="336">
        <v>67965.415120000005</v>
      </c>
      <c r="G699" s="337">
        <v>5426.45442</v>
      </c>
      <c r="H699" s="337">
        <v>73391.86954</v>
      </c>
      <c r="I699" s="337">
        <v>70864.733030000003</v>
      </c>
      <c r="J699" s="337">
        <v>69849.855180000013</v>
      </c>
      <c r="K699" s="337">
        <v>140714.58821000002</v>
      </c>
      <c r="L699" s="337">
        <v>67737.500419999997</v>
      </c>
      <c r="M699" s="337">
        <v>27908.571969999997</v>
      </c>
      <c r="N699" s="337">
        <v>95646.072390000001</v>
      </c>
      <c r="O699" s="337">
        <v>309752.53013999999</v>
      </c>
      <c r="P699" s="337">
        <v>187156.1</v>
      </c>
      <c r="Q699" s="337">
        <v>24465.467290000001</v>
      </c>
      <c r="R699" s="338">
        <v>211621.56728999998</v>
      </c>
    </row>
    <row r="700" spans="1:18" s="313" customFormat="1">
      <c r="A700" s="339"/>
      <c r="B700" s="339"/>
      <c r="C700" s="339"/>
      <c r="D700" s="339"/>
      <c r="E700" s="340">
        <v>485</v>
      </c>
      <c r="F700" s="341">
        <v>92.208100000000002</v>
      </c>
      <c r="G700" s="342">
        <v>23.14228</v>
      </c>
      <c r="H700" s="342">
        <v>115.35038</v>
      </c>
      <c r="I700" s="342">
        <v>9335.8407599999991</v>
      </c>
      <c r="J700" s="342">
        <v>5772.0503200000003</v>
      </c>
      <c r="K700" s="342">
        <v>15107.891079999999</v>
      </c>
      <c r="L700" s="342">
        <v>10202.49451</v>
      </c>
      <c r="M700" s="342">
        <v>3975.08752</v>
      </c>
      <c r="N700" s="342">
        <v>14177.58203</v>
      </c>
      <c r="O700" s="342">
        <v>29400.823489999999</v>
      </c>
      <c r="P700" s="342">
        <v>7668.6451200000001</v>
      </c>
      <c r="Q700" s="342">
        <v>330.01877000000002</v>
      </c>
      <c r="R700" s="343">
        <v>7998.6638899999998</v>
      </c>
    </row>
    <row r="701" spans="1:18" s="313" customFormat="1">
      <c r="A701" s="339"/>
      <c r="B701" s="334" t="s">
        <v>25</v>
      </c>
      <c r="C701" s="334" t="s">
        <v>25</v>
      </c>
      <c r="D701" s="334" t="s">
        <v>25</v>
      </c>
      <c r="E701" s="335">
        <v>372</v>
      </c>
      <c r="F701" s="336">
        <v>4390.2643499999995</v>
      </c>
      <c r="G701" s="337">
        <v>2117.7291600000003</v>
      </c>
      <c r="H701" s="337">
        <v>6507.9935099999993</v>
      </c>
      <c r="I701" s="337">
        <v>14304.174220000001</v>
      </c>
      <c r="J701" s="337">
        <v>3659.85394</v>
      </c>
      <c r="K701" s="337">
        <v>17964.028160000002</v>
      </c>
      <c r="L701" s="337">
        <v>11892.1129</v>
      </c>
      <c r="M701" s="337">
        <v>2758.6855599999999</v>
      </c>
      <c r="N701" s="337">
        <v>14650.798460000002</v>
      </c>
      <c r="O701" s="337">
        <v>39122.82013</v>
      </c>
      <c r="P701" s="337">
        <v>65101.947220000002</v>
      </c>
      <c r="Q701" s="337">
        <v>1214.7624599999999</v>
      </c>
      <c r="R701" s="338">
        <v>66316.70968</v>
      </c>
    </row>
    <row r="702" spans="1:18" s="313" customFormat="1">
      <c r="A702" s="339"/>
      <c r="B702" s="334" t="s">
        <v>26</v>
      </c>
      <c r="C702" s="334" t="s">
        <v>310</v>
      </c>
      <c r="D702" s="334" t="s">
        <v>311</v>
      </c>
      <c r="E702" s="335">
        <v>569</v>
      </c>
      <c r="F702" s="336">
        <v>0</v>
      </c>
      <c r="G702" s="337">
        <v>0</v>
      </c>
      <c r="H702" s="337">
        <v>0</v>
      </c>
      <c r="I702" s="337">
        <v>169.97671</v>
      </c>
      <c r="J702" s="337">
        <v>5.4919899999999995</v>
      </c>
      <c r="K702" s="337">
        <v>175.46870000000001</v>
      </c>
      <c r="L702" s="337">
        <v>70.776150000000001</v>
      </c>
      <c r="M702" s="337">
        <v>39.929410000000004</v>
      </c>
      <c r="N702" s="337">
        <v>110.70555999999999</v>
      </c>
      <c r="O702" s="337">
        <v>286.17426</v>
      </c>
      <c r="P702" s="337">
        <v>1311.67184</v>
      </c>
      <c r="Q702" s="337">
        <v>5.4054899999999995</v>
      </c>
      <c r="R702" s="338">
        <v>1317.0773300000001</v>
      </c>
    </row>
    <row r="703" spans="1:18" s="313" customFormat="1">
      <c r="A703" s="339"/>
      <c r="B703" s="339"/>
      <c r="C703" s="339"/>
      <c r="D703" s="334" t="s">
        <v>312</v>
      </c>
      <c r="E703" s="335">
        <v>49</v>
      </c>
      <c r="F703" s="336">
        <v>23472.062429999998</v>
      </c>
      <c r="G703" s="337">
        <v>13525.35953</v>
      </c>
      <c r="H703" s="337">
        <v>36997.42196</v>
      </c>
      <c r="I703" s="337">
        <v>36242.865700000002</v>
      </c>
      <c r="J703" s="337">
        <v>6428.9096300000001</v>
      </c>
      <c r="K703" s="337">
        <v>42671.775329999997</v>
      </c>
      <c r="L703" s="337">
        <v>27548.799629999998</v>
      </c>
      <c r="M703" s="337">
        <v>3181.1632400000003</v>
      </c>
      <c r="N703" s="337">
        <v>30729.962869999999</v>
      </c>
      <c r="O703" s="337">
        <v>110399.16016</v>
      </c>
      <c r="P703" s="337">
        <v>146126.67183000001</v>
      </c>
      <c r="Q703" s="337">
        <v>1146.4879900000001</v>
      </c>
      <c r="R703" s="338">
        <v>147273.15982</v>
      </c>
    </row>
    <row r="704" spans="1:18" s="313" customFormat="1">
      <c r="A704" s="334" t="s">
        <v>327</v>
      </c>
      <c r="B704" s="334" t="s">
        <v>2</v>
      </c>
      <c r="C704" s="334" t="s">
        <v>193</v>
      </c>
      <c r="D704" s="334" t="s">
        <v>193</v>
      </c>
      <c r="E704" s="335">
        <v>398</v>
      </c>
      <c r="F704" s="336">
        <v>0</v>
      </c>
      <c r="G704" s="337">
        <v>0</v>
      </c>
      <c r="H704" s="337">
        <v>0</v>
      </c>
      <c r="I704" s="337">
        <v>2100.17569</v>
      </c>
      <c r="J704" s="337">
        <v>14.773100000000001</v>
      </c>
      <c r="K704" s="337">
        <v>2114.9487899999999</v>
      </c>
      <c r="L704" s="337">
        <v>1292.2659699999999</v>
      </c>
      <c r="M704" s="337">
        <v>0</v>
      </c>
      <c r="N704" s="337">
        <v>1292.2659699999999</v>
      </c>
      <c r="O704" s="337">
        <v>3407.2147599999998</v>
      </c>
      <c r="P704" s="337">
        <v>31387.097449999997</v>
      </c>
      <c r="Q704" s="337">
        <v>0</v>
      </c>
      <c r="R704" s="338">
        <v>31387.097449999997</v>
      </c>
    </row>
    <row r="705" spans="1:18" s="313" customFormat="1">
      <c r="A705" s="339"/>
      <c r="B705" s="339"/>
      <c r="C705" s="334" t="s">
        <v>194</v>
      </c>
      <c r="D705" s="334" t="s">
        <v>194</v>
      </c>
      <c r="E705" s="335">
        <v>371</v>
      </c>
      <c r="F705" s="336">
        <v>0.66339999999999999</v>
      </c>
      <c r="G705" s="337">
        <v>0</v>
      </c>
      <c r="H705" s="337">
        <v>0.66339999999999999</v>
      </c>
      <c r="I705" s="337">
        <v>1942.33959</v>
      </c>
      <c r="J705" s="337">
        <v>78.860960000000006</v>
      </c>
      <c r="K705" s="337">
        <v>2021.20055</v>
      </c>
      <c r="L705" s="337">
        <v>4249.6860199999992</v>
      </c>
      <c r="M705" s="337">
        <v>0</v>
      </c>
      <c r="N705" s="337">
        <v>4249.6860199999992</v>
      </c>
      <c r="O705" s="337">
        <v>6271.54997</v>
      </c>
      <c r="P705" s="337">
        <v>46420.582139999999</v>
      </c>
      <c r="Q705" s="337">
        <v>0</v>
      </c>
      <c r="R705" s="338">
        <v>46420.582139999999</v>
      </c>
    </row>
    <row r="706" spans="1:18" s="313" customFormat="1">
      <c r="A706" s="339"/>
      <c r="B706" s="339"/>
      <c r="C706" s="334" t="s">
        <v>195</v>
      </c>
      <c r="D706" s="334" t="s">
        <v>196</v>
      </c>
      <c r="E706" s="335">
        <v>362</v>
      </c>
      <c r="F706" s="336">
        <v>1.7251300000000001</v>
      </c>
      <c r="G706" s="337">
        <v>0</v>
      </c>
      <c r="H706" s="337">
        <v>1.7251300000000001</v>
      </c>
      <c r="I706" s="337">
        <v>2401.1544900000004</v>
      </c>
      <c r="J706" s="337">
        <v>53.295300000000005</v>
      </c>
      <c r="K706" s="337">
        <v>2454.4497900000001</v>
      </c>
      <c r="L706" s="337">
        <v>2328.9003900000002</v>
      </c>
      <c r="M706" s="337">
        <v>0</v>
      </c>
      <c r="N706" s="337">
        <v>2328.9003900000002</v>
      </c>
      <c r="O706" s="337">
        <v>4785.0753099999993</v>
      </c>
      <c r="P706" s="337">
        <v>32007.68593</v>
      </c>
      <c r="Q706" s="337">
        <v>0</v>
      </c>
      <c r="R706" s="338">
        <v>32007.68593</v>
      </c>
    </row>
    <row r="707" spans="1:18" s="313" customFormat="1">
      <c r="A707" s="339"/>
      <c r="B707" s="339"/>
      <c r="C707" s="334" t="s">
        <v>328</v>
      </c>
      <c r="D707" s="334" t="s">
        <v>329</v>
      </c>
      <c r="E707" s="335">
        <v>385</v>
      </c>
      <c r="F707" s="336">
        <v>0</v>
      </c>
      <c r="G707" s="337">
        <v>0</v>
      </c>
      <c r="H707" s="337">
        <v>0</v>
      </c>
      <c r="I707" s="337">
        <v>1028.7696700000001</v>
      </c>
      <c r="J707" s="337">
        <v>22.733610000000002</v>
      </c>
      <c r="K707" s="337">
        <v>1051.5032800000001</v>
      </c>
      <c r="L707" s="337">
        <v>1072.6208200000001</v>
      </c>
      <c r="M707" s="337">
        <v>0</v>
      </c>
      <c r="N707" s="337">
        <v>1072.6208200000001</v>
      </c>
      <c r="O707" s="337">
        <v>2124.1241</v>
      </c>
      <c r="P707" s="337">
        <v>16692.17728</v>
      </c>
      <c r="Q707" s="337">
        <v>0</v>
      </c>
      <c r="R707" s="338">
        <v>16692.17728</v>
      </c>
    </row>
    <row r="708" spans="1:18" s="313" customFormat="1">
      <c r="A708" s="339"/>
      <c r="B708" s="334" t="s">
        <v>3</v>
      </c>
      <c r="C708" s="334" t="s">
        <v>197</v>
      </c>
      <c r="D708" s="334" t="s">
        <v>197</v>
      </c>
      <c r="E708" s="335">
        <v>152</v>
      </c>
      <c r="F708" s="336">
        <v>0.61899999999999999</v>
      </c>
      <c r="G708" s="337">
        <v>0</v>
      </c>
      <c r="H708" s="337">
        <v>0.61899999999999999</v>
      </c>
      <c r="I708" s="337">
        <v>4674.0166900000004</v>
      </c>
      <c r="J708" s="337">
        <v>122.65116</v>
      </c>
      <c r="K708" s="337">
        <v>4796.6678499999998</v>
      </c>
      <c r="L708" s="337">
        <v>5054.35743</v>
      </c>
      <c r="M708" s="337">
        <v>0</v>
      </c>
      <c r="N708" s="337">
        <v>5054.35743</v>
      </c>
      <c r="O708" s="337">
        <v>9851.6442799999986</v>
      </c>
      <c r="P708" s="337">
        <v>28891.601780000001</v>
      </c>
      <c r="Q708" s="337">
        <v>0</v>
      </c>
      <c r="R708" s="338">
        <v>28891.601780000001</v>
      </c>
    </row>
    <row r="709" spans="1:18" s="313" customFormat="1">
      <c r="A709" s="339"/>
      <c r="B709" s="339"/>
      <c r="C709" s="334" t="s">
        <v>198</v>
      </c>
      <c r="D709" s="334" t="s">
        <v>198</v>
      </c>
      <c r="E709" s="335">
        <v>68</v>
      </c>
      <c r="F709" s="336">
        <v>0.46341000000000004</v>
      </c>
      <c r="G709" s="337">
        <v>0</v>
      </c>
      <c r="H709" s="337">
        <v>0.46341000000000004</v>
      </c>
      <c r="I709" s="337">
        <v>12652.63349</v>
      </c>
      <c r="J709" s="337">
        <v>818.45078000000001</v>
      </c>
      <c r="K709" s="337">
        <v>13471.084269999999</v>
      </c>
      <c r="L709" s="337">
        <v>36429.803590000003</v>
      </c>
      <c r="M709" s="337">
        <v>263.3</v>
      </c>
      <c r="N709" s="337">
        <v>36693.103590000006</v>
      </c>
      <c r="O709" s="337">
        <v>50164.651270000002</v>
      </c>
      <c r="P709" s="337">
        <v>97461.538029999996</v>
      </c>
      <c r="Q709" s="337">
        <v>0</v>
      </c>
      <c r="R709" s="338">
        <v>97461.538029999996</v>
      </c>
    </row>
    <row r="710" spans="1:18" s="313" customFormat="1">
      <c r="A710" s="339"/>
      <c r="B710" s="339"/>
      <c r="C710" s="339"/>
      <c r="D710" s="339"/>
      <c r="E710" s="340">
        <v>141</v>
      </c>
      <c r="F710" s="341">
        <v>0.24181</v>
      </c>
      <c r="G710" s="342">
        <v>0.34479000000000004</v>
      </c>
      <c r="H710" s="342">
        <v>0.58660000000000001</v>
      </c>
      <c r="I710" s="342">
        <v>11079.944960000001</v>
      </c>
      <c r="J710" s="342">
        <v>1271.1151299999999</v>
      </c>
      <c r="K710" s="342">
        <v>12351.060089999999</v>
      </c>
      <c r="L710" s="342">
        <v>27044.47279</v>
      </c>
      <c r="M710" s="342">
        <v>114.50819</v>
      </c>
      <c r="N710" s="342">
        <v>27158.98098</v>
      </c>
      <c r="O710" s="342">
        <v>39510.627670000002</v>
      </c>
      <c r="P710" s="342">
        <v>91688.658660000001</v>
      </c>
      <c r="Q710" s="342">
        <v>0</v>
      </c>
      <c r="R710" s="343">
        <v>91688.658660000001</v>
      </c>
    </row>
    <row r="711" spans="1:18" s="313" customFormat="1">
      <c r="A711" s="339"/>
      <c r="B711" s="339"/>
      <c r="C711" s="334" t="s">
        <v>330</v>
      </c>
      <c r="D711" s="334" t="s">
        <v>330</v>
      </c>
      <c r="E711" s="335">
        <v>253</v>
      </c>
      <c r="F711" s="336">
        <v>0.13763</v>
      </c>
      <c r="G711" s="337">
        <v>0</v>
      </c>
      <c r="H711" s="337">
        <v>0.13763</v>
      </c>
      <c r="I711" s="337">
        <v>3980.3589999999999</v>
      </c>
      <c r="J711" s="337">
        <v>726.22140000000002</v>
      </c>
      <c r="K711" s="337">
        <v>4706.5804000000007</v>
      </c>
      <c r="L711" s="337">
        <v>2801.1161499999998</v>
      </c>
      <c r="M711" s="337">
        <v>45.226440000000004</v>
      </c>
      <c r="N711" s="337">
        <v>2846.3425899999997</v>
      </c>
      <c r="O711" s="337">
        <v>7553.0606200000002</v>
      </c>
      <c r="P711" s="337">
        <v>17396.16087</v>
      </c>
      <c r="Q711" s="337">
        <v>0</v>
      </c>
      <c r="R711" s="338">
        <v>17396.16087</v>
      </c>
    </row>
    <row r="712" spans="1:18" s="313" customFormat="1">
      <c r="A712" s="339"/>
      <c r="B712" s="339"/>
      <c r="C712" s="334" t="s">
        <v>199</v>
      </c>
      <c r="D712" s="334" t="s">
        <v>200</v>
      </c>
      <c r="E712" s="335">
        <v>150</v>
      </c>
      <c r="F712" s="336">
        <v>0</v>
      </c>
      <c r="G712" s="337">
        <v>0</v>
      </c>
      <c r="H712" s="337">
        <v>0</v>
      </c>
      <c r="I712" s="337">
        <v>3174.8080499999996</v>
      </c>
      <c r="J712" s="337">
        <v>105.68298</v>
      </c>
      <c r="K712" s="337">
        <v>3280.4910299999997</v>
      </c>
      <c r="L712" s="337">
        <v>5929.0621500000007</v>
      </c>
      <c r="M712" s="337">
        <v>0</v>
      </c>
      <c r="N712" s="337">
        <v>5929.0621500000007</v>
      </c>
      <c r="O712" s="337">
        <v>9209.553179999999</v>
      </c>
      <c r="P712" s="337">
        <v>42674.88192</v>
      </c>
      <c r="Q712" s="337">
        <v>0</v>
      </c>
      <c r="R712" s="338">
        <v>42674.88192</v>
      </c>
    </row>
    <row r="713" spans="1:18" s="313" customFormat="1">
      <c r="A713" s="339"/>
      <c r="B713" s="339"/>
      <c r="C713" s="334" t="s">
        <v>201</v>
      </c>
      <c r="D713" s="334" t="s">
        <v>202</v>
      </c>
      <c r="E713" s="335">
        <v>62</v>
      </c>
      <c r="F713" s="336">
        <v>4.1737600000000006</v>
      </c>
      <c r="G713" s="337">
        <v>0</v>
      </c>
      <c r="H713" s="337">
        <v>4.1737600000000006</v>
      </c>
      <c r="I713" s="337">
        <v>13769.79934</v>
      </c>
      <c r="J713" s="337">
        <v>1390.54892</v>
      </c>
      <c r="K713" s="337">
        <v>15160.348260000001</v>
      </c>
      <c r="L713" s="337">
        <v>32697.784039999999</v>
      </c>
      <c r="M713" s="337">
        <v>905.05631999999991</v>
      </c>
      <c r="N713" s="337">
        <v>33602.840360000002</v>
      </c>
      <c r="O713" s="337">
        <v>48767.362380000006</v>
      </c>
      <c r="P713" s="337">
        <v>91086.141530000008</v>
      </c>
      <c r="Q713" s="337">
        <v>0</v>
      </c>
      <c r="R713" s="338">
        <v>91086.141530000008</v>
      </c>
    </row>
    <row r="714" spans="1:18" s="313" customFormat="1">
      <c r="A714" s="339"/>
      <c r="B714" s="339"/>
      <c r="C714" s="339"/>
      <c r="D714" s="334" t="s">
        <v>321</v>
      </c>
      <c r="E714" s="335">
        <v>355</v>
      </c>
      <c r="F714" s="336">
        <v>2.8500000000000001E-2</v>
      </c>
      <c r="G714" s="337">
        <v>0</v>
      </c>
      <c r="H714" s="337">
        <v>2.8500000000000001E-2</v>
      </c>
      <c r="I714" s="337">
        <v>8562.7778300000009</v>
      </c>
      <c r="J714" s="337">
        <v>315.75783000000001</v>
      </c>
      <c r="K714" s="337">
        <v>8878.5356599999996</v>
      </c>
      <c r="L714" s="337">
        <v>16755.38435</v>
      </c>
      <c r="M714" s="337">
        <v>626.34137999999996</v>
      </c>
      <c r="N714" s="337">
        <v>17381.725730000002</v>
      </c>
      <c r="O714" s="337">
        <v>26260.28989</v>
      </c>
      <c r="P714" s="337">
        <v>58544.207299999995</v>
      </c>
      <c r="Q714" s="337">
        <v>0</v>
      </c>
      <c r="R714" s="338">
        <v>58544.207299999995</v>
      </c>
    </row>
    <row r="715" spans="1:18" s="313" customFormat="1">
      <c r="A715" s="339"/>
      <c r="B715" s="339"/>
      <c r="C715" s="339"/>
      <c r="D715" s="334" t="s">
        <v>201</v>
      </c>
      <c r="E715" s="335">
        <v>297</v>
      </c>
      <c r="F715" s="336">
        <v>5.2749999999999998E-2</v>
      </c>
      <c r="G715" s="337">
        <v>0</v>
      </c>
      <c r="H715" s="337">
        <v>5.2749999999999998E-2</v>
      </c>
      <c r="I715" s="337">
        <v>7419.3730300000007</v>
      </c>
      <c r="J715" s="337">
        <v>112.70831</v>
      </c>
      <c r="K715" s="337">
        <v>7532.0813399999997</v>
      </c>
      <c r="L715" s="337">
        <v>2980.6959400000001</v>
      </c>
      <c r="M715" s="337">
        <v>0</v>
      </c>
      <c r="N715" s="337">
        <v>2980.6959400000001</v>
      </c>
      <c r="O715" s="337">
        <v>10512.830029999999</v>
      </c>
      <c r="P715" s="337">
        <v>41283.580540000003</v>
      </c>
      <c r="Q715" s="337">
        <v>0</v>
      </c>
      <c r="R715" s="338">
        <v>41283.580540000003</v>
      </c>
    </row>
    <row r="716" spans="1:18" s="313" customFormat="1">
      <c r="A716" s="339"/>
      <c r="B716" s="339"/>
      <c r="C716" s="339"/>
      <c r="D716" s="334" t="s">
        <v>331</v>
      </c>
      <c r="E716" s="335">
        <v>293</v>
      </c>
      <c r="F716" s="336">
        <v>0</v>
      </c>
      <c r="G716" s="337">
        <v>0</v>
      </c>
      <c r="H716" s="337">
        <v>0</v>
      </c>
      <c r="I716" s="337">
        <v>729.53931</v>
      </c>
      <c r="J716" s="337">
        <v>25.767009999999999</v>
      </c>
      <c r="K716" s="337">
        <v>755.30631999999991</v>
      </c>
      <c r="L716" s="337">
        <v>372.71815000000004</v>
      </c>
      <c r="M716" s="337">
        <v>0</v>
      </c>
      <c r="N716" s="337">
        <v>372.71815000000004</v>
      </c>
      <c r="O716" s="337">
        <v>1128.0244700000001</v>
      </c>
      <c r="P716" s="337">
        <v>16766.506420000002</v>
      </c>
      <c r="Q716" s="337">
        <v>0</v>
      </c>
      <c r="R716" s="338">
        <v>16766.506420000002</v>
      </c>
    </row>
    <row r="717" spans="1:18" s="313" customFormat="1">
      <c r="A717" s="339"/>
      <c r="B717" s="339"/>
      <c r="C717" s="334" t="s">
        <v>332</v>
      </c>
      <c r="D717" s="334" t="s">
        <v>332</v>
      </c>
      <c r="E717" s="335">
        <v>216</v>
      </c>
      <c r="F717" s="336">
        <v>0</v>
      </c>
      <c r="G717" s="337">
        <v>0</v>
      </c>
      <c r="H717" s="337">
        <v>0</v>
      </c>
      <c r="I717" s="337">
        <v>3273.56196</v>
      </c>
      <c r="J717" s="337">
        <v>130.61634000000001</v>
      </c>
      <c r="K717" s="337">
        <v>3404.1783</v>
      </c>
      <c r="L717" s="337">
        <v>3384.5351099999998</v>
      </c>
      <c r="M717" s="337">
        <v>4.0348000000000006</v>
      </c>
      <c r="N717" s="337">
        <v>3388.5699100000002</v>
      </c>
      <c r="O717" s="337">
        <v>6792.7482099999997</v>
      </c>
      <c r="P717" s="337">
        <v>25145.593420000001</v>
      </c>
      <c r="Q717" s="337">
        <v>0</v>
      </c>
      <c r="R717" s="338">
        <v>25145.593420000001</v>
      </c>
    </row>
    <row r="718" spans="1:18" s="313" customFormat="1">
      <c r="A718" s="339"/>
      <c r="B718" s="339"/>
      <c r="C718" s="339"/>
      <c r="D718" s="334" t="s">
        <v>333</v>
      </c>
      <c r="E718" s="335">
        <v>178</v>
      </c>
      <c r="F718" s="336">
        <v>0</v>
      </c>
      <c r="G718" s="337">
        <v>0</v>
      </c>
      <c r="H718" s="337">
        <v>0</v>
      </c>
      <c r="I718" s="337">
        <v>231.56148999999999</v>
      </c>
      <c r="J718" s="337">
        <v>1.83E-3</v>
      </c>
      <c r="K718" s="337">
        <v>231.56332</v>
      </c>
      <c r="L718" s="337">
        <v>245.77601000000001</v>
      </c>
      <c r="M718" s="337">
        <v>0</v>
      </c>
      <c r="N718" s="337">
        <v>245.77601000000001</v>
      </c>
      <c r="O718" s="337">
        <v>477.33933000000002</v>
      </c>
      <c r="P718" s="337">
        <v>7021.1046900000001</v>
      </c>
      <c r="Q718" s="337">
        <v>0</v>
      </c>
      <c r="R718" s="338">
        <v>7021.1046900000001</v>
      </c>
    </row>
    <row r="719" spans="1:18" s="313" customFormat="1">
      <c r="A719" s="339"/>
      <c r="B719" s="339"/>
      <c r="C719" s="334" t="s">
        <v>334</v>
      </c>
      <c r="D719" s="334" t="s">
        <v>334</v>
      </c>
      <c r="E719" s="335">
        <v>205</v>
      </c>
      <c r="F719" s="336">
        <v>0</v>
      </c>
      <c r="G719" s="337">
        <v>0</v>
      </c>
      <c r="H719" s="337">
        <v>0</v>
      </c>
      <c r="I719" s="337">
        <v>4601.9486799999995</v>
      </c>
      <c r="J719" s="337">
        <v>293.53452000000004</v>
      </c>
      <c r="K719" s="337">
        <v>4895.4832000000006</v>
      </c>
      <c r="L719" s="337">
        <v>10142.0998</v>
      </c>
      <c r="M719" s="337">
        <v>293.23965000000004</v>
      </c>
      <c r="N719" s="337">
        <v>10435.339449999999</v>
      </c>
      <c r="O719" s="337">
        <v>15330.82265</v>
      </c>
      <c r="P719" s="337">
        <v>48600.564810000003</v>
      </c>
      <c r="Q719" s="337">
        <v>0</v>
      </c>
      <c r="R719" s="338">
        <v>48600.564810000003</v>
      </c>
    </row>
    <row r="720" spans="1:18" s="313" customFormat="1">
      <c r="A720" s="339"/>
      <c r="B720" s="339"/>
      <c r="C720" s="334" t="s">
        <v>335</v>
      </c>
      <c r="D720" s="334" t="s">
        <v>335</v>
      </c>
      <c r="E720" s="335">
        <v>249</v>
      </c>
      <c r="F720" s="336">
        <v>0</v>
      </c>
      <c r="G720" s="337">
        <v>0</v>
      </c>
      <c r="H720" s="337">
        <v>0</v>
      </c>
      <c r="I720" s="337">
        <v>3097.33502</v>
      </c>
      <c r="J720" s="337">
        <v>21.119330000000001</v>
      </c>
      <c r="K720" s="337">
        <v>3118.45435</v>
      </c>
      <c r="L720" s="337">
        <v>5148.82215</v>
      </c>
      <c r="M720" s="337">
        <v>0</v>
      </c>
      <c r="N720" s="337">
        <v>5148.82215</v>
      </c>
      <c r="O720" s="337">
        <v>8267.2764999999999</v>
      </c>
      <c r="P720" s="337">
        <v>34679.351450000002</v>
      </c>
      <c r="Q720" s="337">
        <v>0</v>
      </c>
      <c r="R720" s="338">
        <v>34679.351450000002</v>
      </c>
    </row>
    <row r="721" spans="1:18" s="313" customFormat="1">
      <c r="A721" s="339"/>
      <c r="B721" s="339"/>
      <c r="C721" s="334" t="s">
        <v>336</v>
      </c>
      <c r="D721" s="334" t="s">
        <v>336</v>
      </c>
      <c r="E721" s="335">
        <v>197</v>
      </c>
      <c r="F721" s="336">
        <v>0</v>
      </c>
      <c r="G721" s="337">
        <v>0</v>
      </c>
      <c r="H721" s="337">
        <v>0</v>
      </c>
      <c r="I721" s="337">
        <v>190.47769</v>
      </c>
      <c r="J721" s="337">
        <v>8.1099999999999992E-3</v>
      </c>
      <c r="K721" s="337">
        <v>190.48579999999998</v>
      </c>
      <c r="L721" s="337">
        <v>721.19785000000002</v>
      </c>
      <c r="M721" s="337">
        <v>0</v>
      </c>
      <c r="N721" s="337">
        <v>721.19785000000002</v>
      </c>
      <c r="O721" s="337">
        <v>911.68365000000006</v>
      </c>
      <c r="P721" s="337">
        <v>12908.675050000002</v>
      </c>
      <c r="Q721" s="337">
        <v>0</v>
      </c>
      <c r="R721" s="338">
        <v>12908.675050000002</v>
      </c>
    </row>
    <row r="722" spans="1:18" s="313" customFormat="1">
      <c r="A722" s="339"/>
      <c r="B722" s="339"/>
      <c r="C722" s="334" t="s">
        <v>337</v>
      </c>
      <c r="D722" s="334" t="s">
        <v>337</v>
      </c>
      <c r="E722" s="335">
        <v>357</v>
      </c>
      <c r="F722" s="336">
        <v>42.921690000000005</v>
      </c>
      <c r="G722" s="337">
        <v>0</v>
      </c>
      <c r="H722" s="337">
        <v>42.921690000000005</v>
      </c>
      <c r="I722" s="337">
        <v>1300.4345800000001</v>
      </c>
      <c r="J722" s="337">
        <v>55.812609999999999</v>
      </c>
      <c r="K722" s="337">
        <v>1356.24719</v>
      </c>
      <c r="L722" s="337">
        <v>3593.4123799999998</v>
      </c>
      <c r="M722" s="337">
        <v>6.6023999999999994</v>
      </c>
      <c r="N722" s="337">
        <v>3600.01478</v>
      </c>
      <c r="O722" s="337">
        <v>4999.1836600000006</v>
      </c>
      <c r="P722" s="337">
        <v>17061.38809</v>
      </c>
      <c r="Q722" s="337">
        <v>0</v>
      </c>
      <c r="R722" s="338">
        <v>17061.38809</v>
      </c>
    </row>
    <row r="723" spans="1:18" s="313" customFormat="1">
      <c r="A723" s="339"/>
      <c r="B723" s="339"/>
      <c r="C723" s="334" t="s">
        <v>338</v>
      </c>
      <c r="D723" s="334" t="s">
        <v>339</v>
      </c>
      <c r="E723" s="335">
        <v>263</v>
      </c>
      <c r="F723" s="336">
        <v>0</v>
      </c>
      <c r="G723" s="337">
        <v>0</v>
      </c>
      <c r="H723" s="337">
        <v>0</v>
      </c>
      <c r="I723" s="337">
        <v>69.805240000000012</v>
      </c>
      <c r="J723" s="337">
        <v>1.83E-3</v>
      </c>
      <c r="K723" s="337">
        <v>69.80707000000001</v>
      </c>
      <c r="L723" s="337">
        <v>163.9212</v>
      </c>
      <c r="M723" s="337">
        <v>0</v>
      </c>
      <c r="N723" s="337">
        <v>163.9212</v>
      </c>
      <c r="O723" s="337">
        <v>233.72826999999998</v>
      </c>
      <c r="P723" s="337">
        <v>5244.5733700000001</v>
      </c>
      <c r="Q723" s="337">
        <v>0</v>
      </c>
      <c r="R723" s="338">
        <v>5244.5733700000001</v>
      </c>
    </row>
    <row r="724" spans="1:18" s="313" customFormat="1">
      <c r="A724" s="339"/>
      <c r="B724" s="339"/>
      <c r="C724" s="334" t="s">
        <v>340</v>
      </c>
      <c r="D724" s="334" t="s">
        <v>340</v>
      </c>
      <c r="E724" s="335">
        <v>294</v>
      </c>
      <c r="F724" s="336">
        <v>0</v>
      </c>
      <c r="G724" s="337">
        <v>0</v>
      </c>
      <c r="H724" s="337">
        <v>0</v>
      </c>
      <c r="I724" s="337">
        <v>14.854139999999999</v>
      </c>
      <c r="J724" s="337">
        <v>7.2999999999999996E-4</v>
      </c>
      <c r="K724" s="337">
        <v>14.85487</v>
      </c>
      <c r="L724" s="337">
        <v>2.1610000000000001E-2</v>
      </c>
      <c r="M724" s="337">
        <v>0</v>
      </c>
      <c r="N724" s="337">
        <v>2.1610000000000001E-2</v>
      </c>
      <c r="O724" s="337">
        <v>14.876479999999999</v>
      </c>
      <c r="P724" s="337">
        <v>3778.04495</v>
      </c>
      <c r="Q724" s="337">
        <v>0</v>
      </c>
      <c r="R724" s="338">
        <v>3778.04495</v>
      </c>
    </row>
    <row r="725" spans="1:18" s="313" customFormat="1">
      <c r="A725" s="339"/>
      <c r="B725" s="334" t="s">
        <v>203</v>
      </c>
      <c r="C725" s="334" t="s">
        <v>204</v>
      </c>
      <c r="D725" s="334" t="s">
        <v>204</v>
      </c>
      <c r="E725" s="335">
        <v>259</v>
      </c>
      <c r="F725" s="336">
        <v>0</v>
      </c>
      <c r="G725" s="337">
        <v>0</v>
      </c>
      <c r="H725" s="337">
        <v>0</v>
      </c>
      <c r="I725" s="337">
        <v>2678.3367200000002</v>
      </c>
      <c r="J725" s="337">
        <v>17.758140000000001</v>
      </c>
      <c r="K725" s="337">
        <v>2696.0948599999997</v>
      </c>
      <c r="L725" s="337">
        <v>5839.9643799999994</v>
      </c>
      <c r="M725" s="337">
        <v>0</v>
      </c>
      <c r="N725" s="337">
        <v>5839.9643799999994</v>
      </c>
      <c r="O725" s="337">
        <v>8536.0592400000005</v>
      </c>
      <c r="P725" s="337">
        <v>37168.604729999999</v>
      </c>
      <c r="Q725" s="337">
        <v>0</v>
      </c>
      <c r="R725" s="338">
        <v>37168.604729999999</v>
      </c>
    </row>
    <row r="726" spans="1:18" s="313" customFormat="1">
      <c r="A726" s="339"/>
      <c r="B726" s="339"/>
      <c r="C726" s="339"/>
      <c r="D726" s="334" t="s">
        <v>341</v>
      </c>
      <c r="E726" s="335">
        <v>198</v>
      </c>
      <c r="F726" s="336">
        <v>0</v>
      </c>
      <c r="G726" s="337">
        <v>0</v>
      </c>
      <c r="H726" s="337">
        <v>0</v>
      </c>
      <c r="I726" s="337">
        <v>3.3095700000000003</v>
      </c>
      <c r="J726" s="337">
        <v>0</v>
      </c>
      <c r="K726" s="337">
        <v>3.3095700000000003</v>
      </c>
      <c r="L726" s="337">
        <v>91.4</v>
      </c>
      <c r="M726" s="337">
        <v>0</v>
      </c>
      <c r="N726" s="337">
        <v>91.4</v>
      </c>
      <c r="O726" s="337">
        <v>94.709570000000014</v>
      </c>
      <c r="P726" s="337">
        <v>2800.6156000000001</v>
      </c>
      <c r="Q726" s="337">
        <v>0</v>
      </c>
      <c r="R726" s="338">
        <v>2800.6156000000001</v>
      </c>
    </row>
    <row r="727" spans="1:18" s="313" customFormat="1">
      <c r="A727" s="339"/>
      <c r="B727" s="339"/>
      <c r="C727" s="334" t="s">
        <v>205</v>
      </c>
      <c r="D727" s="334" t="s">
        <v>205</v>
      </c>
      <c r="E727" s="335">
        <v>312</v>
      </c>
      <c r="F727" s="336">
        <v>0</v>
      </c>
      <c r="G727" s="337">
        <v>0</v>
      </c>
      <c r="H727" s="337">
        <v>0</v>
      </c>
      <c r="I727" s="337">
        <v>3813.6210599999999</v>
      </c>
      <c r="J727" s="337">
        <v>67.161779999999993</v>
      </c>
      <c r="K727" s="337">
        <v>3880.7828399999999</v>
      </c>
      <c r="L727" s="337">
        <v>4504.8586699999996</v>
      </c>
      <c r="M727" s="337">
        <v>0</v>
      </c>
      <c r="N727" s="337">
        <v>4504.8586699999996</v>
      </c>
      <c r="O727" s="337">
        <v>8385.6415099999995</v>
      </c>
      <c r="P727" s="337">
        <v>47452.058280000005</v>
      </c>
      <c r="Q727" s="337">
        <v>0</v>
      </c>
      <c r="R727" s="338">
        <v>47452.058280000005</v>
      </c>
    </row>
    <row r="728" spans="1:18" s="313" customFormat="1">
      <c r="A728" s="339"/>
      <c r="B728" s="339"/>
      <c r="C728" s="339"/>
      <c r="D728" s="334" t="s">
        <v>342</v>
      </c>
      <c r="E728" s="335">
        <v>269</v>
      </c>
      <c r="F728" s="336">
        <v>0</v>
      </c>
      <c r="G728" s="337">
        <v>0</v>
      </c>
      <c r="H728" s="337">
        <v>0</v>
      </c>
      <c r="I728" s="337">
        <v>35.105040000000002</v>
      </c>
      <c r="J728" s="337">
        <v>0</v>
      </c>
      <c r="K728" s="337">
        <v>35.105040000000002</v>
      </c>
      <c r="L728" s="337">
        <v>3.9</v>
      </c>
      <c r="M728" s="337">
        <v>0</v>
      </c>
      <c r="N728" s="337">
        <v>3.9</v>
      </c>
      <c r="O728" s="337">
        <v>39.005040000000001</v>
      </c>
      <c r="P728" s="337">
        <v>1031.8798299999999</v>
      </c>
      <c r="Q728" s="337">
        <v>0</v>
      </c>
      <c r="R728" s="338">
        <v>1031.8798299999999</v>
      </c>
    </row>
    <row r="729" spans="1:18" s="313" customFormat="1">
      <c r="A729" s="339"/>
      <c r="B729" s="334" t="s">
        <v>5</v>
      </c>
      <c r="C729" s="334" t="s">
        <v>5</v>
      </c>
      <c r="D729" s="334" t="s">
        <v>5</v>
      </c>
      <c r="E729" s="335">
        <v>302</v>
      </c>
      <c r="F729" s="336">
        <v>0</v>
      </c>
      <c r="G729" s="337">
        <v>0</v>
      </c>
      <c r="H729" s="337">
        <v>0</v>
      </c>
      <c r="I729" s="337">
        <v>13783.195960000001</v>
      </c>
      <c r="J729" s="337">
        <v>1270.0469499999999</v>
      </c>
      <c r="K729" s="337">
        <v>15053.242910000001</v>
      </c>
      <c r="L729" s="337">
        <v>24949.628550000001</v>
      </c>
      <c r="M729" s="337">
        <v>3046.1379400000001</v>
      </c>
      <c r="N729" s="337">
        <v>27995.766489999998</v>
      </c>
      <c r="O729" s="337">
        <v>43049.009399999995</v>
      </c>
      <c r="P729" s="337">
        <v>79476.224700000006</v>
      </c>
      <c r="Q729" s="337">
        <v>531.3741</v>
      </c>
      <c r="R729" s="338">
        <v>80007.598799999992</v>
      </c>
    </row>
    <row r="730" spans="1:18" s="313" customFormat="1">
      <c r="A730" s="339"/>
      <c r="B730" s="339"/>
      <c r="C730" s="339"/>
      <c r="D730" s="334" t="s">
        <v>206</v>
      </c>
      <c r="E730" s="335">
        <v>338</v>
      </c>
      <c r="F730" s="336">
        <v>0</v>
      </c>
      <c r="G730" s="337">
        <v>0</v>
      </c>
      <c r="H730" s="337">
        <v>0</v>
      </c>
      <c r="I730" s="337">
        <v>1179.88366</v>
      </c>
      <c r="J730" s="337">
        <v>46.640610000000002</v>
      </c>
      <c r="K730" s="337">
        <v>1226.5242700000001</v>
      </c>
      <c r="L730" s="337">
        <v>1026.30845</v>
      </c>
      <c r="M730" s="337">
        <v>9.8678799999999995</v>
      </c>
      <c r="N730" s="337">
        <v>1036.17633</v>
      </c>
      <c r="O730" s="337">
        <v>2262.7006000000001</v>
      </c>
      <c r="P730" s="337">
        <v>33117.871780000001</v>
      </c>
      <c r="Q730" s="337">
        <v>0</v>
      </c>
      <c r="R730" s="338">
        <v>33117.871780000001</v>
      </c>
    </row>
    <row r="731" spans="1:18" s="313" customFormat="1">
      <c r="A731" s="339"/>
      <c r="B731" s="339"/>
      <c r="C731" s="339"/>
      <c r="D731" s="334" t="s">
        <v>207</v>
      </c>
      <c r="E731" s="335">
        <v>154</v>
      </c>
      <c r="F731" s="336">
        <v>0</v>
      </c>
      <c r="G731" s="337">
        <v>0.15534000000000001</v>
      </c>
      <c r="H731" s="337">
        <v>0.15534000000000001</v>
      </c>
      <c r="I731" s="337">
        <v>9097.7106500000009</v>
      </c>
      <c r="J731" s="337">
        <v>861.70882999999992</v>
      </c>
      <c r="K731" s="337">
        <v>9959.4194800000005</v>
      </c>
      <c r="L731" s="337">
        <v>27190.270649999999</v>
      </c>
      <c r="M731" s="337">
        <v>2130.59058</v>
      </c>
      <c r="N731" s="337">
        <v>29320.861230000002</v>
      </c>
      <c r="O731" s="337">
        <v>39280.436049999997</v>
      </c>
      <c r="P731" s="337">
        <v>62278.710869999995</v>
      </c>
      <c r="Q731" s="337">
        <v>0</v>
      </c>
      <c r="R731" s="338">
        <v>62278.710869999995</v>
      </c>
    </row>
    <row r="732" spans="1:18" s="313" customFormat="1">
      <c r="A732" s="339"/>
      <c r="B732" s="339"/>
      <c r="C732" s="339"/>
      <c r="D732" s="339"/>
      <c r="E732" s="340">
        <v>291</v>
      </c>
      <c r="F732" s="341">
        <v>0</v>
      </c>
      <c r="G732" s="342">
        <v>0</v>
      </c>
      <c r="H732" s="342">
        <v>0</v>
      </c>
      <c r="I732" s="342">
        <v>2027.4643000000001</v>
      </c>
      <c r="J732" s="342">
        <v>65.291290000000004</v>
      </c>
      <c r="K732" s="342">
        <v>2092.7555900000002</v>
      </c>
      <c r="L732" s="342">
        <v>1895.12</v>
      </c>
      <c r="M732" s="342">
        <v>0</v>
      </c>
      <c r="N732" s="342">
        <v>1895.12</v>
      </c>
      <c r="O732" s="342">
        <v>3987.8755899999996</v>
      </c>
      <c r="P732" s="342">
        <v>64585.158100000001</v>
      </c>
      <c r="Q732" s="342">
        <v>0</v>
      </c>
      <c r="R732" s="343">
        <v>64585.158100000001</v>
      </c>
    </row>
    <row r="733" spans="1:18" s="313" customFormat="1">
      <c r="A733" s="339"/>
      <c r="B733" s="339"/>
      <c r="C733" s="339"/>
      <c r="D733" s="339"/>
      <c r="E733" s="340">
        <v>358</v>
      </c>
      <c r="F733" s="341">
        <v>0</v>
      </c>
      <c r="G733" s="342">
        <v>0</v>
      </c>
      <c r="H733" s="342">
        <v>0</v>
      </c>
      <c r="I733" s="342">
        <v>927.73841000000004</v>
      </c>
      <c r="J733" s="342">
        <v>40.276679999999999</v>
      </c>
      <c r="K733" s="342">
        <v>968.01508999999999</v>
      </c>
      <c r="L733" s="342">
        <v>1643.03495</v>
      </c>
      <c r="M733" s="342">
        <v>132.32413</v>
      </c>
      <c r="N733" s="342">
        <v>1775.3590800000002</v>
      </c>
      <c r="O733" s="342">
        <v>2743.37417</v>
      </c>
      <c r="P733" s="342">
        <v>17693.099340000001</v>
      </c>
      <c r="Q733" s="342">
        <v>0</v>
      </c>
      <c r="R733" s="343">
        <v>17693.099340000001</v>
      </c>
    </row>
    <row r="734" spans="1:18" s="313" customFormat="1">
      <c r="A734" s="339"/>
      <c r="B734" s="339"/>
      <c r="C734" s="339"/>
      <c r="D734" s="339"/>
      <c r="E734" s="340">
        <v>395</v>
      </c>
      <c r="F734" s="341">
        <v>0</v>
      </c>
      <c r="G734" s="342">
        <v>0</v>
      </c>
      <c r="H734" s="342">
        <v>0</v>
      </c>
      <c r="I734" s="342">
        <v>1626.8824299999999</v>
      </c>
      <c r="J734" s="342">
        <v>24.791259999999998</v>
      </c>
      <c r="K734" s="342">
        <v>1651.6736899999999</v>
      </c>
      <c r="L734" s="342">
        <v>1330.3848899999998</v>
      </c>
      <c r="M734" s="342">
        <v>0</v>
      </c>
      <c r="N734" s="342">
        <v>1330.3848899999998</v>
      </c>
      <c r="O734" s="342">
        <v>2982.0585799999999</v>
      </c>
      <c r="P734" s="342">
        <v>28661.454850000002</v>
      </c>
      <c r="Q734" s="342">
        <v>0</v>
      </c>
      <c r="R734" s="343">
        <v>28661.454850000002</v>
      </c>
    </row>
    <row r="735" spans="1:18" s="313" customFormat="1">
      <c r="A735" s="339"/>
      <c r="B735" s="339"/>
      <c r="C735" s="339"/>
      <c r="D735" s="334" t="s">
        <v>208</v>
      </c>
      <c r="E735" s="335">
        <v>39</v>
      </c>
      <c r="F735" s="336">
        <v>0.81540999999999997</v>
      </c>
      <c r="G735" s="337">
        <v>0</v>
      </c>
      <c r="H735" s="337">
        <v>0.81540999999999997</v>
      </c>
      <c r="I735" s="337">
        <v>12476.85541</v>
      </c>
      <c r="J735" s="337">
        <v>1023.52989</v>
      </c>
      <c r="K735" s="337">
        <v>13500.3853</v>
      </c>
      <c r="L735" s="337">
        <v>36190.009319999997</v>
      </c>
      <c r="M735" s="337">
        <v>7952.6739600000001</v>
      </c>
      <c r="N735" s="337">
        <v>44142.683280000005</v>
      </c>
      <c r="O735" s="337">
        <v>57643.883990000002</v>
      </c>
      <c r="P735" s="337">
        <v>82936.126439999993</v>
      </c>
      <c r="Q735" s="337">
        <v>0</v>
      </c>
      <c r="R735" s="338">
        <v>82936.126439999993</v>
      </c>
    </row>
    <row r="736" spans="1:18" s="313" customFormat="1">
      <c r="A736" s="339"/>
      <c r="B736" s="339"/>
      <c r="C736" s="339"/>
      <c r="D736" s="334" t="s">
        <v>343</v>
      </c>
      <c r="E736" s="335">
        <v>223</v>
      </c>
      <c r="F736" s="336">
        <v>0</v>
      </c>
      <c r="G736" s="337">
        <v>0</v>
      </c>
      <c r="H736" s="337">
        <v>0</v>
      </c>
      <c r="I736" s="337">
        <v>2269.1158599999999</v>
      </c>
      <c r="J736" s="337">
        <v>46.611150000000002</v>
      </c>
      <c r="K736" s="337">
        <v>2315.7270099999996</v>
      </c>
      <c r="L736" s="337">
        <v>2500.9066699999998</v>
      </c>
      <c r="M736" s="337">
        <v>44.180910000000004</v>
      </c>
      <c r="N736" s="337">
        <v>2545.0875799999999</v>
      </c>
      <c r="O736" s="337">
        <v>4860.81459</v>
      </c>
      <c r="P736" s="337">
        <v>78053.050370000012</v>
      </c>
      <c r="Q736" s="337">
        <v>0</v>
      </c>
      <c r="R736" s="338">
        <v>78053.050370000012</v>
      </c>
    </row>
    <row r="737" spans="1:18" s="313" customFormat="1">
      <c r="A737" s="339"/>
      <c r="B737" s="339"/>
      <c r="C737" s="339"/>
      <c r="D737" s="334" t="s">
        <v>61</v>
      </c>
      <c r="E737" s="335">
        <v>93</v>
      </c>
      <c r="F737" s="336">
        <v>0.14709</v>
      </c>
      <c r="G737" s="337">
        <v>0</v>
      </c>
      <c r="H737" s="337">
        <v>0.14709</v>
      </c>
      <c r="I737" s="337">
        <v>5141.79961</v>
      </c>
      <c r="J737" s="337">
        <v>375.68238000000002</v>
      </c>
      <c r="K737" s="337">
        <v>5517.4819900000002</v>
      </c>
      <c r="L737" s="337">
        <v>3455.56169</v>
      </c>
      <c r="M737" s="337">
        <v>174.82473999999999</v>
      </c>
      <c r="N737" s="337">
        <v>3630.38643</v>
      </c>
      <c r="O737" s="337">
        <v>9148.0155099999993</v>
      </c>
      <c r="P737" s="337">
        <v>67828.219519999999</v>
      </c>
      <c r="Q737" s="337">
        <v>60.081800000000001</v>
      </c>
      <c r="R737" s="338">
        <v>67888.301319999999</v>
      </c>
    </row>
    <row r="738" spans="1:18" s="313" customFormat="1">
      <c r="A738" s="339"/>
      <c r="B738" s="339"/>
      <c r="C738" s="339"/>
      <c r="D738" s="334" t="s">
        <v>209</v>
      </c>
      <c r="E738" s="335">
        <v>231</v>
      </c>
      <c r="F738" s="336">
        <v>0</v>
      </c>
      <c r="G738" s="337">
        <v>0</v>
      </c>
      <c r="H738" s="337">
        <v>0</v>
      </c>
      <c r="I738" s="337">
        <v>3012.7703799999999</v>
      </c>
      <c r="J738" s="337">
        <v>386.81432000000001</v>
      </c>
      <c r="K738" s="337">
        <v>3399.5847000000003</v>
      </c>
      <c r="L738" s="337">
        <v>2616.1676600000001</v>
      </c>
      <c r="M738" s="337">
        <v>39.517019999999995</v>
      </c>
      <c r="N738" s="337">
        <v>2655.6846800000003</v>
      </c>
      <c r="O738" s="337">
        <v>6055.2693799999997</v>
      </c>
      <c r="P738" s="337">
        <v>51141.408360000001</v>
      </c>
      <c r="Q738" s="337">
        <v>0</v>
      </c>
      <c r="R738" s="338">
        <v>51141.408360000001</v>
      </c>
    </row>
    <row r="739" spans="1:18" s="313" customFormat="1">
      <c r="A739" s="339"/>
      <c r="B739" s="339"/>
      <c r="C739" s="339"/>
      <c r="D739" s="339"/>
      <c r="E739" s="340">
        <v>359</v>
      </c>
      <c r="F739" s="341">
        <v>0</v>
      </c>
      <c r="G739" s="342">
        <v>0</v>
      </c>
      <c r="H739" s="342">
        <v>0</v>
      </c>
      <c r="I739" s="342">
        <v>1357.6828400000002</v>
      </c>
      <c r="J739" s="342">
        <v>78.335660000000004</v>
      </c>
      <c r="K739" s="342">
        <v>1436.0184999999999</v>
      </c>
      <c r="L739" s="342">
        <v>686.82692000000009</v>
      </c>
      <c r="M739" s="342">
        <v>0</v>
      </c>
      <c r="N739" s="342">
        <v>686.82692000000009</v>
      </c>
      <c r="O739" s="342">
        <v>2122.8454200000001</v>
      </c>
      <c r="P739" s="342">
        <v>39282.327929999999</v>
      </c>
      <c r="Q739" s="342">
        <v>0</v>
      </c>
      <c r="R739" s="343">
        <v>39282.327929999999</v>
      </c>
    </row>
    <row r="740" spans="1:18" s="313" customFormat="1">
      <c r="A740" s="339"/>
      <c r="B740" s="339"/>
      <c r="C740" s="339"/>
      <c r="D740" s="334" t="s">
        <v>210</v>
      </c>
      <c r="E740" s="335">
        <v>347</v>
      </c>
      <c r="F740" s="336">
        <v>0</v>
      </c>
      <c r="G740" s="337">
        <v>0</v>
      </c>
      <c r="H740" s="337">
        <v>0</v>
      </c>
      <c r="I740" s="337">
        <v>2027.5269499999999</v>
      </c>
      <c r="J740" s="337">
        <v>135.14501999999999</v>
      </c>
      <c r="K740" s="337">
        <v>2162.6719700000003</v>
      </c>
      <c r="L740" s="337">
        <v>3284.6446299999998</v>
      </c>
      <c r="M740" s="337">
        <v>51.520470000000003</v>
      </c>
      <c r="N740" s="337">
        <v>3336.1651000000002</v>
      </c>
      <c r="O740" s="337">
        <v>5498.8370700000005</v>
      </c>
      <c r="P740" s="337">
        <v>47398.532899999998</v>
      </c>
      <c r="Q740" s="337">
        <v>0</v>
      </c>
      <c r="R740" s="338">
        <v>47398.532899999998</v>
      </c>
    </row>
    <row r="741" spans="1:18" s="313" customFormat="1">
      <c r="A741" s="339"/>
      <c r="B741" s="339"/>
      <c r="C741" s="339"/>
      <c r="D741" s="334" t="s">
        <v>344</v>
      </c>
      <c r="E741" s="335">
        <v>369</v>
      </c>
      <c r="F741" s="336">
        <v>0</v>
      </c>
      <c r="G741" s="337">
        <v>0</v>
      </c>
      <c r="H741" s="337">
        <v>0</v>
      </c>
      <c r="I741" s="337">
        <v>1454.21579</v>
      </c>
      <c r="J741" s="337">
        <v>52.991150000000005</v>
      </c>
      <c r="K741" s="337">
        <v>1507.20694</v>
      </c>
      <c r="L741" s="337">
        <v>1244.0003700000002</v>
      </c>
      <c r="M741" s="337">
        <v>58.732019999999999</v>
      </c>
      <c r="N741" s="337">
        <v>1302.7323899999999</v>
      </c>
      <c r="O741" s="337">
        <v>2809.9393300000002</v>
      </c>
      <c r="P741" s="337">
        <v>34523.414130000005</v>
      </c>
      <c r="Q741" s="337">
        <v>0</v>
      </c>
      <c r="R741" s="338">
        <v>34523.414130000005</v>
      </c>
    </row>
    <row r="742" spans="1:18" s="313" customFormat="1">
      <c r="A742" s="339"/>
      <c r="B742" s="339"/>
      <c r="C742" s="339"/>
      <c r="D742" s="334" t="s">
        <v>345</v>
      </c>
      <c r="E742" s="335">
        <v>370</v>
      </c>
      <c r="F742" s="336">
        <v>0</v>
      </c>
      <c r="G742" s="337">
        <v>0</v>
      </c>
      <c r="H742" s="337">
        <v>0</v>
      </c>
      <c r="I742" s="337">
        <v>1746.7879499999999</v>
      </c>
      <c r="J742" s="337">
        <v>66.806929999999994</v>
      </c>
      <c r="K742" s="337">
        <v>1813.5948799999999</v>
      </c>
      <c r="L742" s="337">
        <v>1830.7709499999999</v>
      </c>
      <c r="M742" s="337">
        <v>0</v>
      </c>
      <c r="N742" s="337">
        <v>1830.7709499999999</v>
      </c>
      <c r="O742" s="337">
        <v>3644.3658300000002</v>
      </c>
      <c r="P742" s="337">
        <v>21487.384550000002</v>
      </c>
      <c r="Q742" s="337">
        <v>0</v>
      </c>
      <c r="R742" s="338">
        <v>21487.384550000002</v>
      </c>
    </row>
    <row r="743" spans="1:18" s="313" customFormat="1">
      <c r="A743" s="339"/>
      <c r="B743" s="339"/>
      <c r="C743" s="339"/>
      <c r="D743" s="334" t="s">
        <v>211</v>
      </c>
      <c r="E743" s="335">
        <v>364</v>
      </c>
      <c r="F743" s="336">
        <v>0</v>
      </c>
      <c r="G743" s="337">
        <v>0</v>
      </c>
      <c r="H743" s="337">
        <v>0</v>
      </c>
      <c r="I743" s="337">
        <v>3761.2431299999998</v>
      </c>
      <c r="J743" s="337">
        <v>26.924379999999999</v>
      </c>
      <c r="K743" s="337">
        <v>3788.1675099999998</v>
      </c>
      <c r="L743" s="337">
        <v>1031.41533</v>
      </c>
      <c r="M743" s="337">
        <v>0</v>
      </c>
      <c r="N743" s="337">
        <v>1031.41533</v>
      </c>
      <c r="O743" s="337">
        <v>4819.58284</v>
      </c>
      <c r="P743" s="337">
        <v>62583.074189999999</v>
      </c>
      <c r="Q743" s="337">
        <v>0</v>
      </c>
      <c r="R743" s="338">
        <v>62583.074189999999</v>
      </c>
    </row>
    <row r="744" spans="1:18" s="313" customFormat="1">
      <c r="A744" s="339"/>
      <c r="B744" s="339"/>
      <c r="C744" s="334" t="s">
        <v>214</v>
      </c>
      <c r="D744" s="334" t="s">
        <v>214</v>
      </c>
      <c r="E744" s="335">
        <v>258</v>
      </c>
      <c r="F744" s="336">
        <v>0</v>
      </c>
      <c r="G744" s="337">
        <v>0</v>
      </c>
      <c r="H744" s="337">
        <v>0</v>
      </c>
      <c r="I744" s="337">
        <v>1994.67671</v>
      </c>
      <c r="J744" s="337">
        <v>51.20532</v>
      </c>
      <c r="K744" s="337">
        <v>2045.88203</v>
      </c>
      <c r="L744" s="337">
        <v>1418.8344299999999</v>
      </c>
      <c r="M744" s="337">
        <v>12.373370000000001</v>
      </c>
      <c r="N744" s="337">
        <v>1431.2078000000001</v>
      </c>
      <c r="O744" s="337">
        <v>3477.0898299999999</v>
      </c>
      <c r="P744" s="337">
        <v>44537.444750000002</v>
      </c>
      <c r="Q744" s="337">
        <v>0</v>
      </c>
      <c r="R744" s="338">
        <v>44537.444750000002</v>
      </c>
    </row>
    <row r="745" spans="1:18" s="313" customFormat="1">
      <c r="A745" s="339"/>
      <c r="B745" s="339"/>
      <c r="C745" s="334" t="s">
        <v>316</v>
      </c>
      <c r="D745" s="334" t="s">
        <v>346</v>
      </c>
      <c r="E745" s="335">
        <v>274</v>
      </c>
      <c r="F745" s="336">
        <v>5.66852</v>
      </c>
      <c r="G745" s="337">
        <v>0</v>
      </c>
      <c r="H745" s="337">
        <v>5.66852</v>
      </c>
      <c r="I745" s="337">
        <v>723.87896000000001</v>
      </c>
      <c r="J745" s="337">
        <v>101.00877</v>
      </c>
      <c r="K745" s="337">
        <v>824.88773000000003</v>
      </c>
      <c r="L745" s="337">
        <v>1248.8593000000001</v>
      </c>
      <c r="M745" s="337">
        <v>0</v>
      </c>
      <c r="N745" s="337">
        <v>1248.8593000000001</v>
      </c>
      <c r="O745" s="337">
        <v>2079.4155500000002</v>
      </c>
      <c r="P745" s="337">
        <v>17997.620030000002</v>
      </c>
      <c r="Q745" s="337">
        <v>0</v>
      </c>
      <c r="R745" s="338">
        <v>17997.620030000002</v>
      </c>
    </row>
    <row r="746" spans="1:18" s="313" customFormat="1">
      <c r="A746" s="339"/>
      <c r="B746" s="339"/>
      <c r="C746" s="339"/>
      <c r="D746" s="334" t="s">
        <v>347</v>
      </c>
      <c r="E746" s="335">
        <v>331</v>
      </c>
      <c r="F746" s="336">
        <v>0</v>
      </c>
      <c r="G746" s="337">
        <v>0</v>
      </c>
      <c r="H746" s="337">
        <v>0</v>
      </c>
      <c r="I746" s="337">
        <v>6.8419300000000005</v>
      </c>
      <c r="J746" s="337">
        <v>7.2999999999999996E-4</v>
      </c>
      <c r="K746" s="337">
        <v>6.8426599999999995</v>
      </c>
      <c r="L746" s="337">
        <v>59.51005</v>
      </c>
      <c r="M746" s="337">
        <v>0</v>
      </c>
      <c r="N746" s="337">
        <v>59.51005</v>
      </c>
      <c r="O746" s="337">
        <v>66.352710000000002</v>
      </c>
      <c r="P746" s="337">
        <v>2162.87653</v>
      </c>
      <c r="Q746" s="337">
        <v>0</v>
      </c>
      <c r="R746" s="338">
        <v>2162.87653</v>
      </c>
    </row>
    <row r="747" spans="1:18" s="313" customFormat="1">
      <c r="A747" s="339"/>
      <c r="B747" s="339"/>
      <c r="C747" s="334" t="s">
        <v>215</v>
      </c>
      <c r="D747" s="334" t="s">
        <v>216</v>
      </c>
      <c r="E747" s="335">
        <v>94</v>
      </c>
      <c r="F747" s="336">
        <v>0</v>
      </c>
      <c r="G747" s="337">
        <v>0</v>
      </c>
      <c r="H747" s="337">
        <v>0</v>
      </c>
      <c r="I747" s="337">
        <v>3665.8957999999998</v>
      </c>
      <c r="J747" s="337">
        <v>196.57204000000002</v>
      </c>
      <c r="K747" s="337">
        <v>3862.4678399999998</v>
      </c>
      <c r="L747" s="337">
        <v>2574.61186</v>
      </c>
      <c r="M747" s="337">
        <v>115.19405999999999</v>
      </c>
      <c r="N747" s="337">
        <v>2689.8059199999998</v>
      </c>
      <c r="O747" s="337">
        <v>6552.27376</v>
      </c>
      <c r="P747" s="337">
        <v>74900.98302</v>
      </c>
      <c r="Q747" s="337">
        <v>0</v>
      </c>
      <c r="R747" s="338">
        <v>74900.98302</v>
      </c>
    </row>
    <row r="748" spans="1:18" s="313" customFormat="1">
      <c r="A748" s="339"/>
      <c r="B748" s="339"/>
      <c r="C748" s="334" t="s">
        <v>217</v>
      </c>
      <c r="D748" s="334" t="s">
        <v>348</v>
      </c>
      <c r="E748" s="335">
        <v>255</v>
      </c>
      <c r="F748" s="336">
        <v>0</v>
      </c>
      <c r="G748" s="337">
        <v>0</v>
      </c>
      <c r="H748" s="337">
        <v>0</v>
      </c>
      <c r="I748" s="337">
        <v>1916.88327</v>
      </c>
      <c r="J748" s="337">
        <v>221.95695000000001</v>
      </c>
      <c r="K748" s="337">
        <v>2138.84022</v>
      </c>
      <c r="L748" s="337">
        <v>1624.22982</v>
      </c>
      <c r="M748" s="337">
        <v>0</v>
      </c>
      <c r="N748" s="337">
        <v>1624.22982</v>
      </c>
      <c r="O748" s="337">
        <v>3763.0700400000001</v>
      </c>
      <c r="P748" s="337">
        <v>28317.582640000001</v>
      </c>
      <c r="Q748" s="337">
        <v>0</v>
      </c>
      <c r="R748" s="338">
        <v>28317.582640000001</v>
      </c>
    </row>
    <row r="749" spans="1:18" s="313" customFormat="1">
      <c r="A749" s="339"/>
      <c r="B749" s="339"/>
      <c r="C749" s="339"/>
      <c r="D749" s="334" t="s">
        <v>218</v>
      </c>
      <c r="E749" s="335">
        <v>124</v>
      </c>
      <c r="F749" s="336">
        <v>0</v>
      </c>
      <c r="G749" s="337">
        <v>0</v>
      </c>
      <c r="H749" s="337">
        <v>0</v>
      </c>
      <c r="I749" s="337">
        <v>2996.85221</v>
      </c>
      <c r="J749" s="337">
        <v>306.40609000000001</v>
      </c>
      <c r="K749" s="337">
        <v>3303.2583</v>
      </c>
      <c r="L749" s="337">
        <v>4002.9316800000001</v>
      </c>
      <c r="M749" s="337">
        <v>562.55532999999991</v>
      </c>
      <c r="N749" s="337">
        <v>4565.4870099999998</v>
      </c>
      <c r="O749" s="337">
        <v>7868.7453099999993</v>
      </c>
      <c r="P749" s="337">
        <v>42693.790820000002</v>
      </c>
      <c r="Q749" s="337">
        <v>0</v>
      </c>
      <c r="R749" s="338">
        <v>42693.790820000002</v>
      </c>
    </row>
    <row r="750" spans="1:18" s="313" customFormat="1">
      <c r="A750" s="339"/>
      <c r="B750" s="339"/>
      <c r="C750" s="339"/>
      <c r="D750" s="334" t="s">
        <v>349</v>
      </c>
      <c r="E750" s="335">
        <v>177</v>
      </c>
      <c r="F750" s="336">
        <v>0</v>
      </c>
      <c r="G750" s="337">
        <v>0</v>
      </c>
      <c r="H750" s="337">
        <v>0</v>
      </c>
      <c r="I750" s="337">
        <v>422.55336999999997</v>
      </c>
      <c r="J750" s="337">
        <v>4.4000000000000003E-3</v>
      </c>
      <c r="K750" s="337">
        <v>422.55777</v>
      </c>
      <c r="L750" s="337">
        <v>492.78679999999997</v>
      </c>
      <c r="M750" s="337">
        <v>0</v>
      </c>
      <c r="N750" s="337">
        <v>492.78679999999997</v>
      </c>
      <c r="O750" s="337">
        <v>915.34456999999998</v>
      </c>
      <c r="P750" s="337">
        <v>15088.24662</v>
      </c>
      <c r="Q750" s="337">
        <v>0</v>
      </c>
      <c r="R750" s="338">
        <v>15088.24662</v>
      </c>
    </row>
    <row r="751" spans="1:18" s="313" customFormat="1">
      <c r="A751" s="339"/>
      <c r="B751" s="334" t="s">
        <v>6</v>
      </c>
      <c r="C751" s="334" t="s">
        <v>219</v>
      </c>
      <c r="D751" s="334" t="s">
        <v>6</v>
      </c>
      <c r="E751" s="335">
        <v>95</v>
      </c>
      <c r="F751" s="336">
        <v>0.70462999999999998</v>
      </c>
      <c r="G751" s="337">
        <v>0</v>
      </c>
      <c r="H751" s="337">
        <v>0.70462999999999998</v>
      </c>
      <c r="I751" s="337">
        <v>6221.8085799999999</v>
      </c>
      <c r="J751" s="337">
        <v>55.046900000000001</v>
      </c>
      <c r="K751" s="337">
        <v>6276.8554800000002</v>
      </c>
      <c r="L751" s="337">
        <v>5330.7936900000004</v>
      </c>
      <c r="M751" s="337">
        <v>146.72</v>
      </c>
      <c r="N751" s="337">
        <v>5477.5136900000007</v>
      </c>
      <c r="O751" s="337">
        <v>11755.0738</v>
      </c>
      <c r="P751" s="337">
        <v>77492.885769999993</v>
      </c>
      <c r="Q751" s="337">
        <v>0</v>
      </c>
      <c r="R751" s="338">
        <v>77492.885769999993</v>
      </c>
    </row>
    <row r="752" spans="1:18" s="313" customFormat="1">
      <c r="A752" s="339"/>
      <c r="B752" s="339"/>
      <c r="C752" s="339"/>
      <c r="D752" s="339"/>
      <c r="E752" s="340">
        <v>142</v>
      </c>
      <c r="F752" s="341">
        <v>27.28612</v>
      </c>
      <c r="G752" s="342">
        <v>0</v>
      </c>
      <c r="H752" s="342">
        <v>27.28612</v>
      </c>
      <c r="I752" s="342">
        <v>3002.95606</v>
      </c>
      <c r="J752" s="342">
        <v>129.03746000000001</v>
      </c>
      <c r="K752" s="342">
        <v>3131.99352</v>
      </c>
      <c r="L752" s="342">
        <v>2429.1152900000002</v>
      </c>
      <c r="M752" s="342">
        <v>0</v>
      </c>
      <c r="N752" s="342">
        <v>2429.1152900000002</v>
      </c>
      <c r="O752" s="342">
        <v>5588.3949299999995</v>
      </c>
      <c r="P752" s="342">
        <v>54653.95033</v>
      </c>
      <c r="Q752" s="342">
        <v>0</v>
      </c>
      <c r="R752" s="343">
        <v>54653.95033</v>
      </c>
    </row>
    <row r="753" spans="1:18" s="313" customFormat="1">
      <c r="A753" s="339"/>
      <c r="B753" s="339"/>
      <c r="C753" s="334" t="s">
        <v>350</v>
      </c>
      <c r="D753" s="334" t="s">
        <v>350</v>
      </c>
      <c r="E753" s="335">
        <v>192</v>
      </c>
      <c r="F753" s="336">
        <v>0</v>
      </c>
      <c r="G753" s="337">
        <v>0</v>
      </c>
      <c r="H753" s="337">
        <v>0</v>
      </c>
      <c r="I753" s="337">
        <v>2146.3337000000001</v>
      </c>
      <c r="J753" s="337">
        <v>104.72624</v>
      </c>
      <c r="K753" s="337">
        <v>2251.0599400000001</v>
      </c>
      <c r="L753" s="337">
        <v>4508.3706500000008</v>
      </c>
      <c r="M753" s="337">
        <v>42.932839999999999</v>
      </c>
      <c r="N753" s="337">
        <v>4551.3034900000002</v>
      </c>
      <c r="O753" s="337">
        <v>6802.3634299999994</v>
      </c>
      <c r="P753" s="337">
        <v>40884.889889999999</v>
      </c>
      <c r="Q753" s="337">
        <v>0</v>
      </c>
      <c r="R753" s="338">
        <v>40884.889889999999</v>
      </c>
    </row>
    <row r="754" spans="1:18" s="313" customFormat="1">
      <c r="A754" s="339"/>
      <c r="B754" s="339"/>
      <c r="C754" s="334" t="s">
        <v>351</v>
      </c>
      <c r="D754" s="334" t="s">
        <v>352</v>
      </c>
      <c r="E754" s="335">
        <v>377</v>
      </c>
      <c r="F754" s="336">
        <v>0</v>
      </c>
      <c r="G754" s="337">
        <v>0</v>
      </c>
      <c r="H754" s="337">
        <v>0</v>
      </c>
      <c r="I754" s="337">
        <v>45.028980000000004</v>
      </c>
      <c r="J754" s="337">
        <v>0</v>
      </c>
      <c r="K754" s="337">
        <v>45.028980000000004</v>
      </c>
      <c r="L754" s="337">
        <v>0.73730999999999991</v>
      </c>
      <c r="M754" s="337">
        <v>0</v>
      </c>
      <c r="N754" s="337">
        <v>0.73730999999999991</v>
      </c>
      <c r="O754" s="337">
        <v>45.766289999999998</v>
      </c>
      <c r="P754" s="337">
        <v>5512.2823899999994</v>
      </c>
      <c r="Q754" s="337">
        <v>0</v>
      </c>
      <c r="R754" s="338">
        <v>5512.2823899999994</v>
      </c>
    </row>
    <row r="755" spans="1:18" s="313" customFormat="1">
      <c r="A755" s="339"/>
      <c r="B755" s="339"/>
      <c r="C755" s="334" t="s">
        <v>353</v>
      </c>
      <c r="D755" s="334" t="s">
        <v>353</v>
      </c>
      <c r="E755" s="335">
        <v>335</v>
      </c>
      <c r="F755" s="336">
        <v>0</v>
      </c>
      <c r="G755" s="337">
        <v>0</v>
      </c>
      <c r="H755" s="337">
        <v>0</v>
      </c>
      <c r="I755" s="337">
        <v>2.1902399999999997</v>
      </c>
      <c r="J755" s="337">
        <v>0</v>
      </c>
      <c r="K755" s="337">
        <v>2.1902399999999997</v>
      </c>
      <c r="L755" s="337">
        <v>41.255669999999995</v>
      </c>
      <c r="M755" s="337">
        <v>0</v>
      </c>
      <c r="N755" s="337">
        <v>41.255669999999995</v>
      </c>
      <c r="O755" s="337">
        <v>43.445910000000005</v>
      </c>
      <c r="P755" s="337">
        <v>2407.2172599999999</v>
      </c>
      <c r="Q755" s="337">
        <v>0</v>
      </c>
      <c r="R755" s="338">
        <v>2407.2172599999999</v>
      </c>
    </row>
    <row r="756" spans="1:18" s="313" customFormat="1">
      <c r="A756" s="339"/>
      <c r="B756" s="334" t="s">
        <v>7</v>
      </c>
      <c r="C756" s="334" t="s">
        <v>354</v>
      </c>
      <c r="D756" s="334" t="s">
        <v>354</v>
      </c>
      <c r="E756" s="335">
        <v>243</v>
      </c>
      <c r="F756" s="336">
        <v>2.3565200000000002</v>
      </c>
      <c r="G756" s="337">
        <v>0</v>
      </c>
      <c r="H756" s="337">
        <v>2.3565200000000002</v>
      </c>
      <c r="I756" s="337">
        <v>5215.6080300000003</v>
      </c>
      <c r="J756" s="337">
        <v>32.901710000000001</v>
      </c>
      <c r="K756" s="337">
        <v>5248.5097400000004</v>
      </c>
      <c r="L756" s="337">
        <v>3544.8642300000001</v>
      </c>
      <c r="M756" s="337">
        <v>0</v>
      </c>
      <c r="N756" s="337">
        <v>3544.8642300000001</v>
      </c>
      <c r="O756" s="337">
        <v>8795.7304899999999</v>
      </c>
      <c r="P756" s="337">
        <v>45690.689850000002</v>
      </c>
      <c r="Q756" s="337">
        <v>0</v>
      </c>
      <c r="R756" s="338">
        <v>45690.689850000002</v>
      </c>
    </row>
    <row r="757" spans="1:18" s="313" customFormat="1">
      <c r="A757" s="339"/>
      <c r="B757" s="339"/>
      <c r="C757" s="334" t="s">
        <v>7</v>
      </c>
      <c r="D757" s="334" t="s">
        <v>7</v>
      </c>
      <c r="E757" s="335">
        <v>140</v>
      </c>
      <c r="F757" s="336">
        <v>0.18187</v>
      </c>
      <c r="G757" s="337">
        <v>0</v>
      </c>
      <c r="H757" s="337">
        <v>0.18187</v>
      </c>
      <c r="I757" s="337">
        <v>7472.7299400000002</v>
      </c>
      <c r="J757" s="337">
        <v>476.63271999999995</v>
      </c>
      <c r="K757" s="337">
        <v>7949.3626599999998</v>
      </c>
      <c r="L757" s="337">
        <v>22326.033449999999</v>
      </c>
      <c r="M757" s="337">
        <v>110.14408999999999</v>
      </c>
      <c r="N757" s="337">
        <v>22436.177540000001</v>
      </c>
      <c r="O757" s="337">
        <v>30385.72207</v>
      </c>
      <c r="P757" s="337">
        <v>131579.58579000001</v>
      </c>
      <c r="Q757" s="337">
        <v>472.23430999999999</v>
      </c>
      <c r="R757" s="338">
        <v>132051.82009999998</v>
      </c>
    </row>
    <row r="758" spans="1:18" s="313" customFormat="1">
      <c r="A758" s="339"/>
      <c r="B758" s="339"/>
      <c r="C758" s="339"/>
      <c r="D758" s="339"/>
      <c r="E758" s="340">
        <v>300</v>
      </c>
      <c r="F758" s="341">
        <v>1.18587</v>
      </c>
      <c r="G758" s="342">
        <v>0</v>
      </c>
      <c r="H758" s="342">
        <v>1.18587</v>
      </c>
      <c r="I758" s="342">
        <v>5512.9499599999999</v>
      </c>
      <c r="J758" s="342">
        <v>97.04</v>
      </c>
      <c r="K758" s="342">
        <v>5609.9899599999999</v>
      </c>
      <c r="L758" s="342">
        <v>8444.8158299999996</v>
      </c>
      <c r="M758" s="342">
        <v>62.567970000000003</v>
      </c>
      <c r="N758" s="342">
        <v>8507.3838000000014</v>
      </c>
      <c r="O758" s="342">
        <v>14118.559630000002</v>
      </c>
      <c r="P758" s="342">
        <v>81704.713599999988</v>
      </c>
      <c r="Q758" s="342">
        <v>0</v>
      </c>
      <c r="R758" s="343">
        <v>81704.713599999988</v>
      </c>
    </row>
    <row r="759" spans="1:18" s="313" customFormat="1">
      <c r="A759" s="339"/>
      <c r="B759" s="339"/>
      <c r="C759" s="334" t="s">
        <v>355</v>
      </c>
      <c r="D759" s="334" t="s">
        <v>355</v>
      </c>
      <c r="E759" s="335">
        <v>151</v>
      </c>
      <c r="F759" s="336">
        <v>0</v>
      </c>
      <c r="G759" s="337">
        <v>0</v>
      </c>
      <c r="H759" s="337">
        <v>0</v>
      </c>
      <c r="I759" s="337">
        <v>2193.1024500000003</v>
      </c>
      <c r="J759" s="337">
        <v>55.645569999999999</v>
      </c>
      <c r="K759" s="337">
        <v>2248.74802</v>
      </c>
      <c r="L759" s="337">
        <v>2620.2805499999999</v>
      </c>
      <c r="M759" s="337">
        <v>0</v>
      </c>
      <c r="N759" s="337">
        <v>2620.2805499999999</v>
      </c>
      <c r="O759" s="337">
        <v>4869.0285700000004</v>
      </c>
      <c r="P759" s="337">
        <v>35861.423200000005</v>
      </c>
      <c r="Q759" s="337">
        <v>0</v>
      </c>
      <c r="R759" s="338">
        <v>35861.423200000005</v>
      </c>
    </row>
    <row r="760" spans="1:18" s="313" customFormat="1">
      <c r="A760" s="339"/>
      <c r="B760" s="339"/>
      <c r="C760" s="339"/>
      <c r="D760" s="334" t="s">
        <v>356</v>
      </c>
      <c r="E760" s="335">
        <v>271</v>
      </c>
      <c r="F760" s="336">
        <v>0</v>
      </c>
      <c r="G760" s="337">
        <v>0</v>
      </c>
      <c r="H760" s="337">
        <v>0</v>
      </c>
      <c r="I760" s="337">
        <v>13.831770000000001</v>
      </c>
      <c r="J760" s="337">
        <v>2.5699999999999998E-3</v>
      </c>
      <c r="K760" s="337">
        <v>13.834340000000001</v>
      </c>
      <c r="L760" s="337">
        <v>30</v>
      </c>
      <c r="M760" s="337">
        <v>0</v>
      </c>
      <c r="N760" s="337">
        <v>30</v>
      </c>
      <c r="O760" s="337">
        <v>43.834339999999997</v>
      </c>
      <c r="P760" s="337">
        <v>2808.3869900000004</v>
      </c>
      <c r="Q760" s="337">
        <v>0</v>
      </c>
      <c r="R760" s="338">
        <v>2808.3869900000004</v>
      </c>
    </row>
    <row r="761" spans="1:18" s="313" customFormat="1">
      <c r="A761" s="339"/>
      <c r="B761" s="339"/>
      <c r="C761" s="334" t="s">
        <v>220</v>
      </c>
      <c r="D761" s="334" t="s">
        <v>220</v>
      </c>
      <c r="E761" s="335">
        <v>172</v>
      </c>
      <c r="F761" s="336">
        <v>0</v>
      </c>
      <c r="G761" s="337">
        <v>0</v>
      </c>
      <c r="H761" s="337">
        <v>0</v>
      </c>
      <c r="I761" s="337">
        <v>3184.7808</v>
      </c>
      <c r="J761" s="337">
        <v>0.56511999999999996</v>
      </c>
      <c r="K761" s="337">
        <v>3185.3459199999998</v>
      </c>
      <c r="L761" s="337">
        <v>3848.9631600000002</v>
      </c>
      <c r="M761" s="337">
        <v>0</v>
      </c>
      <c r="N761" s="337">
        <v>3848.9631600000002</v>
      </c>
      <c r="O761" s="337">
        <v>7034.30908</v>
      </c>
      <c r="P761" s="337">
        <v>90459.585709999999</v>
      </c>
      <c r="Q761" s="337">
        <v>0</v>
      </c>
      <c r="R761" s="338">
        <v>90459.585709999999</v>
      </c>
    </row>
    <row r="762" spans="1:18" s="313" customFormat="1">
      <c r="A762" s="339"/>
      <c r="B762" s="339"/>
      <c r="C762" s="339"/>
      <c r="D762" s="334" t="s">
        <v>357</v>
      </c>
      <c r="E762" s="335">
        <v>402</v>
      </c>
      <c r="F762" s="336">
        <v>0</v>
      </c>
      <c r="G762" s="337">
        <v>0</v>
      </c>
      <c r="H762" s="337">
        <v>0</v>
      </c>
      <c r="I762" s="337">
        <v>16.379379999999998</v>
      </c>
      <c r="J762" s="337">
        <v>0</v>
      </c>
      <c r="K762" s="337">
        <v>16.379379999999998</v>
      </c>
      <c r="L762" s="337">
        <v>60</v>
      </c>
      <c r="M762" s="337">
        <v>0</v>
      </c>
      <c r="N762" s="337">
        <v>60</v>
      </c>
      <c r="O762" s="337">
        <v>76.379379999999998</v>
      </c>
      <c r="P762" s="337">
        <v>4674.0671600000005</v>
      </c>
      <c r="Q762" s="337">
        <v>0</v>
      </c>
      <c r="R762" s="338">
        <v>4674.0671600000005</v>
      </c>
    </row>
    <row r="763" spans="1:18" s="313" customFormat="1">
      <c r="A763" s="339"/>
      <c r="B763" s="339"/>
      <c r="C763" s="339"/>
      <c r="D763" s="334" t="s">
        <v>358</v>
      </c>
      <c r="E763" s="335">
        <v>287</v>
      </c>
      <c r="F763" s="336">
        <v>0</v>
      </c>
      <c r="G763" s="337">
        <v>0</v>
      </c>
      <c r="H763" s="337">
        <v>0</v>
      </c>
      <c r="I763" s="337">
        <v>20.27319</v>
      </c>
      <c r="J763" s="337">
        <v>2.2000000000000001E-4</v>
      </c>
      <c r="K763" s="337">
        <v>20.273409999999998</v>
      </c>
      <c r="L763" s="337">
        <v>0</v>
      </c>
      <c r="M763" s="337">
        <v>0</v>
      </c>
      <c r="N763" s="337">
        <v>0</v>
      </c>
      <c r="O763" s="337">
        <v>20.273409999999998</v>
      </c>
      <c r="P763" s="337">
        <v>5030.91291</v>
      </c>
      <c r="Q763" s="337">
        <v>0</v>
      </c>
      <c r="R763" s="338">
        <v>5030.91291</v>
      </c>
    </row>
    <row r="764" spans="1:18" s="313" customFormat="1">
      <c r="A764" s="339"/>
      <c r="B764" s="339"/>
      <c r="C764" s="334" t="s">
        <v>359</v>
      </c>
      <c r="D764" s="334" t="s">
        <v>359</v>
      </c>
      <c r="E764" s="335">
        <v>280</v>
      </c>
      <c r="F764" s="336">
        <v>0</v>
      </c>
      <c r="G764" s="337">
        <v>0</v>
      </c>
      <c r="H764" s="337">
        <v>0</v>
      </c>
      <c r="I764" s="337">
        <v>3220.6485400000001</v>
      </c>
      <c r="J764" s="337">
        <v>5.3602799999999995</v>
      </c>
      <c r="K764" s="337">
        <v>3226.00882</v>
      </c>
      <c r="L764" s="337">
        <v>3333.7071000000001</v>
      </c>
      <c r="M764" s="337">
        <v>18.354669999999999</v>
      </c>
      <c r="N764" s="337">
        <v>3352.0617699999998</v>
      </c>
      <c r="O764" s="337">
        <v>6578.0705900000003</v>
      </c>
      <c r="P764" s="337">
        <v>44266.955600000001</v>
      </c>
      <c r="Q764" s="337">
        <v>0</v>
      </c>
      <c r="R764" s="338">
        <v>44266.955600000001</v>
      </c>
    </row>
    <row r="765" spans="1:18" s="313" customFormat="1">
      <c r="A765" s="339"/>
      <c r="B765" s="339"/>
      <c r="C765" s="334" t="s">
        <v>360</v>
      </c>
      <c r="D765" s="334" t="s">
        <v>361</v>
      </c>
      <c r="E765" s="335">
        <v>213</v>
      </c>
      <c r="F765" s="336">
        <v>0</v>
      </c>
      <c r="G765" s="337">
        <v>0</v>
      </c>
      <c r="H765" s="337">
        <v>0</v>
      </c>
      <c r="I765" s="337">
        <v>2641.2902300000001</v>
      </c>
      <c r="J765" s="337">
        <v>17.849529999999998</v>
      </c>
      <c r="K765" s="337">
        <v>2659.1397599999996</v>
      </c>
      <c r="L765" s="337">
        <v>3075.8053199999999</v>
      </c>
      <c r="M765" s="337">
        <v>0</v>
      </c>
      <c r="N765" s="337">
        <v>3075.8053199999999</v>
      </c>
      <c r="O765" s="337">
        <v>5734.9450800000004</v>
      </c>
      <c r="P765" s="337">
        <v>72309.556580000004</v>
      </c>
      <c r="Q765" s="337">
        <v>0</v>
      </c>
      <c r="R765" s="338">
        <v>72309.556580000004</v>
      </c>
    </row>
    <row r="766" spans="1:18" s="313" customFormat="1">
      <c r="A766" s="339"/>
      <c r="B766" s="339"/>
      <c r="C766" s="334" t="s">
        <v>221</v>
      </c>
      <c r="D766" s="334" t="s">
        <v>221</v>
      </c>
      <c r="E766" s="335">
        <v>83</v>
      </c>
      <c r="F766" s="336">
        <v>1130.22334</v>
      </c>
      <c r="G766" s="337">
        <v>0</v>
      </c>
      <c r="H766" s="337">
        <v>1130.22334</v>
      </c>
      <c r="I766" s="337">
        <v>5487.36834</v>
      </c>
      <c r="J766" s="337">
        <v>5.2644899999999994</v>
      </c>
      <c r="K766" s="337">
        <v>5492.6328300000005</v>
      </c>
      <c r="L766" s="337">
        <v>4007.5592999999999</v>
      </c>
      <c r="M766" s="337">
        <v>0</v>
      </c>
      <c r="N766" s="337">
        <v>4007.5592999999999</v>
      </c>
      <c r="O766" s="337">
        <v>10630.41547</v>
      </c>
      <c r="P766" s="337">
        <v>68223.719949999999</v>
      </c>
      <c r="Q766" s="337">
        <v>0</v>
      </c>
      <c r="R766" s="338">
        <v>68223.719949999999</v>
      </c>
    </row>
    <row r="767" spans="1:18" s="313" customFormat="1">
      <c r="A767" s="339"/>
      <c r="B767" s="339"/>
      <c r="C767" s="339"/>
      <c r="D767" s="339"/>
      <c r="E767" s="340">
        <v>221</v>
      </c>
      <c r="F767" s="341">
        <v>1.0360499999999999</v>
      </c>
      <c r="G767" s="342">
        <v>0</v>
      </c>
      <c r="H767" s="342">
        <v>1.0360499999999999</v>
      </c>
      <c r="I767" s="342">
        <v>3565.6830800000002</v>
      </c>
      <c r="J767" s="342">
        <v>35.92604</v>
      </c>
      <c r="K767" s="342">
        <v>3601.6091200000001</v>
      </c>
      <c r="L767" s="342">
        <v>3003.94733</v>
      </c>
      <c r="M767" s="342">
        <v>0</v>
      </c>
      <c r="N767" s="342">
        <v>3003.94733</v>
      </c>
      <c r="O767" s="342">
        <v>6606.5924999999997</v>
      </c>
      <c r="P767" s="342">
        <v>62340.364659999999</v>
      </c>
      <c r="Q767" s="342">
        <v>0</v>
      </c>
      <c r="R767" s="343">
        <v>62340.364659999999</v>
      </c>
    </row>
    <row r="768" spans="1:18" s="313" customFormat="1">
      <c r="A768" s="339"/>
      <c r="B768" s="339"/>
      <c r="C768" s="334" t="s">
        <v>333</v>
      </c>
      <c r="D768" s="334" t="s">
        <v>362</v>
      </c>
      <c r="E768" s="335">
        <v>171</v>
      </c>
      <c r="F768" s="336">
        <v>0</v>
      </c>
      <c r="G768" s="337">
        <v>0</v>
      </c>
      <c r="H768" s="337">
        <v>0</v>
      </c>
      <c r="I768" s="337">
        <v>122.27842</v>
      </c>
      <c r="J768" s="337">
        <v>1.1943699999999999</v>
      </c>
      <c r="K768" s="337">
        <v>123.47278999999999</v>
      </c>
      <c r="L768" s="337">
        <v>50.036760000000001</v>
      </c>
      <c r="M768" s="337">
        <v>0</v>
      </c>
      <c r="N768" s="337">
        <v>50.036760000000001</v>
      </c>
      <c r="O768" s="337">
        <v>173.50954999999999</v>
      </c>
      <c r="P768" s="337">
        <v>17331.050850000003</v>
      </c>
      <c r="Q768" s="337">
        <v>0</v>
      </c>
      <c r="R768" s="338">
        <v>17331.050850000003</v>
      </c>
    </row>
    <row r="769" spans="1:18" s="313" customFormat="1">
      <c r="A769" s="339"/>
      <c r="B769" s="339"/>
      <c r="C769" s="334" t="s">
        <v>363</v>
      </c>
      <c r="D769" s="334" t="s">
        <v>363</v>
      </c>
      <c r="E769" s="335">
        <v>199</v>
      </c>
      <c r="F769" s="336">
        <v>0</v>
      </c>
      <c r="G769" s="337">
        <v>0</v>
      </c>
      <c r="H769" s="337">
        <v>0</v>
      </c>
      <c r="I769" s="337">
        <v>3.9536199999999999</v>
      </c>
      <c r="J769" s="337">
        <v>2.8999999999999998E-3</v>
      </c>
      <c r="K769" s="337">
        <v>3.9565199999999998</v>
      </c>
      <c r="L769" s="337">
        <v>0</v>
      </c>
      <c r="M769" s="337">
        <v>0</v>
      </c>
      <c r="N769" s="337">
        <v>0</v>
      </c>
      <c r="O769" s="337">
        <v>3.9565199999999998</v>
      </c>
      <c r="P769" s="337">
        <v>7249.3909100000001</v>
      </c>
      <c r="Q769" s="337">
        <v>0</v>
      </c>
      <c r="R769" s="338">
        <v>7249.3909100000001</v>
      </c>
    </row>
    <row r="770" spans="1:18" s="313" customFormat="1">
      <c r="A770" s="339"/>
      <c r="B770" s="339"/>
      <c r="C770" s="334" t="s">
        <v>69</v>
      </c>
      <c r="D770" s="334" t="s">
        <v>69</v>
      </c>
      <c r="E770" s="335">
        <v>326</v>
      </c>
      <c r="F770" s="336">
        <v>138.13376</v>
      </c>
      <c r="G770" s="337">
        <v>0</v>
      </c>
      <c r="H770" s="337">
        <v>138.13376</v>
      </c>
      <c r="I770" s="337">
        <v>1273.2651000000001</v>
      </c>
      <c r="J770" s="337">
        <v>75.899460000000005</v>
      </c>
      <c r="K770" s="337">
        <v>1349.1645600000002</v>
      </c>
      <c r="L770" s="337">
        <v>1927.23136</v>
      </c>
      <c r="M770" s="337">
        <v>0</v>
      </c>
      <c r="N770" s="337">
        <v>1927.23136</v>
      </c>
      <c r="O770" s="337">
        <v>3414.5296800000001</v>
      </c>
      <c r="P770" s="337">
        <v>13786.376970000001</v>
      </c>
      <c r="Q770" s="337">
        <v>0</v>
      </c>
      <c r="R770" s="338">
        <v>13786.376970000001</v>
      </c>
    </row>
    <row r="771" spans="1:18" s="313" customFormat="1">
      <c r="A771" s="339"/>
      <c r="B771" s="339"/>
      <c r="C771" s="339"/>
      <c r="D771" s="334" t="s">
        <v>364</v>
      </c>
      <c r="E771" s="335">
        <v>200</v>
      </c>
      <c r="F771" s="336">
        <v>0</v>
      </c>
      <c r="G771" s="337">
        <v>0</v>
      </c>
      <c r="H771" s="337">
        <v>0</v>
      </c>
      <c r="I771" s="337">
        <v>3.1451899999999999</v>
      </c>
      <c r="J771" s="337">
        <v>0</v>
      </c>
      <c r="K771" s="337">
        <v>3.1451899999999999</v>
      </c>
      <c r="L771" s="337">
        <v>2.96E-3</v>
      </c>
      <c r="M771" s="337">
        <v>0</v>
      </c>
      <c r="N771" s="337">
        <v>2.96E-3</v>
      </c>
      <c r="O771" s="337">
        <v>3.1481500000000002</v>
      </c>
      <c r="P771" s="337">
        <v>6069.4017400000002</v>
      </c>
      <c r="Q771" s="337">
        <v>0</v>
      </c>
      <c r="R771" s="338">
        <v>6069.4017400000002</v>
      </c>
    </row>
    <row r="772" spans="1:18" s="313" customFormat="1">
      <c r="A772" s="339"/>
      <c r="B772" s="339"/>
      <c r="C772" s="334" t="s">
        <v>365</v>
      </c>
      <c r="D772" s="334" t="s">
        <v>365</v>
      </c>
      <c r="E772" s="335">
        <v>266</v>
      </c>
      <c r="F772" s="336">
        <v>0</v>
      </c>
      <c r="G772" s="337">
        <v>0</v>
      </c>
      <c r="H772" s="337">
        <v>0</v>
      </c>
      <c r="I772" s="337">
        <v>75.94386999999999</v>
      </c>
      <c r="J772" s="337">
        <v>6.5199999999999998E-3</v>
      </c>
      <c r="K772" s="337">
        <v>75.950389999999999</v>
      </c>
      <c r="L772" s="337">
        <v>15.139899999999999</v>
      </c>
      <c r="M772" s="337">
        <v>0</v>
      </c>
      <c r="N772" s="337">
        <v>15.139899999999999</v>
      </c>
      <c r="O772" s="337">
        <v>91.090289999999996</v>
      </c>
      <c r="P772" s="337">
        <v>12395.61976</v>
      </c>
      <c r="Q772" s="337">
        <v>0</v>
      </c>
      <c r="R772" s="338">
        <v>12395.61976</v>
      </c>
    </row>
    <row r="773" spans="1:18" s="313" customFormat="1">
      <c r="A773" s="339"/>
      <c r="B773" s="339"/>
      <c r="C773" s="334" t="s">
        <v>366</v>
      </c>
      <c r="D773" s="334" t="s">
        <v>366</v>
      </c>
      <c r="E773" s="335">
        <v>387</v>
      </c>
      <c r="F773" s="336">
        <v>1.8600000000000001E-3</v>
      </c>
      <c r="G773" s="337">
        <v>0</v>
      </c>
      <c r="H773" s="337">
        <v>1.8600000000000001E-3</v>
      </c>
      <c r="I773" s="337">
        <v>2044.7972199999999</v>
      </c>
      <c r="J773" s="337">
        <v>40.457720000000002</v>
      </c>
      <c r="K773" s="337">
        <v>2085.2549399999998</v>
      </c>
      <c r="L773" s="337">
        <v>1322.3058000000001</v>
      </c>
      <c r="M773" s="337">
        <v>0</v>
      </c>
      <c r="N773" s="337">
        <v>1322.3058000000001</v>
      </c>
      <c r="O773" s="337">
        <v>3407.5626000000002</v>
      </c>
      <c r="P773" s="337">
        <v>27568.192920000001</v>
      </c>
      <c r="Q773" s="337">
        <v>0</v>
      </c>
      <c r="R773" s="338">
        <v>27568.192920000001</v>
      </c>
    </row>
    <row r="774" spans="1:18" s="313" customFormat="1">
      <c r="A774" s="339"/>
      <c r="B774" s="334" t="s">
        <v>8</v>
      </c>
      <c r="C774" s="334" t="s">
        <v>222</v>
      </c>
      <c r="D774" s="334" t="s">
        <v>8</v>
      </c>
      <c r="E774" s="335">
        <v>19</v>
      </c>
      <c r="F774" s="336">
        <v>117.771</v>
      </c>
      <c r="G774" s="337">
        <v>0</v>
      </c>
      <c r="H774" s="337">
        <v>117.771</v>
      </c>
      <c r="I774" s="337">
        <v>4082.8304199999998</v>
      </c>
      <c r="J774" s="337">
        <v>1018.5532900000001</v>
      </c>
      <c r="K774" s="337">
        <v>5101.3837100000001</v>
      </c>
      <c r="L774" s="337">
        <v>11221.418180000001</v>
      </c>
      <c r="M774" s="337">
        <v>813.15509999999995</v>
      </c>
      <c r="N774" s="337">
        <v>12034.573279999999</v>
      </c>
      <c r="O774" s="337">
        <v>17253.727989999999</v>
      </c>
      <c r="P774" s="337">
        <v>25530.87081</v>
      </c>
      <c r="Q774" s="337">
        <v>0</v>
      </c>
      <c r="R774" s="338">
        <v>25530.87081</v>
      </c>
    </row>
    <row r="775" spans="1:18" s="313" customFormat="1">
      <c r="A775" s="339"/>
      <c r="B775" s="339"/>
      <c r="C775" s="339"/>
      <c r="D775" s="339"/>
      <c r="E775" s="340">
        <v>115</v>
      </c>
      <c r="F775" s="341">
        <v>185.27720000000002</v>
      </c>
      <c r="G775" s="342">
        <v>4.1503000000000005</v>
      </c>
      <c r="H775" s="342">
        <v>189.42750000000001</v>
      </c>
      <c r="I775" s="342">
        <v>15311.572749999999</v>
      </c>
      <c r="J775" s="342">
        <v>1895.03514</v>
      </c>
      <c r="K775" s="342">
        <v>17206.607889999999</v>
      </c>
      <c r="L775" s="342">
        <v>65620.553169999999</v>
      </c>
      <c r="M775" s="342">
        <v>3773.1059500000001</v>
      </c>
      <c r="N775" s="342">
        <v>69393.659120000011</v>
      </c>
      <c r="O775" s="342">
        <v>86789.694510000001</v>
      </c>
      <c r="P775" s="342">
        <v>46284.755749999997</v>
      </c>
      <c r="Q775" s="342">
        <v>0</v>
      </c>
      <c r="R775" s="343">
        <v>46284.755749999997</v>
      </c>
    </row>
    <row r="776" spans="1:18" s="313" customFormat="1">
      <c r="A776" s="339"/>
      <c r="B776" s="339"/>
      <c r="C776" s="339"/>
      <c r="D776" s="339"/>
      <c r="E776" s="340">
        <v>375</v>
      </c>
      <c r="F776" s="341">
        <v>0</v>
      </c>
      <c r="G776" s="342">
        <v>0</v>
      </c>
      <c r="H776" s="342">
        <v>0</v>
      </c>
      <c r="I776" s="342">
        <v>4035.9614999999999</v>
      </c>
      <c r="J776" s="342">
        <v>187.45622</v>
      </c>
      <c r="K776" s="342">
        <v>4223.4177199999995</v>
      </c>
      <c r="L776" s="342">
        <v>11372.74056</v>
      </c>
      <c r="M776" s="342">
        <v>264.24</v>
      </c>
      <c r="N776" s="342">
        <v>11636.98056</v>
      </c>
      <c r="O776" s="342">
        <v>15860.398279999999</v>
      </c>
      <c r="P776" s="342">
        <v>29019.724829999999</v>
      </c>
      <c r="Q776" s="342">
        <v>0</v>
      </c>
      <c r="R776" s="343">
        <v>29019.724829999999</v>
      </c>
    </row>
    <row r="777" spans="1:18" s="313" customFormat="1">
      <c r="A777" s="339"/>
      <c r="B777" s="339"/>
      <c r="C777" s="339"/>
      <c r="D777" s="334" t="s">
        <v>94</v>
      </c>
      <c r="E777" s="335">
        <v>13</v>
      </c>
      <c r="F777" s="336">
        <v>0.11117</v>
      </c>
      <c r="G777" s="337">
        <v>0</v>
      </c>
      <c r="H777" s="337">
        <v>0.11117</v>
      </c>
      <c r="I777" s="337">
        <v>13287.576730000001</v>
      </c>
      <c r="J777" s="337">
        <v>1201.38096</v>
      </c>
      <c r="K777" s="337">
        <v>14488.957689999999</v>
      </c>
      <c r="L777" s="337">
        <v>32783.206960000003</v>
      </c>
      <c r="M777" s="337">
        <v>675.10967000000005</v>
      </c>
      <c r="N777" s="337">
        <v>33458.316630000001</v>
      </c>
      <c r="O777" s="337">
        <v>47947.385490000001</v>
      </c>
      <c r="P777" s="337">
        <v>68216.088919999995</v>
      </c>
      <c r="Q777" s="337">
        <v>0</v>
      </c>
      <c r="R777" s="338">
        <v>68216.088919999995</v>
      </c>
    </row>
    <row r="778" spans="1:18" s="313" customFormat="1">
      <c r="A778" s="339"/>
      <c r="B778" s="339"/>
      <c r="C778" s="339"/>
      <c r="D778" s="339"/>
      <c r="E778" s="340">
        <v>229</v>
      </c>
      <c r="F778" s="341">
        <v>0</v>
      </c>
      <c r="G778" s="342">
        <v>0</v>
      </c>
      <c r="H778" s="342">
        <v>0</v>
      </c>
      <c r="I778" s="342">
        <v>2526.0212000000001</v>
      </c>
      <c r="J778" s="342">
        <v>5.8383700000000003</v>
      </c>
      <c r="K778" s="342">
        <v>2531.8595699999996</v>
      </c>
      <c r="L778" s="342">
        <v>2380.4519300000002</v>
      </c>
      <c r="M778" s="342">
        <v>0</v>
      </c>
      <c r="N778" s="342">
        <v>2380.4519300000002</v>
      </c>
      <c r="O778" s="342">
        <v>4912.3114999999998</v>
      </c>
      <c r="P778" s="342">
        <v>28290.987570000001</v>
      </c>
      <c r="Q778" s="342">
        <v>10.22382</v>
      </c>
      <c r="R778" s="343">
        <v>28301.21139</v>
      </c>
    </row>
    <row r="779" spans="1:18" s="313" customFormat="1">
      <c r="A779" s="339"/>
      <c r="B779" s="339"/>
      <c r="C779" s="339"/>
      <c r="D779" s="339"/>
      <c r="E779" s="340">
        <v>389</v>
      </c>
      <c r="F779" s="341">
        <v>0</v>
      </c>
      <c r="G779" s="342">
        <v>0</v>
      </c>
      <c r="H779" s="342">
        <v>0</v>
      </c>
      <c r="I779" s="342">
        <v>2177.8686200000002</v>
      </c>
      <c r="J779" s="342">
        <v>313.41414000000003</v>
      </c>
      <c r="K779" s="342">
        <v>2491.2827599999996</v>
      </c>
      <c r="L779" s="342">
        <v>1867.59762</v>
      </c>
      <c r="M779" s="342">
        <v>1.9930399999999999</v>
      </c>
      <c r="N779" s="342">
        <v>1869.5906599999998</v>
      </c>
      <c r="O779" s="342">
        <v>4360.8734199999999</v>
      </c>
      <c r="P779" s="342">
        <v>30175.08941</v>
      </c>
      <c r="Q779" s="342">
        <v>0</v>
      </c>
      <c r="R779" s="343">
        <v>30175.08941</v>
      </c>
    </row>
    <row r="780" spans="1:18" s="313" customFormat="1">
      <c r="A780" s="339"/>
      <c r="B780" s="339"/>
      <c r="C780" s="339"/>
      <c r="D780" s="339"/>
      <c r="E780" s="340">
        <v>319</v>
      </c>
      <c r="F780" s="341">
        <v>1.15E-2</v>
      </c>
      <c r="G780" s="342">
        <v>0</v>
      </c>
      <c r="H780" s="342">
        <v>1.15E-2</v>
      </c>
      <c r="I780" s="342">
        <v>2650.0631899999998</v>
      </c>
      <c r="J780" s="342">
        <v>55.453470000000003</v>
      </c>
      <c r="K780" s="342">
        <v>2705.5166600000002</v>
      </c>
      <c r="L780" s="342">
        <v>2207.60248</v>
      </c>
      <c r="M780" s="342">
        <v>0</v>
      </c>
      <c r="N780" s="342">
        <v>2207.60248</v>
      </c>
      <c r="O780" s="342">
        <v>4913.1306399999994</v>
      </c>
      <c r="P780" s="342">
        <v>30216.44313</v>
      </c>
      <c r="Q780" s="342">
        <v>0</v>
      </c>
      <c r="R780" s="343">
        <v>30216.44313</v>
      </c>
    </row>
    <row r="781" spans="1:18" s="313" customFormat="1">
      <c r="A781" s="339"/>
      <c r="B781" s="334" t="s">
        <v>9</v>
      </c>
      <c r="C781" s="334" t="s">
        <v>367</v>
      </c>
      <c r="D781" s="334" t="s">
        <v>367</v>
      </c>
      <c r="E781" s="335">
        <v>261</v>
      </c>
      <c r="F781" s="336">
        <v>0</v>
      </c>
      <c r="G781" s="337">
        <v>0</v>
      </c>
      <c r="H781" s="337">
        <v>0</v>
      </c>
      <c r="I781" s="337">
        <v>2816.87122</v>
      </c>
      <c r="J781" s="337">
        <v>21.146709999999999</v>
      </c>
      <c r="K781" s="337">
        <v>2838.01793</v>
      </c>
      <c r="L781" s="337">
        <v>2446.0047200000004</v>
      </c>
      <c r="M781" s="337">
        <v>56.727230000000006</v>
      </c>
      <c r="N781" s="337">
        <v>2502.7319500000003</v>
      </c>
      <c r="O781" s="337">
        <v>5340.7498800000003</v>
      </c>
      <c r="P781" s="337">
        <v>30206.800210000001</v>
      </c>
      <c r="Q781" s="337">
        <v>0</v>
      </c>
      <c r="R781" s="338">
        <v>30206.800210000001</v>
      </c>
    </row>
    <row r="782" spans="1:18" s="313" customFormat="1">
      <c r="A782" s="339"/>
      <c r="B782" s="339"/>
      <c r="C782" s="334" t="s">
        <v>368</v>
      </c>
      <c r="D782" s="334" t="s">
        <v>368</v>
      </c>
      <c r="E782" s="335">
        <v>250</v>
      </c>
      <c r="F782" s="336">
        <v>0</v>
      </c>
      <c r="G782" s="337">
        <v>0</v>
      </c>
      <c r="H782" s="337">
        <v>0</v>
      </c>
      <c r="I782" s="337">
        <v>97.400480000000002</v>
      </c>
      <c r="J782" s="337">
        <v>0</v>
      </c>
      <c r="K782" s="337">
        <v>97.400480000000002</v>
      </c>
      <c r="L782" s="337">
        <v>235.70356000000001</v>
      </c>
      <c r="M782" s="337">
        <v>0</v>
      </c>
      <c r="N782" s="337">
        <v>235.70356000000001</v>
      </c>
      <c r="O782" s="337">
        <v>333.10404</v>
      </c>
      <c r="P782" s="337">
        <v>14451.66093</v>
      </c>
      <c r="Q782" s="337">
        <v>0</v>
      </c>
      <c r="R782" s="338">
        <v>14451.66093</v>
      </c>
    </row>
    <row r="783" spans="1:18" s="313" customFormat="1">
      <c r="A783" s="339"/>
      <c r="B783" s="339"/>
      <c r="C783" s="334" t="s">
        <v>224</v>
      </c>
      <c r="D783" s="334" t="s">
        <v>225</v>
      </c>
      <c r="E783" s="335">
        <v>169</v>
      </c>
      <c r="F783" s="336">
        <v>0</v>
      </c>
      <c r="G783" s="337">
        <v>0</v>
      </c>
      <c r="H783" s="337">
        <v>0</v>
      </c>
      <c r="I783" s="337">
        <v>2863.6121600000001</v>
      </c>
      <c r="J783" s="337">
        <v>612.93454000000008</v>
      </c>
      <c r="K783" s="337">
        <v>3476.5467000000003</v>
      </c>
      <c r="L783" s="337">
        <v>2207.7687400000004</v>
      </c>
      <c r="M783" s="337">
        <v>0</v>
      </c>
      <c r="N783" s="337">
        <v>2207.7687400000004</v>
      </c>
      <c r="O783" s="337">
        <v>5684.3154400000003</v>
      </c>
      <c r="P783" s="337">
        <v>41602.891590000007</v>
      </c>
      <c r="Q783" s="337">
        <v>0</v>
      </c>
      <c r="R783" s="338">
        <v>41602.891590000007</v>
      </c>
    </row>
    <row r="784" spans="1:18" s="313" customFormat="1">
      <c r="A784" s="339"/>
      <c r="B784" s="339"/>
      <c r="C784" s="339"/>
      <c r="D784" s="334" t="s">
        <v>369</v>
      </c>
      <c r="E784" s="335">
        <v>305</v>
      </c>
      <c r="F784" s="336">
        <v>0</v>
      </c>
      <c r="G784" s="337">
        <v>0</v>
      </c>
      <c r="H784" s="337">
        <v>0</v>
      </c>
      <c r="I784" s="337">
        <v>852.76038000000005</v>
      </c>
      <c r="J784" s="337">
        <v>2.1929999999999998E-2</v>
      </c>
      <c r="K784" s="337">
        <v>852.78231000000005</v>
      </c>
      <c r="L784" s="337">
        <v>1566.26622</v>
      </c>
      <c r="M784" s="337">
        <v>0</v>
      </c>
      <c r="N784" s="337">
        <v>1566.26622</v>
      </c>
      <c r="O784" s="337">
        <v>2419.0485299999996</v>
      </c>
      <c r="P784" s="337">
        <v>19740.68979</v>
      </c>
      <c r="Q784" s="337">
        <v>0</v>
      </c>
      <c r="R784" s="338">
        <v>19740.68979</v>
      </c>
    </row>
    <row r="785" spans="1:18" s="313" customFormat="1">
      <c r="A785" s="339"/>
      <c r="B785" s="339"/>
      <c r="C785" s="334" t="s">
        <v>9</v>
      </c>
      <c r="D785" s="334" t="s">
        <v>9</v>
      </c>
      <c r="E785" s="335">
        <v>101</v>
      </c>
      <c r="F785" s="336">
        <v>4.68703</v>
      </c>
      <c r="G785" s="337">
        <v>0</v>
      </c>
      <c r="H785" s="337">
        <v>4.68703</v>
      </c>
      <c r="I785" s="337">
        <v>4148.4881800000003</v>
      </c>
      <c r="J785" s="337">
        <v>973.39468000000011</v>
      </c>
      <c r="K785" s="337">
        <v>5121.8828600000006</v>
      </c>
      <c r="L785" s="337">
        <v>17506.263649999997</v>
      </c>
      <c r="M785" s="337">
        <v>952.33119999999997</v>
      </c>
      <c r="N785" s="337">
        <v>18458.594850000001</v>
      </c>
      <c r="O785" s="337">
        <v>23585.16474</v>
      </c>
      <c r="P785" s="337">
        <v>43539.715369999998</v>
      </c>
      <c r="Q785" s="337">
        <v>0</v>
      </c>
      <c r="R785" s="338">
        <v>43539.715369999998</v>
      </c>
    </row>
    <row r="786" spans="1:18" s="313" customFormat="1">
      <c r="A786" s="339"/>
      <c r="B786" s="339"/>
      <c r="C786" s="339"/>
      <c r="D786" s="334" t="s">
        <v>226</v>
      </c>
      <c r="E786" s="335">
        <v>342</v>
      </c>
      <c r="F786" s="336">
        <v>0</v>
      </c>
      <c r="G786" s="337">
        <v>0</v>
      </c>
      <c r="H786" s="337">
        <v>0</v>
      </c>
      <c r="I786" s="337">
        <v>2963.10221</v>
      </c>
      <c r="J786" s="337">
        <v>443.31497999999999</v>
      </c>
      <c r="K786" s="337">
        <v>3406.4171900000001</v>
      </c>
      <c r="L786" s="337">
        <v>4715.8700399999998</v>
      </c>
      <c r="M786" s="337">
        <v>0</v>
      </c>
      <c r="N786" s="337">
        <v>4715.8700399999998</v>
      </c>
      <c r="O786" s="337">
        <v>8122.2872300000008</v>
      </c>
      <c r="P786" s="337">
        <v>46764.963899999995</v>
      </c>
      <c r="Q786" s="337">
        <v>0</v>
      </c>
      <c r="R786" s="338">
        <v>46764.963899999995</v>
      </c>
    </row>
    <row r="787" spans="1:18" s="313" customFormat="1">
      <c r="A787" s="339"/>
      <c r="B787" s="339"/>
      <c r="C787" s="339"/>
      <c r="D787" s="334" t="s">
        <v>318</v>
      </c>
      <c r="E787" s="335">
        <v>77</v>
      </c>
      <c r="F787" s="336">
        <v>0</v>
      </c>
      <c r="G787" s="337">
        <v>0</v>
      </c>
      <c r="H787" s="337">
        <v>0</v>
      </c>
      <c r="I787" s="337">
        <v>4663.6262999999999</v>
      </c>
      <c r="J787" s="337">
        <v>422.99144000000001</v>
      </c>
      <c r="K787" s="337">
        <v>5086.6177400000006</v>
      </c>
      <c r="L787" s="337">
        <v>4259.2327599999999</v>
      </c>
      <c r="M787" s="337">
        <v>2.11761</v>
      </c>
      <c r="N787" s="337">
        <v>4261.3503700000001</v>
      </c>
      <c r="O787" s="337">
        <v>9347.9681099999998</v>
      </c>
      <c r="P787" s="337">
        <v>62362.034749999999</v>
      </c>
      <c r="Q787" s="337">
        <v>0</v>
      </c>
      <c r="R787" s="338">
        <v>62362.034749999999</v>
      </c>
    </row>
    <row r="788" spans="1:18" s="313" customFormat="1">
      <c r="A788" s="339"/>
      <c r="B788" s="339"/>
      <c r="C788" s="339"/>
      <c r="D788" s="334" t="s">
        <v>370</v>
      </c>
      <c r="E788" s="335">
        <v>119</v>
      </c>
      <c r="F788" s="336">
        <v>0</v>
      </c>
      <c r="G788" s="337">
        <v>0</v>
      </c>
      <c r="H788" s="337">
        <v>0</v>
      </c>
      <c r="I788" s="337">
        <v>4008.8158599999997</v>
      </c>
      <c r="J788" s="337">
        <v>399.51582000000002</v>
      </c>
      <c r="K788" s="337">
        <v>4408.3316799999993</v>
      </c>
      <c r="L788" s="337">
        <v>6210.1724199999999</v>
      </c>
      <c r="M788" s="337">
        <v>139.38399999999999</v>
      </c>
      <c r="N788" s="337">
        <v>6349.5564199999999</v>
      </c>
      <c r="O788" s="337">
        <v>10757.8881</v>
      </c>
      <c r="P788" s="337">
        <v>47816.80672</v>
      </c>
      <c r="Q788" s="337">
        <v>0</v>
      </c>
      <c r="R788" s="338">
        <v>47816.80672</v>
      </c>
    </row>
    <row r="789" spans="1:18" s="313" customFormat="1">
      <c r="A789" s="339"/>
      <c r="B789" s="339"/>
      <c r="C789" s="339"/>
      <c r="D789" s="334" t="s">
        <v>227</v>
      </c>
      <c r="E789" s="335">
        <v>168</v>
      </c>
      <c r="F789" s="336">
        <v>0</v>
      </c>
      <c r="G789" s="337">
        <v>0</v>
      </c>
      <c r="H789" s="337">
        <v>0</v>
      </c>
      <c r="I789" s="337">
        <v>5752.5677300000007</v>
      </c>
      <c r="J789" s="337">
        <v>945.26091000000008</v>
      </c>
      <c r="K789" s="337">
        <v>6697.8286399999997</v>
      </c>
      <c r="L789" s="337">
        <v>11384.42326</v>
      </c>
      <c r="M789" s="337">
        <v>24.006400000000003</v>
      </c>
      <c r="N789" s="337">
        <v>11408.42966</v>
      </c>
      <c r="O789" s="337">
        <v>18106.258300000001</v>
      </c>
      <c r="P789" s="337">
        <v>78886.915099999998</v>
      </c>
      <c r="Q789" s="337">
        <v>500.32605999999998</v>
      </c>
      <c r="R789" s="338">
        <v>79387.24115999999</v>
      </c>
    </row>
    <row r="790" spans="1:18" s="313" customFormat="1">
      <c r="A790" s="339"/>
      <c r="B790" s="339"/>
      <c r="C790" s="334" t="s">
        <v>371</v>
      </c>
      <c r="D790" s="334" t="s">
        <v>371</v>
      </c>
      <c r="E790" s="335">
        <v>311</v>
      </c>
      <c r="F790" s="336">
        <v>0.495</v>
      </c>
      <c r="G790" s="337">
        <v>0</v>
      </c>
      <c r="H790" s="337">
        <v>0.495</v>
      </c>
      <c r="I790" s="337">
        <v>1491.9758100000001</v>
      </c>
      <c r="J790" s="337">
        <v>456.37715000000003</v>
      </c>
      <c r="K790" s="337">
        <v>1948.3529599999999</v>
      </c>
      <c r="L790" s="337">
        <v>1071.35636</v>
      </c>
      <c r="M790" s="337">
        <v>0</v>
      </c>
      <c r="N790" s="337">
        <v>1071.35636</v>
      </c>
      <c r="O790" s="337">
        <v>3020.2043199999998</v>
      </c>
      <c r="P790" s="337">
        <v>22230.046249999999</v>
      </c>
      <c r="Q790" s="337">
        <v>0</v>
      </c>
      <c r="R790" s="338">
        <v>22230.046249999999</v>
      </c>
    </row>
    <row r="791" spans="1:18" s="313" customFormat="1">
      <c r="A791" s="339"/>
      <c r="B791" s="339"/>
      <c r="C791" s="334" t="s">
        <v>228</v>
      </c>
      <c r="D791" s="334" t="s">
        <v>229</v>
      </c>
      <c r="E791" s="335">
        <v>304</v>
      </c>
      <c r="F791" s="336">
        <v>0</v>
      </c>
      <c r="G791" s="337">
        <v>0</v>
      </c>
      <c r="H791" s="337">
        <v>0</v>
      </c>
      <c r="I791" s="337">
        <v>2890.9435099999996</v>
      </c>
      <c r="J791" s="337">
        <v>759.40054000000009</v>
      </c>
      <c r="K791" s="337">
        <v>3650.3440499999997</v>
      </c>
      <c r="L791" s="337">
        <v>3634.1143900000002</v>
      </c>
      <c r="M791" s="337">
        <v>0</v>
      </c>
      <c r="N791" s="337">
        <v>3634.1143900000002</v>
      </c>
      <c r="O791" s="337">
        <v>7284.4584400000003</v>
      </c>
      <c r="P791" s="337">
        <v>52123.753320000003</v>
      </c>
      <c r="Q791" s="337">
        <v>0</v>
      </c>
      <c r="R791" s="338">
        <v>52123.753320000003</v>
      </c>
    </row>
    <row r="792" spans="1:18" s="313" customFormat="1">
      <c r="A792" s="339"/>
      <c r="B792" s="339"/>
      <c r="C792" s="339"/>
      <c r="D792" s="334" t="s">
        <v>372</v>
      </c>
      <c r="E792" s="335">
        <v>270</v>
      </c>
      <c r="F792" s="336">
        <v>0</v>
      </c>
      <c r="G792" s="337">
        <v>0</v>
      </c>
      <c r="H792" s="337">
        <v>0</v>
      </c>
      <c r="I792" s="337">
        <v>240.11114999999998</v>
      </c>
      <c r="J792" s="337">
        <v>2.2000000000000001E-4</v>
      </c>
      <c r="K792" s="337">
        <v>240.11136999999999</v>
      </c>
      <c r="L792" s="337">
        <v>160.77125000000001</v>
      </c>
      <c r="M792" s="337">
        <v>0</v>
      </c>
      <c r="N792" s="337">
        <v>160.77125000000001</v>
      </c>
      <c r="O792" s="337">
        <v>400.88261999999997</v>
      </c>
      <c r="P792" s="337">
        <v>6705.4032400000006</v>
      </c>
      <c r="Q792" s="337">
        <v>0</v>
      </c>
      <c r="R792" s="338">
        <v>6705.4032400000006</v>
      </c>
    </row>
    <row r="793" spans="1:18" s="313" customFormat="1">
      <c r="A793" s="339"/>
      <c r="B793" s="339"/>
      <c r="C793" s="339"/>
      <c r="D793" s="334" t="s">
        <v>373</v>
      </c>
      <c r="E793" s="335">
        <v>251</v>
      </c>
      <c r="F793" s="336">
        <v>0</v>
      </c>
      <c r="G793" s="337">
        <v>0</v>
      </c>
      <c r="H793" s="337">
        <v>0</v>
      </c>
      <c r="I793" s="337">
        <v>89.714320000000001</v>
      </c>
      <c r="J793" s="337">
        <v>0</v>
      </c>
      <c r="K793" s="337">
        <v>89.714320000000001</v>
      </c>
      <c r="L793" s="337">
        <v>0</v>
      </c>
      <c r="M793" s="337">
        <v>0</v>
      </c>
      <c r="N793" s="337">
        <v>0</v>
      </c>
      <c r="O793" s="337">
        <v>89.714320000000001</v>
      </c>
      <c r="P793" s="337">
        <v>3356.1380899999999</v>
      </c>
      <c r="Q793" s="337">
        <v>0</v>
      </c>
      <c r="R793" s="338">
        <v>3356.1380899999999</v>
      </c>
    </row>
    <row r="794" spans="1:18" s="313" customFormat="1">
      <c r="A794" s="339"/>
      <c r="B794" s="339"/>
      <c r="C794" s="334" t="s">
        <v>374</v>
      </c>
      <c r="D794" s="334" t="s">
        <v>375</v>
      </c>
      <c r="E794" s="335">
        <v>390</v>
      </c>
      <c r="F794" s="336">
        <v>0</v>
      </c>
      <c r="G794" s="337">
        <v>0</v>
      </c>
      <c r="H794" s="337">
        <v>0</v>
      </c>
      <c r="I794" s="337">
        <v>1704.5329999999999</v>
      </c>
      <c r="J794" s="337">
        <v>281.62232</v>
      </c>
      <c r="K794" s="337">
        <v>1986.1553200000001</v>
      </c>
      <c r="L794" s="337">
        <v>1334.8668500000001</v>
      </c>
      <c r="M794" s="337">
        <v>0</v>
      </c>
      <c r="N794" s="337">
        <v>1334.8668500000001</v>
      </c>
      <c r="O794" s="337">
        <v>3321.0221699999997</v>
      </c>
      <c r="P794" s="337">
        <v>24247.12182</v>
      </c>
      <c r="Q794" s="337">
        <v>0</v>
      </c>
      <c r="R794" s="338">
        <v>24247.12182</v>
      </c>
    </row>
    <row r="795" spans="1:18" s="313" customFormat="1">
      <c r="A795" s="339"/>
      <c r="B795" s="339"/>
      <c r="C795" s="334" t="s">
        <v>376</v>
      </c>
      <c r="D795" s="334" t="s">
        <v>377</v>
      </c>
      <c r="E795" s="335">
        <v>196</v>
      </c>
      <c r="F795" s="336">
        <v>0</v>
      </c>
      <c r="G795" s="337">
        <v>0</v>
      </c>
      <c r="H795" s="337">
        <v>0</v>
      </c>
      <c r="I795" s="337">
        <v>130.82532</v>
      </c>
      <c r="J795" s="337">
        <v>0</v>
      </c>
      <c r="K795" s="337">
        <v>130.82532</v>
      </c>
      <c r="L795" s="337">
        <v>16.50393</v>
      </c>
      <c r="M795" s="337">
        <v>0</v>
      </c>
      <c r="N795" s="337">
        <v>16.50393</v>
      </c>
      <c r="O795" s="337">
        <v>147.32925</v>
      </c>
      <c r="P795" s="337">
        <v>6007.7316700000001</v>
      </c>
      <c r="Q795" s="337">
        <v>0</v>
      </c>
      <c r="R795" s="338">
        <v>6007.7316700000001</v>
      </c>
    </row>
    <row r="796" spans="1:18" s="313" customFormat="1">
      <c r="A796" s="339"/>
      <c r="B796" s="339"/>
      <c r="C796" s="339"/>
      <c r="D796" s="334" t="s">
        <v>376</v>
      </c>
      <c r="E796" s="335">
        <v>252</v>
      </c>
      <c r="F796" s="336">
        <v>0</v>
      </c>
      <c r="G796" s="337">
        <v>0</v>
      </c>
      <c r="H796" s="337">
        <v>0</v>
      </c>
      <c r="I796" s="337">
        <v>24.50714</v>
      </c>
      <c r="J796" s="337">
        <v>0</v>
      </c>
      <c r="K796" s="337">
        <v>24.50714</v>
      </c>
      <c r="L796" s="337">
        <v>2.3500000000000001E-3</v>
      </c>
      <c r="M796" s="337">
        <v>0</v>
      </c>
      <c r="N796" s="337">
        <v>2.3500000000000001E-3</v>
      </c>
      <c r="O796" s="337">
        <v>24.509490000000003</v>
      </c>
      <c r="P796" s="337">
        <v>2392.35538</v>
      </c>
      <c r="Q796" s="337">
        <v>0</v>
      </c>
      <c r="R796" s="338">
        <v>2392.35538</v>
      </c>
    </row>
    <row r="797" spans="1:18" s="313" customFormat="1">
      <c r="A797" s="339"/>
      <c r="B797" s="339"/>
      <c r="C797" s="334" t="s">
        <v>378</v>
      </c>
      <c r="D797" s="334" t="s">
        <v>379</v>
      </c>
      <c r="E797" s="335">
        <v>374</v>
      </c>
      <c r="F797" s="336">
        <v>0</v>
      </c>
      <c r="G797" s="337">
        <v>0</v>
      </c>
      <c r="H797" s="337">
        <v>0</v>
      </c>
      <c r="I797" s="337">
        <v>1341.7846200000001</v>
      </c>
      <c r="J797" s="337">
        <v>24.235240000000001</v>
      </c>
      <c r="K797" s="337">
        <v>1366.0198600000001</v>
      </c>
      <c r="L797" s="337">
        <v>1067.8404699999999</v>
      </c>
      <c r="M797" s="337">
        <v>0</v>
      </c>
      <c r="N797" s="337">
        <v>1067.8404699999999</v>
      </c>
      <c r="O797" s="337">
        <v>2433.86033</v>
      </c>
      <c r="P797" s="337">
        <v>16684.026819999999</v>
      </c>
      <c r="Q797" s="337">
        <v>0</v>
      </c>
      <c r="R797" s="338">
        <v>16684.026819999999</v>
      </c>
    </row>
    <row r="798" spans="1:18" s="313" customFormat="1">
      <c r="A798" s="339"/>
      <c r="B798" s="339"/>
      <c r="C798" s="334" t="s">
        <v>380</v>
      </c>
      <c r="D798" s="334" t="s">
        <v>380</v>
      </c>
      <c r="E798" s="335">
        <v>433</v>
      </c>
      <c r="F798" s="336">
        <v>0</v>
      </c>
      <c r="G798" s="337">
        <v>0</v>
      </c>
      <c r="H798" s="337">
        <v>0</v>
      </c>
      <c r="I798" s="337">
        <v>174.09634</v>
      </c>
      <c r="J798" s="337">
        <v>0</v>
      </c>
      <c r="K798" s="337">
        <v>174.09634</v>
      </c>
      <c r="L798" s="337">
        <v>88.487449999999995</v>
      </c>
      <c r="M798" s="337">
        <v>0</v>
      </c>
      <c r="N798" s="337">
        <v>88.487449999999995</v>
      </c>
      <c r="O798" s="337">
        <v>262.58378999999996</v>
      </c>
      <c r="P798" s="337">
        <v>3676.5786699999999</v>
      </c>
      <c r="Q798" s="337">
        <v>0</v>
      </c>
      <c r="R798" s="338">
        <v>3676.5786699999999</v>
      </c>
    </row>
    <row r="799" spans="1:18" s="313" customFormat="1">
      <c r="A799" s="339"/>
      <c r="B799" s="334" t="s">
        <v>10</v>
      </c>
      <c r="C799" s="334" t="s">
        <v>10</v>
      </c>
      <c r="D799" s="334" t="s">
        <v>10</v>
      </c>
      <c r="E799" s="335">
        <v>393</v>
      </c>
      <c r="F799" s="336">
        <v>0</v>
      </c>
      <c r="G799" s="337">
        <v>0</v>
      </c>
      <c r="H799" s="337">
        <v>0</v>
      </c>
      <c r="I799" s="337">
        <v>934.41259000000002</v>
      </c>
      <c r="J799" s="337">
        <v>0.24224999999999999</v>
      </c>
      <c r="K799" s="337">
        <v>934.65483999999992</v>
      </c>
      <c r="L799" s="337">
        <v>1099.6974299999999</v>
      </c>
      <c r="M799" s="337">
        <v>0</v>
      </c>
      <c r="N799" s="337">
        <v>1099.6974299999999</v>
      </c>
      <c r="O799" s="337">
        <v>2034.3522700000001</v>
      </c>
      <c r="P799" s="337">
        <v>23692.28527</v>
      </c>
      <c r="Q799" s="337">
        <v>0</v>
      </c>
      <c r="R799" s="338">
        <v>23692.28527</v>
      </c>
    </row>
    <row r="800" spans="1:18" s="313" customFormat="1">
      <c r="A800" s="339"/>
      <c r="B800" s="339"/>
      <c r="C800" s="334" t="s">
        <v>381</v>
      </c>
      <c r="D800" s="334" t="s">
        <v>382</v>
      </c>
      <c r="E800" s="335">
        <v>432</v>
      </c>
      <c r="F800" s="336">
        <v>0</v>
      </c>
      <c r="G800" s="337">
        <v>0</v>
      </c>
      <c r="H800" s="337">
        <v>0</v>
      </c>
      <c r="I800" s="337">
        <v>35.310139999999997</v>
      </c>
      <c r="J800" s="337">
        <v>0</v>
      </c>
      <c r="K800" s="337">
        <v>35.310139999999997</v>
      </c>
      <c r="L800" s="337">
        <v>5.8799999999999998E-3</v>
      </c>
      <c r="M800" s="337">
        <v>0</v>
      </c>
      <c r="N800" s="337">
        <v>5.8799999999999998E-3</v>
      </c>
      <c r="O800" s="337">
        <v>35.316019999999995</v>
      </c>
      <c r="P800" s="337">
        <v>10842.156489999999</v>
      </c>
      <c r="Q800" s="337">
        <v>0</v>
      </c>
      <c r="R800" s="338">
        <v>10842.156489999999</v>
      </c>
    </row>
    <row r="801" spans="1:18" s="313" customFormat="1">
      <c r="A801" s="339"/>
      <c r="B801" s="339"/>
      <c r="C801" s="334" t="s">
        <v>383</v>
      </c>
      <c r="D801" s="334" t="s">
        <v>384</v>
      </c>
      <c r="E801" s="335">
        <v>438</v>
      </c>
      <c r="F801" s="336">
        <v>0</v>
      </c>
      <c r="G801" s="337">
        <v>0</v>
      </c>
      <c r="H801" s="337">
        <v>0</v>
      </c>
      <c r="I801" s="337">
        <v>648.02151000000003</v>
      </c>
      <c r="J801" s="337">
        <v>11.012459999999999</v>
      </c>
      <c r="K801" s="337">
        <v>659.03396999999995</v>
      </c>
      <c r="L801" s="337">
        <v>1075.9679900000001</v>
      </c>
      <c r="M801" s="337">
        <v>0</v>
      </c>
      <c r="N801" s="337">
        <v>1075.9679900000001</v>
      </c>
      <c r="O801" s="337">
        <v>1735.0019600000001</v>
      </c>
      <c r="P801" s="337">
        <v>23284.068299999999</v>
      </c>
      <c r="Q801" s="337">
        <v>0</v>
      </c>
      <c r="R801" s="338">
        <v>23284.068299999999</v>
      </c>
    </row>
    <row r="802" spans="1:18" s="313" customFormat="1">
      <c r="A802" s="339"/>
      <c r="B802" s="334" t="s">
        <v>232</v>
      </c>
      <c r="C802" s="334" t="s">
        <v>232</v>
      </c>
      <c r="D802" s="334" t="s">
        <v>232</v>
      </c>
      <c r="E802" s="335">
        <v>225</v>
      </c>
      <c r="F802" s="336">
        <v>26.433790000000002</v>
      </c>
      <c r="G802" s="337">
        <v>0</v>
      </c>
      <c r="H802" s="337">
        <v>26.433790000000002</v>
      </c>
      <c r="I802" s="337">
        <v>10287.14422</v>
      </c>
      <c r="J802" s="337">
        <v>577.02816000000007</v>
      </c>
      <c r="K802" s="337">
        <v>10864.17238</v>
      </c>
      <c r="L802" s="337">
        <v>14090.51895</v>
      </c>
      <c r="M802" s="337">
        <v>36.473199999999999</v>
      </c>
      <c r="N802" s="337">
        <v>14126.99215</v>
      </c>
      <c r="O802" s="337">
        <v>25017.598320000001</v>
      </c>
      <c r="P802" s="337">
        <v>94682.606140000004</v>
      </c>
      <c r="Q802" s="337">
        <v>0</v>
      </c>
      <c r="R802" s="338">
        <v>94682.606140000004</v>
      </c>
    </row>
    <row r="803" spans="1:18" s="313" customFormat="1">
      <c r="A803" s="339"/>
      <c r="B803" s="339"/>
      <c r="C803" s="334" t="s">
        <v>233</v>
      </c>
      <c r="D803" s="334" t="s">
        <v>234</v>
      </c>
      <c r="E803" s="335">
        <v>313</v>
      </c>
      <c r="F803" s="336">
        <v>0</v>
      </c>
      <c r="G803" s="337">
        <v>0</v>
      </c>
      <c r="H803" s="337">
        <v>0</v>
      </c>
      <c r="I803" s="337">
        <v>3184.4587999999999</v>
      </c>
      <c r="J803" s="337">
        <v>47.76829</v>
      </c>
      <c r="K803" s="337">
        <v>3232.2270899999999</v>
      </c>
      <c r="L803" s="337">
        <v>2167.7412899999999</v>
      </c>
      <c r="M803" s="337">
        <v>33.419150000000002</v>
      </c>
      <c r="N803" s="337">
        <v>2201.1604400000001</v>
      </c>
      <c r="O803" s="337">
        <v>5433.38753</v>
      </c>
      <c r="P803" s="337">
        <v>37537.02605</v>
      </c>
      <c r="Q803" s="337">
        <v>0</v>
      </c>
      <c r="R803" s="338">
        <v>37537.02605</v>
      </c>
    </row>
    <row r="804" spans="1:18" s="313" customFormat="1">
      <c r="A804" s="339"/>
      <c r="B804" s="339"/>
      <c r="C804" s="339"/>
      <c r="D804" s="334" t="s">
        <v>385</v>
      </c>
      <c r="E804" s="335">
        <v>392</v>
      </c>
      <c r="F804" s="336">
        <v>0.47927999999999998</v>
      </c>
      <c r="G804" s="337">
        <v>0</v>
      </c>
      <c r="H804" s="337">
        <v>0.47927999999999998</v>
      </c>
      <c r="I804" s="337">
        <v>1389.4123</v>
      </c>
      <c r="J804" s="337">
        <v>322.49982</v>
      </c>
      <c r="K804" s="337">
        <v>1711.9121200000002</v>
      </c>
      <c r="L804" s="337">
        <v>1325.5530800000001</v>
      </c>
      <c r="M804" s="337">
        <v>0</v>
      </c>
      <c r="N804" s="337">
        <v>1325.5530800000001</v>
      </c>
      <c r="O804" s="337">
        <v>3037.9444800000001</v>
      </c>
      <c r="P804" s="337">
        <v>18582.650960000003</v>
      </c>
      <c r="Q804" s="337">
        <v>0</v>
      </c>
      <c r="R804" s="338">
        <v>18582.650960000003</v>
      </c>
    </row>
    <row r="805" spans="1:18" s="313" customFormat="1">
      <c r="A805" s="339"/>
      <c r="B805" s="339"/>
      <c r="C805" s="334" t="s">
        <v>386</v>
      </c>
      <c r="D805" s="334" t="s">
        <v>387</v>
      </c>
      <c r="E805" s="335">
        <v>381</v>
      </c>
      <c r="F805" s="336">
        <v>0</v>
      </c>
      <c r="G805" s="337">
        <v>0</v>
      </c>
      <c r="H805" s="337">
        <v>0</v>
      </c>
      <c r="I805" s="337">
        <v>1688.81288</v>
      </c>
      <c r="J805" s="337">
        <v>1.07799</v>
      </c>
      <c r="K805" s="337">
        <v>1689.8908700000002</v>
      </c>
      <c r="L805" s="337">
        <v>2108.0874700000004</v>
      </c>
      <c r="M805" s="337">
        <v>0</v>
      </c>
      <c r="N805" s="337">
        <v>2108.0874700000004</v>
      </c>
      <c r="O805" s="337">
        <v>3797.9783399999997</v>
      </c>
      <c r="P805" s="337">
        <v>17565.131229999999</v>
      </c>
      <c r="Q805" s="337">
        <v>0</v>
      </c>
      <c r="R805" s="338">
        <v>17565.131229999999</v>
      </c>
    </row>
    <row r="806" spans="1:18" s="313" customFormat="1">
      <c r="A806" s="339"/>
      <c r="B806" s="339"/>
      <c r="C806" s="334" t="s">
        <v>388</v>
      </c>
      <c r="D806" s="334" t="s">
        <v>389</v>
      </c>
      <c r="E806" s="335">
        <v>384</v>
      </c>
      <c r="F806" s="336">
        <v>0</v>
      </c>
      <c r="G806" s="337">
        <v>0</v>
      </c>
      <c r="H806" s="337">
        <v>0</v>
      </c>
      <c r="I806" s="337">
        <v>1418.5542600000001</v>
      </c>
      <c r="J806" s="337">
        <v>0.27112000000000003</v>
      </c>
      <c r="K806" s="337">
        <v>1418.82538</v>
      </c>
      <c r="L806" s="337">
        <v>250.82392000000002</v>
      </c>
      <c r="M806" s="337">
        <v>0</v>
      </c>
      <c r="N806" s="337">
        <v>250.82392000000002</v>
      </c>
      <c r="O806" s="337">
        <v>1669.6493</v>
      </c>
      <c r="P806" s="337">
        <v>27196.502499999999</v>
      </c>
      <c r="Q806" s="337">
        <v>0</v>
      </c>
      <c r="R806" s="338">
        <v>27196.502499999999</v>
      </c>
    </row>
    <row r="807" spans="1:18" s="313" customFormat="1">
      <c r="A807" s="339"/>
      <c r="B807" s="334" t="s">
        <v>12</v>
      </c>
      <c r="C807" s="334" t="s">
        <v>235</v>
      </c>
      <c r="D807" s="334" t="s">
        <v>236</v>
      </c>
      <c r="E807" s="335">
        <v>23</v>
      </c>
      <c r="F807" s="336">
        <v>4.3235799999999998</v>
      </c>
      <c r="G807" s="337">
        <v>0</v>
      </c>
      <c r="H807" s="337">
        <v>4.3235799999999998</v>
      </c>
      <c r="I807" s="337">
        <v>5132.2734800000007</v>
      </c>
      <c r="J807" s="337">
        <v>133.03868</v>
      </c>
      <c r="K807" s="337">
        <v>5265.3121600000004</v>
      </c>
      <c r="L807" s="337">
        <v>7190.7264000000005</v>
      </c>
      <c r="M807" s="337">
        <v>28.008479999999999</v>
      </c>
      <c r="N807" s="337">
        <v>7218.73488</v>
      </c>
      <c r="O807" s="337">
        <v>12488.37062</v>
      </c>
      <c r="P807" s="337">
        <v>44312.992789999997</v>
      </c>
      <c r="Q807" s="337">
        <v>0</v>
      </c>
      <c r="R807" s="338">
        <v>44312.992789999997</v>
      </c>
    </row>
    <row r="808" spans="1:18" s="313" customFormat="1">
      <c r="A808" s="339"/>
      <c r="B808" s="339"/>
      <c r="C808" s="334" t="s">
        <v>12</v>
      </c>
      <c r="D808" s="334" t="s">
        <v>12</v>
      </c>
      <c r="E808" s="335">
        <v>241</v>
      </c>
      <c r="F808" s="336">
        <v>0.20549999999999999</v>
      </c>
      <c r="G808" s="337">
        <v>0</v>
      </c>
      <c r="H808" s="337">
        <v>0.20549999999999999</v>
      </c>
      <c r="I808" s="337">
        <v>7885.9787300000007</v>
      </c>
      <c r="J808" s="337">
        <v>944.88490999999999</v>
      </c>
      <c r="K808" s="337">
        <v>8830.8636400000014</v>
      </c>
      <c r="L808" s="337">
        <v>23160.855070000001</v>
      </c>
      <c r="M808" s="337">
        <v>557.62605000000008</v>
      </c>
      <c r="N808" s="337">
        <v>23718.48112</v>
      </c>
      <c r="O808" s="337">
        <v>32549.55026</v>
      </c>
      <c r="P808" s="337">
        <v>73006.563580000002</v>
      </c>
      <c r="Q808" s="337">
        <v>0</v>
      </c>
      <c r="R808" s="338">
        <v>73006.563580000002</v>
      </c>
    </row>
    <row r="809" spans="1:18" s="313" customFormat="1">
      <c r="A809" s="339"/>
      <c r="B809" s="339"/>
      <c r="C809" s="339"/>
      <c r="D809" s="334" t="s">
        <v>390</v>
      </c>
      <c r="E809" s="335">
        <v>327</v>
      </c>
      <c r="F809" s="336">
        <v>0</v>
      </c>
      <c r="G809" s="337">
        <v>0</v>
      </c>
      <c r="H809" s="337">
        <v>0</v>
      </c>
      <c r="I809" s="337">
        <v>2103.2188900000001</v>
      </c>
      <c r="J809" s="337">
        <v>87.9345</v>
      </c>
      <c r="K809" s="337">
        <v>2191.1533899999999</v>
      </c>
      <c r="L809" s="337">
        <v>1230.9753500000002</v>
      </c>
      <c r="M809" s="337">
        <v>0</v>
      </c>
      <c r="N809" s="337">
        <v>1230.9753500000002</v>
      </c>
      <c r="O809" s="337">
        <v>3422.1287400000001</v>
      </c>
      <c r="P809" s="337">
        <v>34516.162909999999</v>
      </c>
      <c r="Q809" s="337">
        <v>0</v>
      </c>
      <c r="R809" s="338">
        <v>34516.162909999999</v>
      </c>
    </row>
    <row r="810" spans="1:18" s="313" customFormat="1">
      <c r="A810" s="339"/>
      <c r="B810" s="339"/>
      <c r="C810" s="334" t="s">
        <v>237</v>
      </c>
      <c r="D810" s="334" t="s">
        <v>237</v>
      </c>
      <c r="E810" s="335">
        <v>441</v>
      </c>
      <c r="F810" s="336">
        <v>0</v>
      </c>
      <c r="G810" s="337">
        <v>0</v>
      </c>
      <c r="H810" s="337">
        <v>0</v>
      </c>
      <c r="I810" s="337">
        <v>1303.5084199999999</v>
      </c>
      <c r="J810" s="337">
        <v>1.5640399999999999</v>
      </c>
      <c r="K810" s="337">
        <v>1305.0724599999999</v>
      </c>
      <c r="L810" s="337">
        <v>705.89354000000003</v>
      </c>
      <c r="M810" s="337">
        <v>0</v>
      </c>
      <c r="N810" s="337">
        <v>705.89354000000003</v>
      </c>
      <c r="O810" s="337">
        <v>2010.9659999999999</v>
      </c>
      <c r="P810" s="337">
        <v>27699.015760000002</v>
      </c>
      <c r="Q810" s="337">
        <v>0</v>
      </c>
      <c r="R810" s="338">
        <v>27699.015760000002</v>
      </c>
    </row>
    <row r="811" spans="1:18" s="313" customFormat="1">
      <c r="A811" s="339"/>
      <c r="B811" s="339"/>
      <c r="C811" s="334" t="s">
        <v>239</v>
      </c>
      <c r="D811" s="334" t="s">
        <v>239</v>
      </c>
      <c r="E811" s="335">
        <v>324</v>
      </c>
      <c r="F811" s="336">
        <v>3.0969999999999998E-2</v>
      </c>
      <c r="G811" s="337">
        <v>0</v>
      </c>
      <c r="H811" s="337">
        <v>3.0969999999999998E-2</v>
      </c>
      <c r="I811" s="337">
        <v>4840.3097699999998</v>
      </c>
      <c r="J811" s="337">
        <v>96.305369999999996</v>
      </c>
      <c r="K811" s="337">
        <v>4936.6151399999999</v>
      </c>
      <c r="L811" s="337">
        <v>5845.6833799999995</v>
      </c>
      <c r="M811" s="337">
        <v>51.94896</v>
      </c>
      <c r="N811" s="337">
        <v>5897.6323400000001</v>
      </c>
      <c r="O811" s="337">
        <v>10834.27845</v>
      </c>
      <c r="P811" s="337">
        <v>74408.399460000001</v>
      </c>
      <c r="Q811" s="337">
        <v>0</v>
      </c>
      <c r="R811" s="338">
        <v>74408.399460000001</v>
      </c>
    </row>
    <row r="812" spans="1:18" s="313" customFormat="1">
      <c r="A812" s="339"/>
      <c r="B812" s="334" t="s">
        <v>240</v>
      </c>
      <c r="C812" s="334" t="s">
        <v>241</v>
      </c>
      <c r="D812" s="334" t="s">
        <v>241</v>
      </c>
      <c r="E812" s="335">
        <v>79</v>
      </c>
      <c r="F812" s="336">
        <v>0</v>
      </c>
      <c r="G812" s="337">
        <v>0</v>
      </c>
      <c r="H812" s="337">
        <v>0</v>
      </c>
      <c r="I812" s="337">
        <v>3777.0795099999996</v>
      </c>
      <c r="J812" s="337">
        <v>125.55897999999999</v>
      </c>
      <c r="K812" s="337">
        <v>3902.6384900000003</v>
      </c>
      <c r="L812" s="337">
        <v>2107.2455399999999</v>
      </c>
      <c r="M812" s="337">
        <v>0</v>
      </c>
      <c r="N812" s="337">
        <v>2107.2455399999999</v>
      </c>
      <c r="O812" s="337">
        <v>6009.8840300000002</v>
      </c>
      <c r="P812" s="337">
        <v>46029.541159999993</v>
      </c>
      <c r="Q812" s="337">
        <v>0</v>
      </c>
      <c r="R812" s="338">
        <v>46029.541159999993</v>
      </c>
    </row>
    <row r="813" spans="1:18" s="313" customFormat="1">
      <c r="A813" s="339"/>
      <c r="B813" s="339"/>
      <c r="C813" s="339"/>
      <c r="D813" s="334" t="s">
        <v>242</v>
      </c>
      <c r="E813" s="335">
        <v>340</v>
      </c>
      <c r="F813" s="336">
        <v>0</v>
      </c>
      <c r="G813" s="337">
        <v>0</v>
      </c>
      <c r="H813" s="337">
        <v>0</v>
      </c>
      <c r="I813" s="337">
        <v>3897.6737899999998</v>
      </c>
      <c r="J813" s="337">
        <v>247.13</v>
      </c>
      <c r="K813" s="337">
        <v>4144.8037899999999</v>
      </c>
      <c r="L813" s="337">
        <v>6015.9042199999994</v>
      </c>
      <c r="M813" s="337">
        <v>0</v>
      </c>
      <c r="N813" s="337">
        <v>6015.9042199999994</v>
      </c>
      <c r="O813" s="337">
        <v>10160.70801</v>
      </c>
      <c r="P813" s="337">
        <v>41746.81957</v>
      </c>
      <c r="Q813" s="337">
        <v>0</v>
      </c>
      <c r="R813" s="338">
        <v>41746.81957</v>
      </c>
    </row>
    <row r="814" spans="1:18" s="313" customFormat="1">
      <c r="A814" s="339"/>
      <c r="B814" s="339"/>
      <c r="C814" s="334" t="s">
        <v>391</v>
      </c>
      <c r="D814" s="334" t="s">
        <v>391</v>
      </c>
      <c r="E814" s="335">
        <v>240</v>
      </c>
      <c r="F814" s="336">
        <v>0</v>
      </c>
      <c r="G814" s="337">
        <v>0</v>
      </c>
      <c r="H814" s="337">
        <v>0</v>
      </c>
      <c r="I814" s="337">
        <v>3310.0905899999998</v>
      </c>
      <c r="J814" s="337">
        <v>7.8892199999999999</v>
      </c>
      <c r="K814" s="337">
        <v>3317.9798100000003</v>
      </c>
      <c r="L814" s="337">
        <v>4581.5676199999998</v>
      </c>
      <c r="M814" s="337">
        <v>56.87256</v>
      </c>
      <c r="N814" s="337">
        <v>4638.4401799999996</v>
      </c>
      <c r="O814" s="337">
        <v>7956.4199900000003</v>
      </c>
      <c r="P814" s="337">
        <v>68895.620469999994</v>
      </c>
      <c r="Q814" s="337">
        <v>0</v>
      </c>
      <c r="R814" s="338">
        <v>68895.620469999994</v>
      </c>
    </row>
    <row r="815" spans="1:18" s="313" customFormat="1">
      <c r="A815" s="339"/>
      <c r="B815" s="339"/>
      <c r="C815" s="334" t="s">
        <v>243</v>
      </c>
      <c r="D815" s="334" t="s">
        <v>392</v>
      </c>
      <c r="E815" s="335">
        <v>86</v>
      </c>
      <c r="F815" s="336">
        <v>0</v>
      </c>
      <c r="G815" s="337">
        <v>0</v>
      </c>
      <c r="H815" s="337">
        <v>0</v>
      </c>
      <c r="I815" s="337">
        <v>3505.0181899999998</v>
      </c>
      <c r="J815" s="337">
        <v>70.764929999999993</v>
      </c>
      <c r="K815" s="337">
        <v>3575.7831200000001</v>
      </c>
      <c r="L815" s="337">
        <v>3704.2599599999999</v>
      </c>
      <c r="M815" s="337">
        <v>77.192729999999997</v>
      </c>
      <c r="N815" s="337">
        <v>3781.4526900000001</v>
      </c>
      <c r="O815" s="337">
        <v>7357.2358099999992</v>
      </c>
      <c r="P815" s="337">
        <v>62091.978640000001</v>
      </c>
      <c r="Q815" s="337">
        <v>0</v>
      </c>
      <c r="R815" s="338">
        <v>62091.978640000001</v>
      </c>
    </row>
    <row r="816" spans="1:18" s="313" customFormat="1">
      <c r="A816" s="339"/>
      <c r="B816" s="339"/>
      <c r="C816" s="339"/>
      <c r="D816" s="334" t="s">
        <v>244</v>
      </c>
      <c r="E816" s="335">
        <v>254</v>
      </c>
      <c r="F816" s="336">
        <v>3.8240000000000003E-2</v>
      </c>
      <c r="G816" s="337">
        <v>0</v>
      </c>
      <c r="H816" s="337">
        <v>3.8240000000000003E-2</v>
      </c>
      <c r="I816" s="337">
        <v>5071.915</v>
      </c>
      <c r="J816" s="337">
        <v>202.03539000000001</v>
      </c>
      <c r="K816" s="337">
        <v>5273.95039</v>
      </c>
      <c r="L816" s="337">
        <v>2868.2343700000001</v>
      </c>
      <c r="M816" s="337">
        <v>1.35023</v>
      </c>
      <c r="N816" s="337">
        <v>2869.5846000000001</v>
      </c>
      <c r="O816" s="337">
        <v>8143.5732300000009</v>
      </c>
      <c r="P816" s="337">
        <v>90517.698220000006</v>
      </c>
      <c r="Q816" s="337">
        <v>0</v>
      </c>
      <c r="R816" s="338">
        <v>90517.698220000006</v>
      </c>
    </row>
    <row r="817" spans="1:18" s="313" customFormat="1">
      <c r="A817" s="339"/>
      <c r="B817" s="339"/>
      <c r="C817" s="339"/>
      <c r="D817" s="334" t="s">
        <v>243</v>
      </c>
      <c r="E817" s="335">
        <v>25</v>
      </c>
      <c r="F817" s="336">
        <v>241.52725000000001</v>
      </c>
      <c r="G817" s="337">
        <v>151.60742000000002</v>
      </c>
      <c r="H817" s="337">
        <v>393.13466999999997</v>
      </c>
      <c r="I817" s="337">
        <v>11339.37557</v>
      </c>
      <c r="J817" s="337">
        <v>963.20068000000003</v>
      </c>
      <c r="K817" s="337">
        <v>12302.57625</v>
      </c>
      <c r="L817" s="337">
        <v>49342.656619999994</v>
      </c>
      <c r="M817" s="337">
        <v>4167.8916799999997</v>
      </c>
      <c r="N817" s="337">
        <v>53510.548299999995</v>
      </c>
      <c r="O817" s="337">
        <v>66206.259219999993</v>
      </c>
      <c r="P817" s="337">
        <v>44516.222110000002</v>
      </c>
      <c r="Q817" s="337">
        <v>0</v>
      </c>
      <c r="R817" s="338">
        <v>44516.222110000002</v>
      </c>
    </row>
    <row r="818" spans="1:18" s="313" customFormat="1">
      <c r="A818" s="339"/>
      <c r="B818" s="339"/>
      <c r="C818" s="339"/>
      <c r="D818" s="339"/>
      <c r="E818" s="340">
        <v>208</v>
      </c>
      <c r="F818" s="341">
        <v>0</v>
      </c>
      <c r="G818" s="342">
        <v>0</v>
      </c>
      <c r="H818" s="342">
        <v>0</v>
      </c>
      <c r="I818" s="342">
        <v>2452.61643</v>
      </c>
      <c r="J818" s="342">
        <v>26.56062</v>
      </c>
      <c r="K818" s="342">
        <v>2479.1770499999998</v>
      </c>
      <c r="L818" s="342">
        <v>2336.3766600000004</v>
      </c>
      <c r="M818" s="342">
        <v>413.5718</v>
      </c>
      <c r="N818" s="342">
        <v>2749.9484600000001</v>
      </c>
      <c r="O818" s="342">
        <v>5229.1255099999998</v>
      </c>
      <c r="P818" s="342">
        <v>47396.807399999998</v>
      </c>
      <c r="Q818" s="342">
        <v>0</v>
      </c>
      <c r="R818" s="343">
        <v>47396.807399999998</v>
      </c>
    </row>
    <row r="819" spans="1:18" s="313" customFormat="1">
      <c r="A819" s="339"/>
      <c r="B819" s="339"/>
      <c r="C819" s="334" t="s">
        <v>245</v>
      </c>
      <c r="D819" s="334" t="s">
        <v>245</v>
      </c>
      <c r="E819" s="335">
        <v>380</v>
      </c>
      <c r="F819" s="336">
        <v>0</v>
      </c>
      <c r="G819" s="337">
        <v>0</v>
      </c>
      <c r="H819" s="337">
        <v>0</v>
      </c>
      <c r="I819" s="337">
        <v>2524.6799300000002</v>
      </c>
      <c r="J819" s="337">
        <v>151.13077999999999</v>
      </c>
      <c r="K819" s="337">
        <v>2675.8107099999997</v>
      </c>
      <c r="L819" s="337">
        <v>7635.4452000000001</v>
      </c>
      <c r="M819" s="337">
        <v>56.577510000000004</v>
      </c>
      <c r="N819" s="337">
        <v>7692.0227100000002</v>
      </c>
      <c r="O819" s="337">
        <v>10367.833419999999</v>
      </c>
      <c r="P819" s="337">
        <v>30803.733840000001</v>
      </c>
      <c r="Q819" s="337">
        <v>0</v>
      </c>
      <c r="R819" s="338">
        <v>30803.733840000001</v>
      </c>
    </row>
    <row r="820" spans="1:18" s="313" customFormat="1">
      <c r="A820" s="339"/>
      <c r="B820" s="339"/>
      <c r="C820" s="334" t="s">
        <v>246</v>
      </c>
      <c r="D820" s="334" t="s">
        <v>247</v>
      </c>
      <c r="E820" s="335">
        <v>383</v>
      </c>
      <c r="F820" s="336">
        <v>1E-3</v>
      </c>
      <c r="G820" s="337">
        <v>0</v>
      </c>
      <c r="H820" s="337">
        <v>1E-3</v>
      </c>
      <c r="I820" s="337">
        <v>2296.9284900000002</v>
      </c>
      <c r="J820" s="337">
        <v>23.530889999999999</v>
      </c>
      <c r="K820" s="337">
        <v>2320.4593799999998</v>
      </c>
      <c r="L820" s="337">
        <v>2557.2870800000001</v>
      </c>
      <c r="M820" s="337">
        <v>0</v>
      </c>
      <c r="N820" s="337">
        <v>2557.2870800000001</v>
      </c>
      <c r="O820" s="337">
        <v>4877.7474599999996</v>
      </c>
      <c r="P820" s="337">
        <v>25727.000749999999</v>
      </c>
      <c r="Q820" s="337">
        <v>0</v>
      </c>
      <c r="R820" s="338">
        <v>25727.000749999999</v>
      </c>
    </row>
    <row r="821" spans="1:18" s="313" customFormat="1">
      <c r="A821" s="339"/>
      <c r="B821" s="339"/>
      <c r="C821" s="339"/>
      <c r="D821" s="334" t="s">
        <v>246</v>
      </c>
      <c r="E821" s="335">
        <v>102</v>
      </c>
      <c r="F821" s="336">
        <v>0</v>
      </c>
      <c r="G821" s="337">
        <v>0</v>
      </c>
      <c r="H821" s="337">
        <v>0</v>
      </c>
      <c r="I821" s="337">
        <v>2988.8653999999997</v>
      </c>
      <c r="J821" s="337">
        <v>7.4609100000000002</v>
      </c>
      <c r="K821" s="337">
        <v>2996.3263099999999</v>
      </c>
      <c r="L821" s="337">
        <v>3522.7697599999997</v>
      </c>
      <c r="M821" s="337">
        <v>5.6311499999999999</v>
      </c>
      <c r="N821" s="337">
        <v>3528.4009100000003</v>
      </c>
      <c r="O821" s="337">
        <v>6524.7272199999998</v>
      </c>
      <c r="P821" s="337">
        <v>27431.23357</v>
      </c>
      <c r="Q821" s="337">
        <v>0</v>
      </c>
      <c r="R821" s="338">
        <v>27431.23357</v>
      </c>
    </row>
    <row r="822" spans="1:18" s="313" customFormat="1">
      <c r="A822" s="339"/>
      <c r="B822" s="339"/>
      <c r="C822" s="334" t="s">
        <v>248</v>
      </c>
      <c r="D822" s="334" t="s">
        <v>248</v>
      </c>
      <c r="E822" s="335">
        <v>59</v>
      </c>
      <c r="F822" s="336">
        <v>124.99711000000001</v>
      </c>
      <c r="G822" s="337">
        <v>0.73360000000000003</v>
      </c>
      <c r="H822" s="337">
        <v>125.73071</v>
      </c>
      <c r="I822" s="337">
        <v>10778.795050000001</v>
      </c>
      <c r="J822" s="337">
        <v>1962.4639499999998</v>
      </c>
      <c r="K822" s="337">
        <v>12741.259</v>
      </c>
      <c r="L822" s="337">
        <v>24488.316420000003</v>
      </c>
      <c r="M822" s="337">
        <v>3698.3955499999997</v>
      </c>
      <c r="N822" s="337">
        <v>28186.71197</v>
      </c>
      <c r="O822" s="337">
        <v>41053.701679999998</v>
      </c>
      <c r="P822" s="337">
        <v>48163.449919999999</v>
      </c>
      <c r="Q822" s="337">
        <v>0</v>
      </c>
      <c r="R822" s="338">
        <v>48163.449919999999</v>
      </c>
    </row>
    <row r="823" spans="1:18" s="313" customFormat="1">
      <c r="A823" s="339"/>
      <c r="B823" s="339"/>
      <c r="C823" s="334" t="s">
        <v>393</v>
      </c>
      <c r="D823" s="334" t="s">
        <v>393</v>
      </c>
      <c r="E823" s="335">
        <v>397</v>
      </c>
      <c r="F823" s="336">
        <v>0</v>
      </c>
      <c r="G823" s="337">
        <v>0</v>
      </c>
      <c r="H823" s="337">
        <v>0</v>
      </c>
      <c r="I823" s="337">
        <v>2639.0603599999999</v>
      </c>
      <c r="J823" s="337">
        <v>69.586640000000003</v>
      </c>
      <c r="K823" s="337">
        <v>2708.6469999999999</v>
      </c>
      <c r="L823" s="337">
        <v>3521.7273700000001</v>
      </c>
      <c r="M823" s="337">
        <v>82.492329999999995</v>
      </c>
      <c r="N823" s="337">
        <v>3604.2197000000001</v>
      </c>
      <c r="O823" s="337">
        <v>6312.8667000000005</v>
      </c>
      <c r="P823" s="337">
        <v>32362.7389</v>
      </c>
      <c r="Q823" s="337">
        <v>0</v>
      </c>
      <c r="R823" s="338">
        <v>32362.7389</v>
      </c>
    </row>
    <row r="824" spans="1:18" s="313" customFormat="1">
      <c r="A824" s="339"/>
      <c r="B824" s="334" t="s">
        <v>14</v>
      </c>
      <c r="C824" s="334" t="s">
        <v>394</v>
      </c>
      <c r="D824" s="334" t="s">
        <v>395</v>
      </c>
      <c r="E824" s="335">
        <v>155</v>
      </c>
      <c r="F824" s="336">
        <v>0</v>
      </c>
      <c r="G824" s="337">
        <v>0</v>
      </c>
      <c r="H824" s="337">
        <v>0</v>
      </c>
      <c r="I824" s="337">
        <v>1498.0563500000001</v>
      </c>
      <c r="J824" s="337">
        <v>15.200899999999999</v>
      </c>
      <c r="K824" s="337">
        <v>1513.2572500000001</v>
      </c>
      <c r="L824" s="337">
        <v>2129.6035999999999</v>
      </c>
      <c r="M824" s="337">
        <v>0</v>
      </c>
      <c r="N824" s="337">
        <v>2129.6035999999999</v>
      </c>
      <c r="O824" s="337">
        <v>3642.86085</v>
      </c>
      <c r="P824" s="337">
        <v>42250.766950000005</v>
      </c>
      <c r="Q824" s="337">
        <v>0</v>
      </c>
      <c r="R824" s="338">
        <v>42250.766950000005</v>
      </c>
    </row>
    <row r="825" spans="1:18" s="313" customFormat="1">
      <c r="A825" s="339"/>
      <c r="B825" s="339"/>
      <c r="C825" s="334" t="s">
        <v>251</v>
      </c>
      <c r="D825" s="334" t="s">
        <v>251</v>
      </c>
      <c r="E825" s="335">
        <v>112</v>
      </c>
      <c r="F825" s="336">
        <v>0</v>
      </c>
      <c r="G825" s="337">
        <v>0</v>
      </c>
      <c r="H825" s="337">
        <v>0</v>
      </c>
      <c r="I825" s="337">
        <v>4380.2999400000008</v>
      </c>
      <c r="J825" s="337">
        <v>455.01159999999999</v>
      </c>
      <c r="K825" s="337">
        <v>4835.3115399999997</v>
      </c>
      <c r="L825" s="337">
        <v>5243.6179400000001</v>
      </c>
      <c r="M825" s="337">
        <v>41.149709999999999</v>
      </c>
      <c r="N825" s="337">
        <v>5284.7676500000007</v>
      </c>
      <c r="O825" s="337">
        <v>10120.07919</v>
      </c>
      <c r="P825" s="337">
        <v>88122.601989999996</v>
      </c>
      <c r="Q825" s="337">
        <v>0</v>
      </c>
      <c r="R825" s="338">
        <v>88122.601989999996</v>
      </c>
    </row>
    <row r="826" spans="1:18" s="313" customFormat="1">
      <c r="A826" s="339"/>
      <c r="B826" s="339"/>
      <c r="C826" s="334" t="s">
        <v>396</v>
      </c>
      <c r="D826" s="334" t="s">
        <v>396</v>
      </c>
      <c r="E826" s="335">
        <v>238</v>
      </c>
      <c r="F826" s="336">
        <v>0</v>
      </c>
      <c r="G826" s="337">
        <v>0</v>
      </c>
      <c r="H826" s="337">
        <v>0</v>
      </c>
      <c r="I826" s="337">
        <v>4024.19479</v>
      </c>
      <c r="J826" s="337">
        <v>192.95692000000003</v>
      </c>
      <c r="K826" s="337">
        <v>4217.1517100000001</v>
      </c>
      <c r="L826" s="337">
        <v>2265.0474700000004</v>
      </c>
      <c r="M826" s="337">
        <v>293.71228000000002</v>
      </c>
      <c r="N826" s="337">
        <v>2558.7597500000002</v>
      </c>
      <c r="O826" s="337">
        <v>6775.9114600000003</v>
      </c>
      <c r="P826" s="337">
        <v>69244.156300000002</v>
      </c>
      <c r="Q826" s="337">
        <v>0</v>
      </c>
      <c r="R826" s="338">
        <v>69244.156300000002</v>
      </c>
    </row>
    <row r="827" spans="1:18" s="313" customFormat="1">
      <c r="A827" s="339"/>
      <c r="B827" s="339"/>
      <c r="C827" s="334" t="s">
        <v>252</v>
      </c>
      <c r="D827" s="334" t="s">
        <v>253</v>
      </c>
      <c r="E827" s="335">
        <v>239</v>
      </c>
      <c r="F827" s="336">
        <v>5.2010000000000001E-2</v>
      </c>
      <c r="G827" s="337">
        <v>0</v>
      </c>
      <c r="H827" s="337">
        <v>5.2010000000000001E-2</v>
      </c>
      <c r="I827" s="337">
        <v>6524.4811200000004</v>
      </c>
      <c r="J827" s="337">
        <v>285.49678</v>
      </c>
      <c r="K827" s="337">
        <v>6809.9779000000008</v>
      </c>
      <c r="L827" s="337">
        <v>6831.7646799999993</v>
      </c>
      <c r="M827" s="337">
        <v>0</v>
      </c>
      <c r="N827" s="337">
        <v>6831.7646799999993</v>
      </c>
      <c r="O827" s="337">
        <v>13641.79459</v>
      </c>
      <c r="P827" s="337">
        <v>104874.83128</v>
      </c>
      <c r="Q827" s="337">
        <v>0</v>
      </c>
      <c r="R827" s="338">
        <v>104874.83128</v>
      </c>
    </row>
    <row r="828" spans="1:18" s="313" customFormat="1">
      <c r="A828" s="339"/>
      <c r="B828" s="339"/>
      <c r="C828" s="334" t="s">
        <v>254</v>
      </c>
      <c r="D828" s="334" t="s">
        <v>255</v>
      </c>
      <c r="E828" s="335">
        <v>194</v>
      </c>
      <c r="F828" s="336">
        <v>0</v>
      </c>
      <c r="G828" s="337">
        <v>0</v>
      </c>
      <c r="H828" s="337">
        <v>0</v>
      </c>
      <c r="I828" s="337">
        <v>5636.0906799999993</v>
      </c>
      <c r="J828" s="337">
        <v>109.342</v>
      </c>
      <c r="K828" s="337">
        <v>5745.4326799999999</v>
      </c>
      <c r="L828" s="337">
        <v>5186.2947800000002</v>
      </c>
      <c r="M828" s="337">
        <v>36.683669999999999</v>
      </c>
      <c r="N828" s="337">
        <v>5222.9784500000005</v>
      </c>
      <c r="O828" s="337">
        <v>10968.41113</v>
      </c>
      <c r="P828" s="337">
        <v>75560.568329999995</v>
      </c>
      <c r="Q828" s="337">
        <v>0</v>
      </c>
      <c r="R828" s="338">
        <v>75560.568329999995</v>
      </c>
    </row>
    <row r="829" spans="1:18" s="313" customFormat="1">
      <c r="A829" s="339"/>
      <c r="B829" s="339"/>
      <c r="C829" s="339"/>
      <c r="D829" s="339"/>
      <c r="E829" s="340">
        <v>354</v>
      </c>
      <c r="F829" s="341">
        <v>2.7699999999999999E-3</v>
      </c>
      <c r="G829" s="342">
        <v>0</v>
      </c>
      <c r="H829" s="342">
        <v>2.7699999999999999E-3</v>
      </c>
      <c r="I829" s="342">
        <v>2483.69668</v>
      </c>
      <c r="J829" s="342">
        <v>41.449040000000004</v>
      </c>
      <c r="K829" s="342">
        <v>2525.14572</v>
      </c>
      <c r="L829" s="342">
        <v>3055.7644100000002</v>
      </c>
      <c r="M829" s="342">
        <v>4.5561000000000007</v>
      </c>
      <c r="N829" s="342">
        <v>3060.3205099999996</v>
      </c>
      <c r="O829" s="342">
        <v>5585.4690000000001</v>
      </c>
      <c r="P829" s="342">
        <v>55699.532570000003</v>
      </c>
      <c r="Q829" s="342">
        <v>0</v>
      </c>
      <c r="R829" s="343">
        <v>55699.532570000003</v>
      </c>
    </row>
    <row r="830" spans="1:18" s="313" customFormat="1">
      <c r="A830" s="339"/>
      <c r="B830" s="339"/>
      <c r="C830" s="339"/>
      <c r="D830" s="334" t="s">
        <v>397</v>
      </c>
      <c r="E830" s="335">
        <v>88</v>
      </c>
      <c r="F830" s="336">
        <v>54.123640000000002</v>
      </c>
      <c r="G830" s="337">
        <v>0</v>
      </c>
      <c r="H830" s="337">
        <v>54.123640000000002</v>
      </c>
      <c r="I830" s="337">
        <v>5503.3443699999998</v>
      </c>
      <c r="J830" s="337">
        <v>181.08394000000001</v>
      </c>
      <c r="K830" s="337">
        <v>5684.4283099999993</v>
      </c>
      <c r="L830" s="337">
        <v>4171.2950700000001</v>
      </c>
      <c r="M830" s="337">
        <v>0</v>
      </c>
      <c r="N830" s="337">
        <v>4171.2950700000001</v>
      </c>
      <c r="O830" s="337">
        <v>9909.8470199999992</v>
      </c>
      <c r="P830" s="337">
        <v>87340.831310000009</v>
      </c>
      <c r="Q830" s="337">
        <v>0</v>
      </c>
      <c r="R830" s="338">
        <v>87340.831310000009</v>
      </c>
    </row>
    <row r="831" spans="1:18" s="313" customFormat="1">
      <c r="A831" s="339"/>
      <c r="B831" s="339"/>
      <c r="C831" s="339"/>
      <c r="D831" s="334" t="s">
        <v>254</v>
      </c>
      <c r="E831" s="335">
        <v>32</v>
      </c>
      <c r="F831" s="336">
        <v>25.138369999999998</v>
      </c>
      <c r="G831" s="337">
        <v>99.299689999999998</v>
      </c>
      <c r="H831" s="337">
        <v>124.43805999999999</v>
      </c>
      <c r="I831" s="337">
        <v>18322.425910000002</v>
      </c>
      <c r="J831" s="337">
        <v>6380.88976</v>
      </c>
      <c r="K831" s="337">
        <v>24703.315670000004</v>
      </c>
      <c r="L831" s="337">
        <v>52098.265090000001</v>
      </c>
      <c r="M831" s="337">
        <v>2505.3442099999997</v>
      </c>
      <c r="N831" s="337">
        <v>54603.609299999996</v>
      </c>
      <c r="O831" s="337">
        <v>79431.363030000008</v>
      </c>
      <c r="P831" s="337">
        <v>118953.16137999999</v>
      </c>
      <c r="Q831" s="337">
        <v>0</v>
      </c>
      <c r="R831" s="338">
        <v>118953.16137999999</v>
      </c>
    </row>
    <row r="832" spans="1:18" s="313" customFormat="1">
      <c r="A832" s="339"/>
      <c r="B832" s="339"/>
      <c r="C832" s="339"/>
      <c r="D832" s="339"/>
      <c r="E832" s="340">
        <v>99</v>
      </c>
      <c r="F832" s="341">
        <v>217.51712000000001</v>
      </c>
      <c r="G832" s="342">
        <v>0</v>
      </c>
      <c r="H832" s="342">
        <v>217.51712000000001</v>
      </c>
      <c r="I832" s="342">
        <v>8551.3609399999987</v>
      </c>
      <c r="J832" s="342">
        <v>329.91133000000002</v>
      </c>
      <c r="K832" s="342">
        <v>8881.2722699999995</v>
      </c>
      <c r="L832" s="342">
        <v>20291.921609999998</v>
      </c>
      <c r="M832" s="342">
        <v>506.09197999999998</v>
      </c>
      <c r="N832" s="342">
        <v>20798.013589999999</v>
      </c>
      <c r="O832" s="342">
        <v>29896.80298</v>
      </c>
      <c r="P832" s="342">
        <v>70815.905270000003</v>
      </c>
      <c r="Q832" s="342">
        <v>74.112750000000005</v>
      </c>
      <c r="R832" s="343">
        <v>70890.018019999989</v>
      </c>
    </row>
    <row r="833" spans="1:18" s="313" customFormat="1">
      <c r="A833" s="339"/>
      <c r="B833" s="339"/>
      <c r="C833" s="339"/>
      <c r="D833" s="339"/>
      <c r="E833" s="340">
        <v>116</v>
      </c>
      <c r="F833" s="341">
        <v>14.26595</v>
      </c>
      <c r="G833" s="342">
        <v>0</v>
      </c>
      <c r="H833" s="342">
        <v>14.26595</v>
      </c>
      <c r="I833" s="342">
        <v>11136.01489</v>
      </c>
      <c r="J833" s="342">
        <v>1364.1484599999999</v>
      </c>
      <c r="K833" s="342">
        <v>12500.163349999999</v>
      </c>
      <c r="L833" s="342">
        <v>26866.313829999999</v>
      </c>
      <c r="M833" s="342">
        <v>1047.88454</v>
      </c>
      <c r="N833" s="342">
        <v>27914.198370000002</v>
      </c>
      <c r="O833" s="342">
        <v>40428.627670000002</v>
      </c>
      <c r="P833" s="342">
        <v>97430.299650000001</v>
      </c>
      <c r="Q833" s="342">
        <v>0</v>
      </c>
      <c r="R833" s="343">
        <v>97430.299650000001</v>
      </c>
    </row>
    <row r="834" spans="1:18" s="313" customFormat="1">
      <c r="A834" s="339"/>
      <c r="B834" s="339"/>
      <c r="C834" s="339"/>
      <c r="D834" s="334" t="s">
        <v>398</v>
      </c>
      <c r="E834" s="335">
        <v>323</v>
      </c>
      <c r="F834" s="336">
        <v>0</v>
      </c>
      <c r="G834" s="337">
        <v>0</v>
      </c>
      <c r="H834" s="337">
        <v>0</v>
      </c>
      <c r="I834" s="337">
        <v>2264.1585299999997</v>
      </c>
      <c r="J834" s="337">
        <v>123.16969</v>
      </c>
      <c r="K834" s="337">
        <v>2387.3282200000003</v>
      </c>
      <c r="L834" s="337">
        <v>1144.0585000000001</v>
      </c>
      <c r="M834" s="337">
        <v>0</v>
      </c>
      <c r="N834" s="337">
        <v>1144.0585000000001</v>
      </c>
      <c r="O834" s="337">
        <v>3531.3867200000004</v>
      </c>
      <c r="P834" s="337">
        <v>39200.718780000003</v>
      </c>
      <c r="Q834" s="337">
        <v>0</v>
      </c>
      <c r="R834" s="338">
        <v>39200.718780000003</v>
      </c>
    </row>
    <row r="835" spans="1:18" s="313" customFormat="1">
      <c r="A835" s="339"/>
      <c r="B835" s="339"/>
      <c r="C835" s="334" t="s">
        <v>399</v>
      </c>
      <c r="D835" s="334" t="s">
        <v>399</v>
      </c>
      <c r="E835" s="335">
        <v>217</v>
      </c>
      <c r="F835" s="336">
        <v>0</v>
      </c>
      <c r="G835" s="337">
        <v>0</v>
      </c>
      <c r="H835" s="337">
        <v>0</v>
      </c>
      <c r="I835" s="337">
        <v>4104.3543300000001</v>
      </c>
      <c r="J835" s="337">
        <v>2.60941</v>
      </c>
      <c r="K835" s="337">
        <v>4106.9637400000001</v>
      </c>
      <c r="L835" s="337">
        <v>2879.1107200000001</v>
      </c>
      <c r="M835" s="337">
        <v>5.0484499999999999</v>
      </c>
      <c r="N835" s="337">
        <v>2884.1591699999999</v>
      </c>
      <c r="O835" s="337">
        <v>6991.12291</v>
      </c>
      <c r="P835" s="337">
        <v>58065.041880000004</v>
      </c>
      <c r="Q835" s="337">
        <v>0</v>
      </c>
      <c r="R835" s="338">
        <v>58065.041880000004</v>
      </c>
    </row>
    <row r="836" spans="1:18" s="313" customFormat="1">
      <c r="A836" s="339"/>
      <c r="B836" s="339"/>
      <c r="C836" s="334" t="s">
        <v>400</v>
      </c>
      <c r="D836" s="334" t="s">
        <v>400</v>
      </c>
      <c r="E836" s="335">
        <v>368</v>
      </c>
      <c r="F836" s="336">
        <v>0</v>
      </c>
      <c r="G836" s="337">
        <v>0</v>
      </c>
      <c r="H836" s="337">
        <v>0</v>
      </c>
      <c r="I836" s="337">
        <v>1661.0727400000001</v>
      </c>
      <c r="J836" s="337">
        <v>3.4166099999999999</v>
      </c>
      <c r="K836" s="337">
        <v>1664.4893500000001</v>
      </c>
      <c r="L836" s="337">
        <v>1152.10455</v>
      </c>
      <c r="M836" s="337">
        <v>0</v>
      </c>
      <c r="N836" s="337">
        <v>1152.10455</v>
      </c>
      <c r="O836" s="337">
        <v>2816.5938999999998</v>
      </c>
      <c r="P836" s="337">
        <v>14309.387560000001</v>
      </c>
      <c r="Q836" s="337">
        <v>0</v>
      </c>
      <c r="R836" s="338">
        <v>14309.387560000001</v>
      </c>
    </row>
    <row r="837" spans="1:18" s="313" customFormat="1">
      <c r="A837" s="339"/>
      <c r="B837" s="334" t="s">
        <v>15</v>
      </c>
      <c r="C837" s="334" t="s">
        <v>257</v>
      </c>
      <c r="D837" s="334" t="s">
        <v>401</v>
      </c>
      <c r="E837" s="335">
        <v>346</v>
      </c>
      <c r="F837" s="336">
        <v>0</v>
      </c>
      <c r="G837" s="337">
        <v>0</v>
      </c>
      <c r="H837" s="337">
        <v>0</v>
      </c>
      <c r="I837" s="337">
        <v>1428.19632</v>
      </c>
      <c r="J837" s="337">
        <v>38.607140000000001</v>
      </c>
      <c r="K837" s="337">
        <v>1466.8034599999999</v>
      </c>
      <c r="L837" s="337">
        <v>2351.8098</v>
      </c>
      <c r="M837" s="337">
        <v>0</v>
      </c>
      <c r="N837" s="337">
        <v>2351.8098</v>
      </c>
      <c r="O837" s="337">
        <v>3818.6132599999996</v>
      </c>
      <c r="P837" s="337">
        <v>24852.443469999998</v>
      </c>
      <c r="Q837" s="337">
        <v>0</v>
      </c>
      <c r="R837" s="338">
        <v>24852.443469999998</v>
      </c>
    </row>
    <row r="838" spans="1:18" s="313" customFormat="1">
      <c r="A838" s="339"/>
      <c r="B838" s="339"/>
      <c r="C838" s="339"/>
      <c r="D838" s="334" t="s">
        <v>257</v>
      </c>
      <c r="E838" s="335">
        <v>24</v>
      </c>
      <c r="F838" s="336">
        <v>8.6733600000000006</v>
      </c>
      <c r="G838" s="337">
        <v>0</v>
      </c>
      <c r="H838" s="337">
        <v>8.6733600000000006</v>
      </c>
      <c r="I838" s="337">
        <v>7220.6011100000005</v>
      </c>
      <c r="J838" s="337">
        <v>472.89375999999999</v>
      </c>
      <c r="K838" s="337">
        <v>7693.4948700000004</v>
      </c>
      <c r="L838" s="337">
        <v>17275.421460000001</v>
      </c>
      <c r="M838" s="337">
        <v>67.31213000000001</v>
      </c>
      <c r="N838" s="337">
        <v>17342.73359</v>
      </c>
      <c r="O838" s="337">
        <v>25044.901819999999</v>
      </c>
      <c r="P838" s="337">
        <v>71488.495750000002</v>
      </c>
      <c r="Q838" s="337">
        <v>0</v>
      </c>
      <c r="R838" s="338">
        <v>71488.495750000002</v>
      </c>
    </row>
    <row r="839" spans="1:18" s="313" customFormat="1">
      <c r="A839" s="339"/>
      <c r="B839" s="339"/>
      <c r="C839" s="339"/>
      <c r="D839" s="339"/>
      <c r="E839" s="340">
        <v>184</v>
      </c>
      <c r="F839" s="341">
        <v>0.48547000000000001</v>
      </c>
      <c r="G839" s="342">
        <v>0</v>
      </c>
      <c r="H839" s="342">
        <v>0.48547000000000001</v>
      </c>
      <c r="I839" s="342">
        <v>5398.97559</v>
      </c>
      <c r="J839" s="342">
        <v>218.87892000000002</v>
      </c>
      <c r="K839" s="342">
        <v>5617.8545100000001</v>
      </c>
      <c r="L839" s="342">
        <v>7117.2691699999996</v>
      </c>
      <c r="M839" s="342">
        <v>124.32319</v>
      </c>
      <c r="N839" s="342">
        <v>7241.5923600000006</v>
      </c>
      <c r="O839" s="342">
        <v>12859.932339999999</v>
      </c>
      <c r="P839" s="342">
        <v>70817.037260000012</v>
      </c>
      <c r="Q839" s="342">
        <v>15.0406</v>
      </c>
      <c r="R839" s="343">
        <v>70832.077860000005</v>
      </c>
    </row>
    <row r="840" spans="1:18" s="313" customFormat="1">
      <c r="A840" s="339"/>
      <c r="B840" s="339"/>
      <c r="C840" s="339"/>
      <c r="D840" s="334" t="s">
        <v>258</v>
      </c>
      <c r="E840" s="335">
        <v>53</v>
      </c>
      <c r="F840" s="336">
        <v>80.793080000000003</v>
      </c>
      <c r="G840" s="337">
        <v>0</v>
      </c>
      <c r="H840" s="337">
        <v>80.793080000000003</v>
      </c>
      <c r="I840" s="337">
        <v>6330.6258799999996</v>
      </c>
      <c r="J840" s="337">
        <v>258.15110999999996</v>
      </c>
      <c r="K840" s="337">
        <v>6588.7769900000003</v>
      </c>
      <c r="L840" s="337">
        <v>4339.3931900000007</v>
      </c>
      <c r="M840" s="337">
        <v>0</v>
      </c>
      <c r="N840" s="337">
        <v>4339.3931900000007</v>
      </c>
      <c r="O840" s="337">
        <v>11008.96326</v>
      </c>
      <c r="P840" s="337">
        <v>88187.489079999999</v>
      </c>
      <c r="Q840" s="337">
        <v>0</v>
      </c>
      <c r="R840" s="338">
        <v>88187.489079999999</v>
      </c>
    </row>
    <row r="841" spans="1:18" s="313" customFormat="1">
      <c r="A841" s="339"/>
      <c r="B841" s="339"/>
      <c r="C841" s="339"/>
      <c r="D841" s="334" t="s">
        <v>57</v>
      </c>
      <c r="E841" s="335">
        <v>307</v>
      </c>
      <c r="F841" s="336">
        <v>0</v>
      </c>
      <c r="G841" s="337">
        <v>0</v>
      </c>
      <c r="H841" s="337">
        <v>0</v>
      </c>
      <c r="I841" s="337">
        <v>3117.8226299999997</v>
      </c>
      <c r="J841" s="337">
        <v>88.906570000000002</v>
      </c>
      <c r="K841" s="337">
        <v>3206.7292000000002</v>
      </c>
      <c r="L841" s="337">
        <v>4481.4097899999997</v>
      </c>
      <c r="M841" s="337">
        <v>409.91055</v>
      </c>
      <c r="N841" s="337">
        <v>4891.3203400000002</v>
      </c>
      <c r="O841" s="337">
        <v>8098.04954</v>
      </c>
      <c r="P841" s="337">
        <v>58261.96862</v>
      </c>
      <c r="Q841" s="337">
        <v>0</v>
      </c>
      <c r="R841" s="338">
        <v>58261.96862</v>
      </c>
    </row>
    <row r="842" spans="1:18" s="313" customFormat="1">
      <c r="A842" s="339"/>
      <c r="B842" s="339"/>
      <c r="C842" s="339"/>
      <c r="D842" s="334" t="s">
        <v>402</v>
      </c>
      <c r="E842" s="335">
        <v>173</v>
      </c>
      <c r="F842" s="336">
        <v>0</v>
      </c>
      <c r="G842" s="337">
        <v>0</v>
      </c>
      <c r="H842" s="337">
        <v>0</v>
      </c>
      <c r="I842" s="337">
        <v>890.42078000000004</v>
      </c>
      <c r="J842" s="337">
        <v>2.4570000000000002E-2</v>
      </c>
      <c r="K842" s="337">
        <v>890.44534999999996</v>
      </c>
      <c r="L842" s="337">
        <v>1124.8881100000001</v>
      </c>
      <c r="M842" s="337">
        <v>0</v>
      </c>
      <c r="N842" s="337">
        <v>1124.8881100000001</v>
      </c>
      <c r="O842" s="337">
        <v>2015.3334600000001</v>
      </c>
      <c r="P842" s="337">
        <v>22026.542590000001</v>
      </c>
      <c r="Q842" s="337">
        <v>0</v>
      </c>
      <c r="R842" s="338">
        <v>22026.542590000001</v>
      </c>
    </row>
    <row r="843" spans="1:18" s="313" customFormat="1">
      <c r="A843" s="339"/>
      <c r="B843" s="339"/>
      <c r="C843" s="339"/>
      <c r="D843" s="334" t="s">
        <v>403</v>
      </c>
      <c r="E843" s="335">
        <v>174</v>
      </c>
      <c r="F843" s="336">
        <v>0</v>
      </c>
      <c r="G843" s="337">
        <v>0</v>
      </c>
      <c r="H843" s="337">
        <v>0</v>
      </c>
      <c r="I843" s="337">
        <v>708.56409999999994</v>
      </c>
      <c r="J843" s="337">
        <v>3.8840000000000006E-2</v>
      </c>
      <c r="K843" s="337">
        <v>708.60293999999999</v>
      </c>
      <c r="L843" s="337">
        <v>257.42104999999998</v>
      </c>
      <c r="M843" s="337">
        <v>0</v>
      </c>
      <c r="N843" s="337">
        <v>257.42104999999998</v>
      </c>
      <c r="O843" s="337">
        <v>966.02399000000003</v>
      </c>
      <c r="P843" s="337">
        <v>21756.660110000001</v>
      </c>
      <c r="Q843" s="337">
        <v>0</v>
      </c>
      <c r="R843" s="338">
        <v>21756.660110000001</v>
      </c>
    </row>
    <row r="844" spans="1:18" s="313" customFormat="1">
      <c r="A844" s="339"/>
      <c r="B844" s="339"/>
      <c r="C844" s="339"/>
      <c r="D844" s="334" t="s">
        <v>404</v>
      </c>
      <c r="E844" s="335">
        <v>185</v>
      </c>
      <c r="F844" s="336">
        <v>0</v>
      </c>
      <c r="G844" s="337">
        <v>0</v>
      </c>
      <c r="H844" s="337">
        <v>0</v>
      </c>
      <c r="I844" s="337">
        <v>109.30969</v>
      </c>
      <c r="J844" s="337">
        <v>1.1039999999999999E-2</v>
      </c>
      <c r="K844" s="337">
        <v>109.32073</v>
      </c>
      <c r="L844" s="337">
        <v>0.40605000000000002</v>
      </c>
      <c r="M844" s="337">
        <v>0</v>
      </c>
      <c r="N844" s="337">
        <v>0.40605000000000002</v>
      </c>
      <c r="O844" s="337">
        <v>109.72678000000001</v>
      </c>
      <c r="P844" s="337">
        <v>7459.3642800000007</v>
      </c>
      <c r="Q844" s="337">
        <v>0</v>
      </c>
      <c r="R844" s="338">
        <v>7459.3642800000007</v>
      </c>
    </row>
    <row r="845" spans="1:18" s="313" customFormat="1">
      <c r="A845" s="339"/>
      <c r="B845" s="339"/>
      <c r="C845" s="339"/>
      <c r="D845" s="334" t="s">
        <v>405</v>
      </c>
      <c r="E845" s="335">
        <v>201</v>
      </c>
      <c r="F845" s="336">
        <v>0</v>
      </c>
      <c r="G845" s="337">
        <v>0</v>
      </c>
      <c r="H845" s="337">
        <v>0</v>
      </c>
      <c r="I845" s="337">
        <v>333.52815999999996</v>
      </c>
      <c r="J845" s="337">
        <v>6.2399999999999999E-3</v>
      </c>
      <c r="K845" s="337">
        <v>333.53440000000001</v>
      </c>
      <c r="L845" s="337">
        <v>116.10760999999999</v>
      </c>
      <c r="M845" s="337">
        <v>0</v>
      </c>
      <c r="N845" s="337">
        <v>116.10760999999999</v>
      </c>
      <c r="O845" s="337">
        <v>449.64201000000003</v>
      </c>
      <c r="P845" s="337">
        <v>12501.951529999998</v>
      </c>
      <c r="Q845" s="337">
        <v>0</v>
      </c>
      <c r="R845" s="338">
        <v>12501.951529999998</v>
      </c>
    </row>
    <row r="846" spans="1:18" s="313" customFormat="1">
      <c r="A846" s="339"/>
      <c r="B846" s="339"/>
      <c r="C846" s="334" t="s">
        <v>15</v>
      </c>
      <c r="D846" s="334" t="s">
        <v>15</v>
      </c>
      <c r="E846" s="335">
        <v>301</v>
      </c>
      <c r="F846" s="336">
        <v>1.8700000000000001E-3</v>
      </c>
      <c r="G846" s="337">
        <v>0</v>
      </c>
      <c r="H846" s="337">
        <v>1.8700000000000001E-3</v>
      </c>
      <c r="I846" s="337">
        <v>3091.0926199999999</v>
      </c>
      <c r="J846" s="337">
        <v>455.86104999999998</v>
      </c>
      <c r="K846" s="337">
        <v>3546.9536699999999</v>
      </c>
      <c r="L846" s="337">
        <v>5028.4353099999998</v>
      </c>
      <c r="M846" s="337">
        <v>78.034509999999997</v>
      </c>
      <c r="N846" s="337">
        <v>5106.4698200000003</v>
      </c>
      <c r="O846" s="337">
        <v>8653.4253599999993</v>
      </c>
      <c r="P846" s="337">
        <v>42580.002740000004</v>
      </c>
      <c r="Q846" s="337">
        <v>0</v>
      </c>
      <c r="R846" s="338">
        <v>42580.002740000004</v>
      </c>
    </row>
    <row r="847" spans="1:18" s="313" customFormat="1">
      <c r="A847" s="339"/>
      <c r="B847" s="339"/>
      <c r="C847" s="339"/>
      <c r="D847" s="334" t="s">
        <v>406</v>
      </c>
      <c r="E847" s="335">
        <v>176</v>
      </c>
      <c r="F847" s="336">
        <v>0.24881</v>
      </c>
      <c r="G847" s="337">
        <v>0.47919</v>
      </c>
      <c r="H847" s="337">
        <v>0.72799999999999998</v>
      </c>
      <c r="I847" s="337">
        <v>1916.15759</v>
      </c>
      <c r="J847" s="337">
        <v>8.6040899999999993</v>
      </c>
      <c r="K847" s="337">
        <v>1924.7616799999998</v>
      </c>
      <c r="L847" s="337">
        <v>1192.6965299999999</v>
      </c>
      <c r="M847" s="337">
        <v>0</v>
      </c>
      <c r="N847" s="337">
        <v>1192.6965299999999</v>
      </c>
      <c r="O847" s="337">
        <v>3118.1862099999998</v>
      </c>
      <c r="P847" s="337">
        <v>60192.028770000004</v>
      </c>
      <c r="Q847" s="337">
        <v>0</v>
      </c>
      <c r="R847" s="338">
        <v>60192.028770000004</v>
      </c>
    </row>
    <row r="848" spans="1:18" s="313" customFormat="1">
      <c r="A848" s="339"/>
      <c r="B848" s="339"/>
      <c r="C848" s="339"/>
      <c r="D848" s="334" t="s">
        <v>407</v>
      </c>
      <c r="E848" s="335">
        <v>175</v>
      </c>
      <c r="F848" s="336">
        <v>0</v>
      </c>
      <c r="G848" s="337">
        <v>0</v>
      </c>
      <c r="H848" s="337">
        <v>0</v>
      </c>
      <c r="I848" s="337">
        <v>549.70581000000004</v>
      </c>
      <c r="J848" s="337">
        <v>2.17557</v>
      </c>
      <c r="K848" s="337">
        <v>551.88138000000004</v>
      </c>
      <c r="L848" s="337">
        <v>339.79939000000002</v>
      </c>
      <c r="M848" s="337">
        <v>0</v>
      </c>
      <c r="N848" s="337">
        <v>339.79939000000002</v>
      </c>
      <c r="O848" s="337">
        <v>891.68077000000005</v>
      </c>
      <c r="P848" s="337">
        <v>22262.295460000001</v>
      </c>
      <c r="Q848" s="337">
        <v>0</v>
      </c>
      <c r="R848" s="338">
        <v>22262.295460000001</v>
      </c>
    </row>
    <row r="849" spans="1:18" s="313" customFormat="1">
      <c r="A849" s="339"/>
      <c r="B849" s="339"/>
      <c r="C849" s="339"/>
      <c r="D849" s="334" t="s">
        <v>408</v>
      </c>
      <c r="E849" s="335">
        <v>344</v>
      </c>
      <c r="F849" s="336">
        <v>11.062959999999999</v>
      </c>
      <c r="G849" s="337">
        <v>0</v>
      </c>
      <c r="H849" s="337">
        <v>11.062959999999999</v>
      </c>
      <c r="I849" s="337">
        <v>2868.9154100000001</v>
      </c>
      <c r="J849" s="337">
        <v>1.5799799999999999</v>
      </c>
      <c r="K849" s="337">
        <v>2870.49539</v>
      </c>
      <c r="L849" s="337">
        <v>1410.52936</v>
      </c>
      <c r="M849" s="337">
        <v>0</v>
      </c>
      <c r="N849" s="337">
        <v>1410.52936</v>
      </c>
      <c r="O849" s="337">
        <v>4292.0877099999998</v>
      </c>
      <c r="P849" s="337">
        <v>78794.726620000001</v>
      </c>
      <c r="Q849" s="337">
        <v>0</v>
      </c>
      <c r="R849" s="338">
        <v>78794.726620000001</v>
      </c>
    </row>
    <row r="850" spans="1:18" s="313" customFormat="1">
      <c r="A850" s="339"/>
      <c r="B850" s="339"/>
      <c r="C850" s="339"/>
      <c r="D850" s="334" t="s">
        <v>409</v>
      </c>
      <c r="E850" s="335">
        <v>332</v>
      </c>
      <c r="F850" s="336">
        <v>0.94974999999999998</v>
      </c>
      <c r="G850" s="337">
        <v>0</v>
      </c>
      <c r="H850" s="337">
        <v>0.94974999999999998</v>
      </c>
      <c r="I850" s="337">
        <v>1359.1986000000002</v>
      </c>
      <c r="J850" s="337">
        <v>33.249499999999998</v>
      </c>
      <c r="K850" s="337">
        <v>1392.4481000000001</v>
      </c>
      <c r="L850" s="337">
        <v>1797.17705</v>
      </c>
      <c r="M850" s="337">
        <v>0</v>
      </c>
      <c r="N850" s="337">
        <v>1797.17705</v>
      </c>
      <c r="O850" s="337">
        <v>3190.5749000000001</v>
      </c>
      <c r="P850" s="337">
        <v>66464.500670000009</v>
      </c>
      <c r="Q850" s="337">
        <v>0</v>
      </c>
      <c r="R850" s="338">
        <v>66464.500670000009</v>
      </c>
    </row>
    <row r="851" spans="1:18" s="313" customFormat="1">
      <c r="A851" s="339"/>
      <c r="B851" s="339"/>
      <c r="C851" s="334" t="s">
        <v>410</v>
      </c>
      <c r="D851" s="334" t="s">
        <v>410</v>
      </c>
      <c r="E851" s="335">
        <v>365</v>
      </c>
      <c r="F851" s="336">
        <v>9.8169000000000004</v>
      </c>
      <c r="G851" s="337">
        <v>0</v>
      </c>
      <c r="H851" s="337">
        <v>9.8169000000000004</v>
      </c>
      <c r="I851" s="337">
        <v>2333.3687400000003</v>
      </c>
      <c r="J851" s="337">
        <v>147.78629000000001</v>
      </c>
      <c r="K851" s="337">
        <v>2481.1550299999999</v>
      </c>
      <c r="L851" s="337">
        <v>2272.7087799999999</v>
      </c>
      <c r="M851" s="337">
        <v>18.918110000000002</v>
      </c>
      <c r="N851" s="337">
        <v>2291.62689</v>
      </c>
      <c r="O851" s="337">
        <v>4782.5988200000002</v>
      </c>
      <c r="P851" s="337">
        <v>33415.328509999999</v>
      </c>
      <c r="Q851" s="337">
        <v>0</v>
      </c>
      <c r="R851" s="338">
        <v>33415.328509999999</v>
      </c>
    </row>
    <row r="852" spans="1:18" s="313" customFormat="1">
      <c r="A852" s="339"/>
      <c r="B852" s="334" t="s">
        <v>16</v>
      </c>
      <c r="C852" s="334" t="s">
        <v>259</v>
      </c>
      <c r="D852" s="334" t="s">
        <v>259</v>
      </c>
      <c r="E852" s="335">
        <v>73</v>
      </c>
      <c r="F852" s="336">
        <v>1.3308</v>
      </c>
      <c r="G852" s="337">
        <v>0</v>
      </c>
      <c r="H852" s="337">
        <v>1.3308</v>
      </c>
      <c r="I852" s="337">
        <v>4822.9549200000001</v>
      </c>
      <c r="J852" s="337">
        <v>136.51288</v>
      </c>
      <c r="K852" s="337">
        <v>4959.4677999999994</v>
      </c>
      <c r="L852" s="337">
        <v>7848.1070300000001</v>
      </c>
      <c r="M852" s="337">
        <v>15.08098</v>
      </c>
      <c r="N852" s="337">
        <v>7863.1880099999998</v>
      </c>
      <c r="O852" s="337">
        <v>12823.98661</v>
      </c>
      <c r="P852" s="337">
        <v>38838.014999999999</v>
      </c>
      <c r="Q852" s="337">
        <v>0</v>
      </c>
      <c r="R852" s="338">
        <v>38838.014999999999</v>
      </c>
    </row>
    <row r="853" spans="1:18" s="313" customFormat="1">
      <c r="A853" s="339"/>
      <c r="B853" s="339"/>
      <c r="C853" s="334" t="s">
        <v>260</v>
      </c>
      <c r="D853" s="334" t="s">
        <v>392</v>
      </c>
      <c r="E853" s="335">
        <v>234</v>
      </c>
      <c r="F853" s="336">
        <v>0</v>
      </c>
      <c r="G853" s="337">
        <v>0</v>
      </c>
      <c r="H853" s="337">
        <v>0</v>
      </c>
      <c r="I853" s="337">
        <v>3340.82609</v>
      </c>
      <c r="J853" s="337">
        <v>48.309919999999998</v>
      </c>
      <c r="K853" s="337">
        <v>3389.1360099999997</v>
      </c>
      <c r="L853" s="337">
        <v>2875.6590200000001</v>
      </c>
      <c r="M853" s="337">
        <v>0</v>
      </c>
      <c r="N853" s="337">
        <v>2875.6590200000001</v>
      </c>
      <c r="O853" s="337">
        <v>6264.7950300000002</v>
      </c>
      <c r="P853" s="337">
        <v>27734.512460000002</v>
      </c>
      <c r="Q853" s="337">
        <v>0</v>
      </c>
      <c r="R853" s="338">
        <v>27734.512460000002</v>
      </c>
    </row>
    <row r="854" spans="1:18" s="313" customFormat="1">
      <c r="A854" s="339"/>
      <c r="B854" s="339"/>
      <c r="C854" s="339"/>
      <c r="D854" s="334" t="s">
        <v>262</v>
      </c>
      <c r="E854" s="335">
        <v>325</v>
      </c>
      <c r="F854" s="336">
        <v>4.7460000000000002E-2</v>
      </c>
      <c r="G854" s="337">
        <v>0</v>
      </c>
      <c r="H854" s="337">
        <v>4.7460000000000002E-2</v>
      </c>
      <c r="I854" s="337">
        <v>2472.2966200000001</v>
      </c>
      <c r="J854" s="337">
        <v>168.36501999999999</v>
      </c>
      <c r="K854" s="337">
        <v>2640.6616400000003</v>
      </c>
      <c r="L854" s="337">
        <v>4200.0291500000003</v>
      </c>
      <c r="M854" s="337">
        <v>0</v>
      </c>
      <c r="N854" s="337">
        <v>4200.0291500000003</v>
      </c>
      <c r="O854" s="337">
        <v>6840.7382500000003</v>
      </c>
      <c r="P854" s="337">
        <v>24074.838920000002</v>
      </c>
      <c r="Q854" s="337">
        <v>0</v>
      </c>
      <c r="R854" s="338">
        <v>24074.838920000002</v>
      </c>
    </row>
    <row r="855" spans="1:18" s="313" customFormat="1">
      <c r="A855" s="339"/>
      <c r="B855" s="339"/>
      <c r="C855" s="339"/>
      <c r="D855" s="334" t="s">
        <v>263</v>
      </c>
      <c r="E855" s="335">
        <v>36</v>
      </c>
      <c r="F855" s="336">
        <v>263.79734000000002</v>
      </c>
      <c r="G855" s="337">
        <v>0</v>
      </c>
      <c r="H855" s="337">
        <v>263.79734000000002</v>
      </c>
      <c r="I855" s="337">
        <v>5839.0001199999997</v>
      </c>
      <c r="J855" s="337">
        <v>303.08434</v>
      </c>
      <c r="K855" s="337">
        <v>6142.08446</v>
      </c>
      <c r="L855" s="337">
        <v>8531.0558299999993</v>
      </c>
      <c r="M855" s="337">
        <v>332.54752000000002</v>
      </c>
      <c r="N855" s="337">
        <v>8863.6033499999994</v>
      </c>
      <c r="O855" s="337">
        <v>15269.48515</v>
      </c>
      <c r="P855" s="337">
        <v>56984.857299999996</v>
      </c>
      <c r="Q855" s="337">
        <v>0</v>
      </c>
      <c r="R855" s="338">
        <v>56984.857299999996</v>
      </c>
    </row>
    <row r="856" spans="1:18" s="313" customFormat="1">
      <c r="A856" s="339"/>
      <c r="B856" s="339"/>
      <c r="C856" s="334" t="s">
        <v>265</v>
      </c>
      <c r="D856" s="334" t="s">
        <v>265</v>
      </c>
      <c r="E856" s="335">
        <v>80</v>
      </c>
      <c r="F856" s="336">
        <v>0</v>
      </c>
      <c r="G856" s="337">
        <v>0</v>
      </c>
      <c r="H856" s="337">
        <v>0</v>
      </c>
      <c r="I856" s="337">
        <v>6450.5813600000001</v>
      </c>
      <c r="J856" s="337">
        <v>789.05833999999993</v>
      </c>
      <c r="K856" s="337">
        <v>7239.6397000000006</v>
      </c>
      <c r="L856" s="337">
        <v>8350.2540399999998</v>
      </c>
      <c r="M856" s="337">
        <v>53.078279999999999</v>
      </c>
      <c r="N856" s="337">
        <v>8403.3323199999995</v>
      </c>
      <c r="O856" s="337">
        <v>15642.972019999999</v>
      </c>
      <c r="P856" s="337">
        <v>31077.80805</v>
      </c>
      <c r="Q856" s="337">
        <v>0</v>
      </c>
      <c r="R856" s="338">
        <v>31077.80805</v>
      </c>
    </row>
    <row r="857" spans="1:18" s="313" customFormat="1">
      <c r="A857" s="339"/>
      <c r="B857" s="339"/>
      <c r="C857" s="334" t="s">
        <v>267</v>
      </c>
      <c r="D857" s="334" t="s">
        <v>268</v>
      </c>
      <c r="E857" s="335">
        <v>37</v>
      </c>
      <c r="F857" s="336">
        <v>7.3540000000000008E-2</v>
      </c>
      <c r="G857" s="337">
        <v>1.4020899999999998</v>
      </c>
      <c r="H857" s="337">
        <v>1.4756300000000002</v>
      </c>
      <c r="I857" s="337">
        <v>7176.5980599999994</v>
      </c>
      <c r="J857" s="337">
        <v>604.85844999999995</v>
      </c>
      <c r="K857" s="337">
        <v>7781.45651</v>
      </c>
      <c r="L857" s="337">
        <v>12823.370999999999</v>
      </c>
      <c r="M857" s="337">
        <v>384.67995999999999</v>
      </c>
      <c r="N857" s="337">
        <v>13208.05096</v>
      </c>
      <c r="O857" s="337">
        <v>20990.983100000001</v>
      </c>
      <c r="P857" s="337">
        <v>51351.024579999998</v>
      </c>
      <c r="Q857" s="337">
        <v>0</v>
      </c>
      <c r="R857" s="338">
        <v>51351.024579999998</v>
      </c>
    </row>
    <row r="858" spans="1:18" s="313" customFormat="1">
      <c r="A858" s="339"/>
      <c r="B858" s="339"/>
      <c r="C858" s="334" t="s">
        <v>16</v>
      </c>
      <c r="D858" s="334" t="s">
        <v>269</v>
      </c>
      <c r="E858" s="335">
        <v>6</v>
      </c>
      <c r="F858" s="336">
        <v>4.6267200000000006</v>
      </c>
      <c r="G858" s="337">
        <v>8.2131000000000007</v>
      </c>
      <c r="H858" s="337">
        <v>12.83982</v>
      </c>
      <c r="I858" s="337">
        <v>19380.570350000002</v>
      </c>
      <c r="J858" s="337">
        <v>3917.5438399999998</v>
      </c>
      <c r="K858" s="337">
        <v>23298.11419</v>
      </c>
      <c r="L858" s="337">
        <v>52773.91532</v>
      </c>
      <c r="M858" s="337">
        <v>2974.75605</v>
      </c>
      <c r="N858" s="337">
        <v>55748.671369999996</v>
      </c>
      <c r="O858" s="337">
        <v>79059.625379999998</v>
      </c>
      <c r="P858" s="337">
        <v>134089.19467</v>
      </c>
      <c r="Q858" s="337">
        <v>151.81605999999999</v>
      </c>
      <c r="R858" s="338">
        <v>134241.01072999998</v>
      </c>
    </row>
    <row r="859" spans="1:18" s="313" customFormat="1">
      <c r="A859" s="339"/>
      <c r="B859" s="339"/>
      <c r="C859" s="339"/>
      <c r="D859" s="339"/>
      <c r="E859" s="340">
        <v>16</v>
      </c>
      <c r="F859" s="341">
        <v>16.260280000000002</v>
      </c>
      <c r="G859" s="342">
        <v>0</v>
      </c>
      <c r="H859" s="342">
        <v>16.260280000000002</v>
      </c>
      <c r="I859" s="342">
        <v>14070.997079999999</v>
      </c>
      <c r="J859" s="342">
        <v>1576.7812300000001</v>
      </c>
      <c r="K859" s="342">
        <v>15647.77831</v>
      </c>
      <c r="L859" s="342">
        <v>21971.135399999999</v>
      </c>
      <c r="M859" s="342">
        <v>486.96259000000003</v>
      </c>
      <c r="N859" s="342">
        <v>22458.097989999998</v>
      </c>
      <c r="O859" s="342">
        <v>38122.136579999999</v>
      </c>
      <c r="P859" s="342">
        <v>87342.114659999992</v>
      </c>
      <c r="Q859" s="342">
        <v>0</v>
      </c>
      <c r="R859" s="343">
        <v>87342.114659999992</v>
      </c>
    </row>
    <row r="860" spans="1:18" s="313" customFormat="1">
      <c r="A860" s="339"/>
      <c r="B860" s="339"/>
      <c r="C860" s="339"/>
      <c r="D860" s="339"/>
      <c r="E860" s="340">
        <v>89</v>
      </c>
      <c r="F860" s="341">
        <v>9.3698799999999984</v>
      </c>
      <c r="G860" s="342">
        <v>2.0639099999999999</v>
      </c>
      <c r="H860" s="342">
        <v>11.43379</v>
      </c>
      <c r="I860" s="342">
        <v>4860.1650899999995</v>
      </c>
      <c r="J860" s="342">
        <v>614.01738999999998</v>
      </c>
      <c r="K860" s="342">
        <v>5474.1824800000004</v>
      </c>
      <c r="L860" s="342">
        <v>8541.5205500000011</v>
      </c>
      <c r="M860" s="342">
        <v>200.94771</v>
      </c>
      <c r="N860" s="342">
        <v>8742.4682599999996</v>
      </c>
      <c r="O860" s="342">
        <v>14228.08453</v>
      </c>
      <c r="P860" s="342">
        <v>42350.014860000003</v>
      </c>
      <c r="Q860" s="342">
        <v>0</v>
      </c>
      <c r="R860" s="343">
        <v>42350.014860000003</v>
      </c>
    </row>
    <row r="861" spans="1:18" s="313" customFormat="1">
      <c r="A861" s="339"/>
      <c r="B861" s="339"/>
      <c r="C861" s="339"/>
      <c r="D861" s="339"/>
      <c r="E861" s="340">
        <v>125</v>
      </c>
      <c r="F861" s="341">
        <v>0</v>
      </c>
      <c r="G861" s="342">
        <v>0</v>
      </c>
      <c r="H861" s="342">
        <v>0</v>
      </c>
      <c r="I861" s="342">
        <v>11959.50101</v>
      </c>
      <c r="J861" s="342">
        <v>1198.4125800000002</v>
      </c>
      <c r="K861" s="342">
        <v>13157.91359</v>
      </c>
      <c r="L861" s="342">
        <v>15143.353300000001</v>
      </c>
      <c r="M861" s="342">
        <v>582.04061999999999</v>
      </c>
      <c r="N861" s="342">
        <v>15725.39392</v>
      </c>
      <c r="O861" s="342">
        <v>28883.307510000002</v>
      </c>
      <c r="P861" s="342">
        <v>78862.17306999999</v>
      </c>
      <c r="Q861" s="342">
        <v>308.25809000000004</v>
      </c>
      <c r="R861" s="343">
        <v>79170.431159999993</v>
      </c>
    </row>
    <row r="862" spans="1:18" s="313" customFormat="1">
      <c r="A862" s="339"/>
      <c r="B862" s="339"/>
      <c r="C862" s="339"/>
      <c r="D862" s="339"/>
      <c r="E862" s="340">
        <v>148</v>
      </c>
      <c r="F862" s="341">
        <v>0</v>
      </c>
      <c r="G862" s="342">
        <v>0</v>
      </c>
      <c r="H862" s="342">
        <v>0</v>
      </c>
      <c r="I862" s="342">
        <v>12749.55092</v>
      </c>
      <c r="J862" s="342">
        <v>1380.3517400000001</v>
      </c>
      <c r="K862" s="342">
        <v>14129.90266</v>
      </c>
      <c r="L862" s="342">
        <v>26491.543239999999</v>
      </c>
      <c r="M862" s="342">
        <v>736.38517000000002</v>
      </c>
      <c r="N862" s="342">
        <v>27227.92841</v>
      </c>
      <c r="O862" s="342">
        <v>41357.83107</v>
      </c>
      <c r="P862" s="342">
        <v>79191.78125</v>
      </c>
      <c r="Q862" s="342">
        <v>0</v>
      </c>
      <c r="R862" s="343">
        <v>79191.78125</v>
      </c>
    </row>
    <row r="863" spans="1:18" s="313" customFormat="1">
      <c r="A863" s="339"/>
      <c r="B863" s="339"/>
      <c r="C863" s="339"/>
      <c r="D863" s="334" t="s">
        <v>75</v>
      </c>
      <c r="E863" s="335">
        <v>34</v>
      </c>
      <c r="F863" s="336">
        <v>31.517939999999999</v>
      </c>
      <c r="G863" s="337">
        <v>0</v>
      </c>
      <c r="H863" s="337">
        <v>31.517939999999999</v>
      </c>
      <c r="I863" s="337">
        <v>6241.1207999999997</v>
      </c>
      <c r="J863" s="337">
        <v>483.79450000000003</v>
      </c>
      <c r="K863" s="337">
        <v>6724.9152999999997</v>
      </c>
      <c r="L863" s="337">
        <v>13991.561119999998</v>
      </c>
      <c r="M863" s="337">
        <v>158.77631</v>
      </c>
      <c r="N863" s="337">
        <v>14150.33743</v>
      </c>
      <c r="O863" s="337">
        <v>20906.770670000002</v>
      </c>
      <c r="P863" s="337">
        <v>58523.189780000001</v>
      </c>
      <c r="Q863" s="337">
        <v>0</v>
      </c>
      <c r="R863" s="338">
        <v>58523.189780000001</v>
      </c>
    </row>
    <row r="864" spans="1:18" s="313" customFormat="1">
      <c r="A864" s="339"/>
      <c r="B864" s="339"/>
      <c r="C864" s="339"/>
      <c r="D864" s="334" t="s">
        <v>74</v>
      </c>
      <c r="E864" s="335">
        <v>7</v>
      </c>
      <c r="F864" s="336">
        <v>68.449240000000003</v>
      </c>
      <c r="G864" s="337">
        <v>0</v>
      </c>
      <c r="H864" s="337">
        <v>68.449240000000003</v>
      </c>
      <c r="I864" s="337">
        <v>9541.3526500000007</v>
      </c>
      <c r="J864" s="337">
        <v>1112.86871</v>
      </c>
      <c r="K864" s="337">
        <v>10654.22136</v>
      </c>
      <c r="L864" s="337">
        <v>32323.359260000001</v>
      </c>
      <c r="M864" s="337">
        <v>776.80829000000006</v>
      </c>
      <c r="N864" s="337">
        <v>33100.167549999998</v>
      </c>
      <c r="O864" s="337">
        <v>43822.838149999996</v>
      </c>
      <c r="P864" s="337">
        <v>55963.05128</v>
      </c>
      <c r="Q864" s="337">
        <v>0</v>
      </c>
      <c r="R864" s="338">
        <v>55963.05128</v>
      </c>
    </row>
    <row r="865" spans="1:18" s="313" customFormat="1">
      <c r="A865" s="339"/>
      <c r="B865" s="339"/>
      <c r="C865" s="339"/>
      <c r="D865" s="339"/>
      <c r="E865" s="340">
        <v>82</v>
      </c>
      <c r="F865" s="341">
        <v>0.15575</v>
      </c>
      <c r="G865" s="342">
        <v>0</v>
      </c>
      <c r="H865" s="342">
        <v>0.15575</v>
      </c>
      <c r="I865" s="342">
        <v>6253.6069100000004</v>
      </c>
      <c r="J865" s="342">
        <v>565.20828000000006</v>
      </c>
      <c r="K865" s="342">
        <v>6818.8151900000003</v>
      </c>
      <c r="L865" s="342">
        <v>14168.19621</v>
      </c>
      <c r="M865" s="342">
        <v>132.02679999999998</v>
      </c>
      <c r="N865" s="342">
        <v>14300.22301</v>
      </c>
      <c r="O865" s="342">
        <v>21119.193950000001</v>
      </c>
      <c r="P865" s="342">
        <v>53682.80975</v>
      </c>
      <c r="Q865" s="342">
        <v>0</v>
      </c>
      <c r="R865" s="343">
        <v>53682.80975</v>
      </c>
    </row>
    <row r="866" spans="1:18" s="313" customFormat="1">
      <c r="A866" s="339"/>
      <c r="B866" s="339"/>
      <c r="C866" s="339"/>
      <c r="D866" s="334" t="s">
        <v>79</v>
      </c>
      <c r="E866" s="335">
        <v>442</v>
      </c>
      <c r="F866" s="336">
        <v>0</v>
      </c>
      <c r="G866" s="337">
        <v>0</v>
      </c>
      <c r="H866" s="337">
        <v>0</v>
      </c>
      <c r="I866" s="337">
        <v>5671.2946400000001</v>
      </c>
      <c r="J866" s="337">
        <v>697.38265999999999</v>
      </c>
      <c r="K866" s="337">
        <v>6368.6772999999994</v>
      </c>
      <c r="L866" s="337">
        <v>21360.936890000001</v>
      </c>
      <c r="M866" s="337">
        <v>2724.9941899999999</v>
      </c>
      <c r="N866" s="337">
        <v>24085.931079999998</v>
      </c>
      <c r="O866" s="337">
        <v>30454.608379999998</v>
      </c>
      <c r="P866" s="337">
        <v>17165.646909999999</v>
      </c>
      <c r="Q866" s="337">
        <v>0</v>
      </c>
      <c r="R866" s="338">
        <v>17165.646909999999</v>
      </c>
    </row>
    <row r="867" spans="1:18" s="313" customFormat="1">
      <c r="A867" s="339"/>
      <c r="B867" s="339"/>
      <c r="C867" s="339"/>
      <c r="D867" s="334" t="s">
        <v>57</v>
      </c>
      <c r="E867" s="335">
        <v>65</v>
      </c>
      <c r="F867" s="336">
        <v>35.67</v>
      </c>
      <c r="G867" s="337">
        <v>0</v>
      </c>
      <c r="H867" s="337">
        <v>35.67</v>
      </c>
      <c r="I867" s="337">
        <v>9001.3659499999994</v>
      </c>
      <c r="J867" s="337">
        <v>1529.71837</v>
      </c>
      <c r="K867" s="337">
        <v>10531.08432</v>
      </c>
      <c r="L867" s="337">
        <v>10409.475349999999</v>
      </c>
      <c r="M867" s="337">
        <v>898.1338199999999</v>
      </c>
      <c r="N867" s="337">
        <v>11307.60917</v>
      </c>
      <c r="O867" s="337">
        <v>21874.36349</v>
      </c>
      <c r="P867" s="337">
        <v>34588.929349999999</v>
      </c>
      <c r="Q867" s="337">
        <v>222.09087</v>
      </c>
      <c r="R867" s="338">
        <v>34811.020219999999</v>
      </c>
    </row>
    <row r="868" spans="1:18" s="313" customFormat="1">
      <c r="A868" s="339"/>
      <c r="B868" s="339"/>
      <c r="C868" s="339"/>
      <c r="D868" s="339"/>
      <c r="E868" s="340">
        <v>103</v>
      </c>
      <c r="F868" s="341">
        <v>77.416389999999993</v>
      </c>
      <c r="G868" s="342">
        <v>4.1019300000000003</v>
      </c>
      <c r="H868" s="342">
        <v>81.518320000000003</v>
      </c>
      <c r="I868" s="342">
        <v>7474.0852500000001</v>
      </c>
      <c r="J868" s="342">
        <v>2046.6083899999999</v>
      </c>
      <c r="K868" s="342">
        <v>9520.6936400000013</v>
      </c>
      <c r="L868" s="342">
        <v>17182.058260000002</v>
      </c>
      <c r="M868" s="342">
        <v>2077.87032</v>
      </c>
      <c r="N868" s="342">
        <v>19259.92858</v>
      </c>
      <c r="O868" s="342">
        <v>28862.14054</v>
      </c>
      <c r="P868" s="342">
        <v>69478.685689999998</v>
      </c>
      <c r="Q868" s="342">
        <v>922.19712000000004</v>
      </c>
      <c r="R868" s="343">
        <v>70400.882809999996</v>
      </c>
    </row>
    <row r="869" spans="1:18" s="313" customFormat="1">
      <c r="A869" s="339"/>
      <c r="B869" s="339"/>
      <c r="C869" s="339"/>
      <c r="D869" s="339"/>
      <c r="E869" s="340">
        <v>127</v>
      </c>
      <c r="F869" s="341">
        <v>755.07180000000005</v>
      </c>
      <c r="G869" s="342">
        <v>20.943619999999999</v>
      </c>
      <c r="H869" s="342">
        <v>776.01542000000006</v>
      </c>
      <c r="I869" s="342">
        <v>28520.773940000003</v>
      </c>
      <c r="J869" s="342">
        <v>3568.13384</v>
      </c>
      <c r="K869" s="342">
        <v>32088.907780000001</v>
      </c>
      <c r="L869" s="342">
        <v>60458.03095</v>
      </c>
      <c r="M869" s="342">
        <v>6305.6428499999993</v>
      </c>
      <c r="N869" s="342">
        <v>66763.673800000004</v>
      </c>
      <c r="O869" s="342">
        <v>99628.596999999994</v>
      </c>
      <c r="P869" s="342">
        <v>110157.22603000001</v>
      </c>
      <c r="Q869" s="342">
        <v>814.00712999999996</v>
      </c>
      <c r="R869" s="343">
        <v>110971.23316</v>
      </c>
    </row>
    <row r="870" spans="1:18" s="313" customFormat="1">
      <c r="A870" s="339"/>
      <c r="B870" s="339"/>
      <c r="C870" s="339"/>
      <c r="D870" s="334" t="s">
        <v>16</v>
      </c>
      <c r="E870" s="335">
        <v>26</v>
      </c>
      <c r="F870" s="336">
        <v>352.35581000000002</v>
      </c>
      <c r="G870" s="337">
        <v>1382.82268</v>
      </c>
      <c r="H870" s="337">
        <v>1735.17849</v>
      </c>
      <c r="I870" s="337">
        <v>17428.055199999999</v>
      </c>
      <c r="J870" s="337">
        <v>4223.7586799999999</v>
      </c>
      <c r="K870" s="337">
        <v>21651.813879999998</v>
      </c>
      <c r="L870" s="337">
        <v>54553.227530000004</v>
      </c>
      <c r="M870" s="337">
        <v>3023.0789500000001</v>
      </c>
      <c r="N870" s="337">
        <v>57576.306479999999</v>
      </c>
      <c r="O870" s="337">
        <v>80963.298849999992</v>
      </c>
      <c r="P870" s="337">
        <v>96432.709950000004</v>
      </c>
      <c r="Q870" s="337">
        <v>1745.7076499999998</v>
      </c>
      <c r="R870" s="338">
        <v>98178.417600000001</v>
      </c>
    </row>
    <row r="871" spans="1:18" s="313" customFormat="1">
      <c r="A871" s="339"/>
      <c r="B871" s="339"/>
      <c r="C871" s="339"/>
      <c r="D871" s="339"/>
      <c r="E871" s="340">
        <v>376</v>
      </c>
      <c r="F871" s="341">
        <v>3.3864999999999998</v>
      </c>
      <c r="G871" s="342">
        <v>0.13131000000000001</v>
      </c>
      <c r="H871" s="342">
        <v>3.5178099999999999</v>
      </c>
      <c r="I871" s="342">
        <v>10588.645289999999</v>
      </c>
      <c r="J871" s="342">
        <v>2064.0626400000001</v>
      </c>
      <c r="K871" s="342">
        <v>12652.70793</v>
      </c>
      <c r="L871" s="342">
        <v>33101.193520000001</v>
      </c>
      <c r="M871" s="342">
        <v>1478.7020600000001</v>
      </c>
      <c r="N871" s="342">
        <v>34579.895579999997</v>
      </c>
      <c r="O871" s="342">
        <v>47236.121319999998</v>
      </c>
      <c r="P871" s="342">
        <v>67043.731820000001</v>
      </c>
      <c r="Q871" s="342">
        <v>15.24516</v>
      </c>
      <c r="R871" s="343">
        <v>67058.976979999992</v>
      </c>
    </row>
    <row r="872" spans="1:18" s="313" customFormat="1">
      <c r="A872" s="339"/>
      <c r="B872" s="339"/>
      <c r="C872" s="339"/>
      <c r="D872" s="334" t="s">
        <v>59</v>
      </c>
      <c r="E872" s="335">
        <v>11</v>
      </c>
      <c r="F872" s="336">
        <v>10.178290000000001</v>
      </c>
      <c r="G872" s="337">
        <v>0</v>
      </c>
      <c r="H872" s="337">
        <v>10.178290000000001</v>
      </c>
      <c r="I872" s="337">
        <v>12388.37083</v>
      </c>
      <c r="J872" s="337">
        <v>2676.15452</v>
      </c>
      <c r="K872" s="337">
        <v>15064.52535</v>
      </c>
      <c r="L872" s="337">
        <v>44882.257579999998</v>
      </c>
      <c r="M872" s="337">
        <v>923.00668999999994</v>
      </c>
      <c r="N872" s="337">
        <v>45805.26427</v>
      </c>
      <c r="O872" s="337">
        <v>60879.967909999999</v>
      </c>
      <c r="P872" s="337">
        <v>44121.817609999998</v>
      </c>
      <c r="Q872" s="337">
        <v>0</v>
      </c>
      <c r="R872" s="338">
        <v>44121.817609999998</v>
      </c>
    </row>
    <row r="873" spans="1:18" s="313" customFormat="1">
      <c r="A873" s="339"/>
      <c r="B873" s="339"/>
      <c r="C873" s="339"/>
      <c r="D873" s="339"/>
      <c r="E873" s="340">
        <v>48</v>
      </c>
      <c r="F873" s="341">
        <v>6.45655</v>
      </c>
      <c r="G873" s="342">
        <v>3.55877</v>
      </c>
      <c r="H873" s="342">
        <v>10.015319999999999</v>
      </c>
      <c r="I873" s="342">
        <v>6691.7052199999998</v>
      </c>
      <c r="J873" s="342">
        <v>713.96222</v>
      </c>
      <c r="K873" s="342">
        <v>7405.6674400000002</v>
      </c>
      <c r="L873" s="342">
        <v>21471.436280000002</v>
      </c>
      <c r="M873" s="342">
        <v>481.57678999999996</v>
      </c>
      <c r="N873" s="342">
        <v>21953.013070000001</v>
      </c>
      <c r="O873" s="342">
        <v>29368.695829999997</v>
      </c>
      <c r="P873" s="342">
        <v>38140.584280000003</v>
      </c>
      <c r="Q873" s="342">
        <v>0</v>
      </c>
      <c r="R873" s="343">
        <v>38140.584280000003</v>
      </c>
    </row>
    <row r="874" spans="1:18" s="313" customFormat="1">
      <c r="A874" s="339"/>
      <c r="B874" s="339"/>
      <c r="C874" s="339"/>
      <c r="D874" s="339"/>
      <c r="E874" s="340">
        <v>51</v>
      </c>
      <c r="F874" s="341">
        <v>21.393219999999999</v>
      </c>
      <c r="G874" s="342">
        <v>2.294</v>
      </c>
      <c r="H874" s="342">
        <v>23.68722</v>
      </c>
      <c r="I874" s="342">
        <v>10115.85067</v>
      </c>
      <c r="J874" s="342">
        <v>1445.4968600000002</v>
      </c>
      <c r="K874" s="342">
        <v>11561.347529999999</v>
      </c>
      <c r="L874" s="342">
        <v>33579.200870000001</v>
      </c>
      <c r="M874" s="342">
        <v>1896.09824</v>
      </c>
      <c r="N874" s="342">
        <v>35475.29911</v>
      </c>
      <c r="O874" s="342">
        <v>47060.333859999999</v>
      </c>
      <c r="P874" s="342">
        <v>31777.046719999998</v>
      </c>
      <c r="Q874" s="342">
        <v>0</v>
      </c>
      <c r="R874" s="343">
        <v>31777.046719999998</v>
      </c>
    </row>
    <row r="875" spans="1:18" s="313" customFormat="1">
      <c r="A875" s="339"/>
      <c r="B875" s="339"/>
      <c r="C875" s="339"/>
      <c r="D875" s="339"/>
      <c r="E875" s="340">
        <v>54</v>
      </c>
      <c r="F875" s="341">
        <v>5.2291000000000007</v>
      </c>
      <c r="G875" s="342">
        <v>0</v>
      </c>
      <c r="H875" s="342">
        <v>5.2291000000000007</v>
      </c>
      <c r="I875" s="342">
        <v>6745.6155699999999</v>
      </c>
      <c r="J875" s="342">
        <v>962.56203000000005</v>
      </c>
      <c r="K875" s="342">
        <v>7708.1776</v>
      </c>
      <c r="L875" s="342">
        <v>9179.595080000001</v>
      </c>
      <c r="M875" s="342">
        <v>331.58552000000003</v>
      </c>
      <c r="N875" s="342">
        <v>9511.1805999999997</v>
      </c>
      <c r="O875" s="342">
        <v>17224.587299999999</v>
      </c>
      <c r="P875" s="342">
        <v>62098.573479999999</v>
      </c>
      <c r="Q875" s="342">
        <v>0</v>
      </c>
      <c r="R875" s="343">
        <v>62098.573479999999</v>
      </c>
    </row>
    <row r="876" spans="1:18" s="313" customFormat="1">
      <c r="A876" s="339"/>
      <c r="B876" s="339"/>
      <c r="C876" s="339"/>
      <c r="D876" s="339"/>
      <c r="E876" s="340">
        <v>67</v>
      </c>
      <c r="F876" s="341">
        <v>125.98050000000001</v>
      </c>
      <c r="G876" s="342">
        <v>36.265000000000001</v>
      </c>
      <c r="H876" s="342">
        <v>162.24549999999999</v>
      </c>
      <c r="I876" s="342">
        <v>12530.752859999999</v>
      </c>
      <c r="J876" s="342">
        <v>1075.9361200000001</v>
      </c>
      <c r="K876" s="342">
        <v>13606.688980000001</v>
      </c>
      <c r="L876" s="342">
        <v>35170.064619999997</v>
      </c>
      <c r="M876" s="342">
        <v>658.45577000000003</v>
      </c>
      <c r="N876" s="342">
        <v>35828.520389999998</v>
      </c>
      <c r="O876" s="342">
        <v>49597.454869999994</v>
      </c>
      <c r="P876" s="342">
        <v>81197.237760000004</v>
      </c>
      <c r="Q876" s="342">
        <v>0</v>
      </c>
      <c r="R876" s="343">
        <v>81197.237760000004</v>
      </c>
    </row>
    <row r="877" spans="1:18" s="313" customFormat="1">
      <c r="A877" s="339"/>
      <c r="B877" s="339"/>
      <c r="C877" s="339"/>
      <c r="D877" s="334" t="s">
        <v>271</v>
      </c>
      <c r="E877" s="335">
        <v>15</v>
      </c>
      <c r="F877" s="336">
        <v>0</v>
      </c>
      <c r="G877" s="337">
        <v>0</v>
      </c>
      <c r="H877" s="337">
        <v>0</v>
      </c>
      <c r="I877" s="337">
        <v>8079.1699800000006</v>
      </c>
      <c r="J877" s="337">
        <v>1618.97883</v>
      </c>
      <c r="K877" s="337">
        <v>9698.1488100000006</v>
      </c>
      <c r="L877" s="337">
        <v>22278.744739999998</v>
      </c>
      <c r="M877" s="337">
        <v>566.51366000000007</v>
      </c>
      <c r="N877" s="337">
        <v>22845.258399999999</v>
      </c>
      <c r="O877" s="337">
        <v>32543.407210000001</v>
      </c>
      <c r="P877" s="337">
        <v>43997.034390000001</v>
      </c>
      <c r="Q877" s="337">
        <v>0</v>
      </c>
      <c r="R877" s="338">
        <v>43997.034390000001</v>
      </c>
    </row>
    <row r="878" spans="1:18" s="313" customFormat="1">
      <c r="A878" s="339"/>
      <c r="B878" s="339"/>
      <c r="C878" s="339"/>
      <c r="D878" s="339"/>
      <c r="E878" s="340">
        <v>343</v>
      </c>
      <c r="F878" s="341">
        <v>0</v>
      </c>
      <c r="G878" s="342">
        <v>0</v>
      </c>
      <c r="H878" s="342">
        <v>0</v>
      </c>
      <c r="I878" s="342">
        <v>3485.7523200000001</v>
      </c>
      <c r="J878" s="342">
        <v>874.46812999999997</v>
      </c>
      <c r="K878" s="342">
        <v>4360.2204499999998</v>
      </c>
      <c r="L878" s="342">
        <v>5596.2786500000002</v>
      </c>
      <c r="M878" s="342">
        <v>1.4170199999999999</v>
      </c>
      <c r="N878" s="342">
        <v>5597.6956700000001</v>
      </c>
      <c r="O878" s="342">
        <v>9957.9161199999999</v>
      </c>
      <c r="P878" s="342">
        <v>29364.307780000003</v>
      </c>
      <c r="Q878" s="342">
        <v>0</v>
      </c>
      <c r="R878" s="343">
        <v>29364.307780000003</v>
      </c>
    </row>
    <row r="879" spans="1:18" s="313" customFormat="1">
      <c r="A879" s="339"/>
      <c r="B879" s="339"/>
      <c r="C879" s="339"/>
      <c r="D879" s="334" t="s">
        <v>272</v>
      </c>
      <c r="E879" s="335">
        <v>33</v>
      </c>
      <c r="F879" s="336">
        <v>446.61927000000003</v>
      </c>
      <c r="G879" s="337">
        <v>7.78782</v>
      </c>
      <c r="H879" s="337">
        <v>454.40709000000004</v>
      </c>
      <c r="I879" s="337">
        <v>11945.86615</v>
      </c>
      <c r="J879" s="337">
        <v>1465.3822500000001</v>
      </c>
      <c r="K879" s="337">
        <v>13411.2484</v>
      </c>
      <c r="L879" s="337">
        <v>28754.345069999999</v>
      </c>
      <c r="M879" s="337">
        <v>1858.49359</v>
      </c>
      <c r="N879" s="337">
        <v>30612.838660000001</v>
      </c>
      <c r="O879" s="337">
        <v>44478.494149999999</v>
      </c>
      <c r="P879" s="337">
        <v>70898.982019999996</v>
      </c>
      <c r="Q879" s="337">
        <v>0</v>
      </c>
      <c r="R879" s="338">
        <v>70898.982019999996</v>
      </c>
    </row>
    <row r="880" spans="1:18" s="313" customFormat="1">
      <c r="A880" s="339"/>
      <c r="B880" s="339"/>
      <c r="C880" s="339"/>
      <c r="D880" s="334" t="s">
        <v>273</v>
      </c>
      <c r="E880" s="335">
        <v>64</v>
      </c>
      <c r="F880" s="336">
        <v>60.52272</v>
      </c>
      <c r="G880" s="337">
        <v>11.462209999999999</v>
      </c>
      <c r="H880" s="337">
        <v>71.984929999999991</v>
      </c>
      <c r="I880" s="337">
        <v>14267.87023</v>
      </c>
      <c r="J880" s="337">
        <v>2335.8449999999998</v>
      </c>
      <c r="K880" s="337">
        <v>16603.715230000002</v>
      </c>
      <c r="L880" s="337">
        <v>59158.220689999995</v>
      </c>
      <c r="M880" s="337">
        <v>2951.89417</v>
      </c>
      <c r="N880" s="337">
        <v>62110.114860000001</v>
      </c>
      <c r="O880" s="337">
        <v>78785.815019999995</v>
      </c>
      <c r="P880" s="337">
        <v>18593.634289999998</v>
      </c>
      <c r="Q880" s="337">
        <v>73.884199999999993</v>
      </c>
      <c r="R880" s="338">
        <v>18667.518489999999</v>
      </c>
    </row>
    <row r="881" spans="1:18" s="313" customFormat="1">
      <c r="A881" s="339"/>
      <c r="B881" s="339"/>
      <c r="C881" s="339"/>
      <c r="D881" s="334" t="s">
        <v>61</v>
      </c>
      <c r="E881" s="335">
        <v>28</v>
      </c>
      <c r="F881" s="336">
        <v>329.26953000000003</v>
      </c>
      <c r="G881" s="337">
        <v>2672.9938500000003</v>
      </c>
      <c r="H881" s="337">
        <v>3002.2633799999999</v>
      </c>
      <c r="I881" s="337">
        <v>22986.301579999999</v>
      </c>
      <c r="J881" s="337">
        <v>5841.6418400000002</v>
      </c>
      <c r="K881" s="337">
        <v>28827.943420000003</v>
      </c>
      <c r="L881" s="337">
        <v>117882.20191</v>
      </c>
      <c r="M881" s="337">
        <v>7793.1065599999993</v>
      </c>
      <c r="N881" s="337">
        <v>125675.30847</v>
      </c>
      <c r="O881" s="337">
        <v>157505.51527</v>
      </c>
      <c r="P881" s="337">
        <v>55073.0412</v>
      </c>
      <c r="Q881" s="337">
        <v>453.16874999999999</v>
      </c>
      <c r="R881" s="338">
        <v>55526.209950000004</v>
      </c>
    </row>
    <row r="882" spans="1:18" s="313" customFormat="1">
      <c r="A882" s="339"/>
      <c r="B882" s="339"/>
      <c r="C882" s="339"/>
      <c r="D882" s="339"/>
      <c r="E882" s="340">
        <v>114</v>
      </c>
      <c r="F882" s="341">
        <v>2062.2260700000002</v>
      </c>
      <c r="G882" s="342">
        <v>442.77459999999996</v>
      </c>
      <c r="H882" s="342">
        <v>2505.0006699999999</v>
      </c>
      <c r="I882" s="342">
        <v>114334.21201999999</v>
      </c>
      <c r="J882" s="342">
        <v>30170.08035</v>
      </c>
      <c r="K882" s="342">
        <v>144504.29237000001</v>
      </c>
      <c r="L882" s="342">
        <v>1155618.0867300001</v>
      </c>
      <c r="M882" s="342">
        <v>118245.6143</v>
      </c>
      <c r="N882" s="342">
        <v>1273863.7010299999</v>
      </c>
      <c r="O882" s="342">
        <v>1420872.99407</v>
      </c>
      <c r="P882" s="342">
        <v>0</v>
      </c>
      <c r="Q882" s="342">
        <v>0</v>
      </c>
      <c r="R882" s="343">
        <v>0</v>
      </c>
    </row>
    <row r="883" spans="1:18" s="313" customFormat="1">
      <c r="A883" s="339"/>
      <c r="B883" s="339"/>
      <c r="C883" s="339"/>
      <c r="D883" s="334" t="s">
        <v>83</v>
      </c>
      <c r="E883" s="335">
        <v>17</v>
      </c>
      <c r="F883" s="336">
        <v>166.41086999999999</v>
      </c>
      <c r="G883" s="337">
        <v>0.28802</v>
      </c>
      <c r="H883" s="337">
        <v>166.69889000000001</v>
      </c>
      <c r="I883" s="337">
        <v>17277.91922</v>
      </c>
      <c r="J883" s="337">
        <v>2178.3842400000003</v>
      </c>
      <c r="K883" s="337">
        <v>19456.303459999999</v>
      </c>
      <c r="L883" s="337">
        <v>43927.974719999998</v>
      </c>
      <c r="M883" s="337">
        <v>853.03877</v>
      </c>
      <c r="N883" s="337">
        <v>44781.013490000005</v>
      </c>
      <c r="O883" s="337">
        <v>64404.01584</v>
      </c>
      <c r="P883" s="337">
        <v>91644.060159999994</v>
      </c>
      <c r="Q883" s="337">
        <v>0</v>
      </c>
      <c r="R883" s="338">
        <v>91644.060159999994</v>
      </c>
    </row>
    <row r="884" spans="1:18" s="313" customFormat="1">
      <c r="A884" s="339"/>
      <c r="B884" s="339"/>
      <c r="C884" s="339"/>
      <c r="D884" s="339"/>
      <c r="E884" s="340">
        <v>366</v>
      </c>
      <c r="F884" s="341">
        <v>17.071580000000001</v>
      </c>
      <c r="G884" s="342">
        <v>0</v>
      </c>
      <c r="H884" s="342">
        <v>17.071580000000001</v>
      </c>
      <c r="I884" s="342">
        <v>5544.18606</v>
      </c>
      <c r="J884" s="342">
        <v>196.52523000000002</v>
      </c>
      <c r="K884" s="342">
        <v>5740.7112900000002</v>
      </c>
      <c r="L884" s="342">
        <v>4475.3563199999999</v>
      </c>
      <c r="M884" s="342">
        <v>213.79201999999998</v>
      </c>
      <c r="N884" s="342">
        <v>4689.1483399999997</v>
      </c>
      <c r="O884" s="342">
        <v>10446.931210000001</v>
      </c>
      <c r="P884" s="342">
        <v>58452.597520000003</v>
      </c>
      <c r="Q884" s="342">
        <v>0</v>
      </c>
      <c r="R884" s="343">
        <v>58452.597520000003</v>
      </c>
    </row>
    <row r="885" spans="1:18" s="313" customFormat="1">
      <c r="A885" s="339"/>
      <c r="B885" s="339"/>
      <c r="C885" s="339"/>
      <c r="D885" s="334" t="s">
        <v>65</v>
      </c>
      <c r="E885" s="335">
        <v>12</v>
      </c>
      <c r="F885" s="336">
        <v>0</v>
      </c>
      <c r="G885" s="337">
        <v>0</v>
      </c>
      <c r="H885" s="337">
        <v>0</v>
      </c>
      <c r="I885" s="337">
        <v>11209.27389</v>
      </c>
      <c r="J885" s="337">
        <v>1422.4944699999999</v>
      </c>
      <c r="K885" s="337">
        <v>12631.76836</v>
      </c>
      <c r="L885" s="337">
        <v>27593.58569</v>
      </c>
      <c r="M885" s="337">
        <v>280.13812000000001</v>
      </c>
      <c r="N885" s="337">
        <v>27873.72381</v>
      </c>
      <c r="O885" s="337">
        <v>40505.492170000005</v>
      </c>
      <c r="P885" s="337">
        <v>42221.82099</v>
      </c>
      <c r="Q885" s="337">
        <v>0</v>
      </c>
      <c r="R885" s="338">
        <v>42221.82099</v>
      </c>
    </row>
    <row r="886" spans="1:18" s="313" customFormat="1">
      <c r="A886" s="339"/>
      <c r="B886" s="339"/>
      <c r="C886" s="339"/>
      <c r="D886" s="339"/>
      <c r="E886" s="340">
        <v>27</v>
      </c>
      <c r="F886" s="341">
        <v>297.36232000000001</v>
      </c>
      <c r="G886" s="342">
        <v>0</v>
      </c>
      <c r="H886" s="342">
        <v>297.36232000000001</v>
      </c>
      <c r="I886" s="342">
        <v>17387.355609999999</v>
      </c>
      <c r="J886" s="342">
        <v>2484.9063200000001</v>
      </c>
      <c r="K886" s="342">
        <v>19872.261930000001</v>
      </c>
      <c r="L886" s="342">
        <v>56441.063390000003</v>
      </c>
      <c r="M886" s="342">
        <v>2494.9950800000001</v>
      </c>
      <c r="N886" s="342">
        <v>58936.058469999996</v>
      </c>
      <c r="O886" s="342">
        <v>79105.682719999997</v>
      </c>
      <c r="P886" s="342">
        <v>36355.270710000004</v>
      </c>
      <c r="Q886" s="342">
        <v>257.15823</v>
      </c>
      <c r="R886" s="343">
        <v>36612.428939999998</v>
      </c>
    </row>
    <row r="887" spans="1:18" s="313" customFormat="1">
      <c r="A887" s="339"/>
      <c r="B887" s="339"/>
      <c r="C887" s="339"/>
      <c r="D887" s="339"/>
      <c r="E887" s="340">
        <v>72</v>
      </c>
      <c r="F887" s="341">
        <v>113.10044000000001</v>
      </c>
      <c r="G887" s="342">
        <v>149.75465</v>
      </c>
      <c r="H887" s="342">
        <v>262.85509000000002</v>
      </c>
      <c r="I887" s="342">
        <v>11033.026589999999</v>
      </c>
      <c r="J887" s="342">
        <v>1446.7583</v>
      </c>
      <c r="K887" s="342">
        <v>12479.784890000001</v>
      </c>
      <c r="L887" s="342">
        <v>33839.376790000002</v>
      </c>
      <c r="M887" s="342">
        <v>669.04293000000007</v>
      </c>
      <c r="N887" s="342">
        <v>34508.419719999998</v>
      </c>
      <c r="O887" s="342">
        <v>47251.059700000005</v>
      </c>
      <c r="P887" s="342">
        <v>53017.956760000001</v>
      </c>
      <c r="Q887" s="342">
        <v>0</v>
      </c>
      <c r="R887" s="343">
        <v>53017.956760000001</v>
      </c>
    </row>
    <row r="888" spans="1:18" s="313" customFormat="1">
      <c r="A888" s="339"/>
      <c r="B888" s="339"/>
      <c r="C888" s="339"/>
      <c r="D888" s="339"/>
      <c r="E888" s="340">
        <v>134</v>
      </c>
      <c r="F888" s="341">
        <v>107.29125999999999</v>
      </c>
      <c r="G888" s="342">
        <v>1.70936</v>
      </c>
      <c r="H888" s="342">
        <v>109.00062</v>
      </c>
      <c r="I888" s="342">
        <v>10526.756019999999</v>
      </c>
      <c r="J888" s="342">
        <v>1001.32544</v>
      </c>
      <c r="K888" s="342">
        <v>11528.081460000001</v>
      </c>
      <c r="L888" s="342">
        <v>6902.0567699999992</v>
      </c>
      <c r="M888" s="342">
        <v>0</v>
      </c>
      <c r="N888" s="342">
        <v>6902.0567699999992</v>
      </c>
      <c r="O888" s="342">
        <v>18539.138850000003</v>
      </c>
      <c r="P888" s="342">
        <v>69438.528989999992</v>
      </c>
      <c r="Q888" s="342">
        <v>0</v>
      </c>
      <c r="R888" s="343">
        <v>69438.528989999992</v>
      </c>
    </row>
    <row r="889" spans="1:18" s="313" customFormat="1">
      <c r="A889" s="339"/>
      <c r="B889" s="339"/>
      <c r="C889" s="339"/>
      <c r="D889" s="339"/>
      <c r="E889" s="340">
        <v>210</v>
      </c>
      <c r="F889" s="341">
        <v>0</v>
      </c>
      <c r="G889" s="342">
        <v>0</v>
      </c>
      <c r="H889" s="342">
        <v>0</v>
      </c>
      <c r="I889" s="342">
        <v>4009.6108199999999</v>
      </c>
      <c r="J889" s="342">
        <v>322.43765999999999</v>
      </c>
      <c r="K889" s="342">
        <v>4332.0484800000004</v>
      </c>
      <c r="L889" s="342">
        <v>5165.4947199999997</v>
      </c>
      <c r="M889" s="342">
        <v>109.32547</v>
      </c>
      <c r="N889" s="342">
        <v>5274.8201900000004</v>
      </c>
      <c r="O889" s="342">
        <v>9606.8686699999998</v>
      </c>
      <c r="P889" s="342">
        <v>33966.603900000002</v>
      </c>
      <c r="Q889" s="342">
        <v>0</v>
      </c>
      <c r="R889" s="343">
        <v>33966.603900000002</v>
      </c>
    </row>
    <row r="890" spans="1:18" s="313" customFormat="1">
      <c r="A890" s="339"/>
      <c r="B890" s="339"/>
      <c r="C890" s="339"/>
      <c r="D890" s="339"/>
      <c r="E890" s="340">
        <v>378</v>
      </c>
      <c r="F890" s="341">
        <v>0</v>
      </c>
      <c r="G890" s="342">
        <v>0</v>
      </c>
      <c r="H890" s="342">
        <v>0</v>
      </c>
      <c r="I890" s="342">
        <v>4659.2615199999991</v>
      </c>
      <c r="J890" s="342">
        <v>450.90242000000001</v>
      </c>
      <c r="K890" s="342">
        <v>5110.1639400000004</v>
      </c>
      <c r="L890" s="342">
        <v>9595.5079399999995</v>
      </c>
      <c r="M890" s="342">
        <v>0</v>
      </c>
      <c r="N890" s="342">
        <v>9595.5079399999995</v>
      </c>
      <c r="O890" s="342">
        <v>14705.671880000002</v>
      </c>
      <c r="P890" s="342">
        <v>19202.29839</v>
      </c>
      <c r="Q890" s="342">
        <v>0</v>
      </c>
      <c r="R890" s="343">
        <v>19202.29839</v>
      </c>
    </row>
    <row r="891" spans="1:18" s="313" customFormat="1">
      <c r="A891" s="339"/>
      <c r="B891" s="339"/>
      <c r="C891" s="339"/>
      <c r="D891" s="339"/>
      <c r="E891" s="340">
        <v>367</v>
      </c>
      <c r="F891" s="341">
        <v>43.485930000000003</v>
      </c>
      <c r="G891" s="342">
        <v>0</v>
      </c>
      <c r="H891" s="342">
        <v>43.485930000000003</v>
      </c>
      <c r="I891" s="342">
        <v>11921.82682</v>
      </c>
      <c r="J891" s="342">
        <v>1024.09177</v>
      </c>
      <c r="K891" s="342">
        <v>12945.918589999999</v>
      </c>
      <c r="L891" s="342">
        <v>27518.948690000001</v>
      </c>
      <c r="M891" s="342">
        <v>1662.10195</v>
      </c>
      <c r="N891" s="342">
        <v>29181.050640000001</v>
      </c>
      <c r="O891" s="342">
        <v>42170.455159999998</v>
      </c>
      <c r="P891" s="342">
        <v>36606.15971</v>
      </c>
      <c r="Q891" s="342">
        <v>0</v>
      </c>
      <c r="R891" s="343">
        <v>36606.15971</v>
      </c>
    </row>
    <row r="892" spans="1:18" s="313" customFormat="1">
      <c r="A892" s="339"/>
      <c r="B892" s="339"/>
      <c r="C892" s="339"/>
      <c r="D892" s="339"/>
      <c r="E892" s="340">
        <v>283</v>
      </c>
      <c r="F892" s="341">
        <v>14.83511</v>
      </c>
      <c r="G892" s="342">
        <v>6.1576499999999994</v>
      </c>
      <c r="H892" s="342">
        <v>20.992759999999997</v>
      </c>
      <c r="I892" s="342">
        <v>16845.431239999998</v>
      </c>
      <c r="J892" s="342">
        <v>2408.8912400000004</v>
      </c>
      <c r="K892" s="342">
        <v>19254.322479999999</v>
      </c>
      <c r="L892" s="342">
        <v>55697.123579999999</v>
      </c>
      <c r="M892" s="342">
        <v>1793.2409700000001</v>
      </c>
      <c r="N892" s="342">
        <v>57490.364549999998</v>
      </c>
      <c r="O892" s="342">
        <v>76765.679790000009</v>
      </c>
      <c r="P892" s="342">
        <v>60684.382109999999</v>
      </c>
      <c r="Q892" s="342">
        <v>237.73085999999998</v>
      </c>
      <c r="R892" s="343">
        <v>60922.112970000002</v>
      </c>
    </row>
    <row r="893" spans="1:18" s="313" customFormat="1">
      <c r="A893" s="339"/>
      <c r="B893" s="339"/>
      <c r="C893" s="339"/>
      <c r="D893" s="334" t="s">
        <v>85</v>
      </c>
      <c r="E893" s="335">
        <v>2</v>
      </c>
      <c r="F893" s="336">
        <v>0.34775</v>
      </c>
      <c r="G893" s="337">
        <v>0</v>
      </c>
      <c r="H893" s="337">
        <v>0.34775</v>
      </c>
      <c r="I893" s="337">
        <v>13994.05256</v>
      </c>
      <c r="J893" s="337">
        <v>1781.1266799999999</v>
      </c>
      <c r="K893" s="337">
        <v>15775.179239999999</v>
      </c>
      <c r="L893" s="337">
        <v>46725.577219999999</v>
      </c>
      <c r="M893" s="337">
        <v>1291.79582</v>
      </c>
      <c r="N893" s="337">
        <v>48017.373039999999</v>
      </c>
      <c r="O893" s="337">
        <v>63792.900030000004</v>
      </c>
      <c r="P893" s="337">
        <v>65068.893069999998</v>
      </c>
      <c r="Q893" s="337">
        <v>303.81959999999998</v>
      </c>
      <c r="R893" s="338">
        <v>65372.712670000001</v>
      </c>
    </row>
    <row r="894" spans="1:18" s="313" customFormat="1">
      <c r="A894" s="339"/>
      <c r="B894" s="339"/>
      <c r="C894" s="339"/>
      <c r="D894" s="339"/>
      <c r="E894" s="340">
        <v>46</v>
      </c>
      <c r="F894" s="341">
        <v>38.825809999999997</v>
      </c>
      <c r="G894" s="342">
        <v>21.954150000000002</v>
      </c>
      <c r="H894" s="342">
        <v>60.779960000000003</v>
      </c>
      <c r="I894" s="342">
        <v>10914.886140000001</v>
      </c>
      <c r="J894" s="342">
        <v>2810.7566499999998</v>
      </c>
      <c r="K894" s="342">
        <v>13725.64279</v>
      </c>
      <c r="L894" s="342">
        <v>36828.02476</v>
      </c>
      <c r="M894" s="342">
        <v>1305.0542399999999</v>
      </c>
      <c r="N894" s="342">
        <v>38133.078999999998</v>
      </c>
      <c r="O894" s="342">
        <v>51919.501750000003</v>
      </c>
      <c r="P894" s="342">
        <v>39574.060020000004</v>
      </c>
      <c r="Q894" s="342">
        <v>163.49449999999999</v>
      </c>
      <c r="R894" s="343">
        <v>39737.554520000005</v>
      </c>
    </row>
    <row r="895" spans="1:18" s="313" customFormat="1">
      <c r="A895" s="339"/>
      <c r="B895" s="339"/>
      <c r="C895" s="339"/>
      <c r="D895" s="339"/>
      <c r="E895" s="340">
        <v>139</v>
      </c>
      <c r="F895" s="341">
        <v>0</v>
      </c>
      <c r="G895" s="342">
        <v>0</v>
      </c>
      <c r="H895" s="342">
        <v>0</v>
      </c>
      <c r="I895" s="342">
        <v>3938.4765000000002</v>
      </c>
      <c r="J895" s="342">
        <v>548.66749000000004</v>
      </c>
      <c r="K895" s="342">
        <v>4487.1439900000005</v>
      </c>
      <c r="L895" s="342">
        <v>3704.0861800000002</v>
      </c>
      <c r="M895" s="342">
        <v>315.31533000000002</v>
      </c>
      <c r="N895" s="342">
        <v>4019.4015099999997</v>
      </c>
      <c r="O895" s="342">
        <v>8506.5455000000002</v>
      </c>
      <c r="P895" s="342">
        <v>36654.493929999997</v>
      </c>
      <c r="Q895" s="342">
        <v>196.21999</v>
      </c>
      <c r="R895" s="343">
        <v>36850.713920000002</v>
      </c>
    </row>
    <row r="896" spans="1:18" s="313" customFormat="1">
      <c r="A896" s="339"/>
      <c r="B896" s="339"/>
      <c r="C896" s="339"/>
      <c r="D896" s="339"/>
      <c r="E896" s="340">
        <v>160</v>
      </c>
      <c r="F896" s="341">
        <v>0</v>
      </c>
      <c r="G896" s="342">
        <v>0</v>
      </c>
      <c r="H896" s="342">
        <v>0</v>
      </c>
      <c r="I896" s="342">
        <v>11286.38091</v>
      </c>
      <c r="J896" s="342">
        <v>601.48066000000006</v>
      </c>
      <c r="K896" s="342">
        <v>11887.861570000001</v>
      </c>
      <c r="L896" s="342">
        <v>36902.552080000001</v>
      </c>
      <c r="M896" s="342">
        <v>1195.99485</v>
      </c>
      <c r="N896" s="342">
        <v>38098.546929999997</v>
      </c>
      <c r="O896" s="342">
        <v>49986.408499999998</v>
      </c>
      <c r="P896" s="342">
        <v>45629.754289999997</v>
      </c>
      <c r="Q896" s="342">
        <v>0</v>
      </c>
      <c r="R896" s="343">
        <v>45629.754289999997</v>
      </c>
    </row>
    <row r="897" spans="1:18" s="313" customFormat="1">
      <c r="A897" s="339"/>
      <c r="B897" s="339"/>
      <c r="C897" s="339"/>
      <c r="D897" s="339"/>
      <c r="E897" s="340">
        <v>322</v>
      </c>
      <c r="F897" s="341">
        <v>0</v>
      </c>
      <c r="G897" s="342">
        <v>0</v>
      </c>
      <c r="H897" s="342">
        <v>0</v>
      </c>
      <c r="I897" s="342">
        <v>4085.14248</v>
      </c>
      <c r="J897" s="342">
        <v>258.60656</v>
      </c>
      <c r="K897" s="342">
        <v>4343.7490399999997</v>
      </c>
      <c r="L897" s="342">
        <v>10284.91646</v>
      </c>
      <c r="M897" s="342">
        <v>264.48806999999999</v>
      </c>
      <c r="N897" s="342">
        <v>10549.40453</v>
      </c>
      <c r="O897" s="342">
        <v>14893.15357</v>
      </c>
      <c r="P897" s="342">
        <v>19181.06956</v>
      </c>
      <c r="Q897" s="342">
        <v>0</v>
      </c>
      <c r="R897" s="343">
        <v>19181.06956</v>
      </c>
    </row>
    <row r="898" spans="1:18" s="313" customFormat="1">
      <c r="A898" s="339"/>
      <c r="B898" s="339"/>
      <c r="C898" s="339"/>
      <c r="D898" s="334" t="s">
        <v>274</v>
      </c>
      <c r="E898" s="335">
        <v>18</v>
      </c>
      <c r="F898" s="336">
        <v>4.3345000000000002</v>
      </c>
      <c r="G898" s="337">
        <v>0</v>
      </c>
      <c r="H898" s="337">
        <v>4.3345000000000002</v>
      </c>
      <c r="I898" s="337">
        <v>13790.003140000001</v>
      </c>
      <c r="J898" s="337">
        <v>2188.3001400000003</v>
      </c>
      <c r="K898" s="337">
        <v>15978.30328</v>
      </c>
      <c r="L898" s="337">
        <v>34464.326049999996</v>
      </c>
      <c r="M898" s="337">
        <v>1290.2154699999999</v>
      </c>
      <c r="N898" s="337">
        <v>35754.541520000006</v>
      </c>
      <c r="O898" s="337">
        <v>51737.179299999996</v>
      </c>
      <c r="P898" s="337">
        <v>81011.214810000005</v>
      </c>
      <c r="Q898" s="337">
        <v>58.506980000000006</v>
      </c>
      <c r="R898" s="338">
        <v>81069.721790000011</v>
      </c>
    </row>
    <row r="899" spans="1:18" s="313" customFormat="1">
      <c r="A899" s="339"/>
      <c r="B899" s="339"/>
      <c r="C899" s="339"/>
      <c r="D899" s="339"/>
      <c r="E899" s="340">
        <v>373</v>
      </c>
      <c r="F899" s="341">
        <v>0.70123000000000002</v>
      </c>
      <c r="G899" s="342">
        <v>1.1161700000000001</v>
      </c>
      <c r="H899" s="342">
        <v>1.8174000000000001</v>
      </c>
      <c r="I899" s="342">
        <v>2893.13706</v>
      </c>
      <c r="J899" s="342">
        <v>225.97201999999999</v>
      </c>
      <c r="K899" s="342">
        <v>3119.1090800000002</v>
      </c>
      <c r="L899" s="342">
        <v>6250.9432300000008</v>
      </c>
      <c r="M899" s="342">
        <v>136.88701</v>
      </c>
      <c r="N899" s="342">
        <v>6387.8302400000002</v>
      </c>
      <c r="O899" s="342">
        <v>9508.7567200000012</v>
      </c>
      <c r="P899" s="342">
        <v>25221.18059</v>
      </c>
      <c r="Q899" s="342">
        <v>0</v>
      </c>
      <c r="R899" s="343">
        <v>25221.18059</v>
      </c>
    </row>
    <row r="900" spans="1:18" s="313" customFormat="1">
      <c r="A900" s="339"/>
      <c r="B900" s="339"/>
      <c r="C900" s="339"/>
      <c r="D900" s="334" t="s">
        <v>70</v>
      </c>
      <c r="E900" s="335">
        <v>105</v>
      </c>
      <c r="F900" s="336">
        <v>722.54409999999996</v>
      </c>
      <c r="G900" s="337">
        <v>151.19804000000002</v>
      </c>
      <c r="H900" s="337">
        <v>873.74214000000006</v>
      </c>
      <c r="I900" s="337">
        <v>17418.634730000002</v>
      </c>
      <c r="J900" s="337">
        <v>1767.7572500000001</v>
      </c>
      <c r="K900" s="337">
        <v>19186.39198</v>
      </c>
      <c r="L900" s="337">
        <v>99495.471569999994</v>
      </c>
      <c r="M900" s="337">
        <v>8569.93282</v>
      </c>
      <c r="N900" s="337">
        <v>108065.40439</v>
      </c>
      <c r="O900" s="337">
        <v>128125.53851</v>
      </c>
      <c r="P900" s="337">
        <v>14252.382539999999</v>
      </c>
      <c r="Q900" s="337">
        <v>77.838850000000008</v>
      </c>
      <c r="R900" s="338">
        <v>14330.221390000001</v>
      </c>
    </row>
    <row r="901" spans="1:18" s="313" customFormat="1">
      <c r="A901" s="339"/>
      <c r="B901" s="339"/>
      <c r="C901" s="339"/>
      <c r="D901" s="339"/>
      <c r="E901" s="340">
        <v>372</v>
      </c>
      <c r="F901" s="341">
        <v>145.16826999999998</v>
      </c>
      <c r="G901" s="342">
        <v>32.481790000000004</v>
      </c>
      <c r="H901" s="342">
        <v>177.65006</v>
      </c>
      <c r="I901" s="342">
        <v>6858.6438600000001</v>
      </c>
      <c r="J901" s="342">
        <v>1123.7202500000001</v>
      </c>
      <c r="K901" s="342">
        <v>7982.3641100000004</v>
      </c>
      <c r="L901" s="342">
        <v>24596.388280000003</v>
      </c>
      <c r="M901" s="342">
        <v>1069.6444799999999</v>
      </c>
      <c r="N901" s="342">
        <v>25666.032760000002</v>
      </c>
      <c r="O901" s="342">
        <v>33826.046929999997</v>
      </c>
      <c r="P901" s="342">
        <v>24234.293470000001</v>
      </c>
      <c r="Q901" s="342">
        <v>0</v>
      </c>
      <c r="R901" s="343">
        <v>24234.293470000001</v>
      </c>
    </row>
    <row r="902" spans="1:18" s="313" customFormat="1">
      <c r="A902" s="339"/>
      <c r="B902" s="339"/>
      <c r="C902" s="339"/>
      <c r="D902" s="334" t="s">
        <v>87</v>
      </c>
      <c r="E902" s="335">
        <v>5</v>
      </c>
      <c r="F902" s="336">
        <v>0.22181000000000001</v>
      </c>
      <c r="G902" s="337">
        <v>0.13385</v>
      </c>
      <c r="H902" s="337">
        <v>0.35566000000000003</v>
      </c>
      <c r="I902" s="337">
        <v>20657.995039999998</v>
      </c>
      <c r="J902" s="337">
        <v>1650.3175200000001</v>
      </c>
      <c r="K902" s="337">
        <v>22308.312559999998</v>
      </c>
      <c r="L902" s="337">
        <v>47109.231930000002</v>
      </c>
      <c r="M902" s="337">
        <v>694.46536000000003</v>
      </c>
      <c r="N902" s="337">
        <v>47803.697289999996</v>
      </c>
      <c r="O902" s="337">
        <v>70112.365510000003</v>
      </c>
      <c r="P902" s="337">
        <v>93350.64718</v>
      </c>
      <c r="Q902" s="337">
        <v>45.37059</v>
      </c>
      <c r="R902" s="338">
        <v>93396.017769999991</v>
      </c>
    </row>
    <row r="903" spans="1:18" s="313" customFormat="1">
      <c r="A903" s="339"/>
      <c r="B903" s="339"/>
      <c r="C903" s="339"/>
      <c r="D903" s="339"/>
      <c r="E903" s="340">
        <v>228</v>
      </c>
      <c r="F903" s="341">
        <v>0</v>
      </c>
      <c r="G903" s="342">
        <v>0</v>
      </c>
      <c r="H903" s="342">
        <v>0</v>
      </c>
      <c r="I903" s="342">
        <v>5099.4293799999996</v>
      </c>
      <c r="J903" s="342">
        <v>364.57107999999999</v>
      </c>
      <c r="K903" s="342">
        <v>5464.0004600000002</v>
      </c>
      <c r="L903" s="342">
        <v>11008.0095</v>
      </c>
      <c r="M903" s="342">
        <v>327.50078999999999</v>
      </c>
      <c r="N903" s="342">
        <v>11335.510289999998</v>
      </c>
      <c r="O903" s="342">
        <v>16799.510750000001</v>
      </c>
      <c r="P903" s="342">
        <v>31494.759010000002</v>
      </c>
      <c r="Q903" s="342">
        <v>0</v>
      </c>
      <c r="R903" s="343">
        <v>31494.759010000002</v>
      </c>
    </row>
    <row r="904" spans="1:18" s="313" customFormat="1">
      <c r="A904" s="339"/>
      <c r="B904" s="339"/>
      <c r="C904" s="339"/>
      <c r="D904" s="339"/>
      <c r="E904" s="340">
        <v>303</v>
      </c>
      <c r="F904" s="341">
        <v>1.3148199999999999</v>
      </c>
      <c r="G904" s="342">
        <v>0</v>
      </c>
      <c r="H904" s="342">
        <v>1.3148199999999999</v>
      </c>
      <c r="I904" s="342">
        <v>7746.58475</v>
      </c>
      <c r="J904" s="342">
        <v>755.31606000000011</v>
      </c>
      <c r="K904" s="342">
        <v>8501.900810000001</v>
      </c>
      <c r="L904" s="342">
        <v>17314.978809999997</v>
      </c>
      <c r="M904" s="342">
        <v>199.32920999999999</v>
      </c>
      <c r="N904" s="342">
        <v>17514.30802</v>
      </c>
      <c r="O904" s="342">
        <v>26017.523649999999</v>
      </c>
      <c r="P904" s="342">
        <v>43052.180469999999</v>
      </c>
      <c r="Q904" s="342">
        <v>0</v>
      </c>
      <c r="R904" s="343">
        <v>43052.180469999999</v>
      </c>
    </row>
    <row r="905" spans="1:18" s="313" customFormat="1">
      <c r="A905" s="339"/>
      <c r="B905" s="339"/>
      <c r="C905" s="339"/>
      <c r="D905" s="339"/>
      <c r="E905" s="340">
        <v>345</v>
      </c>
      <c r="F905" s="341">
        <v>0.65971999999999997</v>
      </c>
      <c r="G905" s="342">
        <v>0</v>
      </c>
      <c r="H905" s="342">
        <v>0.65971999999999997</v>
      </c>
      <c r="I905" s="342">
        <v>6655.1368400000001</v>
      </c>
      <c r="J905" s="342">
        <v>553.07792000000006</v>
      </c>
      <c r="K905" s="342">
        <v>7208.2147599999998</v>
      </c>
      <c r="L905" s="342">
        <v>12411.011570000001</v>
      </c>
      <c r="M905" s="342">
        <v>345.34851000000003</v>
      </c>
      <c r="N905" s="342">
        <v>12756.36008</v>
      </c>
      <c r="O905" s="342">
        <v>19965.234559999997</v>
      </c>
      <c r="P905" s="342">
        <v>50587.231220000001</v>
      </c>
      <c r="Q905" s="342">
        <v>0</v>
      </c>
      <c r="R905" s="343">
        <v>50587.231220000001</v>
      </c>
    </row>
    <row r="906" spans="1:18" s="313" customFormat="1">
      <c r="A906" s="339"/>
      <c r="B906" s="339"/>
      <c r="C906" s="339"/>
      <c r="D906" s="334" t="s">
        <v>275</v>
      </c>
      <c r="E906" s="335">
        <v>10</v>
      </c>
      <c r="F906" s="336">
        <v>0</v>
      </c>
      <c r="G906" s="337">
        <v>0</v>
      </c>
      <c r="H906" s="337">
        <v>0</v>
      </c>
      <c r="I906" s="337">
        <v>18581.99984</v>
      </c>
      <c r="J906" s="337">
        <v>1723.3078799999998</v>
      </c>
      <c r="K906" s="337">
        <v>20305.307719999997</v>
      </c>
      <c r="L906" s="337">
        <v>48732.14327</v>
      </c>
      <c r="M906" s="337">
        <v>1473.2186100000001</v>
      </c>
      <c r="N906" s="337">
        <v>50205.361880000004</v>
      </c>
      <c r="O906" s="337">
        <v>70510.669599999994</v>
      </c>
      <c r="P906" s="337">
        <v>50883.275280000002</v>
      </c>
      <c r="Q906" s="337">
        <v>0</v>
      </c>
      <c r="R906" s="338">
        <v>50883.275280000002</v>
      </c>
    </row>
    <row r="907" spans="1:18" s="313" customFormat="1">
      <c r="A907" s="339"/>
      <c r="B907" s="339"/>
      <c r="C907" s="339"/>
      <c r="D907" s="339"/>
      <c r="E907" s="340">
        <v>47</v>
      </c>
      <c r="F907" s="341">
        <v>0.27825</v>
      </c>
      <c r="G907" s="342">
        <v>0</v>
      </c>
      <c r="H907" s="342">
        <v>0.27825</v>
      </c>
      <c r="I907" s="342">
        <v>9213.0266999999985</v>
      </c>
      <c r="J907" s="342">
        <v>976.29385000000002</v>
      </c>
      <c r="K907" s="342">
        <v>10189.32055</v>
      </c>
      <c r="L907" s="342">
        <v>18922.134859999998</v>
      </c>
      <c r="M907" s="342">
        <v>1187.9731299999999</v>
      </c>
      <c r="N907" s="342">
        <v>20110.107989999997</v>
      </c>
      <c r="O907" s="342">
        <v>30299.70679</v>
      </c>
      <c r="P907" s="342">
        <v>44346.283009999999</v>
      </c>
      <c r="Q907" s="342">
        <v>0</v>
      </c>
      <c r="R907" s="343">
        <v>44346.283009999999</v>
      </c>
    </row>
    <row r="908" spans="1:18" s="313" customFormat="1">
      <c r="A908" s="339"/>
      <c r="B908" s="339"/>
      <c r="C908" s="339"/>
      <c r="D908" s="339"/>
      <c r="E908" s="340">
        <v>349</v>
      </c>
      <c r="F908" s="341">
        <v>11.84365</v>
      </c>
      <c r="G908" s="342">
        <v>0</v>
      </c>
      <c r="H908" s="342">
        <v>11.84365</v>
      </c>
      <c r="I908" s="342">
        <v>4537.9543400000002</v>
      </c>
      <c r="J908" s="342">
        <v>402.44421999999997</v>
      </c>
      <c r="K908" s="342">
        <v>4940.3985599999996</v>
      </c>
      <c r="L908" s="342">
        <v>9066.5898800000014</v>
      </c>
      <c r="M908" s="342">
        <v>27.317979999999999</v>
      </c>
      <c r="N908" s="342">
        <v>9093.9078599999993</v>
      </c>
      <c r="O908" s="342">
        <v>14046.15007</v>
      </c>
      <c r="P908" s="342">
        <v>32465.891530000001</v>
      </c>
      <c r="Q908" s="342">
        <v>0</v>
      </c>
      <c r="R908" s="343">
        <v>32465.891530000001</v>
      </c>
    </row>
    <row r="909" spans="1:18" s="313" customFormat="1">
      <c r="A909" s="339"/>
      <c r="B909" s="339"/>
      <c r="C909" s="339"/>
      <c r="D909" s="339"/>
      <c r="E909" s="340">
        <v>276</v>
      </c>
      <c r="F909" s="341">
        <v>213.92226000000002</v>
      </c>
      <c r="G909" s="342">
        <v>0</v>
      </c>
      <c r="H909" s="342">
        <v>213.92226000000002</v>
      </c>
      <c r="I909" s="342">
        <v>5078.2393899999997</v>
      </c>
      <c r="J909" s="342">
        <v>550.36244999999997</v>
      </c>
      <c r="K909" s="342">
        <v>5628.6018400000003</v>
      </c>
      <c r="L909" s="342">
        <v>10967.252390000001</v>
      </c>
      <c r="M909" s="342">
        <v>81.905380000000008</v>
      </c>
      <c r="N909" s="342">
        <v>11049.15777</v>
      </c>
      <c r="O909" s="342">
        <v>16891.68187</v>
      </c>
      <c r="P909" s="342">
        <v>27750.241899999997</v>
      </c>
      <c r="Q909" s="342">
        <v>0</v>
      </c>
      <c r="R909" s="343">
        <v>27750.241899999997</v>
      </c>
    </row>
    <row r="910" spans="1:18" s="313" customFormat="1">
      <c r="A910" s="339"/>
      <c r="B910" s="339"/>
      <c r="C910" s="339"/>
      <c r="D910" s="334" t="s">
        <v>78</v>
      </c>
      <c r="E910" s="335">
        <v>21</v>
      </c>
      <c r="F910" s="336">
        <v>0</v>
      </c>
      <c r="G910" s="337">
        <v>0</v>
      </c>
      <c r="H910" s="337">
        <v>0</v>
      </c>
      <c r="I910" s="337">
        <v>12355.15308</v>
      </c>
      <c r="J910" s="337">
        <v>1287.9654399999999</v>
      </c>
      <c r="K910" s="337">
        <v>13643.11852</v>
      </c>
      <c r="L910" s="337">
        <v>32393.43028</v>
      </c>
      <c r="M910" s="337">
        <v>1003.57961</v>
      </c>
      <c r="N910" s="337">
        <v>33397.009890000001</v>
      </c>
      <c r="O910" s="337">
        <v>47040.128409999998</v>
      </c>
      <c r="P910" s="337">
        <v>74854.842010000008</v>
      </c>
      <c r="Q910" s="337">
        <v>1598.6612600000001</v>
      </c>
      <c r="R910" s="338">
        <v>76453.503270000001</v>
      </c>
    </row>
    <row r="911" spans="1:18" s="313" customFormat="1">
      <c r="A911" s="339"/>
      <c r="B911" s="339"/>
      <c r="C911" s="339"/>
      <c r="D911" s="334" t="s">
        <v>82</v>
      </c>
      <c r="E911" s="335">
        <v>98</v>
      </c>
      <c r="F911" s="336">
        <v>3.6391399999999998</v>
      </c>
      <c r="G911" s="337">
        <v>0.11943000000000001</v>
      </c>
      <c r="H911" s="337">
        <v>3.7585700000000002</v>
      </c>
      <c r="I911" s="337">
        <v>5203.7234900000003</v>
      </c>
      <c r="J911" s="337">
        <v>402.48068999999998</v>
      </c>
      <c r="K911" s="337">
        <v>5606.2041799999997</v>
      </c>
      <c r="L911" s="337">
        <v>8884.90445</v>
      </c>
      <c r="M911" s="337">
        <v>115.86772000000001</v>
      </c>
      <c r="N911" s="337">
        <v>9000.7721700000002</v>
      </c>
      <c r="O911" s="337">
        <v>14610.734920000001</v>
      </c>
      <c r="P911" s="337">
        <v>61722.854020000006</v>
      </c>
      <c r="Q911" s="337">
        <v>8.7726800000000011</v>
      </c>
      <c r="R911" s="338">
        <v>61731.626700000001</v>
      </c>
    </row>
    <row r="912" spans="1:18" s="313" customFormat="1">
      <c r="A912" s="339"/>
      <c r="B912" s="339"/>
      <c r="C912" s="339"/>
      <c r="D912" s="339"/>
      <c r="E912" s="340">
        <v>350</v>
      </c>
      <c r="F912" s="341">
        <v>0</v>
      </c>
      <c r="G912" s="342">
        <v>0</v>
      </c>
      <c r="H912" s="342">
        <v>0</v>
      </c>
      <c r="I912" s="342">
        <v>4061.5744500000001</v>
      </c>
      <c r="J912" s="342">
        <v>129.89209</v>
      </c>
      <c r="K912" s="342">
        <v>4191.4665400000004</v>
      </c>
      <c r="L912" s="342">
        <v>4299.7064</v>
      </c>
      <c r="M912" s="342">
        <v>11.8706</v>
      </c>
      <c r="N912" s="342">
        <v>4311.5770000000002</v>
      </c>
      <c r="O912" s="342">
        <v>8503.0435399999988</v>
      </c>
      <c r="P912" s="342">
        <v>36236.944320000002</v>
      </c>
      <c r="Q912" s="342">
        <v>0</v>
      </c>
      <c r="R912" s="343">
        <v>36236.944320000002</v>
      </c>
    </row>
    <row r="913" spans="1:18" s="313" customFormat="1">
      <c r="A913" s="339"/>
      <c r="B913" s="339"/>
      <c r="C913" s="339"/>
      <c r="D913" s="339"/>
      <c r="E913" s="340">
        <v>363</v>
      </c>
      <c r="F913" s="341">
        <v>0.47785</v>
      </c>
      <c r="G913" s="342">
        <v>0</v>
      </c>
      <c r="H913" s="342">
        <v>0.47785</v>
      </c>
      <c r="I913" s="342">
        <v>2832.3663799999999</v>
      </c>
      <c r="J913" s="342">
        <v>155.24713</v>
      </c>
      <c r="K913" s="342">
        <v>2987.6135099999997</v>
      </c>
      <c r="L913" s="342">
        <v>3835.1931099999997</v>
      </c>
      <c r="M913" s="342">
        <v>55.326830000000001</v>
      </c>
      <c r="N913" s="342">
        <v>3890.5199400000001</v>
      </c>
      <c r="O913" s="342">
        <v>6878.6112999999996</v>
      </c>
      <c r="P913" s="342">
        <v>19223.89861</v>
      </c>
      <c r="Q913" s="342">
        <v>0</v>
      </c>
      <c r="R913" s="343">
        <v>19223.89861</v>
      </c>
    </row>
    <row r="914" spans="1:18" s="313" customFormat="1">
      <c r="A914" s="339"/>
      <c r="B914" s="339"/>
      <c r="C914" s="339"/>
      <c r="D914" s="334" t="s">
        <v>55</v>
      </c>
      <c r="E914" s="335">
        <v>8</v>
      </c>
      <c r="F914" s="336">
        <v>39.158639999999998</v>
      </c>
      <c r="G914" s="337">
        <v>0.70560999999999996</v>
      </c>
      <c r="H914" s="337">
        <v>39.864249999999998</v>
      </c>
      <c r="I914" s="337">
        <v>15964.838240000001</v>
      </c>
      <c r="J914" s="337">
        <v>1588.7581200000002</v>
      </c>
      <c r="K914" s="337">
        <v>17553.59636</v>
      </c>
      <c r="L914" s="337">
        <v>43716.794929999996</v>
      </c>
      <c r="M914" s="337">
        <v>2402.5764599999998</v>
      </c>
      <c r="N914" s="337">
        <v>46119.37139</v>
      </c>
      <c r="O914" s="337">
        <v>63712.832000000002</v>
      </c>
      <c r="P914" s="337">
        <v>86383.128959999987</v>
      </c>
      <c r="Q914" s="337">
        <v>0</v>
      </c>
      <c r="R914" s="338">
        <v>86383.128959999987</v>
      </c>
    </row>
    <row r="915" spans="1:18" s="313" customFormat="1">
      <c r="A915" s="339"/>
      <c r="B915" s="339"/>
      <c r="C915" s="339"/>
      <c r="D915" s="339"/>
      <c r="E915" s="340">
        <v>219</v>
      </c>
      <c r="F915" s="341">
        <v>1081.1519099999998</v>
      </c>
      <c r="G915" s="342">
        <v>0</v>
      </c>
      <c r="H915" s="342">
        <v>1081.1519099999998</v>
      </c>
      <c r="I915" s="342">
        <v>11423.812039999999</v>
      </c>
      <c r="J915" s="342">
        <v>1705.8077499999999</v>
      </c>
      <c r="K915" s="342">
        <v>13129.619789999999</v>
      </c>
      <c r="L915" s="342">
        <v>35982.653630000001</v>
      </c>
      <c r="M915" s="342">
        <v>197.28426999999999</v>
      </c>
      <c r="N915" s="342">
        <v>36179.937899999997</v>
      </c>
      <c r="O915" s="342">
        <v>50390.709600000002</v>
      </c>
      <c r="P915" s="342">
        <v>63622.700170000004</v>
      </c>
      <c r="Q915" s="342">
        <v>0</v>
      </c>
      <c r="R915" s="343">
        <v>63622.700170000004</v>
      </c>
    </row>
    <row r="916" spans="1:18" s="313" customFormat="1">
      <c r="A916" s="339"/>
      <c r="B916" s="339"/>
      <c r="C916" s="339"/>
      <c r="D916" s="334" t="s">
        <v>277</v>
      </c>
      <c r="E916" s="335">
        <v>3</v>
      </c>
      <c r="F916" s="336">
        <v>5.9090000000000004E-2</v>
      </c>
      <c r="G916" s="337">
        <v>0</v>
      </c>
      <c r="H916" s="337">
        <v>5.9090000000000004E-2</v>
      </c>
      <c r="I916" s="337">
        <v>7853.58446</v>
      </c>
      <c r="J916" s="337">
        <v>1509.82276</v>
      </c>
      <c r="K916" s="337">
        <v>9363.407220000001</v>
      </c>
      <c r="L916" s="337">
        <v>18727.393100000001</v>
      </c>
      <c r="M916" s="337">
        <v>651.48951999999997</v>
      </c>
      <c r="N916" s="337">
        <v>19378.88262</v>
      </c>
      <c r="O916" s="337">
        <v>28742.34893</v>
      </c>
      <c r="P916" s="337">
        <v>50077.64875</v>
      </c>
      <c r="Q916" s="337">
        <v>257.46697</v>
      </c>
      <c r="R916" s="338">
        <v>50335.115720000002</v>
      </c>
    </row>
    <row r="917" spans="1:18" s="313" customFormat="1">
      <c r="A917" s="339"/>
      <c r="B917" s="339"/>
      <c r="C917" s="339"/>
      <c r="D917" s="339"/>
      <c r="E917" s="340">
        <v>247</v>
      </c>
      <c r="F917" s="341">
        <v>0.51146000000000003</v>
      </c>
      <c r="G917" s="342">
        <v>0</v>
      </c>
      <c r="H917" s="342">
        <v>0.51146000000000003</v>
      </c>
      <c r="I917" s="342">
        <v>3831.27124</v>
      </c>
      <c r="J917" s="342">
        <v>388.35096000000004</v>
      </c>
      <c r="K917" s="342">
        <v>4219.6221999999998</v>
      </c>
      <c r="L917" s="342">
        <v>11788.24689</v>
      </c>
      <c r="M917" s="342">
        <v>126.44466</v>
      </c>
      <c r="N917" s="342">
        <v>11914.691550000001</v>
      </c>
      <c r="O917" s="342">
        <v>16134.825210000001</v>
      </c>
      <c r="P917" s="342">
        <v>29734.076379999999</v>
      </c>
      <c r="Q917" s="342">
        <v>0</v>
      </c>
      <c r="R917" s="343">
        <v>29734.076379999999</v>
      </c>
    </row>
    <row r="918" spans="1:18" s="313" customFormat="1">
      <c r="A918" s="339"/>
      <c r="B918" s="339"/>
      <c r="C918" s="339"/>
      <c r="D918" s="334" t="s">
        <v>77</v>
      </c>
      <c r="E918" s="335">
        <v>87</v>
      </c>
      <c r="F918" s="336">
        <v>6.087E-2</v>
      </c>
      <c r="G918" s="337">
        <v>0</v>
      </c>
      <c r="H918" s="337">
        <v>6.087E-2</v>
      </c>
      <c r="I918" s="337">
        <v>17110.71299</v>
      </c>
      <c r="J918" s="337">
        <v>1561.2831100000001</v>
      </c>
      <c r="K918" s="337">
        <v>18671.9961</v>
      </c>
      <c r="L918" s="337">
        <v>44769.704869999994</v>
      </c>
      <c r="M918" s="337">
        <v>1884.8379</v>
      </c>
      <c r="N918" s="337">
        <v>46654.54277</v>
      </c>
      <c r="O918" s="337">
        <v>65326.599740000005</v>
      </c>
      <c r="P918" s="337">
        <v>55930.516340000002</v>
      </c>
      <c r="Q918" s="337">
        <v>110.16405</v>
      </c>
      <c r="R918" s="338">
        <v>56040.680390000001</v>
      </c>
    </row>
    <row r="919" spans="1:18" s="313" customFormat="1">
      <c r="A919" s="339"/>
      <c r="B919" s="339"/>
      <c r="C919" s="339"/>
      <c r="D919" s="334" t="s">
        <v>278</v>
      </c>
      <c r="E919" s="335">
        <v>100</v>
      </c>
      <c r="F919" s="336">
        <v>35.94556</v>
      </c>
      <c r="G919" s="337">
        <v>550.42752000000007</v>
      </c>
      <c r="H919" s="337">
        <v>586.37307999999996</v>
      </c>
      <c r="I919" s="337">
        <v>13249.618</v>
      </c>
      <c r="J919" s="337">
        <v>2877.8251299999997</v>
      </c>
      <c r="K919" s="337">
        <v>16127.443130000001</v>
      </c>
      <c r="L919" s="337">
        <v>34923.251960000001</v>
      </c>
      <c r="M919" s="337">
        <v>2202.9027599999999</v>
      </c>
      <c r="N919" s="337">
        <v>37126.154719999999</v>
      </c>
      <c r="O919" s="337">
        <v>53839.970930000003</v>
      </c>
      <c r="P919" s="337">
        <v>42066.13465</v>
      </c>
      <c r="Q919" s="337">
        <v>204.32011</v>
      </c>
      <c r="R919" s="338">
        <v>42270.454760000001</v>
      </c>
    </row>
    <row r="920" spans="1:18" s="313" customFormat="1">
      <c r="A920" s="339"/>
      <c r="B920" s="339"/>
      <c r="C920" s="339"/>
      <c r="D920" s="334" t="s">
        <v>411</v>
      </c>
      <c r="E920" s="335">
        <v>256</v>
      </c>
      <c r="F920" s="336">
        <v>0</v>
      </c>
      <c r="G920" s="337">
        <v>0</v>
      </c>
      <c r="H920" s="337">
        <v>0</v>
      </c>
      <c r="I920" s="337">
        <v>3368.4523300000001</v>
      </c>
      <c r="J920" s="337">
        <v>315.94365000000005</v>
      </c>
      <c r="K920" s="337">
        <v>3684.3959799999998</v>
      </c>
      <c r="L920" s="337">
        <v>5608.3850899999998</v>
      </c>
      <c r="M920" s="337">
        <v>2.2000000000000001E-4</v>
      </c>
      <c r="N920" s="337">
        <v>5608.3853099999997</v>
      </c>
      <c r="O920" s="337">
        <v>9292.781289999999</v>
      </c>
      <c r="P920" s="337">
        <v>30753.77952</v>
      </c>
      <c r="Q920" s="337">
        <v>0</v>
      </c>
      <c r="R920" s="338">
        <v>30753.77952</v>
      </c>
    </row>
    <row r="921" spans="1:18" s="313" customFormat="1">
      <c r="A921" s="339"/>
      <c r="B921" s="339"/>
      <c r="C921" s="339"/>
      <c r="D921" s="334" t="s">
        <v>71</v>
      </c>
      <c r="E921" s="335">
        <v>1</v>
      </c>
      <c r="F921" s="336">
        <v>5221.8317999999999</v>
      </c>
      <c r="G921" s="337">
        <v>259.27170000000001</v>
      </c>
      <c r="H921" s="337">
        <v>5481.1035000000002</v>
      </c>
      <c r="I921" s="337">
        <v>235863.60015000001</v>
      </c>
      <c r="J921" s="337">
        <v>14686.083689999999</v>
      </c>
      <c r="K921" s="337">
        <v>250549.68384000001</v>
      </c>
      <c r="L921" s="337">
        <v>4898877.9156099996</v>
      </c>
      <c r="M921" s="337">
        <v>19786.85772</v>
      </c>
      <c r="N921" s="337">
        <v>4918664.7733300002</v>
      </c>
      <c r="O921" s="337">
        <v>5174695.5606700005</v>
      </c>
      <c r="P921" s="337">
        <v>35248.59489</v>
      </c>
      <c r="Q921" s="337">
        <v>345.07799</v>
      </c>
      <c r="R921" s="338">
        <v>35593.672880000006</v>
      </c>
    </row>
    <row r="922" spans="1:18" s="313" customFormat="1">
      <c r="A922" s="339"/>
      <c r="B922" s="339"/>
      <c r="C922" s="334" t="s">
        <v>412</v>
      </c>
      <c r="D922" s="334" t="s">
        <v>413</v>
      </c>
      <c r="E922" s="335">
        <v>315</v>
      </c>
      <c r="F922" s="336">
        <v>2.3538399999999999</v>
      </c>
      <c r="G922" s="337">
        <v>0</v>
      </c>
      <c r="H922" s="337">
        <v>2.3538399999999999</v>
      </c>
      <c r="I922" s="337">
        <v>4449.31005</v>
      </c>
      <c r="J922" s="337">
        <v>49.363129999999998</v>
      </c>
      <c r="K922" s="337">
        <v>4498.6731799999998</v>
      </c>
      <c r="L922" s="337">
        <v>4901.0904</v>
      </c>
      <c r="M922" s="337">
        <v>30.144209999999998</v>
      </c>
      <c r="N922" s="337">
        <v>4931.2346100000004</v>
      </c>
      <c r="O922" s="337">
        <v>9432.2616300000009</v>
      </c>
      <c r="P922" s="337">
        <v>39468.548139999999</v>
      </c>
      <c r="Q922" s="337">
        <v>0</v>
      </c>
      <c r="R922" s="338">
        <v>39468.548139999999</v>
      </c>
    </row>
    <row r="923" spans="1:18" s="313" customFormat="1">
      <c r="A923" s="339"/>
      <c r="B923" s="339"/>
      <c r="C923" s="339"/>
      <c r="D923" s="339"/>
      <c r="E923" s="340">
        <v>314</v>
      </c>
      <c r="F923" s="341">
        <v>3.6040000000000003E-2</v>
      </c>
      <c r="G923" s="342">
        <v>0</v>
      </c>
      <c r="H923" s="342">
        <v>3.6040000000000003E-2</v>
      </c>
      <c r="I923" s="342">
        <v>3001.4853199999998</v>
      </c>
      <c r="J923" s="342">
        <v>414.17453</v>
      </c>
      <c r="K923" s="342">
        <v>3415.65985</v>
      </c>
      <c r="L923" s="342">
        <v>5796.1801399999995</v>
      </c>
      <c r="M923" s="342">
        <v>0</v>
      </c>
      <c r="N923" s="342">
        <v>5796.1801399999995</v>
      </c>
      <c r="O923" s="342">
        <v>9211.8760299999994</v>
      </c>
      <c r="P923" s="342">
        <v>20928.279979999999</v>
      </c>
      <c r="Q923" s="342">
        <v>0</v>
      </c>
      <c r="R923" s="343">
        <v>20928.279979999999</v>
      </c>
    </row>
    <row r="924" spans="1:18" s="313" customFormat="1">
      <c r="A924" s="339"/>
      <c r="B924" s="334" t="s">
        <v>17</v>
      </c>
      <c r="C924" s="334" t="s">
        <v>281</v>
      </c>
      <c r="D924" s="334" t="s">
        <v>282</v>
      </c>
      <c r="E924" s="335">
        <v>298</v>
      </c>
      <c r="F924" s="336">
        <v>0.13306999999999999</v>
      </c>
      <c r="G924" s="337">
        <v>0</v>
      </c>
      <c r="H924" s="337">
        <v>0.13306999999999999</v>
      </c>
      <c r="I924" s="337">
        <v>5551.9895199999992</v>
      </c>
      <c r="J924" s="337">
        <v>571.50065000000006</v>
      </c>
      <c r="K924" s="337">
        <v>6123.49017</v>
      </c>
      <c r="L924" s="337">
        <v>3852.0247100000001</v>
      </c>
      <c r="M924" s="337">
        <v>37.534939999999999</v>
      </c>
      <c r="N924" s="337">
        <v>3889.5596499999997</v>
      </c>
      <c r="O924" s="337">
        <v>10013.18289</v>
      </c>
      <c r="P924" s="337">
        <v>68765.523690000002</v>
      </c>
      <c r="Q924" s="337">
        <v>0</v>
      </c>
      <c r="R924" s="338">
        <v>68765.523690000002</v>
      </c>
    </row>
    <row r="925" spans="1:18" s="313" customFormat="1">
      <c r="A925" s="339"/>
      <c r="B925" s="334" t="s">
        <v>18</v>
      </c>
      <c r="C925" s="334" t="s">
        <v>284</v>
      </c>
      <c r="D925" s="334" t="s">
        <v>284</v>
      </c>
      <c r="E925" s="335">
        <v>76</v>
      </c>
      <c r="F925" s="336">
        <v>6.1700000000000005E-2</v>
      </c>
      <c r="G925" s="337">
        <v>0.95625000000000004</v>
      </c>
      <c r="H925" s="337">
        <v>1.0179500000000001</v>
      </c>
      <c r="I925" s="337">
        <v>6232.1753699999999</v>
      </c>
      <c r="J925" s="337">
        <v>90.107399999999998</v>
      </c>
      <c r="K925" s="337">
        <v>6322.2827699999998</v>
      </c>
      <c r="L925" s="337">
        <v>5395.1089499999998</v>
      </c>
      <c r="M925" s="337">
        <v>0</v>
      </c>
      <c r="N925" s="337">
        <v>5395.1089499999998</v>
      </c>
      <c r="O925" s="337">
        <v>11718.409669999999</v>
      </c>
      <c r="P925" s="337">
        <v>40009.091850000004</v>
      </c>
      <c r="Q925" s="337">
        <v>0</v>
      </c>
      <c r="R925" s="338">
        <v>40009.091850000004</v>
      </c>
    </row>
    <row r="926" spans="1:18" s="313" customFormat="1">
      <c r="A926" s="339"/>
      <c r="B926" s="334" t="s">
        <v>19</v>
      </c>
      <c r="C926" s="334" t="s">
        <v>285</v>
      </c>
      <c r="D926" s="334" t="s">
        <v>285</v>
      </c>
      <c r="E926" s="335">
        <v>71</v>
      </c>
      <c r="F926" s="336">
        <v>1.4724699999999999</v>
      </c>
      <c r="G926" s="337">
        <v>0</v>
      </c>
      <c r="H926" s="337">
        <v>1.4724699999999999</v>
      </c>
      <c r="I926" s="337">
        <v>3857.9794900000002</v>
      </c>
      <c r="J926" s="337">
        <v>174.02396999999999</v>
      </c>
      <c r="K926" s="337">
        <v>4032.0034599999999</v>
      </c>
      <c r="L926" s="337">
        <v>7618.16039</v>
      </c>
      <c r="M926" s="337">
        <v>0</v>
      </c>
      <c r="N926" s="337">
        <v>7618.16039</v>
      </c>
      <c r="O926" s="337">
        <v>11651.63632</v>
      </c>
      <c r="P926" s="337">
        <v>38416.53757</v>
      </c>
      <c r="Q926" s="337">
        <v>0</v>
      </c>
      <c r="R926" s="338">
        <v>38416.53757</v>
      </c>
    </row>
    <row r="927" spans="1:18" s="313" customFormat="1">
      <c r="A927" s="339"/>
      <c r="B927" s="339"/>
      <c r="C927" s="339"/>
      <c r="D927" s="339"/>
      <c r="E927" s="340">
        <v>308</v>
      </c>
      <c r="F927" s="341">
        <v>0</v>
      </c>
      <c r="G927" s="342">
        <v>0</v>
      </c>
      <c r="H927" s="342">
        <v>0</v>
      </c>
      <c r="I927" s="342">
        <v>3105.30818</v>
      </c>
      <c r="J927" s="342">
        <v>323.62503999999996</v>
      </c>
      <c r="K927" s="342">
        <v>3428.9332200000003</v>
      </c>
      <c r="L927" s="342">
        <v>3842.2086300000001</v>
      </c>
      <c r="M927" s="342">
        <v>1.6899999999999999E-3</v>
      </c>
      <c r="N927" s="342">
        <v>3842.2103199999997</v>
      </c>
      <c r="O927" s="342">
        <v>7271.14354</v>
      </c>
      <c r="P927" s="342">
        <v>49376.278979999995</v>
      </c>
      <c r="Q927" s="342">
        <v>0</v>
      </c>
      <c r="R927" s="343">
        <v>49376.278979999995</v>
      </c>
    </row>
    <row r="928" spans="1:18" s="313" customFormat="1">
      <c r="A928" s="339"/>
      <c r="B928" s="339"/>
      <c r="C928" s="334" t="s">
        <v>287</v>
      </c>
      <c r="D928" s="334" t="s">
        <v>19</v>
      </c>
      <c r="E928" s="335">
        <v>339</v>
      </c>
      <c r="F928" s="336">
        <v>0</v>
      </c>
      <c r="G928" s="337">
        <v>0</v>
      </c>
      <c r="H928" s="337">
        <v>0</v>
      </c>
      <c r="I928" s="337">
        <v>2457.9602200000004</v>
      </c>
      <c r="J928" s="337">
        <v>160.51505</v>
      </c>
      <c r="K928" s="337">
        <v>2618.4752699999999</v>
      </c>
      <c r="L928" s="337">
        <v>1848.7496999999998</v>
      </c>
      <c r="M928" s="337">
        <v>0</v>
      </c>
      <c r="N928" s="337">
        <v>1848.7496999999998</v>
      </c>
      <c r="O928" s="337">
        <v>4467.2249699999993</v>
      </c>
      <c r="P928" s="337">
        <v>65863.036509999991</v>
      </c>
      <c r="Q928" s="337">
        <v>0</v>
      </c>
      <c r="R928" s="338">
        <v>65863.036509999991</v>
      </c>
    </row>
    <row r="929" spans="1:18" s="313" customFormat="1">
      <c r="A929" s="339"/>
      <c r="B929" s="334" t="s">
        <v>20</v>
      </c>
      <c r="C929" s="334" t="s">
        <v>289</v>
      </c>
      <c r="D929" s="334" t="s">
        <v>289</v>
      </c>
      <c r="E929" s="335">
        <v>341</v>
      </c>
      <c r="F929" s="336">
        <v>0</v>
      </c>
      <c r="G929" s="337">
        <v>0</v>
      </c>
      <c r="H929" s="337">
        <v>0</v>
      </c>
      <c r="I929" s="337">
        <v>3289.1190499999998</v>
      </c>
      <c r="J929" s="337">
        <v>154.59898999999999</v>
      </c>
      <c r="K929" s="337">
        <v>3443.7180400000002</v>
      </c>
      <c r="L929" s="337">
        <v>2110.0026600000001</v>
      </c>
      <c r="M929" s="337">
        <v>0</v>
      </c>
      <c r="N929" s="337">
        <v>2110.0026600000001</v>
      </c>
      <c r="O929" s="337">
        <v>5553.7206999999999</v>
      </c>
      <c r="P929" s="337">
        <v>42270.179259999997</v>
      </c>
      <c r="Q929" s="337">
        <v>0</v>
      </c>
      <c r="R929" s="338">
        <v>42270.179259999997</v>
      </c>
    </row>
    <row r="930" spans="1:18" s="313" customFormat="1">
      <c r="A930" s="339"/>
      <c r="B930" s="339"/>
      <c r="C930" s="339"/>
      <c r="D930" s="334" t="s">
        <v>414</v>
      </c>
      <c r="E930" s="335">
        <v>382</v>
      </c>
      <c r="F930" s="336">
        <v>0</v>
      </c>
      <c r="G930" s="337">
        <v>0</v>
      </c>
      <c r="H930" s="337">
        <v>0</v>
      </c>
      <c r="I930" s="337">
        <v>2665.2984700000002</v>
      </c>
      <c r="J930" s="337">
        <v>59.583089999999999</v>
      </c>
      <c r="K930" s="337">
        <v>2724.8815600000003</v>
      </c>
      <c r="L930" s="337">
        <v>2109.1733899999999</v>
      </c>
      <c r="M930" s="337">
        <v>0</v>
      </c>
      <c r="N930" s="337">
        <v>2109.1733899999999</v>
      </c>
      <c r="O930" s="337">
        <v>4834.0549499999997</v>
      </c>
      <c r="P930" s="337">
        <v>26970.561020000001</v>
      </c>
      <c r="Q930" s="337">
        <v>0</v>
      </c>
      <c r="R930" s="338">
        <v>26970.561020000001</v>
      </c>
    </row>
    <row r="931" spans="1:18" s="313" customFormat="1">
      <c r="A931" s="339"/>
      <c r="B931" s="339"/>
      <c r="C931" s="334" t="s">
        <v>20</v>
      </c>
      <c r="D931" s="334" t="s">
        <v>326</v>
      </c>
      <c r="E931" s="335">
        <v>409</v>
      </c>
      <c r="F931" s="336">
        <v>0</v>
      </c>
      <c r="G931" s="337">
        <v>0</v>
      </c>
      <c r="H931" s="337">
        <v>0</v>
      </c>
      <c r="I931" s="337">
        <v>1462.25953</v>
      </c>
      <c r="J931" s="337">
        <v>354.45709999999997</v>
      </c>
      <c r="K931" s="337">
        <v>1816.7166299999999</v>
      </c>
      <c r="L931" s="337">
        <v>3838.1884599999998</v>
      </c>
      <c r="M931" s="337">
        <v>0</v>
      </c>
      <c r="N931" s="337">
        <v>3838.1884599999998</v>
      </c>
      <c r="O931" s="337">
        <v>5654.9050900000002</v>
      </c>
      <c r="P931" s="337">
        <v>25178.192129999999</v>
      </c>
      <c r="Q931" s="337">
        <v>0</v>
      </c>
      <c r="R931" s="338">
        <v>25178.192129999999</v>
      </c>
    </row>
    <row r="932" spans="1:18" s="313" customFormat="1">
      <c r="A932" s="339"/>
      <c r="B932" s="334" t="s">
        <v>21</v>
      </c>
      <c r="C932" s="334" t="s">
        <v>415</v>
      </c>
      <c r="D932" s="334" t="s">
        <v>415</v>
      </c>
      <c r="E932" s="335">
        <v>277</v>
      </c>
      <c r="F932" s="336">
        <v>0</v>
      </c>
      <c r="G932" s="337">
        <v>0</v>
      </c>
      <c r="H932" s="337">
        <v>0</v>
      </c>
      <c r="I932" s="337">
        <v>1053.5572199999999</v>
      </c>
      <c r="J932" s="337">
        <v>88.776229999999998</v>
      </c>
      <c r="K932" s="337">
        <v>1142.3334499999999</v>
      </c>
      <c r="L932" s="337">
        <v>1722.4423100000001</v>
      </c>
      <c r="M932" s="337">
        <v>0</v>
      </c>
      <c r="N932" s="337">
        <v>1722.4423100000001</v>
      </c>
      <c r="O932" s="337">
        <v>2864.77576</v>
      </c>
      <c r="P932" s="337">
        <v>17135.377960000002</v>
      </c>
      <c r="Q932" s="337">
        <v>0</v>
      </c>
      <c r="R932" s="338">
        <v>17135.377960000002</v>
      </c>
    </row>
    <row r="933" spans="1:18" s="313" customFormat="1">
      <c r="A933" s="339"/>
      <c r="B933" s="339"/>
      <c r="C933" s="339"/>
      <c r="D933" s="334" t="s">
        <v>416</v>
      </c>
      <c r="E933" s="335">
        <v>264</v>
      </c>
      <c r="F933" s="336">
        <v>0</v>
      </c>
      <c r="G933" s="337">
        <v>0</v>
      </c>
      <c r="H933" s="337">
        <v>0</v>
      </c>
      <c r="I933" s="337">
        <v>193.07515000000001</v>
      </c>
      <c r="J933" s="337">
        <v>0</v>
      </c>
      <c r="K933" s="337">
        <v>193.07515000000001</v>
      </c>
      <c r="L933" s="337">
        <v>1.0761099999999999</v>
      </c>
      <c r="M933" s="337">
        <v>0</v>
      </c>
      <c r="N933" s="337">
        <v>1.0761099999999999</v>
      </c>
      <c r="O933" s="337">
        <v>194.15126000000001</v>
      </c>
      <c r="P933" s="337">
        <v>13272.934240000001</v>
      </c>
      <c r="Q933" s="337">
        <v>0</v>
      </c>
      <c r="R933" s="338">
        <v>13272.934240000001</v>
      </c>
    </row>
    <row r="934" spans="1:18" s="313" customFormat="1">
      <c r="A934" s="339"/>
      <c r="B934" s="339"/>
      <c r="C934" s="334" t="s">
        <v>417</v>
      </c>
      <c r="D934" s="334" t="s">
        <v>417</v>
      </c>
      <c r="E934" s="335">
        <v>170</v>
      </c>
      <c r="F934" s="336">
        <v>215.51233999999999</v>
      </c>
      <c r="G934" s="337">
        <v>0</v>
      </c>
      <c r="H934" s="337">
        <v>215.51233999999999</v>
      </c>
      <c r="I934" s="337">
        <v>2298.1272799999997</v>
      </c>
      <c r="J934" s="337">
        <v>157.68516</v>
      </c>
      <c r="K934" s="337">
        <v>2455.8124400000002</v>
      </c>
      <c r="L934" s="337">
        <v>3049.1528399999997</v>
      </c>
      <c r="M934" s="337">
        <v>0</v>
      </c>
      <c r="N934" s="337">
        <v>3049.1528399999997</v>
      </c>
      <c r="O934" s="337">
        <v>5720.4776199999997</v>
      </c>
      <c r="P934" s="337">
        <v>20051.140339999998</v>
      </c>
      <c r="Q934" s="337">
        <v>0</v>
      </c>
      <c r="R934" s="338">
        <v>20051.140339999998</v>
      </c>
    </row>
    <row r="935" spans="1:18" s="313" customFormat="1">
      <c r="A935" s="339"/>
      <c r="B935" s="339"/>
      <c r="C935" s="339"/>
      <c r="D935" s="334" t="s">
        <v>418</v>
      </c>
      <c r="E935" s="335">
        <v>289</v>
      </c>
      <c r="F935" s="336">
        <v>118.48496</v>
      </c>
      <c r="G935" s="337">
        <v>0</v>
      </c>
      <c r="H935" s="337">
        <v>118.48496</v>
      </c>
      <c r="I935" s="337">
        <v>286.81849999999997</v>
      </c>
      <c r="J935" s="337">
        <v>3.2869999999999996E-2</v>
      </c>
      <c r="K935" s="337">
        <v>286.85136999999997</v>
      </c>
      <c r="L935" s="337">
        <v>1046.7497100000001</v>
      </c>
      <c r="M935" s="337">
        <v>0</v>
      </c>
      <c r="N935" s="337">
        <v>1046.7497100000001</v>
      </c>
      <c r="O935" s="337">
        <v>1452.0860400000001</v>
      </c>
      <c r="P935" s="337">
        <v>9749.3542200000011</v>
      </c>
      <c r="Q935" s="337">
        <v>0</v>
      </c>
      <c r="R935" s="338">
        <v>9749.3542200000011</v>
      </c>
    </row>
    <row r="936" spans="1:18" s="313" customFormat="1">
      <c r="A936" s="339"/>
      <c r="B936" s="339"/>
      <c r="C936" s="334" t="s">
        <v>291</v>
      </c>
      <c r="D936" s="334" t="s">
        <v>292</v>
      </c>
      <c r="E936" s="335">
        <v>149</v>
      </c>
      <c r="F936" s="336">
        <v>0.14000000000000001</v>
      </c>
      <c r="G936" s="337">
        <v>0</v>
      </c>
      <c r="H936" s="337">
        <v>0.14000000000000001</v>
      </c>
      <c r="I936" s="337">
        <v>3831.7762599999996</v>
      </c>
      <c r="J936" s="337">
        <v>91.657899999999998</v>
      </c>
      <c r="K936" s="337">
        <v>3923.4341600000002</v>
      </c>
      <c r="L936" s="337">
        <v>5943.09292</v>
      </c>
      <c r="M936" s="337">
        <v>0</v>
      </c>
      <c r="N936" s="337">
        <v>5943.09292</v>
      </c>
      <c r="O936" s="337">
        <v>9866.6670799999993</v>
      </c>
      <c r="P936" s="337">
        <v>65107.314570000002</v>
      </c>
      <c r="Q936" s="337">
        <v>0</v>
      </c>
      <c r="R936" s="338">
        <v>65107.314570000002</v>
      </c>
    </row>
    <row r="937" spans="1:18" s="313" customFormat="1">
      <c r="A937" s="339"/>
      <c r="B937" s="339"/>
      <c r="C937" s="339"/>
      <c r="D937" s="334" t="s">
        <v>291</v>
      </c>
      <c r="E937" s="335">
        <v>164</v>
      </c>
      <c r="F937" s="336">
        <v>0</v>
      </c>
      <c r="G937" s="337">
        <v>0</v>
      </c>
      <c r="H937" s="337">
        <v>0</v>
      </c>
      <c r="I937" s="337">
        <v>966.9286800000001</v>
      </c>
      <c r="J937" s="337">
        <v>5.3434799999999996</v>
      </c>
      <c r="K937" s="337">
        <v>972.27215999999999</v>
      </c>
      <c r="L937" s="337">
        <v>881.7944</v>
      </c>
      <c r="M937" s="337">
        <v>0</v>
      </c>
      <c r="N937" s="337">
        <v>881.7944</v>
      </c>
      <c r="O937" s="337">
        <v>1854.06656</v>
      </c>
      <c r="P937" s="337">
        <v>19742.859680000001</v>
      </c>
      <c r="Q937" s="337">
        <v>0</v>
      </c>
      <c r="R937" s="338">
        <v>19742.859680000001</v>
      </c>
    </row>
    <row r="938" spans="1:18" s="313" customFormat="1">
      <c r="A938" s="339"/>
      <c r="B938" s="339"/>
      <c r="C938" s="339"/>
      <c r="D938" s="334" t="s">
        <v>419</v>
      </c>
      <c r="E938" s="335">
        <v>203</v>
      </c>
      <c r="F938" s="336">
        <v>0</v>
      </c>
      <c r="G938" s="337">
        <v>0</v>
      </c>
      <c r="H938" s="337">
        <v>0</v>
      </c>
      <c r="I938" s="337">
        <v>17.179349999999999</v>
      </c>
      <c r="J938" s="337">
        <v>0</v>
      </c>
      <c r="K938" s="337">
        <v>17.179349999999999</v>
      </c>
      <c r="L938" s="337">
        <v>10.545629999999999</v>
      </c>
      <c r="M938" s="337">
        <v>0</v>
      </c>
      <c r="N938" s="337">
        <v>10.545629999999999</v>
      </c>
      <c r="O938" s="337">
        <v>27.724979999999999</v>
      </c>
      <c r="P938" s="337">
        <v>6962.2259400000003</v>
      </c>
      <c r="Q938" s="337">
        <v>0</v>
      </c>
      <c r="R938" s="338">
        <v>6962.2259400000003</v>
      </c>
    </row>
    <row r="939" spans="1:18" s="313" customFormat="1">
      <c r="A939" s="339"/>
      <c r="B939" s="339"/>
      <c r="C939" s="334" t="s">
        <v>293</v>
      </c>
      <c r="D939" s="334" t="s">
        <v>293</v>
      </c>
      <c r="E939" s="335">
        <v>288</v>
      </c>
      <c r="F939" s="336">
        <v>0.47082000000000002</v>
      </c>
      <c r="G939" s="337">
        <v>0</v>
      </c>
      <c r="H939" s="337">
        <v>0.47082000000000002</v>
      </c>
      <c r="I939" s="337">
        <v>1679.6498000000001</v>
      </c>
      <c r="J939" s="337">
        <v>4.2783100000000003</v>
      </c>
      <c r="K939" s="337">
        <v>1683.9281100000001</v>
      </c>
      <c r="L939" s="337">
        <v>973.75573999999995</v>
      </c>
      <c r="M939" s="337">
        <v>0</v>
      </c>
      <c r="N939" s="337">
        <v>973.75573999999995</v>
      </c>
      <c r="O939" s="337">
        <v>2658.1546699999999</v>
      </c>
      <c r="P939" s="337">
        <v>22862.129399999998</v>
      </c>
      <c r="Q939" s="337">
        <v>0</v>
      </c>
      <c r="R939" s="338">
        <v>22862.129399999998</v>
      </c>
    </row>
    <row r="940" spans="1:18" s="313" customFormat="1">
      <c r="A940" s="339"/>
      <c r="B940" s="339"/>
      <c r="C940" s="339"/>
      <c r="D940" s="334" t="s">
        <v>420</v>
      </c>
      <c r="E940" s="335">
        <v>202</v>
      </c>
      <c r="F940" s="336">
        <v>0</v>
      </c>
      <c r="G940" s="337">
        <v>0</v>
      </c>
      <c r="H940" s="337">
        <v>0</v>
      </c>
      <c r="I940" s="337">
        <v>16.862089999999998</v>
      </c>
      <c r="J940" s="337">
        <v>6.2399999999999999E-3</v>
      </c>
      <c r="K940" s="337">
        <v>16.86833</v>
      </c>
      <c r="L940" s="337">
        <v>22.8</v>
      </c>
      <c r="M940" s="337">
        <v>0</v>
      </c>
      <c r="N940" s="337">
        <v>22.8</v>
      </c>
      <c r="O940" s="337">
        <v>39.668330000000005</v>
      </c>
      <c r="P940" s="337">
        <v>4651.4951500000006</v>
      </c>
      <c r="Q940" s="337">
        <v>0</v>
      </c>
      <c r="R940" s="338">
        <v>4651.4951500000006</v>
      </c>
    </row>
    <row r="941" spans="1:18" s="313" customFormat="1">
      <c r="A941" s="339"/>
      <c r="B941" s="339"/>
      <c r="C941" s="334" t="s">
        <v>21</v>
      </c>
      <c r="D941" s="334" t="s">
        <v>316</v>
      </c>
      <c r="E941" s="335">
        <v>97</v>
      </c>
      <c r="F941" s="336">
        <v>3.0190999999999999</v>
      </c>
      <c r="G941" s="337">
        <v>0</v>
      </c>
      <c r="H941" s="337">
        <v>3.0190999999999999</v>
      </c>
      <c r="I941" s="337">
        <v>5078.3641799999996</v>
      </c>
      <c r="J941" s="337">
        <v>194.37039000000001</v>
      </c>
      <c r="K941" s="337">
        <v>5272.7345700000005</v>
      </c>
      <c r="L941" s="337">
        <v>12233.403130000001</v>
      </c>
      <c r="M941" s="337">
        <v>172.91557999999998</v>
      </c>
      <c r="N941" s="337">
        <v>12406.318710000001</v>
      </c>
      <c r="O941" s="337">
        <v>17682.072379999998</v>
      </c>
      <c r="P941" s="337">
        <v>82214.865650000007</v>
      </c>
      <c r="Q941" s="337">
        <v>0</v>
      </c>
      <c r="R941" s="338">
        <v>82214.865650000007</v>
      </c>
    </row>
    <row r="942" spans="1:18" s="313" customFormat="1">
      <c r="A942" s="339"/>
      <c r="B942" s="339"/>
      <c r="C942" s="339"/>
      <c r="D942" s="334" t="s">
        <v>387</v>
      </c>
      <c r="E942" s="335">
        <v>161</v>
      </c>
      <c r="F942" s="336">
        <v>0</v>
      </c>
      <c r="G942" s="337">
        <v>0</v>
      </c>
      <c r="H942" s="337">
        <v>0</v>
      </c>
      <c r="I942" s="337">
        <v>911.41428000000008</v>
      </c>
      <c r="J942" s="337">
        <v>6.0521099999999999</v>
      </c>
      <c r="K942" s="337">
        <v>917.46639000000005</v>
      </c>
      <c r="L942" s="337">
        <v>885.49374</v>
      </c>
      <c r="M942" s="337">
        <v>0</v>
      </c>
      <c r="N942" s="337">
        <v>885.49374</v>
      </c>
      <c r="O942" s="337">
        <v>1802.9601299999999</v>
      </c>
      <c r="P942" s="337">
        <v>36525.121220000001</v>
      </c>
      <c r="Q942" s="337">
        <v>0</v>
      </c>
      <c r="R942" s="338">
        <v>36525.121220000001</v>
      </c>
    </row>
    <row r="943" spans="1:18" s="313" customFormat="1">
      <c r="A943" s="339"/>
      <c r="B943" s="339"/>
      <c r="C943" s="339"/>
      <c r="D943" s="334" t="s">
        <v>421</v>
      </c>
      <c r="E943" s="335">
        <v>187</v>
      </c>
      <c r="F943" s="336">
        <v>0</v>
      </c>
      <c r="G943" s="337">
        <v>0</v>
      </c>
      <c r="H943" s="337">
        <v>0</v>
      </c>
      <c r="I943" s="337">
        <v>484.98984999999999</v>
      </c>
      <c r="J943" s="337">
        <v>0.16118000000000002</v>
      </c>
      <c r="K943" s="337">
        <v>485.15103000000005</v>
      </c>
      <c r="L943" s="337">
        <v>973.41611</v>
      </c>
      <c r="M943" s="337">
        <v>0</v>
      </c>
      <c r="N943" s="337">
        <v>973.41611</v>
      </c>
      <c r="O943" s="337">
        <v>1458.5671399999999</v>
      </c>
      <c r="P943" s="337">
        <v>22160.236499999999</v>
      </c>
      <c r="Q943" s="337">
        <v>0</v>
      </c>
      <c r="R943" s="338">
        <v>22160.236499999999</v>
      </c>
    </row>
    <row r="944" spans="1:18" s="313" customFormat="1">
      <c r="A944" s="339"/>
      <c r="B944" s="339"/>
      <c r="C944" s="339"/>
      <c r="D944" s="334" t="s">
        <v>21</v>
      </c>
      <c r="E944" s="335">
        <v>42</v>
      </c>
      <c r="F944" s="336">
        <v>2.7137399999999996</v>
      </c>
      <c r="G944" s="337">
        <v>0</v>
      </c>
      <c r="H944" s="337">
        <v>2.7137399999999996</v>
      </c>
      <c r="I944" s="337">
        <v>4572.2309400000004</v>
      </c>
      <c r="J944" s="337">
        <v>261.59167000000002</v>
      </c>
      <c r="K944" s="337">
        <v>4833.8226100000002</v>
      </c>
      <c r="L944" s="337">
        <v>4577.3056799999995</v>
      </c>
      <c r="M944" s="337">
        <v>27.311669999999999</v>
      </c>
      <c r="N944" s="337">
        <v>4604.6173499999995</v>
      </c>
      <c r="O944" s="337">
        <v>9441.1536999999989</v>
      </c>
      <c r="P944" s="337">
        <v>79060.487709999987</v>
      </c>
      <c r="Q944" s="337">
        <v>0</v>
      </c>
      <c r="R944" s="338">
        <v>79060.487709999987</v>
      </c>
    </row>
    <row r="945" spans="1:18" s="313" customFormat="1">
      <c r="A945" s="339"/>
      <c r="B945" s="339"/>
      <c r="C945" s="339"/>
      <c r="D945" s="339"/>
      <c r="E945" s="340">
        <v>360</v>
      </c>
      <c r="F945" s="341">
        <v>0</v>
      </c>
      <c r="G945" s="342">
        <v>0</v>
      </c>
      <c r="H945" s="342">
        <v>0</v>
      </c>
      <c r="I945" s="342">
        <v>3266.3378499999999</v>
      </c>
      <c r="J945" s="342">
        <v>53.690469999999998</v>
      </c>
      <c r="K945" s="342">
        <v>3320.0283199999999</v>
      </c>
      <c r="L945" s="342">
        <v>2419.14986</v>
      </c>
      <c r="M945" s="342">
        <v>0</v>
      </c>
      <c r="N945" s="342">
        <v>2419.14986</v>
      </c>
      <c r="O945" s="342">
        <v>5739.1781799999999</v>
      </c>
      <c r="P945" s="342">
        <v>63090.407180000002</v>
      </c>
      <c r="Q945" s="342">
        <v>0</v>
      </c>
      <c r="R945" s="343">
        <v>63090.407180000002</v>
      </c>
    </row>
    <row r="946" spans="1:18" s="313" customFormat="1">
      <c r="A946" s="339"/>
      <c r="B946" s="339"/>
      <c r="C946" s="339"/>
      <c r="D946" s="334" t="s">
        <v>294</v>
      </c>
      <c r="E946" s="335">
        <v>188</v>
      </c>
      <c r="F946" s="336">
        <v>0</v>
      </c>
      <c r="G946" s="337">
        <v>0</v>
      </c>
      <c r="H946" s="337">
        <v>0</v>
      </c>
      <c r="I946" s="337">
        <v>1282.80087</v>
      </c>
      <c r="J946" s="337">
        <v>2.5300199999999999</v>
      </c>
      <c r="K946" s="337">
        <v>1285.33089</v>
      </c>
      <c r="L946" s="337">
        <v>2845.36985</v>
      </c>
      <c r="M946" s="337">
        <v>0</v>
      </c>
      <c r="N946" s="337">
        <v>2845.36985</v>
      </c>
      <c r="O946" s="337">
        <v>4130.7007400000002</v>
      </c>
      <c r="P946" s="337">
        <v>50236.34506</v>
      </c>
      <c r="Q946" s="337">
        <v>0</v>
      </c>
      <c r="R946" s="338">
        <v>50236.34506</v>
      </c>
    </row>
    <row r="947" spans="1:18" s="313" customFormat="1">
      <c r="A947" s="339"/>
      <c r="B947" s="339"/>
      <c r="C947" s="339"/>
      <c r="D947" s="334" t="s">
        <v>422</v>
      </c>
      <c r="E947" s="335">
        <v>337</v>
      </c>
      <c r="F947" s="336">
        <v>16.65455</v>
      </c>
      <c r="G947" s="337">
        <v>0</v>
      </c>
      <c r="H947" s="337">
        <v>16.65455</v>
      </c>
      <c r="I947" s="337">
        <v>950.23804000000007</v>
      </c>
      <c r="J947" s="337">
        <v>5.0404099999999996</v>
      </c>
      <c r="K947" s="337">
        <v>955.27844999999991</v>
      </c>
      <c r="L947" s="337">
        <v>1341.8148999999999</v>
      </c>
      <c r="M947" s="337">
        <v>44.016620000000003</v>
      </c>
      <c r="N947" s="337">
        <v>1385.83152</v>
      </c>
      <c r="O947" s="337">
        <v>2357.7645200000002</v>
      </c>
      <c r="P947" s="337">
        <v>34703.570509999998</v>
      </c>
      <c r="Q947" s="337">
        <v>0</v>
      </c>
      <c r="R947" s="338">
        <v>34703.570509999998</v>
      </c>
    </row>
    <row r="948" spans="1:18" s="313" customFormat="1">
      <c r="A948" s="339"/>
      <c r="B948" s="339"/>
      <c r="C948" s="334" t="s">
        <v>295</v>
      </c>
      <c r="D948" s="334" t="s">
        <v>295</v>
      </c>
      <c r="E948" s="335">
        <v>218</v>
      </c>
      <c r="F948" s="336">
        <v>0</v>
      </c>
      <c r="G948" s="337">
        <v>0</v>
      </c>
      <c r="H948" s="337">
        <v>0</v>
      </c>
      <c r="I948" s="337">
        <v>885.56977000000006</v>
      </c>
      <c r="J948" s="337">
        <v>1.47871</v>
      </c>
      <c r="K948" s="337">
        <v>887.04847999999993</v>
      </c>
      <c r="L948" s="337">
        <v>1710.0715299999999</v>
      </c>
      <c r="M948" s="337">
        <v>0</v>
      </c>
      <c r="N948" s="337">
        <v>1710.0715299999999</v>
      </c>
      <c r="O948" s="337">
        <v>2597.1200099999996</v>
      </c>
      <c r="P948" s="337">
        <v>37075.961880000003</v>
      </c>
      <c r="Q948" s="337">
        <v>0</v>
      </c>
      <c r="R948" s="338">
        <v>37075.961880000003</v>
      </c>
    </row>
    <row r="949" spans="1:18" s="313" customFormat="1">
      <c r="A949" s="339"/>
      <c r="B949" s="339"/>
      <c r="C949" s="334" t="s">
        <v>296</v>
      </c>
      <c r="D949" s="334" t="s">
        <v>296</v>
      </c>
      <c r="E949" s="335">
        <v>96</v>
      </c>
      <c r="F949" s="336">
        <v>5.5689999999999996E-2</v>
      </c>
      <c r="G949" s="337">
        <v>0</v>
      </c>
      <c r="H949" s="337">
        <v>5.5689999999999996E-2</v>
      </c>
      <c r="I949" s="337">
        <v>1941.00146</v>
      </c>
      <c r="J949" s="337">
        <v>35.833839999999995</v>
      </c>
      <c r="K949" s="337">
        <v>1976.8353</v>
      </c>
      <c r="L949" s="337">
        <v>3338.5687799999996</v>
      </c>
      <c r="M949" s="337">
        <v>34.112400000000001</v>
      </c>
      <c r="N949" s="337">
        <v>3372.68118</v>
      </c>
      <c r="O949" s="337">
        <v>5349.5721700000004</v>
      </c>
      <c r="P949" s="337">
        <v>48772.178270000004</v>
      </c>
      <c r="Q949" s="337">
        <v>0</v>
      </c>
      <c r="R949" s="338">
        <v>48772.178270000004</v>
      </c>
    </row>
    <row r="950" spans="1:18" s="313" customFormat="1">
      <c r="A950" s="339"/>
      <c r="B950" s="339"/>
      <c r="C950" s="339"/>
      <c r="D950" s="339"/>
      <c r="E950" s="340">
        <v>222</v>
      </c>
      <c r="F950" s="341">
        <v>1.8600000000000001E-3</v>
      </c>
      <c r="G950" s="342">
        <v>0</v>
      </c>
      <c r="H950" s="342">
        <v>1.8600000000000001E-3</v>
      </c>
      <c r="I950" s="342">
        <v>2267.7448999999997</v>
      </c>
      <c r="J950" s="342">
        <v>19.612880000000001</v>
      </c>
      <c r="K950" s="342">
        <v>2287.3577799999998</v>
      </c>
      <c r="L950" s="342">
        <v>3059.9341199999999</v>
      </c>
      <c r="M950" s="342">
        <v>25.675999999999998</v>
      </c>
      <c r="N950" s="342">
        <v>3085.6101200000003</v>
      </c>
      <c r="O950" s="342">
        <v>5372.96976</v>
      </c>
      <c r="P950" s="342">
        <v>55385.458549999996</v>
      </c>
      <c r="Q950" s="342">
        <v>0</v>
      </c>
      <c r="R950" s="343">
        <v>55385.458549999996</v>
      </c>
    </row>
    <row r="951" spans="1:18" s="313" customFormat="1">
      <c r="A951" s="339"/>
      <c r="B951" s="339"/>
      <c r="C951" s="339"/>
      <c r="D951" s="334" t="s">
        <v>423</v>
      </c>
      <c r="E951" s="335">
        <v>310</v>
      </c>
      <c r="F951" s="336">
        <v>0</v>
      </c>
      <c r="G951" s="337">
        <v>0</v>
      </c>
      <c r="H951" s="337">
        <v>0</v>
      </c>
      <c r="I951" s="337">
        <v>651.18338000000006</v>
      </c>
      <c r="J951" s="337">
        <v>5.6575600000000001</v>
      </c>
      <c r="K951" s="337">
        <v>656.84093999999993</v>
      </c>
      <c r="L951" s="337">
        <v>1226.22073</v>
      </c>
      <c r="M951" s="337">
        <v>0</v>
      </c>
      <c r="N951" s="337">
        <v>1226.22073</v>
      </c>
      <c r="O951" s="337">
        <v>1883.0616699999998</v>
      </c>
      <c r="P951" s="337">
        <v>14878.49123</v>
      </c>
      <c r="Q951" s="337">
        <v>0</v>
      </c>
      <c r="R951" s="338">
        <v>14878.49123</v>
      </c>
    </row>
    <row r="952" spans="1:18" s="313" customFormat="1">
      <c r="A952" s="339"/>
      <c r="B952" s="339"/>
      <c r="C952" s="334" t="s">
        <v>297</v>
      </c>
      <c r="D952" s="334" t="s">
        <v>424</v>
      </c>
      <c r="E952" s="335">
        <v>309</v>
      </c>
      <c r="F952" s="336">
        <v>0</v>
      </c>
      <c r="G952" s="337">
        <v>0</v>
      </c>
      <c r="H952" s="337">
        <v>0</v>
      </c>
      <c r="I952" s="337">
        <v>1201.0876499999999</v>
      </c>
      <c r="J952" s="337">
        <v>95.105840000000001</v>
      </c>
      <c r="K952" s="337">
        <v>1296.1934899999999</v>
      </c>
      <c r="L952" s="337">
        <v>1024.8997300000001</v>
      </c>
      <c r="M952" s="337">
        <v>0</v>
      </c>
      <c r="N952" s="337">
        <v>1024.8997300000001</v>
      </c>
      <c r="O952" s="337">
        <v>2321.0932200000002</v>
      </c>
      <c r="P952" s="337">
        <v>19343.227649999997</v>
      </c>
      <c r="Q952" s="337">
        <v>0</v>
      </c>
      <c r="R952" s="338">
        <v>19343.227649999997</v>
      </c>
    </row>
    <row r="953" spans="1:18" s="313" customFormat="1">
      <c r="A953" s="339"/>
      <c r="B953" s="339"/>
      <c r="C953" s="339"/>
      <c r="D953" s="334" t="s">
        <v>298</v>
      </c>
      <c r="E953" s="335">
        <v>109</v>
      </c>
      <c r="F953" s="336">
        <v>0</v>
      </c>
      <c r="G953" s="337">
        <v>0</v>
      </c>
      <c r="H953" s="337">
        <v>0</v>
      </c>
      <c r="I953" s="337">
        <v>1290.8689399999998</v>
      </c>
      <c r="J953" s="337">
        <v>31.668330000000001</v>
      </c>
      <c r="K953" s="337">
        <v>1322.53727</v>
      </c>
      <c r="L953" s="337">
        <v>2631.5198100000002</v>
      </c>
      <c r="M953" s="337">
        <v>18.475720000000003</v>
      </c>
      <c r="N953" s="337">
        <v>2649.9955299999997</v>
      </c>
      <c r="O953" s="337">
        <v>3972.5328</v>
      </c>
      <c r="P953" s="337">
        <v>13866.08567</v>
      </c>
      <c r="Q953" s="337">
        <v>0</v>
      </c>
      <c r="R953" s="338">
        <v>13866.08567</v>
      </c>
    </row>
    <row r="954" spans="1:18" s="313" customFormat="1">
      <c r="A954" s="339"/>
      <c r="B954" s="334" t="s">
        <v>22</v>
      </c>
      <c r="C954" s="334" t="s">
        <v>425</v>
      </c>
      <c r="D954" s="334" t="s">
        <v>426</v>
      </c>
      <c r="E954" s="335">
        <v>166</v>
      </c>
      <c r="F954" s="336">
        <v>0</v>
      </c>
      <c r="G954" s="337">
        <v>0</v>
      </c>
      <c r="H954" s="337">
        <v>0</v>
      </c>
      <c r="I954" s="337">
        <v>1247.0286999999998</v>
      </c>
      <c r="J954" s="337">
        <v>716.06732999999997</v>
      </c>
      <c r="K954" s="337">
        <v>1963.0960299999999</v>
      </c>
      <c r="L954" s="337">
        <v>878.51712999999995</v>
      </c>
      <c r="M954" s="337">
        <v>36.586940000000006</v>
      </c>
      <c r="N954" s="337">
        <v>915.10406999999998</v>
      </c>
      <c r="O954" s="337">
        <v>2878.2001</v>
      </c>
      <c r="P954" s="337">
        <v>26875.57761</v>
      </c>
      <c r="Q954" s="337">
        <v>0</v>
      </c>
      <c r="R954" s="338">
        <v>26875.57761</v>
      </c>
    </row>
    <row r="955" spans="1:18" s="313" customFormat="1">
      <c r="A955" s="339"/>
      <c r="B955" s="339"/>
      <c r="C955" s="339"/>
      <c r="D955" s="334" t="s">
        <v>427</v>
      </c>
      <c r="E955" s="335">
        <v>204</v>
      </c>
      <c r="F955" s="336">
        <v>0</v>
      </c>
      <c r="G955" s="337">
        <v>0</v>
      </c>
      <c r="H955" s="337">
        <v>0</v>
      </c>
      <c r="I955" s="337">
        <v>437.13515000000001</v>
      </c>
      <c r="J955" s="337">
        <v>20.426359999999999</v>
      </c>
      <c r="K955" s="337">
        <v>457.56151</v>
      </c>
      <c r="L955" s="337">
        <v>746.17975999999999</v>
      </c>
      <c r="M955" s="337">
        <v>0</v>
      </c>
      <c r="N955" s="337">
        <v>746.17975999999999</v>
      </c>
      <c r="O955" s="337">
        <v>1203.74127</v>
      </c>
      <c r="P955" s="337">
        <v>19314.69555</v>
      </c>
      <c r="Q955" s="337">
        <v>0</v>
      </c>
      <c r="R955" s="338">
        <v>19314.69555</v>
      </c>
    </row>
    <row r="956" spans="1:18" s="313" customFormat="1">
      <c r="A956" s="339"/>
      <c r="B956" s="339"/>
      <c r="C956" s="334" t="s">
        <v>428</v>
      </c>
      <c r="D956" s="334" t="s">
        <v>429</v>
      </c>
      <c r="E956" s="335">
        <v>282</v>
      </c>
      <c r="F956" s="336">
        <v>0</v>
      </c>
      <c r="G956" s="337">
        <v>0</v>
      </c>
      <c r="H956" s="337">
        <v>0</v>
      </c>
      <c r="I956" s="337">
        <v>1650.0331999999999</v>
      </c>
      <c r="J956" s="337">
        <v>1.37941</v>
      </c>
      <c r="K956" s="337">
        <v>1651.4126100000001</v>
      </c>
      <c r="L956" s="337">
        <v>1242.5923</v>
      </c>
      <c r="M956" s="337">
        <v>0</v>
      </c>
      <c r="N956" s="337">
        <v>1242.5923</v>
      </c>
      <c r="O956" s="337">
        <v>2894.0049100000001</v>
      </c>
      <c r="P956" s="337">
        <v>41128.659039999999</v>
      </c>
      <c r="Q956" s="337">
        <v>0</v>
      </c>
      <c r="R956" s="338">
        <v>41128.659039999999</v>
      </c>
    </row>
    <row r="957" spans="1:18" s="313" customFormat="1">
      <c r="A957" s="339"/>
      <c r="B957" s="339"/>
      <c r="C957" s="334" t="s">
        <v>22</v>
      </c>
      <c r="D957" s="334" t="s">
        <v>22</v>
      </c>
      <c r="E957" s="335">
        <v>145</v>
      </c>
      <c r="F957" s="336">
        <v>963.09223999999995</v>
      </c>
      <c r="G957" s="337">
        <v>0</v>
      </c>
      <c r="H957" s="337">
        <v>963.09223999999995</v>
      </c>
      <c r="I957" s="337">
        <v>7318.4861300000002</v>
      </c>
      <c r="J957" s="337">
        <v>2902.7099600000001</v>
      </c>
      <c r="K957" s="337">
        <v>10221.196089999999</v>
      </c>
      <c r="L957" s="337">
        <v>17581.80632</v>
      </c>
      <c r="M957" s="337">
        <v>1182.6784599999999</v>
      </c>
      <c r="N957" s="337">
        <v>18764.484780000003</v>
      </c>
      <c r="O957" s="337">
        <v>29948.773109999998</v>
      </c>
      <c r="P957" s="337">
        <v>56252.02349</v>
      </c>
      <c r="Q957" s="337">
        <v>0</v>
      </c>
      <c r="R957" s="338">
        <v>56252.02349</v>
      </c>
    </row>
    <row r="958" spans="1:18" s="313" customFormat="1">
      <c r="A958" s="339"/>
      <c r="B958" s="339"/>
      <c r="C958" s="339"/>
      <c r="D958" s="339"/>
      <c r="E958" s="340">
        <v>182</v>
      </c>
      <c r="F958" s="341">
        <v>0</v>
      </c>
      <c r="G958" s="342">
        <v>0</v>
      </c>
      <c r="H958" s="342">
        <v>0</v>
      </c>
      <c r="I958" s="342">
        <v>4143.9986900000004</v>
      </c>
      <c r="J958" s="342">
        <v>426.83239000000003</v>
      </c>
      <c r="K958" s="342">
        <v>4570.8310799999999</v>
      </c>
      <c r="L958" s="342">
        <v>3515.3323500000001</v>
      </c>
      <c r="M958" s="342">
        <v>338.92320000000001</v>
      </c>
      <c r="N958" s="342">
        <v>3854.2555499999999</v>
      </c>
      <c r="O958" s="342">
        <v>8425.0866300000016</v>
      </c>
      <c r="P958" s="342">
        <v>56080.847670000003</v>
      </c>
      <c r="Q958" s="342">
        <v>0</v>
      </c>
      <c r="R958" s="343">
        <v>56080.847670000003</v>
      </c>
    </row>
    <row r="959" spans="1:18" s="313" customFormat="1">
      <c r="A959" s="339"/>
      <c r="B959" s="339"/>
      <c r="C959" s="339"/>
      <c r="D959" s="339"/>
      <c r="E959" s="340">
        <v>279</v>
      </c>
      <c r="F959" s="341">
        <v>0</v>
      </c>
      <c r="G959" s="342">
        <v>0</v>
      </c>
      <c r="H959" s="342">
        <v>0</v>
      </c>
      <c r="I959" s="342">
        <v>2454.5161200000002</v>
      </c>
      <c r="J959" s="342">
        <v>261.06083999999998</v>
      </c>
      <c r="K959" s="342">
        <v>2715.5769599999999</v>
      </c>
      <c r="L959" s="342">
        <v>2675.8294700000001</v>
      </c>
      <c r="M959" s="342">
        <v>0</v>
      </c>
      <c r="N959" s="342">
        <v>2675.8294700000001</v>
      </c>
      <c r="O959" s="342">
        <v>5391.40643</v>
      </c>
      <c r="P959" s="342">
        <v>62556.346549999995</v>
      </c>
      <c r="Q959" s="342">
        <v>0</v>
      </c>
      <c r="R959" s="343">
        <v>62556.346549999995</v>
      </c>
    </row>
    <row r="960" spans="1:18" s="313" customFormat="1">
      <c r="A960" s="339"/>
      <c r="B960" s="339"/>
      <c r="C960" s="339"/>
      <c r="D960" s="334" t="s">
        <v>430</v>
      </c>
      <c r="E960" s="335">
        <v>321</v>
      </c>
      <c r="F960" s="336">
        <v>0</v>
      </c>
      <c r="G960" s="337">
        <v>0</v>
      </c>
      <c r="H960" s="337">
        <v>0</v>
      </c>
      <c r="I960" s="337">
        <v>648.83111999999994</v>
      </c>
      <c r="J960" s="337">
        <v>154.24975000000001</v>
      </c>
      <c r="K960" s="337">
        <v>803.08087</v>
      </c>
      <c r="L960" s="337">
        <v>1053.68777</v>
      </c>
      <c r="M960" s="337">
        <v>150.90610999999998</v>
      </c>
      <c r="N960" s="337">
        <v>1204.5938799999999</v>
      </c>
      <c r="O960" s="337">
        <v>2007.6747499999999</v>
      </c>
      <c r="P960" s="337">
        <v>18524.133839999999</v>
      </c>
      <c r="Q960" s="337">
        <v>0</v>
      </c>
      <c r="R960" s="338">
        <v>18524.133839999999</v>
      </c>
    </row>
    <row r="961" spans="1:18" s="313" customFormat="1">
      <c r="A961" s="339"/>
      <c r="B961" s="339"/>
      <c r="C961" s="334" t="s">
        <v>299</v>
      </c>
      <c r="D961" s="334" t="s">
        <v>300</v>
      </c>
      <c r="E961" s="335">
        <v>50</v>
      </c>
      <c r="F961" s="336">
        <v>0.98316999999999999</v>
      </c>
      <c r="G961" s="337">
        <v>0</v>
      </c>
      <c r="H961" s="337">
        <v>0.98316999999999999</v>
      </c>
      <c r="I961" s="337">
        <v>4225.6191200000003</v>
      </c>
      <c r="J961" s="337">
        <v>360.77512999999999</v>
      </c>
      <c r="K961" s="337">
        <v>4586.3942500000003</v>
      </c>
      <c r="L961" s="337">
        <v>6704.4360900000001</v>
      </c>
      <c r="M961" s="337">
        <v>324.33931000000001</v>
      </c>
      <c r="N961" s="337">
        <v>7028.7754000000004</v>
      </c>
      <c r="O961" s="337">
        <v>11616.152820000001</v>
      </c>
      <c r="P961" s="337">
        <v>69635.176449999999</v>
      </c>
      <c r="Q961" s="337">
        <v>0</v>
      </c>
      <c r="R961" s="338">
        <v>69635.176449999999</v>
      </c>
    </row>
    <row r="962" spans="1:18" s="313" customFormat="1">
      <c r="A962" s="339"/>
      <c r="B962" s="339"/>
      <c r="C962" s="339"/>
      <c r="D962" s="339"/>
      <c r="E962" s="340">
        <v>181</v>
      </c>
      <c r="F962" s="341">
        <v>18.2409</v>
      </c>
      <c r="G962" s="342">
        <v>0</v>
      </c>
      <c r="H962" s="342">
        <v>18.2409</v>
      </c>
      <c r="I962" s="342">
        <v>3054.6055699999997</v>
      </c>
      <c r="J962" s="342">
        <v>364.32534999999996</v>
      </c>
      <c r="K962" s="342">
        <v>3418.9309199999998</v>
      </c>
      <c r="L962" s="342">
        <v>2308.27126</v>
      </c>
      <c r="M962" s="342">
        <v>42.01643</v>
      </c>
      <c r="N962" s="342">
        <v>2350.2876900000001</v>
      </c>
      <c r="O962" s="342">
        <v>5787.4595099999997</v>
      </c>
      <c r="P962" s="342">
        <v>55212.163590000004</v>
      </c>
      <c r="Q962" s="342">
        <v>0</v>
      </c>
      <c r="R962" s="343">
        <v>55212.163590000004</v>
      </c>
    </row>
    <row r="963" spans="1:18" s="313" customFormat="1">
      <c r="A963" s="339"/>
      <c r="B963" s="339"/>
      <c r="C963" s="339"/>
      <c r="D963" s="339"/>
      <c r="E963" s="340">
        <v>224</v>
      </c>
      <c r="F963" s="341">
        <v>0</v>
      </c>
      <c r="G963" s="342">
        <v>0</v>
      </c>
      <c r="H963" s="342">
        <v>0</v>
      </c>
      <c r="I963" s="342">
        <v>3923.8330799999999</v>
      </c>
      <c r="J963" s="342">
        <v>180.40220000000002</v>
      </c>
      <c r="K963" s="342">
        <v>4104.2352799999999</v>
      </c>
      <c r="L963" s="342">
        <v>3268.70325</v>
      </c>
      <c r="M963" s="342">
        <v>185.52809999999999</v>
      </c>
      <c r="N963" s="342">
        <v>3454.23135</v>
      </c>
      <c r="O963" s="342">
        <v>7558.4666299999999</v>
      </c>
      <c r="P963" s="342">
        <v>66138.851380000007</v>
      </c>
      <c r="Q963" s="342">
        <v>0</v>
      </c>
      <c r="R963" s="343">
        <v>66138.851380000007</v>
      </c>
    </row>
    <row r="964" spans="1:18" s="313" customFormat="1">
      <c r="A964" s="339"/>
      <c r="B964" s="339"/>
      <c r="C964" s="339"/>
      <c r="D964" s="339"/>
      <c r="E964" s="340">
        <v>348</v>
      </c>
      <c r="F964" s="341">
        <v>1.4242999999999999</v>
      </c>
      <c r="G964" s="342">
        <v>0</v>
      </c>
      <c r="H964" s="342">
        <v>1.4242999999999999</v>
      </c>
      <c r="I964" s="342">
        <v>1898.3098400000001</v>
      </c>
      <c r="J964" s="342">
        <v>264.66207000000003</v>
      </c>
      <c r="K964" s="342">
        <v>2162.9719100000002</v>
      </c>
      <c r="L964" s="342">
        <v>1538.8170700000001</v>
      </c>
      <c r="M964" s="342">
        <v>0</v>
      </c>
      <c r="N964" s="342">
        <v>1538.8170700000001</v>
      </c>
      <c r="O964" s="342">
        <v>3703.2132799999999</v>
      </c>
      <c r="P964" s="342">
        <v>37561.681479999999</v>
      </c>
      <c r="Q964" s="342">
        <v>0</v>
      </c>
      <c r="R964" s="343">
        <v>37561.681479999999</v>
      </c>
    </row>
    <row r="965" spans="1:18" s="313" customFormat="1">
      <c r="A965" s="339"/>
      <c r="B965" s="339"/>
      <c r="C965" s="339"/>
      <c r="D965" s="339"/>
      <c r="E965" s="340">
        <v>329</v>
      </c>
      <c r="F965" s="341">
        <v>1.7049999999999999E-2</v>
      </c>
      <c r="G965" s="342">
        <v>0</v>
      </c>
      <c r="H965" s="342">
        <v>1.7049999999999999E-2</v>
      </c>
      <c r="I965" s="342">
        <v>1647.8482900000001</v>
      </c>
      <c r="J965" s="342">
        <v>137.01822000000001</v>
      </c>
      <c r="K965" s="342">
        <v>1784.8665100000001</v>
      </c>
      <c r="L965" s="342">
        <v>1852.5867800000001</v>
      </c>
      <c r="M965" s="342">
        <v>0</v>
      </c>
      <c r="N965" s="342">
        <v>1852.5867800000001</v>
      </c>
      <c r="O965" s="342">
        <v>3637.4703399999999</v>
      </c>
      <c r="P965" s="342">
        <v>59246.334900000002</v>
      </c>
      <c r="Q965" s="342">
        <v>0</v>
      </c>
      <c r="R965" s="343">
        <v>59246.334900000002</v>
      </c>
    </row>
    <row r="966" spans="1:18" s="313" customFormat="1">
      <c r="A966" s="339"/>
      <c r="B966" s="339"/>
      <c r="C966" s="339"/>
      <c r="D966" s="339"/>
      <c r="E966" s="340">
        <v>333</v>
      </c>
      <c r="F966" s="341">
        <v>1.0412000000000001</v>
      </c>
      <c r="G966" s="342">
        <v>0</v>
      </c>
      <c r="H966" s="342">
        <v>1.0412000000000001</v>
      </c>
      <c r="I966" s="342">
        <v>2088.5948100000001</v>
      </c>
      <c r="J966" s="342">
        <v>33.047809999999998</v>
      </c>
      <c r="K966" s="342">
        <v>2121.6426200000001</v>
      </c>
      <c r="L966" s="342">
        <v>2124.9706800000004</v>
      </c>
      <c r="M966" s="342">
        <v>0</v>
      </c>
      <c r="N966" s="342">
        <v>2124.9706800000004</v>
      </c>
      <c r="O966" s="342">
        <v>4247.6544999999996</v>
      </c>
      <c r="P966" s="342">
        <v>57156.040540000002</v>
      </c>
      <c r="Q966" s="342">
        <v>0</v>
      </c>
      <c r="R966" s="343">
        <v>57156.040540000002</v>
      </c>
    </row>
    <row r="967" spans="1:18" s="313" customFormat="1">
      <c r="A967" s="339"/>
      <c r="B967" s="339"/>
      <c r="C967" s="334" t="s">
        <v>431</v>
      </c>
      <c r="D967" s="334" t="s">
        <v>431</v>
      </c>
      <c r="E967" s="335">
        <v>162</v>
      </c>
      <c r="F967" s="336">
        <v>0</v>
      </c>
      <c r="G967" s="337">
        <v>0</v>
      </c>
      <c r="H967" s="337">
        <v>0</v>
      </c>
      <c r="I967" s="337">
        <v>1383.7814900000001</v>
      </c>
      <c r="J967" s="337">
        <v>240.76989</v>
      </c>
      <c r="K967" s="337">
        <v>1624.5513799999999</v>
      </c>
      <c r="L967" s="337">
        <v>1134.3151</v>
      </c>
      <c r="M967" s="337">
        <v>33.012</v>
      </c>
      <c r="N967" s="337">
        <v>1167.3271000000002</v>
      </c>
      <c r="O967" s="337">
        <v>2791.8784799999999</v>
      </c>
      <c r="P967" s="337">
        <v>32942.819029999999</v>
      </c>
      <c r="Q967" s="337">
        <v>0</v>
      </c>
      <c r="R967" s="338">
        <v>32942.819029999999</v>
      </c>
    </row>
    <row r="968" spans="1:18" s="313" customFormat="1">
      <c r="A968" s="339"/>
      <c r="B968" s="339"/>
      <c r="C968" s="334" t="s">
        <v>432</v>
      </c>
      <c r="D968" s="334" t="s">
        <v>433</v>
      </c>
      <c r="E968" s="335">
        <v>226</v>
      </c>
      <c r="F968" s="336">
        <v>0</v>
      </c>
      <c r="G968" s="337">
        <v>0</v>
      </c>
      <c r="H968" s="337">
        <v>0</v>
      </c>
      <c r="I968" s="337">
        <v>1215.0835300000001</v>
      </c>
      <c r="J968" s="337">
        <v>3.1151</v>
      </c>
      <c r="K968" s="337">
        <v>1218.1986299999999</v>
      </c>
      <c r="L968" s="337">
        <v>481.49660999999998</v>
      </c>
      <c r="M968" s="337">
        <v>0</v>
      </c>
      <c r="N968" s="337">
        <v>481.49660999999998</v>
      </c>
      <c r="O968" s="337">
        <v>1699.69524</v>
      </c>
      <c r="P968" s="337">
        <v>24632.658930000001</v>
      </c>
      <c r="Q968" s="337">
        <v>0</v>
      </c>
      <c r="R968" s="338">
        <v>24632.658930000001</v>
      </c>
    </row>
    <row r="969" spans="1:18" s="313" customFormat="1">
      <c r="A969" s="339"/>
      <c r="B969" s="339"/>
      <c r="C969" s="334" t="s">
        <v>434</v>
      </c>
      <c r="D969" s="334" t="s">
        <v>434</v>
      </c>
      <c r="E969" s="335">
        <v>227</v>
      </c>
      <c r="F969" s="336">
        <v>0</v>
      </c>
      <c r="G969" s="337">
        <v>0</v>
      </c>
      <c r="H969" s="337">
        <v>0</v>
      </c>
      <c r="I969" s="337">
        <v>635.03353000000004</v>
      </c>
      <c r="J969" s="337">
        <v>8.1333800000000007</v>
      </c>
      <c r="K969" s="337">
        <v>643.16691000000003</v>
      </c>
      <c r="L969" s="337">
        <v>864.79214000000002</v>
      </c>
      <c r="M969" s="337">
        <v>0</v>
      </c>
      <c r="N969" s="337">
        <v>864.79214000000002</v>
      </c>
      <c r="O969" s="337">
        <v>1507.9590499999999</v>
      </c>
      <c r="P969" s="337">
        <v>19665.383300000001</v>
      </c>
      <c r="Q969" s="337">
        <v>0</v>
      </c>
      <c r="R969" s="338">
        <v>19665.383300000001</v>
      </c>
    </row>
    <row r="970" spans="1:18" s="313" customFormat="1">
      <c r="A970" s="339"/>
      <c r="B970" s="339"/>
      <c r="C970" s="334" t="s">
        <v>435</v>
      </c>
      <c r="D970" s="334" t="s">
        <v>435</v>
      </c>
      <c r="E970" s="335">
        <v>396</v>
      </c>
      <c r="F970" s="336">
        <v>0</v>
      </c>
      <c r="G970" s="337">
        <v>0</v>
      </c>
      <c r="H970" s="337">
        <v>0</v>
      </c>
      <c r="I970" s="337">
        <v>827.19902000000002</v>
      </c>
      <c r="J970" s="337">
        <v>76.197009999999992</v>
      </c>
      <c r="K970" s="337">
        <v>903.39603</v>
      </c>
      <c r="L970" s="337">
        <v>1019.93813</v>
      </c>
      <c r="M970" s="337">
        <v>0</v>
      </c>
      <c r="N970" s="337">
        <v>1019.93813</v>
      </c>
      <c r="O970" s="337">
        <v>1923.3341599999999</v>
      </c>
      <c r="P970" s="337">
        <v>17417.561030000001</v>
      </c>
      <c r="Q970" s="337">
        <v>0</v>
      </c>
      <c r="R970" s="338">
        <v>17417.561030000001</v>
      </c>
    </row>
    <row r="971" spans="1:18" s="313" customFormat="1">
      <c r="A971" s="339"/>
      <c r="B971" s="339"/>
      <c r="C971" s="334" t="s">
        <v>436</v>
      </c>
      <c r="D971" s="334" t="s">
        <v>437</v>
      </c>
      <c r="E971" s="335">
        <v>408</v>
      </c>
      <c r="F971" s="336">
        <v>0</v>
      </c>
      <c r="G971" s="337">
        <v>0</v>
      </c>
      <c r="H971" s="337">
        <v>0</v>
      </c>
      <c r="I971" s="337">
        <v>1285.61826</v>
      </c>
      <c r="J971" s="337">
        <v>379.19758000000002</v>
      </c>
      <c r="K971" s="337">
        <v>1664.81584</v>
      </c>
      <c r="L971" s="337">
        <v>1396.92778</v>
      </c>
      <c r="M971" s="337">
        <v>43.71152</v>
      </c>
      <c r="N971" s="337">
        <v>1440.6393</v>
      </c>
      <c r="O971" s="337">
        <v>3105.45514</v>
      </c>
      <c r="P971" s="337">
        <v>21429.007249999999</v>
      </c>
      <c r="Q971" s="337">
        <v>0</v>
      </c>
      <c r="R971" s="338">
        <v>21429.007249999999</v>
      </c>
    </row>
    <row r="972" spans="1:18" s="313" customFormat="1">
      <c r="A972" s="339"/>
      <c r="B972" s="334" t="s">
        <v>301</v>
      </c>
      <c r="C972" s="334" t="s">
        <v>302</v>
      </c>
      <c r="D972" s="334" t="s">
        <v>303</v>
      </c>
      <c r="E972" s="335">
        <v>356</v>
      </c>
      <c r="F972" s="336">
        <v>0</v>
      </c>
      <c r="G972" s="337">
        <v>0</v>
      </c>
      <c r="H972" s="337">
        <v>0</v>
      </c>
      <c r="I972" s="337">
        <v>2246.2962499999999</v>
      </c>
      <c r="J972" s="337">
        <v>87.017380000000003</v>
      </c>
      <c r="K972" s="337">
        <v>2333.3136300000001</v>
      </c>
      <c r="L972" s="337">
        <v>2146.9195399999999</v>
      </c>
      <c r="M972" s="337">
        <v>0</v>
      </c>
      <c r="N972" s="337">
        <v>2146.9195399999999</v>
      </c>
      <c r="O972" s="337">
        <v>4480.2331699999995</v>
      </c>
      <c r="P972" s="337">
        <v>29635.71156</v>
      </c>
      <c r="Q972" s="337">
        <v>0</v>
      </c>
      <c r="R972" s="338">
        <v>29635.71156</v>
      </c>
    </row>
    <row r="973" spans="1:18" s="313" customFormat="1">
      <c r="A973" s="339"/>
      <c r="B973" s="339"/>
      <c r="C973" s="334" t="s">
        <v>304</v>
      </c>
      <c r="D973" s="334" t="s">
        <v>304</v>
      </c>
      <c r="E973" s="335">
        <v>78</v>
      </c>
      <c r="F973" s="336">
        <v>0.38107999999999997</v>
      </c>
      <c r="G973" s="337">
        <v>0</v>
      </c>
      <c r="H973" s="337">
        <v>0.38107999999999997</v>
      </c>
      <c r="I973" s="337">
        <v>3128.3959900000004</v>
      </c>
      <c r="J973" s="337">
        <v>4.8880499999999998</v>
      </c>
      <c r="K973" s="337">
        <v>3133.28404</v>
      </c>
      <c r="L973" s="337">
        <v>3569.4447799999998</v>
      </c>
      <c r="M973" s="337">
        <v>0</v>
      </c>
      <c r="N973" s="337">
        <v>3569.4447799999998</v>
      </c>
      <c r="O973" s="337">
        <v>6703.1099000000004</v>
      </c>
      <c r="P973" s="337">
        <v>45803.727079999997</v>
      </c>
      <c r="Q973" s="337">
        <v>0</v>
      </c>
      <c r="R973" s="338">
        <v>45803.727079999997</v>
      </c>
    </row>
    <row r="974" spans="1:18" s="313" customFormat="1">
      <c r="A974" s="339"/>
      <c r="B974" s="339"/>
      <c r="C974" s="334" t="s">
        <v>305</v>
      </c>
      <c r="D974" s="334" t="s">
        <v>306</v>
      </c>
      <c r="E974" s="335">
        <v>388</v>
      </c>
      <c r="F974" s="336">
        <v>29.427220000000002</v>
      </c>
      <c r="G974" s="337">
        <v>0</v>
      </c>
      <c r="H974" s="337">
        <v>29.427220000000002</v>
      </c>
      <c r="I974" s="337">
        <v>2838.0834799999998</v>
      </c>
      <c r="J974" s="337">
        <v>37.340690000000002</v>
      </c>
      <c r="K974" s="337">
        <v>2875.4241699999998</v>
      </c>
      <c r="L974" s="337">
        <v>1216.56107</v>
      </c>
      <c r="M974" s="337">
        <v>0</v>
      </c>
      <c r="N974" s="337">
        <v>1216.56107</v>
      </c>
      <c r="O974" s="337">
        <v>4121.4124599999996</v>
      </c>
      <c r="P974" s="337">
        <v>42510.055710000001</v>
      </c>
      <c r="Q974" s="337">
        <v>0</v>
      </c>
      <c r="R974" s="338">
        <v>42510.055710000001</v>
      </c>
    </row>
    <row r="975" spans="1:18" s="313" customFormat="1">
      <c r="A975" s="339"/>
      <c r="B975" s="339"/>
      <c r="C975" s="334" t="s">
        <v>301</v>
      </c>
      <c r="D975" s="334" t="s">
        <v>307</v>
      </c>
      <c r="E975" s="335">
        <v>117</v>
      </c>
      <c r="F975" s="336">
        <v>0</v>
      </c>
      <c r="G975" s="337">
        <v>0</v>
      </c>
      <c r="H975" s="337">
        <v>0</v>
      </c>
      <c r="I975" s="337">
        <v>5399.9177300000001</v>
      </c>
      <c r="J975" s="337">
        <v>103.15680999999999</v>
      </c>
      <c r="K975" s="337">
        <v>5503.0745399999996</v>
      </c>
      <c r="L975" s="337">
        <v>1899.1782499999999</v>
      </c>
      <c r="M975" s="337">
        <v>0</v>
      </c>
      <c r="N975" s="337">
        <v>1899.1782499999999</v>
      </c>
      <c r="O975" s="337">
        <v>7402.2527900000005</v>
      </c>
      <c r="P975" s="337">
        <v>94925.432050000003</v>
      </c>
      <c r="Q975" s="337">
        <v>0</v>
      </c>
      <c r="R975" s="338">
        <v>94925.432050000003</v>
      </c>
    </row>
    <row r="976" spans="1:18" s="313" customFormat="1">
      <c r="A976" s="339"/>
      <c r="B976" s="339"/>
      <c r="C976" s="339"/>
      <c r="D976" s="339"/>
      <c r="E976" s="340">
        <v>220</v>
      </c>
      <c r="F976" s="341">
        <v>13.23386</v>
      </c>
      <c r="G976" s="342">
        <v>1.1403800000000002</v>
      </c>
      <c r="H976" s="342">
        <v>14.37424</v>
      </c>
      <c r="I976" s="342">
        <v>4908.6613799999996</v>
      </c>
      <c r="J976" s="342">
        <v>280.95013</v>
      </c>
      <c r="K976" s="342">
        <v>5189.6115099999997</v>
      </c>
      <c r="L976" s="342">
        <v>3776.8096600000003</v>
      </c>
      <c r="M976" s="342">
        <v>0</v>
      </c>
      <c r="N976" s="342">
        <v>3776.8096600000003</v>
      </c>
      <c r="O976" s="342">
        <v>8980.7954100000006</v>
      </c>
      <c r="P976" s="342">
        <v>91882.994630000001</v>
      </c>
      <c r="Q976" s="342">
        <v>0</v>
      </c>
      <c r="R976" s="343">
        <v>91882.994630000001</v>
      </c>
    </row>
    <row r="977" spans="1:18" s="313" customFormat="1">
      <c r="A977" s="339"/>
      <c r="B977" s="339"/>
      <c r="C977" s="334" t="s">
        <v>438</v>
      </c>
      <c r="D977" s="334" t="s">
        <v>439</v>
      </c>
      <c r="E977" s="335">
        <v>267</v>
      </c>
      <c r="F977" s="336">
        <v>0</v>
      </c>
      <c r="G977" s="337">
        <v>0</v>
      </c>
      <c r="H977" s="337">
        <v>0</v>
      </c>
      <c r="I977" s="337">
        <v>165.47586999999999</v>
      </c>
      <c r="J977" s="337">
        <v>0</v>
      </c>
      <c r="K977" s="337">
        <v>165.47586999999999</v>
      </c>
      <c r="L977" s="337">
        <v>20</v>
      </c>
      <c r="M977" s="337">
        <v>0</v>
      </c>
      <c r="N977" s="337">
        <v>20</v>
      </c>
      <c r="O977" s="337">
        <v>185.47586999999999</v>
      </c>
      <c r="P977" s="337">
        <v>5216.6725900000001</v>
      </c>
      <c r="Q977" s="337">
        <v>0</v>
      </c>
      <c r="R977" s="338">
        <v>5216.6725900000001</v>
      </c>
    </row>
    <row r="978" spans="1:18" s="313" customFormat="1">
      <c r="A978" s="339"/>
      <c r="B978" s="339"/>
      <c r="C978" s="334" t="s">
        <v>440</v>
      </c>
      <c r="D978" s="334" t="s">
        <v>441</v>
      </c>
      <c r="E978" s="335">
        <v>268</v>
      </c>
      <c r="F978" s="336">
        <v>0</v>
      </c>
      <c r="G978" s="337">
        <v>0</v>
      </c>
      <c r="H978" s="337">
        <v>0</v>
      </c>
      <c r="I978" s="337">
        <v>7.2360800000000003</v>
      </c>
      <c r="J978" s="337">
        <v>0</v>
      </c>
      <c r="K978" s="337">
        <v>7.2360800000000003</v>
      </c>
      <c r="L978" s="337">
        <v>0</v>
      </c>
      <c r="M978" s="337">
        <v>0</v>
      </c>
      <c r="N978" s="337">
        <v>0</v>
      </c>
      <c r="O978" s="337">
        <v>7.2360800000000003</v>
      </c>
      <c r="P978" s="337">
        <v>5226.0131799999999</v>
      </c>
      <c r="Q978" s="337">
        <v>0</v>
      </c>
      <c r="R978" s="338">
        <v>5226.0131799999999</v>
      </c>
    </row>
    <row r="979" spans="1:18" s="313" customFormat="1">
      <c r="A979" s="339"/>
      <c r="B979" s="339"/>
      <c r="C979" s="334" t="s">
        <v>442</v>
      </c>
      <c r="D979" s="334" t="s">
        <v>442</v>
      </c>
      <c r="E979" s="335">
        <v>391</v>
      </c>
      <c r="F979" s="336">
        <v>1.5521400000000001</v>
      </c>
      <c r="G979" s="337">
        <v>0</v>
      </c>
      <c r="H979" s="337">
        <v>1.5521400000000001</v>
      </c>
      <c r="I979" s="337">
        <v>3538.6424099999999</v>
      </c>
      <c r="J979" s="337">
        <v>20.029790000000002</v>
      </c>
      <c r="K979" s="337">
        <v>3558.6722</v>
      </c>
      <c r="L979" s="337">
        <v>1134.06791</v>
      </c>
      <c r="M979" s="337">
        <v>0</v>
      </c>
      <c r="N979" s="337">
        <v>1134.06791</v>
      </c>
      <c r="O979" s="337">
        <v>4694.2922500000004</v>
      </c>
      <c r="P979" s="337">
        <v>28694.83914</v>
      </c>
      <c r="Q979" s="337">
        <v>0</v>
      </c>
      <c r="R979" s="338">
        <v>28694.83914</v>
      </c>
    </row>
    <row r="980" spans="1:18" s="313" customFormat="1">
      <c r="A980" s="339"/>
      <c r="B980" s="334" t="s">
        <v>24</v>
      </c>
      <c r="C980" s="334" t="s">
        <v>24</v>
      </c>
      <c r="D980" s="334" t="s">
        <v>443</v>
      </c>
      <c r="E980" s="335">
        <v>290</v>
      </c>
      <c r="F980" s="336">
        <v>0</v>
      </c>
      <c r="G980" s="337">
        <v>0</v>
      </c>
      <c r="H980" s="337">
        <v>0</v>
      </c>
      <c r="I980" s="337">
        <v>1578.3750600000001</v>
      </c>
      <c r="J980" s="337">
        <v>634.17349999999999</v>
      </c>
      <c r="K980" s="337">
        <v>2212.5485600000002</v>
      </c>
      <c r="L980" s="337">
        <v>1597.3432600000001</v>
      </c>
      <c r="M980" s="337">
        <v>29.312459999999998</v>
      </c>
      <c r="N980" s="337">
        <v>1626.65572</v>
      </c>
      <c r="O980" s="337">
        <v>3839.2042799999999</v>
      </c>
      <c r="P980" s="337">
        <v>36635.711900000002</v>
      </c>
      <c r="Q980" s="337">
        <v>0</v>
      </c>
      <c r="R980" s="338">
        <v>36635.711900000002</v>
      </c>
    </row>
    <row r="981" spans="1:18" s="313" customFormat="1">
      <c r="A981" s="339"/>
      <c r="B981" s="339"/>
      <c r="C981" s="339"/>
      <c r="D981" s="334" t="s">
        <v>444</v>
      </c>
      <c r="E981" s="335">
        <v>265</v>
      </c>
      <c r="F981" s="336">
        <v>0</v>
      </c>
      <c r="G981" s="337">
        <v>0</v>
      </c>
      <c r="H981" s="337">
        <v>0</v>
      </c>
      <c r="I981" s="337">
        <v>2546.6290600000002</v>
      </c>
      <c r="J981" s="337">
        <v>404.66665</v>
      </c>
      <c r="K981" s="337">
        <v>2951.2957099999999</v>
      </c>
      <c r="L981" s="337">
        <v>3555.59231</v>
      </c>
      <c r="M981" s="337">
        <v>172.25301999999999</v>
      </c>
      <c r="N981" s="337">
        <v>3727.8453300000001</v>
      </c>
      <c r="O981" s="337">
        <v>6679.1410400000004</v>
      </c>
      <c r="P981" s="337">
        <v>67867.174040000013</v>
      </c>
      <c r="Q981" s="337">
        <v>0</v>
      </c>
      <c r="R981" s="338">
        <v>67867.174040000013</v>
      </c>
    </row>
    <row r="982" spans="1:18" s="313" customFormat="1">
      <c r="A982" s="339"/>
      <c r="B982" s="339"/>
      <c r="C982" s="339"/>
      <c r="D982" s="334" t="s">
        <v>24</v>
      </c>
      <c r="E982" s="335">
        <v>74</v>
      </c>
      <c r="F982" s="336">
        <v>1.15E-2</v>
      </c>
      <c r="G982" s="337">
        <v>0</v>
      </c>
      <c r="H982" s="337">
        <v>1.15E-2</v>
      </c>
      <c r="I982" s="337">
        <v>3512.2228700000001</v>
      </c>
      <c r="J982" s="337">
        <v>530.03784999999993</v>
      </c>
      <c r="K982" s="337">
        <v>4042.2607200000002</v>
      </c>
      <c r="L982" s="337">
        <v>4266.2145599999994</v>
      </c>
      <c r="M982" s="337">
        <v>330.84402</v>
      </c>
      <c r="N982" s="337">
        <v>4597.0585799999999</v>
      </c>
      <c r="O982" s="337">
        <v>8639.3308000000015</v>
      </c>
      <c r="P982" s="337">
        <v>45082.763729999999</v>
      </c>
      <c r="Q982" s="337">
        <v>0</v>
      </c>
      <c r="R982" s="338">
        <v>45082.763729999999</v>
      </c>
    </row>
    <row r="983" spans="1:18" s="313" customFormat="1">
      <c r="A983" s="339"/>
      <c r="B983" s="339"/>
      <c r="C983" s="339"/>
      <c r="D983" s="339"/>
      <c r="E983" s="340">
        <v>121</v>
      </c>
      <c r="F983" s="341">
        <v>0.57859000000000005</v>
      </c>
      <c r="G983" s="342">
        <v>0</v>
      </c>
      <c r="H983" s="342">
        <v>0.57859000000000005</v>
      </c>
      <c r="I983" s="342">
        <v>6336.64293</v>
      </c>
      <c r="J983" s="342">
        <v>1009.7259499999999</v>
      </c>
      <c r="K983" s="342">
        <v>7346.36888</v>
      </c>
      <c r="L983" s="342">
        <v>5823.1686799999998</v>
      </c>
      <c r="M983" s="342">
        <v>290.66804999999999</v>
      </c>
      <c r="N983" s="342">
        <v>6113.8367300000009</v>
      </c>
      <c r="O983" s="342">
        <v>13460.7842</v>
      </c>
      <c r="P983" s="342">
        <v>79301.640700000004</v>
      </c>
      <c r="Q983" s="342">
        <v>167.48806999999999</v>
      </c>
      <c r="R983" s="343">
        <v>79469.128769999996</v>
      </c>
    </row>
    <row r="984" spans="1:18" s="313" customFormat="1">
      <c r="A984" s="339"/>
      <c r="B984" s="334" t="s">
        <v>25</v>
      </c>
      <c r="C984" s="334" t="s">
        <v>445</v>
      </c>
      <c r="D984" s="334" t="s">
        <v>446</v>
      </c>
      <c r="E984" s="335">
        <v>295</v>
      </c>
      <c r="F984" s="336">
        <v>0</v>
      </c>
      <c r="G984" s="337">
        <v>0</v>
      </c>
      <c r="H984" s="337">
        <v>0</v>
      </c>
      <c r="I984" s="337">
        <v>289.57504999999998</v>
      </c>
      <c r="J984" s="337">
        <v>4.1450000000000001E-2</v>
      </c>
      <c r="K984" s="337">
        <v>289.61649999999997</v>
      </c>
      <c r="L984" s="337">
        <v>30.051569999999998</v>
      </c>
      <c r="M984" s="337">
        <v>0</v>
      </c>
      <c r="N984" s="337">
        <v>30.051569999999998</v>
      </c>
      <c r="O984" s="337">
        <v>319.66807</v>
      </c>
      <c r="P984" s="337">
        <v>7536.0349999999999</v>
      </c>
      <c r="Q984" s="337">
        <v>0</v>
      </c>
      <c r="R984" s="338">
        <v>7536.0349999999999</v>
      </c>
    </row>
    <row r="985" spans="1:18" s="313" customFormat="1">
      <c r="A985" s="339"/>
      <c r="B985" s="339"/>
      <c r="C985" s="334" t="s">
        <v>25</v>
      </c>
      <c r="D985" s="334" t="s">
        <v>25</v>
      </c>
      <c r="E985" s="335">
        <v>60</v>
      </c>
      <c r="F985" s="336">
        <v>0.20408999999999999</v>
      </c>
      <c r="G985" s="337">
        <v>0</v>
      </c>
      <c r="H985" s="337">
        <v>0.20408999999999999</v>
      </c>
      <c r="I985" s="337">
        <v>3936.3258799999999</v>
      </c>
      <c r="J985" s="337">
        <v>169.40289000000001</v>
      </c>
      <c r="K985" s="337">
        <v>4105.7287699999997</v>
      </c>
      <c r="L985" s="337">
        <v>5068.6746299999995</v>
      </c>
      <c r="M985" s="337">
        <v>0</v>
      </c>
      <c r="N985" s="337">
        <v>5068.6746299999995</v>
      </c>
      <c r="O985" s="337">
        <v>9174.6074900000003</v>
      </c>
      <c r="P985" s="337">
        <v>60790.23979</v>
      </c>
      <c r="Q985" s="337">
        <v>0</v>
      </c>
      <c r="R985" s="338">
        <v>60790.23979</v>
      </c>
    </row>
    <row r="986" spans="1:18" s="313" customFormat="1">
      <c r="A986" s="339"/>
      <c r="B986" s="339"/>
      <c r="C986" s="339"/>
      <c r="D986" s="339"/>
      <c r="E986" s="340">
        <v>352</v>
      </c>
      <c r="F986" s="341">
        <v>0.87275000000000003</v>
      </c>
      <c r="G986" s="342">
        <v>0</v>
      </c>
      <c r="H986" s="342">
        <v>0.87275000000000003</v>
      </c>
      <c r="I986" s="342">
        <v>1096.3465000000001</v>
      </c>
      <c r="J986" s="342">
        <v>136.82801000000001</v>
      </c>
      <c r="K986" s="342">
        <v>1233.1745100000001</v>
      </c>
      <c r="L986" s="342">
        <v>792.61221999999998</v>
      </c>
      <c r="M986" s="342">
        <v>34.683140000000002</v>
      </c>
      <c r="N986" s="342">
        <v>827.29535999999996</v>
      </c>
      <c r="O986" s="342">
        <v>2061.3426199999999</v>
      </c>
      <c r="P986" s="342">
        <v>20220.762609999998</v>
      </c>
      <c r="Q986" s="342">
        <v>38.721319999999999</v>
      </c>
      <c r="R986" s="343">
        <v>20259.483929999999</v>
      </c>
    </row>
    <row r="987" spans="1:18" s="313" customFormat="1">
      <c r="A987" s="339"/>
      <c r="B987" s="334" t="s">
        <v>26</v>
      </c>
      <c r="C987" s="334" t="s">
        <v>310</v>
      </c>
      <c r="D987" s="334" t="s">
        <v>312</v>
      </c>
      <c r="E987" s="335">
        <v>45</v>
      </c>
      <c r="F987" s="336">
        <v>85.051460000000006</v>
      </c>
      <c r="G987" s="337">
        <v>0</v>
      </c>
      <c r="H987" s="337">
        <v>85.051460000000006</v>
      </c>
      <c r="I987" s="337">
        <v>9414.6123299999999</v>
      </c>
      <c r="J987" s="337">
        <v>303.25253999999995</v>
      </c>
      <c r="K987" s="337">
        <v>9717.8648699999994</v>
      </c>
      <c r="L987" s="337">
        <v>8370.4651200000008</v>
      </c>
      <c r="M987" s="337">
        <v>82.574939999999998</v>
      </c>
      <c r="N987" s="337">
        <v>8453.0400600000012</v>
      </c>
      <c r="O987" s="337">
        <v>18255.956389999999</v>
      </c>
      <c r="P987" s="337">
        <v>107632.68862999999</v>
      </c>
      <c r="Q987" s="337">
        <v>0</v>
      </c>
      <c r="R987" s="338">
        <v>107632.68862999999</v>
      </c>
    </row>
    <row r="988" spans="1:18" s="313" customFormat="1">
      <c r="A988" s="339"/>
      <c r="B988" s="339"/>
      <c r="C988" s="334" t="s">
        <v>447</v>
      </c>
      <c r="D988" s="334" t="s">
        <v>447</v>
      </c>
      <c r="E988" s="335">
        <v>431</v>
      </c>
      <c r="F988" s="336">
        <v>0</v>
      </c>
      <c r="G988" s="337">
        <v>0</v>
      </c>
      <c r="H988" s="337">
        <v>0</v>
      </c>
      <c r="I988" s="337">
        <v>143.06927999999999</v>
      </c>
      <c r="J988" s="337">
        <v>2.0210000000000002E-2</v>
      </c>
      <c r="K988" s="337">
        <v>143.08948999999998</v>
      </c>
      <c r="L988" s="337">
        <v>30</v>
      </c>
      <c r="M988" s="337">
        <v>0</v>
      </c>
      <c r="N988" s="337">
        <v>30</v>
      </c>
      <c r="O988" s="337">
        <v>173.08948999999998</v>
      </c>
      <c r="P988" s="337">
        <v>14546.93158</v>
      </c>
      <c r="Q988" s="337">
        <v>0</v>
      </c>
      <c r="R988" s="338">
        <v>14546.93158</v>
      </c>
    </row>
    <row r="989" spans="1:18" s="313" customFormat="1">
      <c r="A989" s="334" t="s">
        <v>448</v>
      </c>
      <c r="B989" s="334" t="s">
        <v>5</v>
      </c>
      <c r="C989" s="334" t="s">
        <v>5</v>
      </c>
      <c r="D989" s="334" t="s">
        <v>206</v>
      </c>
      <c r="E989" s="335">
        <v>15</v>
      </c>
      <c r="F989" s="336">
        <v>760.50113999999996</v>
      </c>
      <c r="G989" s="337">
        <v>2336.3114799999998</v>
      </c>
      <c r="H989" s="337">
        <v>3096.8126200000002</v>
      </c>
      <c r="I989" s="337">
        <v>28937.889569999999</v>
      </c>
      <c r="J989" s="337">
        <v>14898.125400000001</v>
      </c>
      <c r="K989" s="337">
        <v>43836.014969999997</v>
      </c>
      <c r="L989" s="337">
        <v>17449.53572</v>
      </c>
      <c r="M989" s="337">
        <v>15594.31883</v>
      </c>
      <c r="N989" s="337">
        <v>33043.854550000004</v>
      </c>
      <c r="O989" s="337">
        <v>79976.682140000004</v>
      </c>
      <c r="P989" s="337">
        <v>1516.9866000000002</v>
      </c>
      <c r="Q989" s="337">
        <v>0</v>
      </c>
      <c r="R989" s="338">
        <v>1516.9866000000002</v>
      </c>
    </row>
    <row r="990" spans="1:18" s="313" customFormat="1">
      <c r="A990" s="339"/>
      <c r="B990" s="334" t="s">
        <v>14</v>
      </c>
      <c r="C990" s="334" t="s">
        <v>254</v>
      </c>
      <c r="D990" s="334" t="s">
        <v>254</v>
      </c>
      <c r="E990" s="335">
        <v>25</v>
      </c>
      <c r="F990" s="336">
        <v>414.59667999999999</v>
      </c>
      <c r="G990" s="337">
        <v>392.44934000000001</v>
      </c>
      <c r="H990" s="337">
        <v>807.04602</v>
      </c>
      <c r="I990" s="337">
        <v>35367.124899999995</v>
      </c>
      <c r="J990" s="337">
        <v>8440.0051500000009</v>
      </c>
      <c r="K990" s="337">
        <v>43807.13005</v>
      </c>
      <c r="L990" s="337">
        <v>26047.500410000001</v>
      </c>
      <c r="M990" s="337">
        <v>11735.669019999999</v>
      </c>
      <c r="N990" s="337">
        <v>37783.169430000002</v>
      </c>
      <c r="O990" s="337">
        <v>82397.345499999996</v>
      </c>
      <c r="P990" s="337">
        <v>967.28886</v>
      </c>
      <c r="Q990" s="337">
        <v>211.73229000000001</v>
      </c>
      <c r="R990" s="338">
        <v>1179.0211499999998</v>
      </c>
    </row>
    <row r="991" spans="1:18" s="313" customFormat="1">
      <c r="A991" s="339"/>
      <c r="B991" s="334" t="s">
        <v>15</v>
      </c>
      <c r="C991" s="334" t="s">
        <v>257</v>
      </c>
      <c r="D991" s="334" t="s">
        <v>257</v>
      </c>
      <c r="E991" s="335">
        <v>19</v>
      </c>
      <c r="F991" s="336">
        <v>2564.9929300000003</v>
      </c>
      <c r="G991" s="337">
        <v>130.48301000000001</v>
      </c>
      <c r="H991" s="337">
        <v>2695.4759399999998</v>
      </c>
      <c r="I991" s="337">
        <v>26044.000359999998</v>
      </c>
      <c r="J991" s="337">
        <v>6310.5881300000001</v>
      </c>
      <c r="K991" s="337">
        <v>32354.588489999998</v>
      </c>
      <c r="L991" s="337">
        <v>20125.019120000001</v>
      </c>
      <c r="M991" s="337">
        <v>8949.058070000001</v>
      </c>
      <c r="N991" s="337">
        <v>29074.07719</v>
      </c>
      <c r="O991" s="337">
        <v>64124.141619999995</v>
      </c>
      <c r="P991" s="337">
        <v>729.24453000000005</v>
      </c>
      <c r="Q991" s="337">
        <v>0</v>
      </c>
      <c r="R991" s="338">
        <v>729.24453000000005</v>
      </c>
    </row>
    <row r="992" spans="1:18" s="313" customFormat="1">
      <c r="A992" s="339"/>
      <c r="B992" s="334" t="s">
        <v>16</v>
      </c>
      <c r="C992" s="334" t="s">
        <v>16</v>
      </c>
      <c r="D992" s="334" t="s">
        <v>16</v>
      </c>
      <c r="E992" s="335">
        <v>22</v>
      </c>
      <c r="F992" s="336">
        <v>644.74469999999997</v>
      </c>
      <c r="G992" s="337">
        <v>4191.54025</v>
      </c>
      <c r="H992" s="337">
        <v>4836.2849500000002</v>
      </c>
      <c r="I992" s="337">
        <v>104567.03306999999</v>
      </c>
      <c r="J992" s="337">
        <v>14353.185099999999</v>
      </c>
      <c r="K992" s="337">
        <v>118920.21817000001</v>
      </c>
      <c r="L992" s="337">
        <v>33482.475879999998</v>
      </c>
      <c r="M992" s="337">
        <v>8695.4758000000002</v>
      </c>
      <c r="N992" s="337">
        <v>42177.951679999998</v>
      </c>
      <c r="O992" s="337">
        <v>165934.45480000001</v>
      </c>
      <c r="P992" s="337">
        <v>10655.03368</v>
      </c>
      <c r="Q992" s="337">
        <v>1153.49488</v>
      </c>
      <c r="R992" s="338">
        <v>11808.528560000001</v>
      </c>
    </row>
    <row r="993" spans="1:18" s="313" customFormat="1">
      <c r="A993" s="339"/>
      <c r="B993" s="339"/>
      <c r="C993" s="339"/>
      <c r="D993" s="334" t="s">
        <v>59</v>
      </c>
      <c r="E993" s="335">
        <v>9</v>
      </c>
      <c r="F993" s="336">
        <v>1.9050499999999999</v>
      </c>
      <c r="G993" s="337">
        <v>249.75807999999998</v>
      </c>
      <c r="H993" s="337">
        <v>251.66313</v>
      </c>
      <c r="I993" s="337">
        <v>69394.524080000003</v>
      </c>
      <c r="J993" s="337">
        <v>12142.201449999999</v>
      </c>
      <c r="K993" s="337">
        <v>81536.725529999996</v>
      </c>
      <c r="L993" s="337">
        <v>37225.208720000002</v>
      </c>
      <c r="M993" s="337">
        <v>14592.68759</v>
      </c>
      <c r="N993" s="337">
        <v>51817.896310000004</v>
      </c>
      <c r="O993" s="337">
        <v>133606.28497000001</v>
      </c>
      <c r="P993" s="337">
        <v>2030.1658</v>
      </c>
      <c r="Q993" s="337">
        <v>241.52034</v>
      </c>
      <c r="R993" s="338">
        <v>2271.6861400000003</v>
      </c>
    </row>
    <row r="994" spans="1:18" s="313" customFormat="1">
      <c r="A994" s="339"/>
      <c r="B994" s="339"/>
      <c r="C994" s="339"/>
      <c r="D994" s="334" t="s">
        <v>61</v>
      </c>
      <c r="E994" s="335">
        <v>20</v>
      </c>
      <c r="F994" s="336">
        <v>20.352910000000001</v>
      </c>
      <c r="G994" s="337">
        <v>390.92718000000002</v>
      </c>
      <c r="H994" s="337">
        <v>411.28009000000003</v>
      </c>
      <c r="I994" s="337">
        <v>89381.596449999997</v>
      </c>
      <c r="J994" s="337">
        <v>41420.823270000001</v>
      </c>
      <c r="K994" s="337">
        <v>130802.41972000001</v>
      </c>
      <c r="L994" s="337">
        <v>60865.948320000003</v>
      </c>
      <c r="M994" s="337">
        <v>39952.359320000003</v>
      </c>
      <c r="N994" s="337">
        <v>100818.30764</v>
      </c>
      <c r="O994" s="337">
        <v>232032.00744999998</v>
      </c>
      <c r="P994" s="337">
        <v>2729.1676899999998</v>
      </c>
      <c r="Q994" s="337">
        <v>1270.49531</v>
      </c>
      <c r="R994" s="338">
        <v>3999.663</v>
      </c>
    </row>
    <row r="995" spans="1:18" s="313" customFormat="1">
      <c r="A995" s="339"/>
      <c r="B995" s="339"/>
      <c r="C995" s="339"/>
      <c r="D995" s="334" t="s">
        <v>64</v>
      </c>
      <c r="E995" s="335">
        <v>1</v>
      </c>
      <c r="F995" s="336">
        <v>266806.70977000002</v>
      </c>
      <c r="G995" s="337">
        <v>44571.956100000003</v>
      </c>
      <c r="H995" s="337">
        <v>311378.66587000003</v>
      </c>
      <c r="I995" s="337">
        <v>36329.690790000001</v>
      </c>
      <c r="J995" s="337">
        <v>1953.6068600000001</v>
      </c>
      <c r="K995" s="337">
        <v>38283.29765</v>
      </c>
      <c r="L995" s="337">
        <v>2010511.03877</v>
      </c>
      <c r="M995" s="337">
        <v>84600.061669999996</v>
      </c>
      <c r="N995" s="337">
        <v>2095111.10044</v>
      </c>
      <c r="O995" s="337">
        <v>2444773.0639599999</v>
      </c>
      <c r="P995" s="337">
        <v>3098375.0316099999</v>
      </c>
      <c r="Q995" s="337">
        <v>813100.68329999992</v>
      </c>
      <c r="R995" s="338">
        <v>3911475.7149099996</v>
      </c>
    </row>
    <row r="996" spans="1:18" s="313" customFormat="1">
      <c r="A996" s="339"/>
      <c r="B996" s="339"/>
      <c r="C996" s="339"/>
      <c r="D996" s="339"/>
      <c r="E996" s="340">
        <v>8</v>
      </c>
      <c r="F996" s="341">
        <v>609.39870999999994</v>
      </c>
      <c r="G996" s="342">
        <v>112.09802000000001</v>
      </c>
      <c r="H996" s="342">
        <v>721.49672999999996</v>
      </c>
      <c r="I996" s="342">
        <v>183663.63094</v>
      </c>
      <c r="J996" s="342">
        <v>74141.912450000003</v>
      </c>
      <c r="K996" s="342">
        <v>257805.54338999998</v>
      </c>
      <c r="L996" s="342">
        <v>237480.52851</v>
      </c>
      <c r="M996" s="342">
        <v>242853.80211000002</v>
      </c>
      <c r="N996" s="342">
        <v>480334.33062000002</v>
      </c>
      <c r="O996" s="342">
        <v>738861.37074000004</v>
      </c>
      <c r="P996" s="342">
        <v>3666.23198</v>
      </c>
      <c r="Q996" s="342">
        <v>692.82114999999999</v>
      </c>
      <c r="R996" s="343">
        <v>4359.0531300000002</v>
      </c>
    </row>
    <row r="997" spans="1:18" s="313" customFormat="1">
      <c r="A997" s="339"/>
      <c r="B997" s="339"/>
      <c r="C997" s="339"/>
      <c r="D997" s="334" t="s">
        <v>69</v>
      </c>
      <c r="E997" s="335">
        <v>10</v>
      </c>
      <c r="F997" s="336">
        <v>110.87644999999999</v>
      </c>
      <c r="G997" s="337">
        <v>7.4371499999999999</v>
      </c>
      <c r="H997" s="337">
        <v>118.31360000000001</v>
      </c>
      <c r="I997" s="337">
        <v>107847.82875</v>
      </c>
      <c r="J997" s="337">
        <v>22915.728350000001</v>
      </c>
      <c r="K997" s="337">
        <v>130763.55709999999</v>
      </c>
      <c r="L997" s="337">
        <v>72741.274319999997</v>
      </c>
      <c r="M997" s="337">
        <v>32882.99826</v>
      </c>
      <c r="N997" s="337">
        <v>105624.27258</v>
      </c>
      <c r="O997" s="337">
        <v>236506.14327999999</v>
      </c>
      <c r="P997" s="337">
        <v>3621.8800099999999</v>
      </c>
      <c r="Q997" s="337">
        <v>172.38782</v>
      </c>
      <c r="R997" s="338">
        <v>3794.2678300000002</v>
      </c>
    </row>
    <row r="998" spans="1:18" s="313" customFormat="1">
      <c r="A998" s="339"/>
      <c r="B998" s="339"/>
      <c r="C998" s="339"/>
      <c r="D998" s="334" t="s">
        <v>70</v>
      </c>
      <c r="E998" s="335">
        <v>7</v>
      </c>
      <c r="F998" s="336">
        <v>819.67615999999998</v>
      </c>
      <c r="G998" s="337">
        <v>65.078140000000005</v>
      </c>
      <c r="H998" s="337">
        <v>884.75430000000006</v>
      </c>
      <c r="I998" s="337">
        <v>103518.13876</v>
      </c>
      <c r="J998" s="337">
        <v>59431.344669999999</v>
      </c>
      <c r="K998" s="337">
        <v>162949.48342999999</v>
      </c>
      <c r="L998" s="337">
        <v>82754.028680000003</v>
      </c>
      <c r="M998" s="337">
        <v>67448.116180000012</v>
      </c>
      <c r="N998" s="337">
        <v>150202.14486</v>
      </c>
      <c r="O998" s="337">
        <v>314036.38258999999</v>
      </c>
      <c r="P998" s="337">
        <v>3880.1366600000001</v>
      </c>
      <c r="Q998" s="337">
        <v>2119.5933300000002</v>
      </c>
      <c r="R998" s="338">
        <v>5999.7299899999998</v>
      </c>
    </row>
    <row r="999" spans="1:18" s="313" customFormat="1">
      <c r="A999" s="339"/>
      <c r="B999" s="334" t="s">
        <v>21</v>
      </c>
      <c r="C999" s="334" t="s">
        <v>21</v>
      </c>
      <c r="D999" s="334" t="s">
        <v>21</v>
      </c>
      <c r="E999" s="335">
        <v>24</v>
      </c>
      <c r="F999" s="336">
        <v>90.098140000000001</v>
      </c>
      <c r="G999" s="337">
        <v>1015.6149300000001</v>
      </c>
      <c r="H999" s="337">
        <v>1105.71307</v>
      </c>
      <c r="I999" s="337">
        <v>17236.037690000001</v>
      </c>
      <c r="J999" s="337">
        <v>3662.82035</v>
      </c>
      <c r="K999" s="337">
        <v>20898.858039999999</v>
      </c>
      <c r="L999" s="337">
        <v>13467.332689999999</v>
      </c>
      <c r="M999" s="337">
        <v>4067.9116300000001</v>
      </c>
      <c r="N999" s="337">
        <v>17535.244320000002</v>
      </c>
      <c r="O999" s="337">
        <v>39539.815430000002</v>
      </c>
      <c r="P999" s="337">
        <v>860.44479000000001</v>
      </c>
      <c r="Q999" s="337">
        <v>0</v>
      </c>
      <c r="R999" s="338">
        <v>860.44479000000001</v>
      </c>
    </row>
    <row r="1000" spans="1:18" s="313" customFormat="1">
      <c r="A1000" s="334" t="s">
        <v>449</v>
      </c>
      <c r="B1000" s="334" t="s">
        <v>3</v>
      </c>
      <c r="C1000" s="334" t="s">
        <v>201</v>
      </c>
      <c r="D1000" s="334" t="s">
        <v>202</v>
      </c>
      <c r="E1000" s="335">
        <v>68</v>
      </c>
      <c r="F1000" s="336">
        <v>0</v>
      </c>
      <c r="G1000" s="337">
        <v>0</v>
      </c>
      <c r="H1000" s="337">
        <v>0</v>
      </c>
      <c r="I1000" s="337">
        <v>8091.97883</v>
      </c>
      <c r="J1000" s="337">
        <v>475.73252000000002</v>
      </c>
      <c r="K1000" s="337">
        <v>8567.7113499999996</v>
      </c>
      <c r="L1000" s="337">
        <v>16573.880740000001</v>
      </c>
      <c r="M1000" s="337">
        <v>1462.5202199999999</v>
      </c>
      <c r="N1000" s="337">
        <v>18036.400960000003</v>
      </c>
      <c r="O1000" s="337">
        <v>26604.11231</v>
      </c>
      <c r="P1000" s="337">
        <v>37939.641090000005</v>
      </c>
      <c r="Q1000" s="337">
        <v>0</v>
      </c>
      <c r="R1000" s="338">
        <v>37939.641090000005</v>
      </c>
    </row>
    <row r="1001" spans="1:18" s="313" customFormat="1">
      <c r="A1001" s="339"/>
      <c r="B1001" s="334" t="s">
        <v>5</v>
      </c>
      <c r="C1001" s="334" t="s">
        <v>5</v>
      </c>
      <c r="D1001" s="334" t="s">
        <v>206</v>
      </c>
      <c r="E1001" s="335">
        <v>12</v>
      </c>
      <c r="F1001" s="336">
        <v>0</v>
      </c>
      <c r="G1001" s="337">
        <v>0</v>
      </c>
      <c r="H1001" s="337">
        <v>0</v>
      </c>
      <c r="I1001" s="337">
        <v>13450.44716</v>
      </c>
      <c r="J1001" s="337">
        <v>1342.73324</v>
      </c>
      <c r="K1001" s="337">
        <v>14793.180400000001</v>
      </c>
      <c r="L1001" s="337">
        <v>25150.652100000003</v>
      </c>
      <c r="M1001" s="337">
        <v>5621.7805199999993</v>
      </c>
      <c r="N1001" s="337">
        <v>30772.43262</v>
      </c>
      <c r="O1001" s="337">
        <v>45565.613020000004</v>
      </c>
      <c r="P1001" s="337">
        <v>80895.039049999992</v>
      </c>
      <c r="Q1001" s="337">
        <v>0</v>
      </c>
      <c r="R1001" s="338">
        <v>80895.039049999992</v>
      </c>
    </row>
    <row r="1002" spans="1:18" s="313" customFormat="1">
      <c r="A1002" s="339"/>
      <c r="B1002" s="339"/>
      <c r="C1002" s="339"/>
      <c r="D1002" s="334" t="s">
        <v>209</v>
      </c>
      <c r="E1002" s="335">
        <v>56</v>
      </c>
      <c r="F1002" s="336">
        <v>0</v>
      </c>
      <c r="G1002" s="337">
        <v>0</v>
      </c>
      <c r="H1002" s="337">
        <v>0</v>
      </c>
      <c r="I1002" s="337">
        <v>19249.463920000002</v>
      </c>
      <c r="J1002" s="337">
        <v>1573.5446399999998</v>
      </c>
      <c r="K1002" s="337">
        <v>20823.008559999998</v>
      </c>
      <c r="L1002" s="337">
        <v>29342.345359999999</v>
      </c>
      <c r="M1002" s="337">
        <v>5826.3910599999999</v>
      </c>
      <c r="N1002" s="337">
        <v>35168.736420000001</v>
      </c>
      <c r="O1002" s="337">
        <v>55991.744979999996</v>
      </c>
      <c r="P1002" s="337">
        <v>55217.407500000001</v>
      </c>
      <c r="Q1002" s="337">
        <v>0</v>
      </c>
      <c r="R1002" s="338">
        <v>55217.407500000001</v>
      </c>
    </row>
    <row r="1003" spans="1:18" s="313" customFormat="1">
      <c r="A1003" s="339"/>
      <c r="B1003" s="334" t="s">
        <v>7</v>
      </c>
      <c r="C1003" s="334" t="s">
        <v>7</v>
      </c>
      <c r="D1003" s="334" t="s">
        <v>7</v>
      </c>
      <c r="E1003" s="335">
        <v>24</v>
      </c>
      <c r="F1003" s="336">
        <v>0</v>
      </c>
      <c r="G1003" s="337">
        <v>0</v>
      </c>
      <c r="H1003" s="337">
        <v>0</v>
      </c>
      <c r="I1003" s="337">
        <v>9982.7466400000012</v>
      </c>
      <c r="J1003" s="337">
        <v>283.13137999999998</v>
      </c>
      <c r="K1003" s="337">
        <v>10265.87802</v>
      </c>
      <c r="L1003" s="337">
        <v>17173.625550000001</v>
      </c>
      <c r="M1003" s="337">
        <v>1421.24425</v>
      </c>
      <c r="N1003" s="337">
        <v>18594.8698</v>
      </c>
      <c r="O1003" s="337">
        <v>28860.747820000001</v>
      </c>
      <c r="P1003" s="337">
        <v>31280.722590000001</v>
      </c>
      <c r="Q1003" s="337">
        <v>0</v>
      </c>
      <c r="R1003" s="338">
        <v>31280.722590000001</v>
      </c>
    </row>
    <row r="1004" spans="1:18" s="313" customFormat="1">
      <c r="A1004" s="339"/>
      <c r="B1004" s="334" t="s">
        <v>8</v>
      </c>
      <c r="C1004" s="334" t="s">
        <v>222</v>
      </c>
      <c r="D1004" s="334" t="s">
        <v>90</v>
      </c>
      <c r="E1004" s="335">
        <v>48</v>
      </c>
      <c r="F1004" s="336">
        <v>0</v>
      </c>
      <c r="G1004" s="337">
        <v>0</v>
      </c>
      <c r="H1004" s="337">
        <v>0</v>
      </c>
      <c r="I1004" s="337">
        <v>23493.122309999999</v>
      </c>
      <c r="J1004" s="337">
        <v>1746.8801899999999</v>
      </c>
      <c r="K1004" s="337">
        <v>25240.002499999999</v>
      </c>
      <c r="L1004" s="337">
        <v>49397.22393</v>
      </c>
      <c r="M1004" s="337">
        <v>6659.6120300000002</v>
      </c>
      <c r="N1004" s="337">
        <v>56056.835960000004</v>
      </c>
      <c r="O1004" s="337">
        <v>81296.838459999999</v>
      </c>
      <c r="P1004" s="337">
        <v>49410.537979999994</v>
      </c>
      <c r="Q1004" s="337">
        <v>0</v>
      </c>
      <c r="R1004" s="338">
        <v>49410.537979999994</v>
      </c>
    </row>
    <row r="1005" spans="1:18" s="313" customFormat="1">
      <c r="A1005" s="339"/>
      <c r="B1005" s="339"/>
      <c r="C1005" s="339"/>
      <c r="D1005" s="334" t="s">
        <v>8</v>
      </c>
      <c r="E1005" s="335">
        <v>43</v>
      </c>
      <c r="F1005" s="336">
        <v>0</v>
      </c>
      <c r="G1005" s="337">
        <v>0</v>
      </c>
      <c r="H1005" s="337">
        <v>0</v>
      </c>
      <c r="I1005" s="337">
        <v>18948.950570000001</v>
      </c>
      <c r="J1005" s="337">
        <v>1988.91479</v>
      </c>
      <c r="K1005" s="337">
        <v>20937.86536</v>
      </c>
      <c r="L1005" s="337">
        <v>34015.668729999998</v>
      </c>
      <c r="M1005" s="337">
        <v>4860.6511900000005</v>
      </c>
      <c r="N1005" s="337">
        <v>38876.319920000002</v>
      </c>
      <c r="O1005" s="337">
        <v>59814.185279999998</v>
      </c>
      <c r="P1005" s="337">
        <v>43295.505039999996</v>
      </c>
      <c r="Q1005" s="337">
        <v>22.266299999999998</v>
      </c>
      <c r="R1005" s="338">
        <v>43317.771340000007</v>
      </c>
    </row>
    <row r="1006" spans="1:18" s="313" customFormat="1">
      <c r="A1006" s="339"/>
      <c r="B1006" s="334" t="s">
        <v>9</v>
      </c>
      <c r="C1006" s="334" t="s">
        <v>9</v>
      </c>
      <c r="D1006" s="334" t="s">
        <v>9</v>
      </c>
      <c r="E1006" s="335">
        <v>134</v>
      </c>
      <c r="F1006" s="336">
        <v>0</v>
      </c>
      <c r="G1006" s="337">
        <v>0</v>
      </c>
      <c r="H1006" s="337">
        <v>0</v>
      </c>
      <c r="I1006" s="337">
        <v>3425.2330200000001</v>
      </c>
      <c r="J1006" s="337">
        <v>341.85066999999998</v>
      </c>
      <c r="K1006" s="337">
        <v>3767.0836899999999</v>
      </c>
      <c r="L1006" s="337">
        <v>4405.1773899999998</v>
      </c>
      <c r="M1006" s="337">
        <v>1672.0674099999999</v>
      </c>
      <c r="N1006" s="337">
        <v>6077.2447999999995</v>
      </c>
      <c r="O1006" s="337">
        <v>9844.3284899999999</v>
      </c>
      <c r="P1006" s="337">
        <v>12010.459369999999</v>
      </c>
      <c r="Q1006" s="337">
        <v>0</v>
      </c>
      <c r="R1006" s="338">
        <v>12010.459369999999</v>
      </c>
    </row>
    <row r="1007" spans="1:18" s="313" customFormat="1">
      <c r="A1007" s="339"/>
      <c r="B1007" s="334" t="s">
        <v>232</v>
      </c>
      <c r="C1007" s="334" t="s">
        <v>232</v>
      </c>
      <c r="D1007" s="334" t="s">
        <v>232</v>
      </c>
      <c r="E1007" s="335">
        <v>85</v>
      </c>
      <c r="F1007" s="336">
        <v>0</v>
      </c>
      <c r="G1007" s="337">
        <v>0</v>
      </c>
      <c r="H1007" s="337">
        <v>0</v>
      </c>
      <c r="I1007" s="337">
        <v>1565.7036799999998</v>
      </c>
      <c r="J1007" s="337">
        <v>58.397379999999998</v>
      </c>
      <c r="K1007" s="337">
        <v>1624.10106</v>
      </c>
      <c r="L1007" s="337">
        <v>2280.0488500000001</v>
      </c>
      <c r="M1007" s="337">
        <v>295.09093000000001</v>
      </c>
      <c r="N1007" s="337">
        <v>2575.13978</v>
      </c>
      <c r="O1007" s="337">
        <v>4199.2408399999995</v>
      </c>
      <c r="P1007" s="337">
        <v>10075.41612</v>
      </c>
      <c r="Q1007" s="337">
        <v>0</v>
      </c>
      <c r="R1007" s="338">
        <v>10075.41612</v>
      </c>
    </row>
    <row r="1008" spans="1:18" s="313" customFormat="1">
      <c r="A1008" s="339"/>
      <c r="B1008" s="334" t="s">
        <v>12</v>
      </c>
      <c r="C1008" s="334" t="s">
        <v>235</v>
      </c>
      <c r="D1008" s="334" t="s">
        <v>236</v>
      </c>
      <c r="E1008" s="335">
        <v>65</v>
      </c>
      <c r="F1008" s="336">
        <v>0</v>
      </c>
      <c r="G1008" s="337">
        <v>0</v>
      </c>
      <c r="H1008" s="337">
        <v>0</v>
      </c>
      <c r="I1008" s="337">
        <v>2474.7947100000001</v>
      </c>
      <c r="J1008" s="337">
        <v>31.908669999999997</v>
      </c>
      <c r="K1008" s="337">
        <v>2506.7033799999999</v>
      </c>
      <c r="L1008" s="337">
        <v>2376.5819900000001</v>
      </c>
      <c r="M1008" s="337">
        <v>214.15199999999999</v>
      </c>
      <c r="N1008" s="337">
        <v>2590.7339900000002</v>
      </c>
      <c r="O1008" s="337">
        <v>5097.4373700000006</v>
      </c>
      <c r="P1008" s="337">
        <v>12635.05191</v>
      </c>
      <c r="Q1008" s="337">
        <v>0</v>
      </c>
      <c r="R1008" s="338">
        <v>12635.05191</v>
      </c>
    </row>
    <row r="1009" spans="1:18" s="313" customFormat="1">
      <c r="A1009" s="339"/>
      <c r="B1009" s="339"/>
      <c r="C1009" s="334" t="s">
        <v>12</v>
      </c>
      <c r="D1009" s="334" t="s">
        <v>12</v>
      </c>
      <c r="E1009" s="335">
        <v>26</v>
      </c>
      <c r="F1009" s="336">
        <v>0</v>
      </c>
      <c r="G1009" s="337">
        <v>0</v>
      </c>
      <c r="H1009" s="337">
        <v>0</v>
      </c>
      <c r="I1009" s="337">
        <v>5655.0805899999996</v>
      </c>
      <c r="J1009" s="337">
        <v>222.34715</v>
      </c>
      <c r="K1009" s="337">
        <v>5877.4277400000001</v>
      </c>
      <c r="L1009" s="337">
        <v>6266.2977599999995</v>
      </c>
      <c r="M1009" s="337">
        <v>482.29753999999997</v>
      </c>
      <c r="N1009" s="337">
        <v>6748.5953</v>
      </c>
      <c r="O1009" s="337">
        <v>12626.023039999998</v>
      </c>
      <c r="P1009" s="337">
        <v>41975.483749999999</v>
      </c>
      <c r="Q1009" s="337">
        <v>0</v>
      </c>
      <c r="R1009" s="338">
        <v>41975.483749999999</v>
      </c>
    </row>
    <row r="1010" spans="1:18" s="313" customFormat="1">
      <c r="A1010" s="339"/>
      <c r="B1010" s="339"/>
      <c r="C1010" s="339"/>
      <c r="D1010" s="339"/>
      <c r="E1010" s="340">
        <v>136</v>
      </c>
      <c r="F1010" s="341">
        <v>0</v>
      </c>
      <c r="G1010" s="342">
        <v>0</v>
      </c>
      <c r="H1010" s="342">
        <v>0</v>
      </c>
      <c r="I1010" s="342">
        <v>153.14911999999998</v>
      </c>
      <c r="J1010" s="342">
        <v>0</v>
      </c>
      <c r="K1010" s="342">
        <v>153.14911999999998</v>
      </c>
      <c r="L1010" s="342">
        <v>167</v>
      </c>
      <c r="M1010" s="342">
        <v>0</v>
      </c>
      <c r="N1010" s="342">
        <v>167</v>
      </c>
      <c r="O1010" s="342">
        <v>320.14911999999998</v>
      </c>
      <c r="P1010" s="342">
        <v>336.35622999999998</v>
      </c>
      <c r="Q1010" s="342">
        <v>0</v>
      </c>
      <c r="R1010" s="343">
        <v>336.35622999999998</v>
      </c>
    </row>
    <row r="1011" spans="1:18" s="313" customFormat="1">
      <c r="A1011" s="339"/>
      <c r="B1011" s="334" t="s">
        <v>240</v>
      </c>
      <c r="C1011" s="334" t="s">
        <v>243</v>
      </c>
      <c r="D1011" s="334" t="s">
        <v>243</v>
      </c>
      <c r="E1011" s="335">
        <v>125</v>
      </c>
      <c r="F1011" s="336">
        <v>0</v>
      </c>
      <c r="G1011" s="337">
        <v>0</v>
      </c>
      <c r="H1011" s="337">
        <v>0</v>
      </c>
      <c r="I1011" s="337">
        <v>6011.3654800000004</v>
      </c>
      <c r="J1011" s="337">
        <v>469.77755999999999</v>
      </c>
      <c r="K1011" s="337">
        <v>6481.1430399999999</v>
      </c>
      <c r="L1011" s="337">
        <v>7520.3617699999995</v>
      </c>
      <c r="M1011" s="337">
        <v>994.31358999999998</v>
      </c>
      <c r="N1011" s="337">
        <v>8514.6753599999993</v>
      </c>
      <c r="O1011" s="337">
        <v>14995.8184</v>
      </c>
      <c r="P1011" s="337">
        <v>26673.063750000001</v>
      </c>
      <c r="Q1011" s="337">
        <v>0</v>
      </c>
      <c r="R1011" s="338">
        <v>26673.063750000001</v>
      </c>
    </row>
    <row r="1012" spans="1:18" s="313" customFormat="1">
      <c r="A1012" s="339"/>
      <c r="B1012" s="334" t="s">
        <v>14</v>
      </c>
      <c r="C1012" s="334" t="s">
        <v>251</v>
      </c>
      <c r="D1012" s="334" t="s">
        <v>251</v>
      </c>
      <c r="E1012" s="335">
        <v>84</v>
      </c>
      <c r="F1012" s="336">
        <v>0</v>
      </c>
      <c r="G1012" s="337">
        <v>0</v>
      </c>
      <c r="H1012" s="337">
        <v>0</v>
      </c>
      <c r="I1012" s="337">
        <v>214.85607999999999</v>
      </c>
      <c r="J1012" s="337">
        <v>2.9749999999999999E-2</v>
      </c>
      <c r="K1012" s="337">
        <v>214.88583</v>
      </c>
      <c r="L1012" s="337">
        <v>7.2595000000000001</v>
      </c>
      <c r="M1012" s="337">
        <v>0</v>
      </c>
      <c r="N1012" s="337">
        <v>7.2595000000000001</v>
      </c>
      <c r="O1012" s="337">
        <v>222.14533</v>
      </c>
      <c r="P1012" s="337">
        <v>3557.9791600000003</v>
      </c>
      <c r="Q1012" s="337">
        <v>0</v>
      </c>
      <c r="R1012" s="338">
        <v>3557.9791600000003</v>
      </c>
    </row>
    <row r="1013" spans="1:18" s="313" customFormat="1">
      <c r="A1013" s="339"/>
      <c r="B1013" s="339"/>
      <c r="C1013" s="334" t="s">
        <v>254</v>
      </c>
      <c r="D1013" s="334" t="s">
        <v>254</v>
      </c>
      <c r="E1013" s="335">
        <v>35</v>
      </c>
      <c r="F1013" s="336">
        <v>0</v>
      </c>
      <c r="G1013" s="337">
        <v>0</v>
      </c>
      <c r="H1013" s="337">
        <v>0</v>
      </c>
      <c r="I1013" s="337">
        <v>17921.392809999998</v>
      </c>
      <c r="J1013" s="337">
        <v>1387.1866100000002</v>
      </c>
      <c r="K1013" s="337">
        <v>19308.579420000002</v>
      </c>
      <c r="L1013" s="337">
        <v>34737.824670000002</v>
      </c>
      <c r="M1013" s="337">
        <v>5585.66345</v>
      </c>
      <c r="N1013" s="337">
        <v>40323.488119999995</v>
      </c>
      <c r="O1013" s="337">
        <v>59632.067539999996</v>
      </c>
      <c r="P1013" s="337">
        <v>111688.47474999999</v>
      </c>
      <c r="Q1013" s="337">
        <v>0</v>
      </c>
      <c r="R1013" s="338">
        <v>111688.47474999999</v>
      </c>
    </row>
    <row r="1014" spans="1:18" s="313" customFormat="1">
      <c r="A1014" s="339"/>
      <c r="B1014" s="339"/>
      <c r="C1014" s="339"/>
      <c r="D1014" s="339"/>
      <c r="E1014" s="340">
        <v>47</v>
      </c>
      <c r="F1014" s="341">
        <v>0</v>
      </c>
      <c r="G1014" s="342">
        <v>0</v>
      </c>
      <c r="H1014" s="342">
        <v>0</v>
      </c>
      <c r="I1014" s="342">
        <v>5850.22354</v>
      </c>
      <c r="J1014" s="342">
        <v>476.38664</v>
      </c>
      <c r="K1014" s="342">
        <v>6326.6101799999997</v>
      </c>
      <c r="L1014" s="342">
        <v>13621.749260000001</v>
      </c>
      <c r="M1014" s="342">
        <v>1668.7941599999999</v>
      </c>
      <c r="N1014" s="342">
        <v>15290.54342</v>
      </c>
      <c r="O1014" s="342">
        <v>21617.153600000001</v>
      </c>
      <c r="P1014" s="342">
        <v>31574.33467</v>
      </c>
      <c r="Q1014" s="342">
        <v>0</v>
      </c>
      <c r="R1014" s="343">
        <v>31574.33467</v>
      </c>
    </row>
    <row r="1015" spans="1:18" s="313" customFormat="1">
      <c r="A1015" s="339"/>
      <c r="B1015" s="339"/>
      <c r="C1015" s="334" t="s">
        <v>256</v>
      </c>
      <c r="D1015" s="334" t="s">
        <v>256</v>
      </c>
      <c r="E1015" s="335">
        <v>73</v>
      </c>
      <c r="F1015" s="336">
        <v>0</v>
      </c>
      <c r="G1015" s="337">
        <v>0</v>
      </c>
      <c r="H1015" s="337">
        <v>0</v>
      </c>
      <c r="I1015" s="337">
        <v>905.57465999999999</v>
      </c>
      <c r="J1015" s="337">
        <v>39.448089999999993</v>
      </c>
      <c r="K1015" s="337">
        <v>945.02274999999997</v>
      </c>
      <c r="L1015" s="337">
        <v>2908.7713799999997</v>
      </c>
      <c r="M1015" s="337">
        <v>628.16773999999998</v>
      </c>
      <c r="N1015" s="337">
        <v>3536.93912</v>
      </c>
      <c r="O1015" s="337">
        <v>4481.9618700000001</v>
      </c>
      <c r="P1015" s="337">
        <v>5047.9876399999994</v>
      </c>
      <c r="Q1015" s="337">
        <v>0</v>
      </c>
      <c r="R1015" s="338">
        <v>5047.9876399999994</v>
      </c>
    </row>
    <row r="1016" spans="1:18" s="313" customFormat="1">
      <c r="A1016" s="339"/>
      <c r="B1016" s="334" t="s">
        <v>15</v>
      </c>
      <c r="C1016" s="334" t="s">
        <v>257</v>
      </c>
      <c r="D1016" s="334" t="s">
        <v>257</v>
      </c>
      <c r="E1016" s="335">
        <v>33</v>
      </c>
      <c r="F1016" s="336">
        <v>0</v>
      </c>
      <c r="G1016" s="337">
        <v>0</v>
      </c>
      <c r="H1016" s="337">
        <v>0</v>
      </c>
      <c r="I1016" s="337">
        <v>12467.64085</v>
      </c>
      <c r="J1016" s="337">
        <v>1273.5398700000001</v>
      </c>
      <c r="K1016" s="337">
        <v>13741.18072</v>
      </c>
      <c r="L1016" s="337">
        <v>25229.527570000002</v>
      </c>
      <c r="M1016" s="337">
        <v>2669.8671800000002</v>
      </c>
      <c r="N1016" s="337">
        <v>27899.394749999999</v>
      </c>
      <c r="O1016" s="337">
        <v>41640.575469999996</v>
      </c>
      <c r="P1016" s="337">
        <v>103131.89748999999</v>
      </c>
      <c r="Q1016" s="337">
        <v>0</v>
      </c>
      <c r="R1016" s="338">
        <v>103131.89748999999</v>
      </c>
    </row>
    <row r="1017" spans="1:18" s="313" customFormat="1">
      <c r="A1017" s="339"/>
      <c r="B1017" s="334" t="s">
        <v>16</v>
      </c>
      <c r="C1017" s="334" t="s">
        <v>260</v>
      </c>
      <c r="D1017" s="334" t="s">
        <v>263</v>
      </c>
      <c r="E1017" s="335">
        <v>74</v>
      </c>
      <c r="F1017" s="336">
        <v>0</v>
      </c>
      <c r="G1017" s="337">
        <v>0</v>
      </c>
      <c r="H1017" s="337">
        <v>0</v>
      </c>
      <c r="I1017" s="337">
        <v>3935.5274199999999</v>
      </c>
      <c r="J1017" s="337">
        <v>238.83914000000001</v>
      </c>
      <c r="K1017" s="337">
        <v>4174.3665600000004</v>
      </c>
      <c r="L1017" s="337">
        <v>4311.1026900000006</v>
      </c>
      <c r="M1017" s="337">
        <v>262.90188000000001</v>
      </c>
      <c r="N1017" s="337">
        <v>4574.0045700000001</v>
      </c>
      <c r="O1017" s="337">
        <v>8748.3711300000014</v>
      </c>
      <c r="P1017" s="337">
        <v>18563.746070000001</v>
      </c>
      <c r="Q1017" s="337">
        <v>0</v>
      </c>
      <c r="R1017" s="338">
        <v>18563.746070000001</v>
      </c>
    </row>
    <row r="1018" spans="1:18" s="313" customFormat="1">
      <c r="A1018" s="339"/>
      <c r="B1018" s="339"/>
      <c r="C1018" s="334" t="s">
        <v>265</v>
      </c>
      <c r="D1018" s="334" t="s">
        <v>265</v>
      </c>
      <c r="E1018" s="335">
        <v>119</v>
      </c>
      <c r="F1018" s="336">
        <v>0</v>
      </c>
      <c r="G1018" s="337">
        <v>0</v>
      </c>
      <c r="H1018" s="337">
        <v>0</v>
      </c>
      <c r="I1018" s="337">
        <v>689.83478000000002</v>
      </c>
      <c r="J1018" s="337">
        <v>1.0790899999999999</v>
      </c>
      <c r="K1018" s="337">
        <v>690.91386999999997</v>
      </c>
      <c r="L1018" s="337">
        <v>259.69173999999998</v>
      </c>
      <c r="M1018" s="337">
        <v>1.4085099999999999</v>
      </c>
      <c r="N1018" s="337">
        <v>261.10025000000002</v>
      </c>
      <c r="O1018" s="337">
        <v>952.01412000000005</v>
      </c>
      <c r="P1018" s="337">
        <v>3580.2039199999999</v>
      </c>
      <c r="Q1018" s="337">
        <v>0</v>
      </c>
      <c r="R1018" s="338">
        <v>3580.2039199999999</v>
      </c>
    </row>
    <row r="1019" spans="1:18" s="313" customFormat="1">
      <c r="A1019" s="339"/>
      <c r="B1019" s="339"/>
      <c r="C1019" s="334" t="s">
        <v>267</v>
      </c>
      <c r="D1019" s="334" t="s">
        <v>268</v>
      </c>
      <c r="E1019" s="335">
        <v>83</v>
      </c>
      <c r="F1019" s="336">
        <v>0</v>
      </c>
      <c r="G1019" s="337">
        <v>0</v>
      </c>
      <c r="H1019" s="337">
        <v>0</v>
      </c>
      <c r="I1019" s="337">
        <v>2645.3507799999998</v>
      </c>
      <c r="J1019" s="337">
        <v>204.33951000000002</v>
      </c>
      <c r="K1019" s="337">
        <v>2849.69029</v>
      </c>
      <c r="L1019" s="337">
        <v>4382.4862000000003</v>
      </c>
      <c r="M1019" s="337">
        <v>226.31064999999998</v>
      </c>
      <c r="N1019" s="337">
        <v>4608.7968499999997</v>
      </c>
      <c r="O1019" s="337">
        <v>7458.4871399999993</v>
      </c>
      <c r="P1019" s="337">
        <v>11187.197920000001</v>
      </c>
      <c r="Q1019" s="337">
        <v>0</v>
      </c>
      <c r="R1019" s="338">
        <v>11187.197920000001</v>
      </c>
    </row>
    <row r="1020" spans="1:18" s="313" customFormat="1">
      <c r="A1020" s="339"/>
      <c r="B1020" s="339"/>
      <c r="C1020" s="334" t="s">
        <v>16</v>
      </c>
      <c r="D1020" s="334" t="s">
        <v>269</v>
      </c>
      <c r="E1020" s="335">
        <v>132</v>
      </c>
      <c r="F1020" s="336">
        <v>0</v>
      </c>
      <c r="G1020" s="337">
        <v>0</v>
      </c>
      <c r="H1020" s="337">
        <v>0</v>
      </c>
      <c r="I1020" s="337">
        <v>12881.03665</v>
      </c>
      <c r="J1020" s="337">
        <v>797.07401000000004</v>
      </c>
      <c r="K1020" s="337">
        <v>13678.11066</v>
      </c>
      <c r="L1020" s="337">
        <v>28514.684440000001</v>
      </c>
      <c r="M1020" s="337">
        <v>6033.29612</v>
      </c>
      <c r="N1020" s="337">
        <v>34547.980560000004</v>
      </c>
      <c r="O1020" s="337">
        <v>48226.091220000002</v>
      </c>
      <c r="P1020" s="337">
        <v>22083.590749999999</v>
      </c>
      <c r="Q1020" s="337">
        <v>0</v>
      </c>
      <c r="R1020" s="338">
        <v>22083.590749999999</v>
      </c>
    </row>
    <row r="1021" spans="1:18" s="313" customFormat="1">
      <c r="A1021" s="339"/>
      <c r="B1021" s="339"/>
      <c r="C1021" s="339"/>
      <c r="D1021" s="334" t="s">
        <v>74</v>
      </c>
      <c r="E1021" s="335">
        <v>133</v>
      </c>
      <c r="F1021" s="336">
        <v>0</v>
      </c>
      <c r="G1021" s="337">
        <v>0</v>
      </c>
      <c r="H1021" s="337">
        <v>0</v>
      </c>
      <c r="I1021" s="337">
        <v>18416.984499999999</v>
      </c>
      <c r="J1021" s="337">
        <v>1312.88203</v>
      </c>
      <c r="K1021" s="337">
        <v>19729.866530000003</v>
      </c>
      <c r="L1021" s="337">
        <v>36858.867960000003</v>
      </c>
      <c r="M1021" s="337">
        <v>5969.9705599999998</v>
      </c>
      <c r="N1021" s="337">
        <v>42828.838520000005</v>
      </c>
      <c r="O1021" s="337">
        <v>62558.705049999997</v>
      </c>
      <c r="P1021" s="337">
        <v>36614.525270000006</v>
      </c>
      <c r="Q1021" s="337">
        <v>0</v>
      </c>
      <c r="R1021" s="338">
        <v>36614.525270000006</v>
      </c>
    </row>
    <row r="1022" spans="1:18" s="313" customFormat="1">
      <c r="A1022" s="339"/>
      <c r="B1022" s="339"/>
      <c r="C1022" s="339"/>
      <c r="D1022" s="334" t="s">
        <v>270</v>
      </c>
      <c r="E1022" s="335">
        <v>82</v>
      </c>
      <c r="F1022" s="336">
        <v>0</v>
      </c>
      <c r="G1022" s="337">
        <v>0</v>
      </c>
      <c r="H1022" s="337">
        <v>0</v>
      </c>
      <c r="I1022" s="337">
        <v>16955.893769999999</v>
      </c>
      <c r="J1022" s="337">
        <v>2979.7048300000001</v>
      </c>
      <c r="K1022" s="337">
        <v>19935.598600000001</v>
      </c>
      <c r="L1022" s="337">
        <v>48949.666929999999</v>
      </c>
      <c r="M1022" s="337">
        <v>9583.2267899999988</v>
      </c>
      <c r="N1022" s="337">
        <v>58532.89372</v>
      </c>
      <c r="O1022" s="337">
        <v>78468.49231999999</v>
      </c>
      <c r="P1022" s="337">
        <v>21764.262780000001</v>
      </c>
      <c r="Q1022" s="337">
        <v>0</v>
      </c>
      <c r="R1022" s="338">
        <v>21764.262780000001</v>
      </c>
    </row>
    <row r="1023" spans="1:18" s="313" customFormat="1">
      <c r="A1023" s="339"/>
      <c r="B1023" s="339"/>
      <c r="C1023" s="339"/>
      <c r="D1023" s="334" t="s">
        <v>79</v>
      </c>
      <c r="E1023" s="335">
        <v>118</v>
      </c>
      <c r="F1023" s="336">
        <v>0</v>
      </c>
      <c r="G1023" s="337">
        <v>0</v>
      </c>
      <c r="H1023" s="337">
        <v>0</v>
      </c>
      <c r="I1023" s="337">
        <v>6270.0837300000003</v>
      </c>
      <c r="J1023" s="337">
        <v>850.09420999999998</v>
      </c>
      <c r="K1023" s="337">
        <v>7120.1779400000005</v>
      </c>
      <c r="L1023" s="337">
        <v>14528.218650000001</v>
      </c>
      <c r="M1023" s="337">
        <v>5240.5289299999995</v>
      </c>
      <c r="N1023" s="337">
        <v>19768.747579999999</v>
      </c>
      <c r="O1023" s="337">
        <v>26888.925520000001</v>
      </c>
      <c r="P1023" s="337">
        <v>6048.6474800000005</v>
      </c>
      <c r="Q1023" s="337">
        <v>0</v>
      </c>
      <c r="R1023" s="338">
        <v>6048.6474800000005</v>
      </c>
    </row>
    <row r="1024" spans="1:18" s="313" customFormat="1">
      <c r="A1024" s="339"/>
      <c r="B1024" s="339"/>
      <c r="C1024" s="339"/>
      <c r="D1024" s="334" t="s">
        <v>16</v>
      </c>
      <c r="E1024" s="335">
        <v>44</v>
      </c>
      <c r="F1024" s="336">
        <v>0</v>
      </c>
      <c r="G1024" s="337">
        <v>0</v>
      </c>
      <c r="H1024" s="337">
        <v>0</v>
      </c>
      <c r="I1024" s="337">
        <v>20851.808370000002</v>
      </c>
      <c r="J1024" s="337">
        <v>2141.4827500000001</v>
      </c>
      <c r="K1024" s="337">
        <v>22993.291120000002</v>
      </c>
      <c r="L1024" s="337">
        <v>35647.030490000005</v>
      </c>
      <c r="M1024" s="337">
        <v>4878.3133099999995</v>
      </c>
      <c r="N1024" s="337">
        <v>40525.343799999995</v>
      </c>
      <c r="O1024" s="337">
        <v>63518.634920000004</v>
      </c>
      <c r="P1024" s="337">
        <v>78770.294629999989</v>
      </c>
      <c r="Q1024" s="337">
        <v>0</v>
      </c>
      <c r="R1024" s="338">
        <v>78770.294629999989</v>
      </c>
    </row>
    <row r="1025" spans="1:18" s="313" customFormat="1">
      <c r="A1025" s="339"/>
      <c r="B1025" s="339"/>
      <c r="C1025" s="339"/>
      <c r="D1025" s="339"/>
      <c r="E1025" s="340">
        <v>116</v>
      </c>
      <c r="F1025" s="341">
        <v>0</v>
      </c>
      <c r="G1025" s="342">
        <v>0</v>
      </c>
      <c r="H1025" s="342">
        <v>0</v>
      </c>
      <c r="I1025" s="342">
        <v>13629.90712</v>
      </c>
      <c r="J1025" s="342">
        <v>1502.4766200000001</v>
      </c>
      <c r="K1025" s="342">
        <v>15132.383740000001</v>
      </c>
      <c r="L1025" s="342">
        <v>27797.680539999998</v>
      </c>
      <c r="M1025" s="342">
        <v>3318.25704</v>
      </c>
      <c r="N1025" s="342">
        <v>31115.937579999998</v>
      </c>
      <c r="O1025" s="342">
        <v>46248.321320000003</v>
      </c>
      <c r="P1025" s="342">
        <v>30770.604469999998</v>
      </c>
      <c r="Q1025" s="342">
        <v>0</v>
      </c>
      <c r="R1025" s="343">
        <v>30770.604469999998</v>
      </c>
    </row>
    <row r="1026" spans="1:18" s="313" customFormat="1">
      <c r="A1026" s="339"/>
      <c r="B1026" s="339"/>
      <c r="C1026" s="339"/>
      <c r="D1026" s="334" t="s">
        <v>61</v>
      </c>
      <c r="E1026" s="335">
        <v>17</v>
      </c>
      <c r="F1026" s="336">
        <v>0</v>
      </c>
      <c r="G1026" s="337">
        <v>0</v>
      </c>
      <c r="H1026" s="337">
        <v>0</v>
      </c>
      <c r="I1026" s="337">
        <v>21465.679059999999</v>
      </c>
      <c r="J1026" s="337">
        <v>2384.9141600000003</v>
      </c>
      <c r="K1026" s="337">
        <v>23850.593219999999</v>
      </c>
      <c r="L1026" s="337">
        <v>49464.269630000003</v>
      </c>
      <c r="M1026" s="337">
        <v>10301.376990000001</v>
      </c>
      <c r="N1026" s="337">
        <v>59765.64662</v>
      </c>
      <c r="O1026" s="337">
        <v>83616.239840000009</v>
      </c>
      <c r="P1026" s="337">
        <v>36135.664539999998</v>
      </c>
      <c r="Q1026" s="337">
        <v>0</v>
      </c>
      <c r="R1026" s="338">
        <v>36135.664539999998</v>
      </c>
    </row>
    <row r="1027" spans="1:18" s="313" customFormat="1">
      <c r="A1027" s="339"/>
      <c r="B1027" s="339"/>
      <c r="C1027" s="339"/>
      <c r="D1027" s="339"/>
      <c r="E1027" s="340">
        <v>126</v>
      </c>
      <c r="F1027" s="341">
        <v>0</v>
      </c>
      <c r="G1027" s="342">
        <v>0</v>
      </c>
      <c r="H1027" s="342">
        <v>0</v>
      </c>
      <c r="I1027" s="342">
        <v>7612.34483</v>
      </c>
      <c r="J1027" s="342">
        <v>1735.9192600000001</v>
      </c>
      <c r="K1027" s="342">
        <v>9348.2640900000006</v>
      </c>
      <c r="L1027" s="342">
        <v>22540.702949999999</v>
      </c>
      <c r="M1027" s="342">
        <v>7532.1308600000002</v>
      </c>
      <c r="N1027" s="342">
        <v>30072.83381</v>
      </c>
      <c r="O1027" s="342">
        <v>39421.097900000001</v>
      </c>
      <c r="P1027" s="342">
        <v>7052.0959299999995</v>
      </c>
      <c r="Q1027" s="342">
        <v>0</v>
      </c>
      <c r="R1027" s="343">
        <v>7052.0959299999995</v>
      </c>
    </row>
    <row r="1028" spans="1:18" s="313" customFormat="1">
      <c r="A1028" s="339"/>
      <c r="B1028" s="339"/>
      <c r="C1028" s="339"/>
      <c r="D1028" s="334" t="s">
        <v>83</v>
      </c>
      <c r="E1028" s="335">
        <v>49</v>
      </c>
      <c r="F1028" s="336">
        <v>0</v>
      </c>
      <c r="G1028" s="337">
        <v>0</v>
      </c>
      <c r="H1028" s="337">
        <v>0</v>
      </c>
      <c r="I1028" s="337">
        <v>6351.44326</v>
      </c>
      <c r="J1028" s="337">
        <v>397.45537999999999</v>
      </c>
      <c r="K1028" s="337">
        <v>6748.8986399999994</v>
      </c>
      <c r="L1028" s="337">
        <v>9834.6383800000003</v>
      </c>
      <c r="M1028" s="337">
        <v>1119.71209</v>
      </c>
      <c r="N1028" s="337">
        <v>10954.350470000001</v>
      </c>
      <c r="O1028" s="337">
        <v>17703.249110000001</v>
      </c>
      <c r="P1028" s="337">
        <v>20905.481339999998</v>
      </c>
      <c r="Q1028" s="337">
        <v>0</v>
      </c>
      <c r="R1028" s="338">
        <v>20905.481339999998</v>
      </c>
    </row>
    <row r="1029" spans="1:18" s="313" customFormat="1">
      <c r="A1029" s="339"/>
      <c r="B1029" s="339"/>
      <c r="C1029" s="339"/>
      <c r="D1029" s="334" t="s">
        <v>68</v>
      </c>
      <c r="E1029" s="335">
        <v>1</v>
      </c>
      <c r="F1029" s="336">
        <v>0</v>
      </c>
      <c r="G1029" s="337">
        <v>0</v>
      </c>
      <c r="H1029" s="337">
        <v>0</v>
      </c>
      <c r="I1029" s="337">
        <v>149673.15362</v>
      </c>
      <c r="J1029" s="337">
        <v>14062.66381</v>
      </c>
      <c r="K1029" s="337">
        <v>163735.81743</v>
      </c>
      <c r="L1029" s="337">
        <v>759144.81837999995</v>
      </c>
      <c r="M1029" s="337">
        <v>36272.314140000002</v>
      </c>
      <c r="N1029" s="337">
        <v>795417.13251999998</v>
      </c>
      <c r="O1029" s="337">
        <v>959152.94995000004</v>
      </c>
      <c r="P1029" s="337">
        <v>1519343.4960999999</v>
      </c>
      <c r="Q1029" s="337">
        <v>18.778849999999998</v>
      </c>
      <c r="R1029" s="338">
        <v>1519362.27495</v>
      </c>
    </row>
    <row r="1030" spans="1:18" s="313" customFormat="1">
      <c r="A1030" s="339"/>
      <c r="B1030" s="339"/>
      <c r="C1030" s="339"/>
      <c r="D1030" s="334" t="s">
        <v>64</v>
      </c>
      <c r="E1030" s="335">
        <v>2</v>
      </c>
      <c r="F1030" s="336">
        <v>0</v>
      </c>
      <c r="G1030" s="337">
        <v>0</v>
      </c>
      <c r="H1030" s="337">
        <v>0</v>
      </c>
      <c r="I1030" s="337">
        <v>42031.712780000002</v>
      </c>
      <c r="J1030" s="337">
        <v>5627.7551100000001</v>
      </c>
      <c r="K1030" s="337">
        <v>47659.46789</v>
      </c>
      <c r="L1030" s="337">
        <v>75535.519830000005</v>
      </c>
      <c r="M1030" s="337">
        <v>14615.6147</v>
      </c>
      <c r="N1030" s="337">
        <v>90151.134529999996</v>
      </c>
      <c r="O1030" s="337">
        <v>137810.60241999998</v>
      </c>
      <c r="P1030" s="337">
        <v>87186.464269999997</v>
      </c>
      <c r="Q1030" s="337">
        <v>0</v>
      </c>
      <c r="R1030" s="338">
        <v>87186.464269999997</v>
      </c>
    </row>
    <row r="1031" spans="1:18" s="313" customFormat="1">
      <c r="A1031" s="339"/>
      <c r="B1031" s="339"/>
      <c r="C1031" s="339"/>
      <c r="D1031" s="334" t="s">
        <v>65</v>
      </c>
      <c r="E1031" s="335">
        <v>117</v>
      </c>
      <c r="F1031" s="336">
        <v>0</v>
      </c>
      <c r="G1031" s="337">
        <v>0</v>
      </c>
      <c r="H1031" s="337">
        <v>0</v>
      </c>
      <c r="I1031" s="337">
        <v>12448.89164</v>
      </c>
      <c r="J1031" s="337">
        <v>813.81845999999996</v>
      </c>
      <c r="K1031" s="337">
        <v>13262.7101</v>
      </c>
      <c r="L1031" s="337">
        <v>22569.789059999999</v>
      </c>
      <c r="M1031" s="337">
        <v>2145.5501300000001</v>
      </c>
      <c r="N1031" s="337">
        <v>24715.339190000002</v>
      </c>
      <c r="O1031" s="337">
        <v>37978.049290000003</v>
      </c>
      <c r="P1031" s="337">
        <v>30965.671569999999</v>
      </c>
      <c r="Q1031" s="337">
        <v>0</v>
      </c>
      <c r="R1031" s="338">
        <v>30965.671569999999</v>
      </c>
    </row>
    <row r="1032" spans="1:18" s="313" customFormat="1">
      <c r="A1032" s="339"/>
      <c r="B1032" s="339"/>
      <c r="C1032" s="339"/>
      <c r="D1032" s="334" t="s">
        <v>85</v>
      </c>
      <c r="E1032" s="335">
        <v>22</v>
      </c>
      <c r="F1032" s="336">
        <v>0</v>
      </c>
      <c r="G1032" s="337">
        <v>0</v>
      </c>
      <c r="H1032" s="337">
        <v>0</v>
      </c>
      <c r="I1032" s="337">
        <v>25354.137500000001</v>
      </c>
      <c r="J1032" s="337">
        <v>1976.7046399999999</v>
      </c>
      <c r="K1032" s="337">
        <v>27330.842140000001</v>
      </c>
      <c r="L1032" s="337">
        <v>50270.26683</v>
      </c>
      <c r="M1032" s="337">
        <v>8020.6569200000004</v>
      </c>
      <c r="N1032" s="337">
        <v>58290.923750000002</v>
      </c>
      <c r="O1032" s="337">
        <v>85621.765889999995</v>
      </c>
      <c r="P1032" s="337">
        <v>63233.66807</v>
      </c>
      <c r="Q1032" s="337">
        <v>3.41296</v>
      </c>
      <c r="R1032" s="338">
        <v>63237.081030000001</v>
      </c>
    </row>
    <row r="1033" spans="1:18" s="313" customFormat="1">
      <c r="A1033" s="339"/>
      <c r="B1033" s="339"/>
      <c r="C1033" s="339"/>
      <c r="D1033" s="339"/>
      <c r="E1033" s="340">
        <v>120</v>
      </c>
      <c r="F1033" s="341">
        <v>0</v>
      </c>
      <c r="G1033" s="342">
        <v>0</v>
      </c>
      <c r="H1033" s="342">
        <v>0</v>
      </c>
      <c r="I1033" s="342">
        <v>15460.105230000001</v>
      </c>
      <c r="J1033" s="342">
        <v>1807.4414400000001</v>
      </c>
      <c r="K1033" s="342">
        <v>17267.546670000003</v>
      </c>
      <c r="L1033" s="342">
        <v>48338.500479999995</v>
      </c>
      <c r="M1033" s="342">
        <v>5043.5123200000007</v>
      </c>
      <c r="N1033" s="342">
        <v>53382.012799999997</v>
      </c>
      <c r="O1033" s="342">
        <v>70649.559469999993</v>
      </c>
      <c r="P1033" s="342">
        <v>47819.703320000001</v>
      </c>
      <c r="Q1033" s="342">
        <v>0</v>
      </c>
      <c r="R1033" s="343">
        <v>47819.703320000001</v>
      </c>
    </row>
    <row r="1034" spans="1:18" s="313" customFormat="1">
      <c r="A1034" s="339"/>
      <c r="B1034" s="339"/>
      <c r="C1034" s="339"/>
      <c r="D1034" s="334" t="s">
        <v>69</v>
      </c>
      <c r="E1034" s="335">
        <v>31</v>
      </c>
      <c r="F1034" s="336">
        <v>0</v>
      </c>
      <c r="G1034" s="337">
        <v>0</v>
      </c>
      <c r="H1034" s="337">
        <v>0</v>
      </c>
      <c r="I1034" s="337">
        <v>29704.422269999999</v>
      </c>
      <c r="J1034" s="337">
        <v>4025.8676099999998</v>
      </c>
      <c r="K1034" s="337">
        <v>33730.289880000004</v>
      </c>
      <c r="L1034" s="337">
        <v>80999.717860000004</v>
      </c>
      <c r="M1034" s="337">
        <v>12813.02981</v>
      </c>
      <c r="N1034" s="337">
        <v>93812.747669999997</v>
      </c>
      <c r="O1034" s="337">
        <v>127543.03754999999</v>
      </c>
      <c r="P1034" s="337">
        <v>39143.392100000005</v>
      </c>
      <c r="Q1034" s="337">
        <v>0</v>
      </c>
      <c r="R1034" s="338">
        <v>39143.392100000005</v>
      </c>
    </row>
    <row r="1035" spans="1:18" s="313" customFormat="1">
      <c r="A1035" s="339"/>
      <c r="B1035" s="339"/>
      <c r="C1035" s="339"/>
      <c r="D1035" s="339"/>
      <c r="E1035" s="340">
        <v>129</v>
      </c>
      <c r="F1035" s="341">
        <v>0</v>
      </c>
      <c r="G1035" s="342">
        <v>0</v>
      </c>
      <c r="H1035" s="342">
        <v>0</v>
      </c>
      <c r="I1035" s="342">
        <v>29617.295040000001</v>
      </c>
      <c r="J1035" s="342">
        <v>3777.1637099999998</v>
      </c>
      <c r="K1035" s="342">
        <v>33394.458749999998</v>
      </c>
      <c r="L1035" s="342">
        <v>91477.561709999994</v>
      </c>
      <c r="M1035" s="342">
        <v>16341.285089999999</v>
      </c>
      <c r="N1035" s="342">
        <v>107818.8468</v>
      </c>
      <c r="O1035" s="342">
        <v>141213.30555000002</v>
      </c>
      <c r="P1035" s="342">
        <v>92020.728209999987</v>
      </c>
      <c r="Q1035" s="342">
        <v>0</v>
      </c>
      <c r="R1035" s="343">
        <v>92020.728209999987</v>
      </c>
    </row>
    <row r="1036" spans="1:18" s="313" customFormat="1">
      <c r="A1036" s="339"/>
      <c r="B1036" s="339"/>
      <c r="C1036" s="339"/>
      <c r="D1036" s="334" t="s">
        <v>84</v>
      </c>
      <c r="E1036" s="335">
        <v>67</v>
      </c>
      <c r="F1036" s="336">
        <v>0</v>
      </c>
      <c r="G1036" s="337">
        <v>0</v>
      </c>
      <c r="H1036" s="337">
        <v>0</v>
      </c>
      <c r="I1036" s="337">
        <v>21463.86162</v>
      </c>
      <c r="J1036" s="337">
        <v>2416.0792799999999</v>
      </c>
      <c r="K1036" s="337">
        <v>23879.940899999998</v>
      </c>
      <c r="L1036" s="337">
        <v>44826.784549999997</v>
      </c>
      <c r="M1036" s="337">
        <v>4254.2226900000005</v>
      </c>
      <c r="N1036" s="337">
        <v>49081.007239999999</v>
      </c>
      <c r="O1036" s="337">
        <v>72960.948140000008</v>
      </c>
      <c r="P1036" s="337">
        <v>51638.444530000001</v>
      </c>
      <c r="Q1036" s="337">
        <v>0</v>
      </c>
      <c r="R1036" s="338">
        <v>51638.444530000001</v>
      </c>
    </row>
    <row r="1037" spans="1:18" s="313" customFormat="1">
      <c r="A1037" s="339"/>
      <c r="B1037" s="339"/>
      <c r="C1037" s="339"/>
      <c r="D1037" s="334" t="s">
        <v>70</v>
      </c>
      <c r="E1037" s="335">
        <v>4</v>
      </c>
      <c r="F1037" s="336">
        <v>0</v>
      </c>
      <c r="G1037" s="337">
        <v>0</v>
      </c>
      <c r="H1037" s="337">
        <v>0</v>
      </c>
      <c r="I1037" s="337">
        <v>39421.323830000001</v>
      </c>
      <c r="J1037" s="337">
        <v>3952.3167999999996</v>
      </c>
      <c r="K1037" s="337">
        <v>43373.640630000002</v>
      </c>
      <c r="L1037" s="337">
        <v>115825.55395</v>
      </c>
      <c r="M1037" s="337">
        <v>21159.31668</v>
      </c>
      <c r="N1037" s="337">
        <v>136984.87062999999</v>
      </c>
      <c r="O1037" s="337">
        <v>180358.51126</v>
      </c>
      <c r="P1037" s="337">
        <v>105650.17909999999</v>
      </c>
      <c r="Q1037" s="337">
        <v>0.60855999999999999</v>
      </c>
      <c r="R1037" s="338">
        <v>105650.78766</v>
      </c>
    </row>
    <row r="1038" spans="1:18" s="313" customFormat="1">
      <c r="A1038" s="339"/>
      <c r="B1038" s="339"/>
      <c r="C1038" s="339"/>
      <c r="D1038" s="334" t="s">
        <v>275</v>
      </c>
      <c r="E1038" s="335">
        <v>46</v>
      </c>
      <c r="F1038" s="336">
        <v>0</v>
      </c>
      <c r="G1038" s="337">
        <v>0</v>
      </c>
      <c r="H1038" s="337">
        <v>0</v>
      </c>
      <c r="I1038" s="337">
        <v>5373.4824100000005</v>
      </c>
      <c r="J1038" s="337">
        <v>535.01374999999996</v>
      </c>
      <c r="K1038" s="337">
        <v>5908.4961600000006</v>
      </c>
      <c r="L1038" s="337">
        <v>11836.83245</v>
      </c>
      <c r="M1038" s="337">
        <v>538.14893000000006</v>
      </c>
      <c r="N1038" s="337">
        <v>12374.981380000001</v>
      </c>
      <c r="O1038" s="337">
        <v>18283.47754</v>
      </c>
      <c r="P1038" s="337">
        <v>23048.406620000002</v>
      </c>
      <c r="Q1038" s="337">
        <v>0</v>
      </c>
      <c r="R1038" s="338">
        <v>23048.406620000002</v>
      </c>
    </row>
    <row r="1039" spans="1:18" s="313" customFormat="1">
      <c r="A1039" s="339"/>
      <c r="B1039" s="339"/>
      <c r="C1039" s="339"/>
      <c r="D1039" s="334" t="s">
        <v>78</v>
      </c>
      <c r="E1039" s="335">
        <v>23</v>
      </c>
      <c r="F1039" s="336">
        <v>0</v>
      </c>
      <c r="G1039" s="337">
        <v>0</v>
      </c>
      <c r="H1039" s="337">
        <v>0</v>
      </c>
      <c r="I1039" s="337">
        <v>54700.752890000003</v>
      </c>
      <c r="J1039" s="337">
        <v>5590.7080900000001</v>
      </c>
      <c r="K1039" s="337">
        <v>60291.460979999996</v>
      </c>
      <c r="L1039" s="337">
        <v>107378.08770999999</v>
      </c>
      <c r="M1039" s="337">
        <v>13257.86536</v>
      </c>
      <c r="N1039" s="337">
        <v>120635.95306999999</v>
      </c>
      <c r="O1039" s="337">
        <v>180927.41405000002</v>
      </c>
      <c r="P1039" s="337">
        <v>137495.11421999999</v>
      </c>
      <c r="Q1039" s="337">
        <v>0</v>
      </c>
      <c r="R1039" s="338">
        <v>137495.11421999999</v>
      </c>
    </row>
    <row r="1040" spans="1:18" s="313" customFormat="1">
      <c r="A1040" s="339"/>
      <c r="B1040" s="339"/>
      <c r="C1040" s="339"/>
      <c r="D1040" s="339"/>
      <c r="E1040" s="340">
        <v>71</v>
      </c>
      <c r="F1040" s="341">
        <v>0</v>
      </c>
      <c r="G1040" s="342">
        <v>0</v>
      </c>
      <c r="H1040" s="342">
        <v>0</v>
      </c>
      <c r="I1040" s="342">
        <v>23840.865260000002</v>
      </c>
      <c r="J1040" s="342">
        <v>4499.5767500000002</v>
      </c>
      <c r="K1040" s="342">
        <v>28340.442010000002</v>
      </c>
      <c r="L1040" s="342">
        <v>65314.080840000002</v>
      </c>
      <c r="M1040" s="342">
        <v>9920.9868299999998</v>
      </c>
      <c r="N1040" s="342">
        <v>75235.067670000004</v>
      </c>
      <c r="O1040" s="342">
        <v>103575.50968</v>
      </c>
      <c r="P1040" s="342">
        <v>52072.260020000002</v>
      </c>
      <c r="Q1040" s="342">
        <v>44.940260000000002</v>
      </c>
      <c r="R1040" s="343">
        <v>52117.200280000005</v>
      </c>
    </row>
    <row r="1041" spans="1:18" s="313" customFormat="1">
      <c r="A1041" s="339"/>
      <c r="B1041" s="339"/>
      <c r="C1041" s="339"/>
      <c r="D1041" s="334" t="s">
        <v>55</v>
      </c>
      <c r="E1041" s="335">
        <v>32</v>
      </c>
      <c r="F1041" s="336">
        <v>0</v>
      </c>
      <c r="G1041" s="337">
        <v>0</v>
      </c>
      <c r="H1041" s="337">
        <v>0</v>
      </c>
      <c r="I1041" s="337">
        <v>12206.121999999999</v>
      </c>
      <c r="J1041" s="337">
        <v>1114.0705600000001</v>
      </c>
      <c r="K1041" s="337">
        <v>13320.192560000001</v>
      </c>
      <c r="L1041" s="337">
        <v>28680.819350000002</v>
      </c>
      <c r="M1041" s="337">
        <v>2633.6506300000001</v>
      </c>
      <c r="N1041" s="337">
        <v>31314.469980000002</v>
      </c>
      <c r="O1041" s="337">
        <v>44634.662539999998</v>
      </c>
      <c r="P1041" s="337">
        <v>21296.49639</v>
      </c>
      <c r="Q1041" s="337">
        <v>0</v>
      </c>
      <c r="R1041" s="338">
        <v>21296.49639</v>
      </c>
    </row>
    <row r="1042" spans="1:18" s="313" customFormat="1">
      <c r="A1042" s="339"/>
      <c r="B1042" s="339"/>
      <c r="C1042" s="339"/>
      <c r="D1042" s="334" t="s">
        <v>77</v>
      </c>
      <c r="E1042" s="335">
        <v>45</v>
      </c>
      <c r="F1042" s="336">
        <v>0</v>
      </c>
      <c r="G1042" s="337">
        <v>0</v>
      </c>
      <c r="H1042" s="337">
        <v>0</v>
      </c>
      <c r="I1042" s="337">
        <v>6099.8054800000009</v>
      </c>
      <c r="J1042" s="337">
        <v>332.58992000000001</v>
      </c>
      <c r="K1042" s="337">
        <v>6432.3954000000003</v>
      </c>
      <c r="L1042" s="337">
        <v>10238.48171</v>
      </c>
      <c r="M1042" s="337">
        <v>1155.36652</v>
      </c>
      <c r="N1042" s="337">
        <v>11393.84823</v>
      </c>
      <c r="O1042" s="337">
        <v>17826.243629999997</v>
      </c>
      <c r="P1042" s="337">
        <v>14593.560210000001</v>
      </c>
      <c r="Q1042" s="337">
        <v>0</v>
      </c>
      <c r="R1042" s="338">
        <v>14593.560210000001</v>
      </c>
    </row>
    <row r="1043" spans="1:18" s="313" customFormat="1">
      <c r="A1043" s="339"/>
      <c r="B1043" s="339"/>
      <c r="C1043" s="339"/>
      <c r="D1043" s="334" t="s">
        <v>71</v>
      </c>
      <c r="E1043" s="335">
        <v>55</v>
      </c>
      <c r="F1043" s="336">
        <v>0</v>
      </c>
      <c r="G1043" s="337">
        <v>0</v>
      </c>
      <c r="H1043" s="337">
        <v>0</v>
      </c>
      <c r="I1043" s="337">
        <v>39845.524359999996</v>
      </c>
      <c r="J1043" s="337">
        <v>5701.9533200000005</v>
      </c>
      <c r="K1043" s="337">
        <v>45547.477679999996</v>
      </c>
      <c r="L1043" s="337">
        <v>80265.78138</v>
      </c>
      <c r="M1043" s="337">
        <v>18184.484649999999</v>
      </c>
      <c r="N1043" s="337">
        <v>98450.266029999999</v>
      </c>
      <c r="O1043" s="337">
        <v>143997.74371000001</v>
      </c>
      <c r="P1043" s="337">
        <v>54664.370109999996</v>
      </c>
      <c r="Q1043" s="337">
        <v>0</v>
      </c>
      <c r="R1043" s="338">
        <v>54664.370109999996</v>
      </c>
    </row>
    <row r="1044" spans="1:18" s="313" customFormat="1">
      <c r="A1044" s="339"/>
      <c r="B1044" s="339"/>
      <c r="C1044" s="339"/>
      <c r="D1044" s="334" t="s">
        <v>450</v>
      </c>
      <c r="E1044" s="335">
        <v>135</v>
      </c>
      <c r="F1044" s="336">
        <v>0</v>
      </c>
      <c r="G1044" s="337">
        <v>0</v>
      </c>
      <c r="H1044" s="337">
        <v>0</v>
      </c>
      <c r="I1044" s="337">
        <v>239.11945</v>
      </c>
      <c r="J1044" s="337">
        <v>0.74041999999999997</v>
      </c>
      <c r="K1044" s="337">
        <v>239.85987</v>
      </c>
      <c r="L1044" s="337">
        <v>50.008089999999996</v>
      </c>
      <c r="M1044" s="337">
        <v>0</v>
      </c>
      <c r="N1044" s="337">
        <v>50.008089999999996</v>
      </c>
      <c r="O1044" s="337">
        <v>289.86796000000004</v>
      </c>
      <c r="P1044" s="337">
        <v>50.839210000000001</v>
      </c>
      <c r="Q1044" s="337">
        <v>0</v>
      </c>
      <c r="R1044" s="338">
        <v>50.839210000000001</v>
      </c>
    </row>
    <row r="1045" spans="1:18" s="313" customFormat="1">
      <c r="A1045" s="339"/>
      <c r="B1045" s="334" t="s">
        <v>17</v>
      </c>
      <c r="C1045" s="334" t="s">
        <v>281</v>
      </c>
      <c r="D1045" s="334" t="s">
        <v>282</v>
      </c>
      <c r="E1045" s="335">
        <v>81</v>
      </c>
      <c r="F1045" s="336">
        <v>0</v>
      </c>
      <c r="G1045" s="337">
        <v>0</v>
      </c>
      <c r="H1045" s="337">
        <v>0</v>
      </c>
      <c r="I1045" s="337">
        <v>2117.7851299999998</v>
      </c>
      <c r="J1045" s="337">
        <v>100.82668</v>
      </c>
      <c r="K1045" s="337">
        <v>2218.6118099999999</v>
      </c>
      <c r="L1045" s="337">
        <v>2135.94778</v>
      </c>
      <c r="M1045" s="337">
        <v>449.04599000000002</v>
      </c>
      <c r="N1045" s="337">
        <v>2584.99377</v>
      </c>
      <c r="O1045" s="337">
        <v>4803.6055800000004</v>
      </c>
      <c r="P1045" s="337">
        <v>10610.362590000001</v>
      </c>
      <c r="Q1045" s="337">
        <v>0</v>
      </c>
      <c r="R1045" s="338">
        <v>10610.362590000001</v>
      </c>
    </row>
    <row r="1046" spans="1:18" s="313" customFormat="1">
      <c r="A1046" s="339"/>
      <c r="B1046" s="334" t="s">
        <v>21</v>
      </c>
      <c r="C1046" s="334" t="s">
        <v>21</v>
      </c>
      <c r="D1046" s="334" t="s">
        <v>316</v>
      </c>
      <c r="E1046" s="335">
        <v>57</v>
      </c>
      <c r="F1046" s="336">
        <v>0</v>
      </c>
      <c r="G1046" s="337">
        <v>0</v>
      </c>
      <c r="H1046" s="337">
        <v>0</v>
      </c>
      <c r="I1046" s="337">
        <v>6990.0270899999996</v>
      </c>
      <c r="J1046" s="337">
        <v>339.58567999999997</v>
      </c>
      <c r="K1046" s="337">
        <v>7329.6127699999997</v>
      </c>
      <c r="L1046" s="337">
        <v>7940.9229400000004</v>
      </c>
      <c r="M1046" s="337">
        <v>702.12393999999995</v>
      </c>
      <c r="N1046" s="337">
        <v>8643.0468800000017</v>
      </c>
      <c r="O1046" s="337">
        <v>15972.65965</v>
      </c>
      <c r="P1046" s="337">
        <v>35215.273150000001</v>
      </c>
      <c r="Q1046" s="337">
        <v>0</v>
      </c>
      <c r="R1046" s="338">
        <v>35215.273150000001</v>
      </c>
    </row>
    <row r="1047" spans="1:18" s="313" customFormat="1">
      <c r="A1047" s="339"/>
      <c r="B1047" s="339"/>
      <c r="C1047" s="339"/>
      <c r="D1047" s="334" t="s">
        <v>21</v>
      </c>
      <c r="E1047" s="335">
        <v>11</v>
      </c>
      <c r="F1047" s="336">
        <v>0</v>
      </c>
      <c r="G1047" s="337">
        <v>0</v>
      </c>
      <c r="H1047" s="337">
        <v>0</v>
      </c>
      <c r="I1047" s="337">
        <v>3769.38742</v>
      </c>
      <c r="J1047" s="337">
        <v>94.513390000000001</v>
      </c>
      <c r="K1047" s="337">
        <v>3863.9008100000001</v>
      </c>
      <c r="L1047" s="337">
        <v>4769.3777599999994</v>
      </c>
      <c r="M1047" s="337">
        <v>296.07006999999999</v>
      </c>
      <c r="N1047" s="337">
        <v>5065.4478300000001</v>
      </c>
      <c r="O1047" s="337">
        <v>8929.3486400000002</v>
      </c>
      <c r="P1047" s="337">
        <v>50771.787100000001</v>
      </c>
      <c r="Q1047" s="337">
        <v>0</v>
      </c>
      <c r="R1047" s="338">
        <v>50771.787100000001</v>
      </c>
    </row>
    <row r="1048" spans="1:18" s="313" customFormat="1">
      <c r="A1048" s="339"/>
      <c r="B1048" s="339"/>
      <c r="C1048" s="339"/>
      <c r="D1048" s="334" t="s">
        <v>451</v>
      </c>
      <c r="E1048" s="335">
        <v>124</v>
      </c>
      <c r="F1048" s="336">
        <v>0</v>
      </c>
      <c r="G1048" s="337">
        <v>0</v>
      </c>
      <c r="H1048" s="337">
        <v>0</v>
      </c>
      <c r="I1048" s="337">
        <v>821.76439000000005</v>
      </c>
      <c r="J1048" s="337">
        <v>15.288110000000001</v>
      </c>
      <c r="K1048" s="337">
        <v>837.05250000000001</v>
      </c>
      <c r="L1048" s="337">
        <v>537.10567000000003</v>
      </c>
      <c r="M1048" s="337">
        <v>195.46823000000001</v>
      </c>
      <c r="N1048" s="337">
        <v>732.57389999999998</v>
      </c>
      <c r="O1048" s="337">
        <v>1569.6263999999999</v>
      </c>
      <c r="P1048" s="337">
        <v>5426.2843499999999</v>
      </c>
      <c r="Q1048" s="337">
        <v>0</v>
      </c>
      <c r="R1048" s="338">
        <v>5426.2843499999999</v>
      </c>
    </row>
    <row r="1049" spans="1:18" s="313" customFormat="1">
      <c r="A1049" s="339"/>
      <c r="B1049" s="339"/>
      <c r="C1049" s="334" t="s">
        <v>296</v>
      </c>
      <c r="D1049" s="334" t="s">
        <v>296</v>
      </c>
      <c r="E1049" s="335">
        <v>78</v>
      </c>
      <c r="F1049" s="336">
        <v>0</v>
      </c>
      <c r="G1049" s="337">
        <v>0</v>
      </c>
      <c r="H1049" s="337">
        <v>0</v>
      </c>
      <c r="I1049" s="337">
        <v>2391.7530000000002</v>
      </c>
      <c r="J1049" s="337">
        <v>185.66898999999998</v>
      </c>
      <c r="K1049" s="337">
        <v>2577.4219900000003</v>
      </c>
      <c r="L1049" s="337">
        <v>2137.9799900000003</v>
      </c>
      <c r="M1049" s="337">
        <v>177.92832999999999</v>
      </c>
      <c r="N1049" s="337">
        <v>2315.90832</v>
      </c>
      <c r="O1049" s="337">
        <v>4893.3303099999994</v>
      </c>
      <c r="P1049" s="337">
        <v>15550.68835</v>
      </c>
      <c r="Q1049" s="337">
        <v>0</v>
      </c>
      <c r="R1049" s="338">
        <v>15550.68835</v>
      </c>
    </row>
    <row r="1050" spans="1:18" s="313" customFormat="1">
      <c r="A1050" s="339"/>
      <c r="B1050" s="334" t="s">
        <v>24</v>
      </c>
      <c r="C1050" s="334" t="s">
        <v>24</v>
      </c>
      <c r="D1050" s="334" t="s">
        <v>24</v>
      </c>
      <c r="E1050" s="335">
        <v>115</v>
      </c>
      <c r="F1050" s="336">
        <v>0</v>
      </c>
      <c r="G1050" s="337">
        <v>0</v>
      </c>
      <c r="H1050" s="337">
        <v>0</v>
      </c>
      <c r="I1050" s="337">
        <v>1790.7792899999999</v>
      </c>
      <c r="J1050" s="337">
        <v>131.37613000000002</v>
      </c>
      <c r="K1050" s="337">
        <v>1922.1554199999998</v>
      </c>
      <c r="L1050" s="337">
        <v>2918.3223199999998</v>
      </c>
      <c r="M1050" s="337">
        <v>1572.88113</v>
      </c>
      <c r="N1050" s="337">
        <v>4491.20345</v>
      </c>
      <c r="O1050" s="337">
        <v>6413.35887</v>
      </c>
      <c r="P1050" s="337">
        <v>5502.5179500000004</v>
      </c>
      <c r="Q1050" s="337">
        <v>0</v>
      </c>
      <c r="R1050" s="338">
        <v>5502.5179500000004</v>
      </c>
    </row>
    <row r="1051" spans="1:18" s="313" customFormat="1">
      <c r="A1051" s="339"/>
      <c r="B1051" s="334" t="s">
        <v>26</v>
      </c>
      <c r="C1051" s="334" t="s">
        <v>310</v>
      </c>
      <c r="D1051" s="334" t="s">
        <v>312</v>
      </c>
      <c r="E1051" s="335">
        <v>77</v>
      </c>
      <c r="F1051" s="336">
        <v>0</v>
      </c>
      <c r="G1051" s="337">
        <v>0</v>
      </c>
      <c r="H1051" s="337">
        <v>0</v>
      </c>
      <c r="I1051" s="337">
        <v>3048.1106199999999</v>
      </c>
      <c r="J1051" s="337">
        <v>46.84469</v>
      </c>
      <c r="K1051" s="337">
        <v>3094.9553100000003</v>
      </c>
      <c r="L1051" s="337">
        <v>4669.7343200000005</v>
      </c>
      <c r="M1051" s="337">
        <v>228.42173</v>
      </c>
      <c r="N1051" s="337">
        <v>4898.1560499999996</v>
      </c>
      <c r="O1051" s="337">
        <v>7993.1113600000008</v>
      </c>
      <c r="P1051" s="337">
        <v>12622.1278</v>
      </c>
      <c r="Q1051" s="337">
        <v>0</v>
      </c>
      <c r="R1051" s="338">
        <v>12622.1278</v>
      </c>
    </row>
    <row r="1052" spans="1:18" s="313" customFormat="1">
      <c r="A1052" s="334" t="s">
        <v>452</v>
      </c>
      <c r="B1052" s="334" t="s">
        <v>16</v>
      </c>
      <c r="C1052" s="334" t="s">
        <v>16</v>
      </c>
      <c r="D1052" s="334" t="s">
        <v>64</v>
      </c>
      <c r="E1052" s="335">
        <v>1</v>
      </c>
      <c r="F1052" s="336">
        <v>1088212.5891300002</v>
      </c>
      <c r="G1052" s="337">
        <v>3343688.4904399998</v>
      </c>
      <c r="H1052" s="337">
        <v>4431901.0795700001</v>
      </c>
      <c r="I1052" s="337">
        <v>12382.44701</v>
      </c>
      <c r="J1052" s="337">
        <v>256.13824</v>
      </c>
      <c r="K1052" s="337">
        <v>12638.58525</v>
      </c>
      <c r="L1052" s="337">
        <v>799819.30603999994</v>
      </c>
      <c r="M1052" s="337">
        <v>2108606.87415</v>
      </c>
      <c r="N1052" s="337">
        <v>2908426.1801900002</v>
      </c>
      <c r="O1052" s="337">
        <v>7352965.8450100003</v>
      </c>
      <c r="P1052" s="337">
        <v>1826361.88521</v>
      </c>
      <c r="Q1052" s="337">
        <v>3553071.2016699999</v>
      </c>
      <c r="R1052" s="338">
        <v>5379433.0868800003</v>
      </c>
    </row>
    <row r="1053" spans="1:18" s="313" customFormat="1">
      <c r="A1053" s="334" t="s">
        <v>453</v>
      </c>
      <c r="B1053" s="334" t="s">
        <v>3</v>
      </c>
      <c r="C1053" s="334" t="s">
        <v>201</v>
      </c>
      <c r="D1053" s="334" t="s">
        <v>202</v>
      </c>
      <c r="E1053" s="335">
        <v>126</v>
      </c>
      <c r="F1053" s="336">
        <v>0</v>
      </c>
      <c r="G1053" s="337">
        <v>0</v>
      </c>
      <c r="H1053" s="337">
        <v>0</v>
      </c>
      <c r="I1053" s="337">
        <v>5297.6160599999994</v>
      </c>
      <c r="J1053" s="337">
        <v>3.6830000000000002E-2</v>
      </c>
      <c r="K1053" s="337">
        <v>5297.6528899999994</v>
      </c>
      <c r="L1053" s="337">
        <v>5830.44931</v>
      </c>
      <c r="M1053" s="337">
        <v>0</v>
      </c>
      <c r="N1053" s="337">
        <v>5830.44931</v>
      </c>
      <c r="O1053" s="337">
        <v>11128.102199999999</v>
      </c>
      <c r="P1053" s="337">
        <v>13151.684130000001</v>
      </c>
      <c r="Q1053" s="337">
        <v>0</v>
      </c>
      <c r="R1053" s="338">
        <v>13151.684130000001</v>
      </c>
    </row>
    <row r="1054" spans="1:18" s="313" customFormat="1">
      <c r="A1054" s="339"/>
      <c r="B1054" s="334" t="s">
        <v>5</v>
      </c>
      <c r="C1054" s="334" t="s">
        <v>5</v>
      </c>
      <c r="D1054" s="334" t="s">
        <v>206</v>
      </c>
      <c r="E1054" s="335">
        <v>85</v>
      </c>
      <c r="F1054" s="336">
        <v>0</v>
      </c>
      <c r="G1054" s="337">
        <v>0</v>
      </c>
      <c r="H1054" s="337">
        <v>0</v>
      </c>
      <c r="I1054" s="337">
        <v>15155.501199999999</v>
      </c>
      <c r="J1054" s="337">
        <v>0.52144000000000001</v>
      </c>
      <c r="K1054" s="337">
        <v>15156.022640000001</v>
      </c>
      <c r="L1054" s="337">
        <v>8266.4179199999999</v>
      </c>
      <c r="M1054" s="337">
        <v>0</v>
      </c>
      <c r="N1054" s="337">
        <v>8266.4179199999999</v>
      </c>
      <c r="O1054" s="337">
        <v>23422.440559999999</v>
      </c>
      <c r="P1054" s="337">
        <v>10016.228080000001</v>
      </c>
      <c r="Q1054" s="337">
        <v>0</v>
      </c>
      <c r="R1054" s="338">
        <v>10016.228080000001</v>
      </c>
    </row>
    <row r="1055" spans="1:18" s="313" customFormat="1">
      <c r="A1055" s="339"/>
      <c r="B1055" s="339"/>
      <c r="C1055" s="339"/>
      <c r="D1055" s="334" t="s">
        <v>209</v>
      </c>
      <c r="E1055" s="335">
        <v>64</v>
      </c>
      <c r="F1055" s="336">
        <v>0</v>
      </c>
      <c r="G1055" s="337">
        <v>0</v>
      </c>
      <c r="H1055" s="337">
        <v>0</v>
      </c>
      <c r="I1055" s="337">
        <v>14963.084999999999</v>
      </c>
      <c r="J1055" s="337">
        <v>21.120889999999999</v>
      </c>
      <c r="K1055" s="337">
        <v>14984.205890000001</v>
      </c>
      <c r="L1055" s="337">
        <v>10962.746090000001</v>
      </c>
      <c r="M1055" s="337">
        <v>0</v>
      </c>
      <c r="N1055" s="337">
        <v>10962.746090000001</v>
      </c>
      <c r="O1055" s="337">
        <v>25946.951980000002</v>
      </c>
      <c r="P1055" s="337">
        <v>18023.529160000002</v>
      </c>
      <c r="Q1055" s="337">
        <v>0</v>
      </c>
      <c r="R1055" s="338">
        <v>18023.529160000002</v>
      </c>
    </row>
    <row r="1056" spans="1:18" s="313" customFormat="1">
      <c r="A1056" s="339"/>
      <c r="B1056" s="334" t="s">
        <v>7</v>
      </c>
      <c r="C1056" s="334" t="s">
        <v>7</v>
      </c>
      <c r="D1056" s="334" t="s">
        <v>7</v>
      </c>
      <c r="E1056" s="335">
        <v>73</v>
      </c>
      <c r="F1056" s="336">
        <v>0</v>
      </c>
      <c r="G1056" s="337">
        <v>0</v>
      </c>
      <c r="H1056" s="337">
        <v>0</v>
      </c>
      <c r="I1056" s="337">
        <v>10327.207539999999</v>
      </c>
      <c r="J1056" s="337">
        <v>4.5190000000000001E-2</v>
      </c>
      <c r="K1056" s="337">
        <v>10327.25273</v>
      </c>
      <c r="L1056" s="337">
        <v>5345.6164600000002</v>
      </c>
      <c r="M1056" s="337">
        <v>0</v>
      </c>
      <c r="N1056" s="337">
        <v>5345.6164600000002</v>
      </c>
      <c r="O1056" s="337">
        <v>15672.869189999999</v>
      </c>
      <c r="P1056" s="337">
        <v>9219.2821899999999</v>
      </c>
      <c r="Q1056" s="337">
        <v>0</v>
      </c>
      <c r="R1056" s="338">
        <v>9219.2821899999999</v>
      </c>
    </row>
    <row r="1057" spans="1:18" s="313" customFormat="1">
      <c r="A1057" s="339"/>
      <c r="B1057" s="334" t="s">
        <v>8</v>
      </c>
      <c r="C1057" s="334" t="s">
        <v>222</v>
      </c>
      <c r="D1057" s="334" t="s">
        <v>90</v>
      </c>
      <c r="E1057" s="335">
        <v>58</v>
      </c>
      <c r="F1057" s="336">
        <v>0</v>
      </c>
      <c r="G1057" s="337">
        <v>0</v>
      </c>
      <c r="H1057" s="337">
        <v>0</v>
      </c>
      <c r="I1057" s="337">
        <v>13433.27282</v>
      </c>
      <c r="J1057" s="337">
        <v>10.323729999999999</v>
      </c>
      <c r="K1057" s="337">
        <v>13443.59655</v>
      </c>
      <c r="L1057" s="337">
        <v>14653.42326</v>
      </c>
      <c r="M1057" s="337">
        <v>55.635820000000002</v>
      </c>
      <c r="N1057" s="337">
        <v>14709.059080000001</v>
      </c>
      <c r="O1057" s="337">
        <v>28152.655629999997</v>
      </c>
      <c r="P1057" s="337">
        <v>16991.852429999999</v>
      </c>
      <c r="Q1057" s="337">
        <v>0</v>
      </c>
      <c r="R1057" s="338">
        <v>16991.852429999999</v>
      </c>
    </row>
    <row r="1058" spans="1:18" s="313" customFormat="1">
      <c r="A1058" s="339"/>
      <c r="B1058" s="334" t="s">
        <v>12</v>
      </c>
      <c r="C1058" s="334" t="s">
        <v>12</v>
      </c>
      <c r="D1058" s="334" t="s">
        <v>12</v>
      </c>
      <c r="E1058" s="335">
        <v>71</v>
      </c>
      <c r="F1058" s="336">
        <v>0</v>
      </c>
      <c r="G1058" s="337">
        <v>0</v>
      </c>
      <c r="H1058" s="337">
        <v>0</v>
      </c>
      <c r="I1058" s="337">
        <v>4320.6585500000001</v>
      </c>
      <c r="J1058" s="337">
        <v>11.393469999999999</v>
      </c>
      <c r="K1058" s="337">
        <v>4332.0520199999992</v>
      </c>
      <c r="L1058" s="337">
        <v>2053.0620800000002</v>
      </c>
      <c r="M1058" s="337">
        <v>0</v>
      </c>
      <c r="N1058" s="337">
        <v>2053.0620800000002</v>
      </c>
      <c r="O1058" s="337">
        <v>6385.1140999999998</v>
      </c>
      <c r="P1058" s="337">
        <v>9854.5117200000004</v>
      </c>
      <c r="Q1058" s="337">
        <v>0</v>
      </c>
      <c r="R1058" s="338">
        <v>9854.5117200000004</v>
      </c>
    </row>
    <row r="1059" spans="1:18" s="313" customFormat="1">
      <c r="A1059" s="339"/>
      <c r="B1059" s="334" t="s">
        <v>240</v>
      </c>
      <c r="C1059" s="334" t="s">
        <v>243</v>
      </c>
      <c r="D1059" s="334" t="s">
        <v>243</v>
      </c>
      <c r="E1059" s="335">
        <v>66</v>
      </c>
      <c r="F1059" s="336">
        <v>0</v>
      </c>
      <c r="G1059" s="337">
        <v>0</v>
      </c>
      <c r="H1059" s="337">
        <v>0</v>
      </c>
      <c r="I1059" s="337">
        <v>5431.8815700000005</v>
      </c>
      <c r="J1059" s="337">
        <v>0.92080999999999991</v>
      </c>
      <c r="K1059" s="337">
        <v>5432.8023800000001</v>
      </c>
      <c r="L1059" s="337">
        <v>2250.4762799999999</v>
      </c>
      <c r="M1059" s="337">
        <v>0</v>
      </c>
      <c r="N1059" s="337">
        <v>2250.4762799999999</v>
      </c>
      <c r="O1059" s="337">
        <v>7683.2786599999999</v>
      </c>
      <c r="P1059" s="337">
        <v>8066.1299800000006</v>
      </c>
      <c r="Q1059" s="337">
        <v>0</v>
      </c>
      <c r="R1059" s="338">
        <v>8066.1299800000006</v>
      </c>
    </row>
    <row r="1060" spans="1:18" s="313" customFormat="1">
      <c r="A1060" s="339"/>
      <c r="B1060" s="334" t="s">
        <v>14</v>
      </c>
      <c r="C1060" s="334" t="s">
        <v>254</v>
      </c>
      <c r="D1060" s="334" t="s">
        <v>254</v>
      </c>
      <c r="E1060" s="335">
        <v>53</v>
      </c>
      <c r="F1060" s="336">
        <v>0</v>
      </c>
      <c r="G1060" s="337">
        <v>0</v>
      </c>
      <c r="H1060" s="337">
        <v>0</v>
      </c>
      <c r="I1060" s="337">
        <v>20880.564420000002</v>
      </c>
      <c r="J1060" s="337">
        <v>21.814550000000001</v>
      </c>
      <c r="K1060" s="337">
        <v>20902.378969999998</v>
      </c>
      <c r="L1060" s="337">
        <v>16203.011640000001</v>
      </c>
      <c r="M1060" s="337">
        <v>41.200919999999996</v>
      </c>
      <c r="N1060" s="337">
        <v>16244.21256</v>
      </c>
      <c r="O1060" s="337">
        <v>37146.591529999998</v>
      </c>
      <c r="P1060" s="337">
        <v>31582.349109999999</v>
      </c>
      <c r="Q1060" s="337">
        <v>0</v>
      </c>
      <c r="R1060" s="338">
        <v>31582.349109999999</v>
      </c>
    </row>
    <row r="1061" spans="1:18" s="313" customFormat="1">
      <c r="A1061" s="339"/>
      <c r="B1061" s="334" t="s">
        <v>15</v>
      </c>
      <c r="C1061" s="334" t="s">
        <v>257</v>
      </c>
      <c r="D1061" s="334" t="s">
        <v>257</v>
      </c>
      <c r="E1061" s="335">
        <v>59</v>
      </c>
      <c r="F1061" s="336">
        <v>0</v>
      </c>
      <c r="G1061" s="337">
        <v>0</v>
      </c>
      <c r="H1061" s="337">
        <v>0</v>
      </c>
      <c r="I1061" s="337">
        <v>6493.7438000000002</v>
      </c>
      <c r="J1061" s="337">
        <v>1.7059999999999999E-2</v>
      </c>
      <c r="K1061" s="337">
        <v>6493.7608600000003</v>
      </c>
      <c r="L1061" s="337">
        <v>6899.0041900000006</v>
      </c>
      <c r="M1061" s="337">
        <v>4.77339</v>
      </c>
      <c r="N1061" s="337">
        <v>6903.7775799999999</v>
      </c>
      <c r="O1061" s="337">
        <v>13397.53844</v>
      </c>
      <c r="P1061" s="337">
        <v>23854.110659999998</v>
      </c>
      <c r="Q1061" s="337">
        <v>0</v>
      </c>
      <c r="R1061" s="338">
        <v>23854.110659999998</v>
      </c>
    </row>
    <row r="1062" spans="1:18" s="313" customFormat="1">
      <c r="A1062" s="339"/>
      <c r="B1062" s="339"/>
      <c r="C1062" s="339"/>
      <c r="D1062" s="339"/>
      <c r="E1062" s="340">
        <v>94</v>
      </c>
      <c r="F1062" s="341">
        <v>0</v>
      </c>
      <c r="G1062" s="342">
        <v>0</v>
      </c>
      <c r="H1062" s="342">
        <v>0</v>
      </c>
      <c r="I1062" s="342">
        <v>2484.4990299999999</v>
      </c>
      <c r="J1062" s="342">
        <v>1.7027999999999999</v>
      </c>
      <c r="K1062" s="342">
        <v>2486.20183</v>
      </c>
      <c r="L1062" s="342">
        <v>1002.59154</v>
      </c>
      <c r="M1062" s="342">
        <v>0</v>
      </c>
      <c r="N1062" s="342">
        <v>1002.59154</v>
      </c>
      <c r="O1062" s="342">
        <v>3488.7933700000003</v>
      </c>
      <c r="P1062" s="342">
        <v>6343.1060900000002</v>
      </c>
      <c r="Q1062" s="342">
        <v>0</v>
      </c>
      <c r="R1062" s="343">
        <v>6343.1060900000002</v>
      </c>
    </row>
    <row r="1063" spans="1:18" s="313" customFormat="1">
      <c r="A1063" s="339"/>
      <c r="B1063" s="334" t="s">
        <v>16</v>
      </c>
      <c r="C1063" s="334" t="s">
        <v>16</v>
      </c>
      <c r="D1063" s="334" t="s">
        <v>269</v>
      </c>
      <c r="E1063" s="335">
        <v>91</v>
      </c>
      <c r="F1063" s="336">
        <v>0</v>
      </c>
      <c r="G1063" s="337">
        <v>0</v>
      </c>
      <c r="H1063" s="337">
        <v>0</v>
      </c>
      <c r="I1063" s="337">
        <v>14526.686720000002</v>
      </c>
      <c r="J1063" s="337">
        <v>1.1485999999999998</v>
      </c>
      <c r="K1063" s="337">
        <v>14527.83532</v>
      </c>
      <c r="L1063" s="337">
        <v>12808.213720000002</v>
      </c>
      <c r="M1063" s="337">
        <v>0</v>
      </c>
      <c r="N1063" s="337">
        <v>12808.213720000002</v>
      </c>
      <c r="O1063" s="337">
        <v>27336.049039999998</v>
      </c>
      <c r="P1063" s="337">
        <v>9403.4502499999999</v>
      </c>
      <c r="Q1063" s="337">
        <v>0</v>
      </c>
      <c r="R1063" s="338">
        <v>9403.4502499999999</v>
      </c>
    </row>
    <row r="1064" spans="1:18" s="313" customFormat="1">
      <c r="A1064" s="339"/>
      <c r="B1064" s="339"/>
      <c r="C1064" s="339"/>
      <c r="D1064" s="334" t="s">
        <v>74</v>
      </c>
      <c r="E1064" s="335">
        <v>93</v>
      </c>
      <c r="F1064" s="336">
        <v>0</v>
      </c>
      <c r="G1064" s="337">
        <v>0</v>
      </c>
      <c r="H1064" s="337">
        <v>0</v>
      </c>
      <c r="I1064" s="337">
        <v>14353.377970000001</v>
      </c>
      <c r="J1064" s="337">
        <v>14.01477</v>
      </c>
      <c r="K1064" s="337">
        <v>14367.392739999999</v>
      </c>
      <c r="L1064" s="337">
        <v>10000.397499999999</v>
      </c>
      <c r="M1064" s="337">
        <v>7.7786899999999992</v>
      </c>
      <c r="N1064" s="337">
        <v>10008.17619</v>
      </c>
      <c r="O1064" s="337">
        <v>24375.568930000001</v>
      </c>
      <c r="P1064" s="337">
        <v>12585.161029999999</v>
      </c>
      <c r="Q1064" s="337">
        <v>0</v>
      </c>
      <c r="R1064" s="338">
        <v>12585.161029999999</v>
      </c>
    </row>
    <row r="1065" spans="1:18" s="313" customFormat="1">
      <c r="A1065" s="339"/>
      <c r="B1065" s="339"/>
      <c r="C1065" s="339"/>
      <c r="D1065" s="334" t="s">
        <v>270</v>
      </c>
      <c r="E1065" s="335">
        <v>75</v>
      </c>
      <c r="F1065" s="336">
        <v>0</v>
      </c>
      <c r="G1065" s="337">
        <v>0</v>
      </c>
      <c r="H1065" s="337">
        <v>0</v>
      </c>
      <c r="I1065" s="337">
        <v>25829.575550000001</v>
      </c>
      <c r="J1065" s="337">
        <v>0.46587000000000001</v>
      </c>
      <c r="K1065" s="337">
        <v>25830.041420000001</v>
      </c>
      <c r="L1065" s="337">
        <v>29270.457180000001</v>
      </c>
      <c r="M1065" s="337">
        <v>1.4757799999999999</v>
      </c>
      <c r="N1065" s="337">
        <v>29271.932960000002</v>
      </c>
      <c r="O1065" s="337">
        <v>55101.97438</v>
      </c>
      <c r="P1065" s="337">
        <v>9823.7229700000007</v>
      </c>
      <c r="Q1065" s="337">
        <v>0</v>
      </c>
      <c r="R1065" s="338">
        <v>9823.7229700000007</v>
      </c>
    </row>
    <row r="1066" spans="1:18" s="313" customFormat="1">
      <c r="A1066" s="339"/>
      <c r="B1066" s="339"/>
      <c r="C1066" s="339"/>
      <c r="D1066" s="334" t="s">
        <v>61</v>
      </c>
      <c r="E1066" s="335">
        <v>34</v>
      </c>
      <c r="F1066" s="336">
        <v>0</v>
      </c>
      <c r="G1066" s="337">
        <v>0</v>
      </c>
      <c r="H1066" s="337">
        <v>0</v>
      </c>
      <c r="I1066" s="337">
        <v>21068.492559999999</v>
      </c>
      <c r="J1066" s="337">
        <v>83.123890000000003</v>
      </c>
      <c r="K1066" s="337">
        <v>21151.616449999998</v>
      </c>
      <c r="L1066" s="337">
        <v>27874.73142</v>
      </c>
      <c r="M1066" s="337">
        <v>15.594209999999999</v>
      </c>
      <c r="N1066" s="337">
        <v>27890.325629999999</v>
      </c>
      <c r="O1066" s="337">
        <v>49041.942080000001</v>
      </c>
      <c r="P1066" s="337">
        <v>15938.58164</v>
      </c>
      <c r="Q1066" s="337">
        <v>0</v>
      </c>
      <c r="R1066" s="338">
        <v>15938.58164</v>
      </c>
    </row>
    <row r="1067" spans="1:18" s="313" customFormat="1">
      <c r="A1067" s="339"/>
      <c r="B1067" s="339"/>
      <c r="C1067" s="339"/>
      <c r="D1067" s="334" t="s">
        <v>68</v>
      </c>
      <c r="E1067" s="335">
        <v>43</v>
      </c>
      <c r="F1067" s="336">
        <v>0</v>
      </c>
      <c r="G1067" s="337">
        <v>0</v>
      </c>
      <c r="H1067" s="337">
        <v>0</v>
      </c>
      <c r="I1067" s="337">
        <v>26907.911329999999</v>
      </c>
      <c r="J1067" s="337">
        <v>46.300059999999995</v>
      </c>
      <c r="K1067" s="337">
        <v>26954.21139</v>
      </c>
      <c r="L1067" s="337">
        <v>39894.340880000003</v>
      </c>
      <c r="M1067" s="337">
        <v>0</v>
      </c>
      <c r="N1067" s="337">
        <v>39894.340880000003</v>
      </c>
      <c r="O1067" s="337">
        <v>66848.55227</v>
      </c>
      <c r="P1067" s="337">
        <v>17863.592499999999</v>
      </c>
      <c r="Q1067" s="337">
        <v>0</v>
      </c>
      <c r="R1067" s="338">
        <v>17863.592499999999</v>
      </c>
    </row>
    <row r="1068" spans="1:18" s="313" customFormat="1">
      <c r="A1068" s="339"/>
      <c r="B1068" s="339"/>
      <c r="C1068" s="339"/>
      <c r="D1068" s="339"/>
      <c r="E1068" s="340">
        <v>69</v>
      </c>
      <c r="F1068" s="341">
        <v>0</v>
      </c>
      <c r="G1068" s="342">
        <v>0</v>
      </c>
      <c r="H1068" s="342">
        <v>0</v>
      </c>
      <c r="I1068" s="342">
        <v>31645.411789999998</v>
      </c>
      <c r="J1068" s="342">
        <v>2.1334200000000001</v>
      </c>
      <c r="K1068" s="342">
        <v>31647.54521</v>
      </c>
      <c r="L1068" s="342">
        <v>24354.814420000002</v>
      </c>
      <c r="M1068" s="342">
        <v>14.85056</v>
      </c>
      <c r="N1068" s="342">
        <v>24369.664980000001</v>
      </c>
      <c r="O1068" s="342">
        <v>56017.210189999998</v>
      </c>
      <c r="P1068" s="342">
        <v>14899.661990000001</v>
      </c>
      <c r="Q1068" s="342">
        <v>0</v>
      </c>
      <c r="R1068" s="343">
        <v>14899.661990000001</v>
      </c>
    </row>
    <row r="1069" spans="1:18" s="313" customFormat="1">
      <c r="A1069" s="339"/>
      <c r="B1069" s="339"/>
      <c r="C1069" s="339"/>
      <c r="D1069" s="334" t="s">
        <v>64</v>
      </c>
      <c r="E1069" s="335">
        <v>22</v>
      </c>
      <c r="F1069" s="336">
        <v>0</v>
      </c>
      <c r="G1069" s="337">
        <v>0</v>
      </c>
      <c r="H1069" s="337">
        <v>0</v>
      </c>
      <c r="I1069" s="337">
        <v>116454.09752</v>
      </c>
      <c r="J1069" s="337">
        <v>500.57178000000005</v>
      </c>
      <c r="K1069" s="337">
        <v>116954.66929999999</v>
      </c>
      <c r="L1069" s="337">
        <v>217501.02040000001</v>
      </c>
      <c r="M1069" s="337">
        <v>4147.2195099999999</v>
      </c>
      <c r="N1069" s="337">
        <v>221648.23991</v>
      </c>
      <c r="O1069" s="337">
        <v>338602.90920999995</v>
      </c>
      <c r="P1069" s="337">
        <v>771674.34277999995</v>
      </c>
      <c r="Q1069" s="337">
        <v>0</v>
      </c>
      <c r="R1069" s="338">
        <v>771674.34277999995</v>
      </c>
    </row>
    <row r="1070" spans="1:18" s="313" customFormat="1">
      <c r="A1070" s="339"/>
      <c r="B1070" s="339"/>
      <c r="C1070" s="339"/>
      <c r="D1070" s="339"/>
      <c r="E1070" s="340">
        <v>24</v>
      </c>
      <c r="F1070" s="341">
        <v>0</v>
      </c>
      <c r="G1070" s="342">
        <v>0</v>
      </c>
      <c r="H1070" s="342">
        <v>0</v>
      </c>
      <c r="I1070" s="342">
        <v>27547.43821</v>
      </c>
      <c r="J1070" s="342">
        <v>26.834569999999999</v>
      </c>
      <c r="K1070" s="342">
        <v>27574.272780000003</v>
      </c>
      <c r="L1070" s="342">
        <v>31758.826379999999</v>
      </c>
      <c r="M1070" s="342">
        <v>2.8143099999999999</v>
      </c>
      <c r="N1070" s="342">
        <v>31761.64069</v>
      </c>
      <c r="O1070" s="342">
        <v>59335.91347</v>
      </c>
      <c r="P1070" s="342">
        <v>104670.71968000001</v>
      </c>
      <c r="Q1070" s="342">
        <v>0</v>
      </c>
      <c r="R1070" s="343">
        <v>104670.71968000001</v>
      </c>
    </row>
    <row r="1071" spans="1:18" s="313" customFormat="1">
      <c r="A1071" s="339"/>
      <c r="B1071" s="339"/>
      <c r="C1071" s="339"/>
      <c r="D1071" s="334" t="s">
        <v>65</v>
      </c>
      <c r="E1071" s="335">
        <v>123</v>
      </c>
      <c r="F1071" s="336">
        <v>0</v>
      </c>
      <c r="G1071" s="337">
        <v>0</v>
      </c>
      <c r="H1071" s="337">
        <v>0</v>
      </c>
      <c r="I1071" s="337">
        <v>12438.003409999999</v>
      </c>
      <c r="J1071" s="337">
        <v>3.9799999999999995E-2</v>
      </c>
      <c r="K1071" s="337">
        <v>12438.043210000002</v>
      </c>
      <c r="L1071" s="337">
        <v>13152.572259999999</v>
      </c>
      <c r="M1071" s="337">
        <v>0</v>
      </c>
      <c r="N1071" s="337">
        <v>13152.572259999999</v>
      </c>
      <c r="O1071" s="337">
        <v>25590.615469999997</v>
      </c>
      <c r="P1071" s="337">
        <v>13033.691480000001</v>
      </c>
      <c r="Q1071" s="337">
        <v>0</v>
      </c>
      <c r="R1071" s="338">
        <v>13033.691480000001</v>
      </c>
    </row>
    <row r="1072" spans="1:18" s="313" customFormat="1">
      <c r="A1072" s="339"/>
      <c r="B1072" s="339"/>
      <c r="C1072" s="339"/>
      <c r="D1072" s="334" t="s">
        <v>85</v>
      </c>
      <c r="E1072" s="335">
        <v>83</v>
      </c>
      <c r="F1072" s="336">
        <v>0</v>
      </c>
      <c r="G1072" s="337">
        <v>0</v>
      </c>
      <c r="H1072" s="337">
        <v>0</v>
      </c>
      <c r="I1072" s="337">
        <v>27429.38409</v>
      </c>
      <c r="J1072" s="337">
        <v>53.652639999999998</v>
      </c>
      <c r="K1072" s="337">
        <v>27483.03673</v>
      </c>
      <c r="L1072" s="337">
        <v>18566.716510000002</v>
      </c>
      <c r="M1072" s="337">
        <v>0</v>
      </c>
      <c r="N1072" s="337">
        <v>18566.716510000002</v>
      </c>
      <c r="O1072" s="337">
        <v>46049.753240000005</v>
      </c>
      <c r="P1072" s="337">
        <v>19895.00563</v>
      </c>
      <c r="Q1072" s="337">
        <v>0</v>
      </c>
      <c r="R1072" s="338">
        <v>19895.00563</v>
      </c>
    </row>
    <row r="1073" spans="1:18" s="313" customFormat="1">
      <c r="A1073" s="339"/>
      <c r="B1073" s="339"/>
      <c r="C1073" s="339"/>
      <c r="D1073" s="334" t="s">
        <v>69</v>
      </c>
      <c r="E1073" s="335">
        <v>25</v>
      </c>
      <c r="F1073" s="336">
        <v>0</v>
      </c>
      <c r="G1073" s="337">
        <v>0</v>
      </c>
      <c r="H1073" s="337">
        <v>0</v>
      </c>
      <c r="I1073" s="337">
        <v>41988.357409999997</v>
      </c>
      <c r="J1073" s="337">
        <v>60.978079999999999</v>
      </c>
      <c r="K1073" s="337">
        <v>42049.335490000005</v>
      </c>
      <c r="L1073" s="337">
        <v>58120.28961</v>
      </c>
      <c r="M1073" s="337">
        <v>61.030970000000003</v>
      </c>
      <c r="N1073" s="337">
        <v>58181.32058</v>
      </c>
      <c r="O1073" s="337">
        <v>100230.65607</v>
      </c>
      <c r="P1073" s="337">
        <v>34773.056079999995</v>
      </c>
      <c r="Q1073" s="337">
        <v>0</v>
      </c>
      <c r="R1073" s="338">
        <v>34773.056079999995</v>
      </c>
    </row>
    <row r="1074" spans="1:18" s="313" customFormat="1">
      <c r="A1074" s="339"/>
      <c r="B1074" s="339"/>
      <c r="C1074" s="339"/>
      <c r="D1074" s="334" t="s">
        <v>84</v>
      </c>
      <c r="E1074" s="335">
        <v>67</v>
      </c>
      <c r="F1074" s="336">
        <v>0</v>
      </c>
      <c r="G1074" s="337">
        <v>0</v>
      </c>
      <c r="H1074" s="337">
        <v>0</v>
      </c>
      <c r="I1074" s="337">
        <v>17624.453249999999</v>
      </c>
      <c r="J1074" s="337">
        <v>66.739630000000005</v>
      </c>
      <c r="K1074" s="337">
        <v>17691.192879999999</v>
      </c>
      <c r="L1074" s="337">
        <v>11700.76225</v>
      </c>
      <c r="M1074" s="337">
        <v>0</v>
      </c>
      <c r="N1074" s="337">
        <v>11700.76225</v>
      </c>
      <c r="O1074" s="337">
        <v>29391.955129999998</v>
      </c>
      <c r="P1074" s="337">
        <v>14630.57791</v>
      </c>
      <c r="Q1074" s="337">
        <v>0</v>
      </c>
      <c r="R1074" s="338">
        <v>14630.57791</v>
      </c>
    </row>
    <row r="1075" spans="1:18" s="313" customFormat="1">
      <c r="A1075" s="339"/>
      <c r="B1075" s="339"/>
      <c r="C1075" s="339"/>
      <c r="D1075" s="334" t="s">
        <v>70</v>
      </c>
      <c r="E1075" s="335">
        <v>23</v>
      </c>
      <c r="F1075" s="336">
        <v>0</v>
      </c>
      <c r="G1075" s="337">
        <v>0</v>
      </c>
      <c r="H1075" s="337">
        <v>0</v>
      </c>
      <c r="I1075" s="337">
        <v>32864.698049999999</v>
      </c>
      <c r="J1075" s="337">
        <v>29.075470000000003</v>
      </c>
      <c r="K1075" s="337">
        <v>32893.773520000002</v>
      </c>
      <c r="L1075" s="337">
        <v>49537.874090000005</v>
      </c>
      <c r="M1075" s="337">
        <v>42.793089999999999</v>
      </c>
      <c r="N1075" s="337">
        <v>49580.667179999997</v>
      </c>
      <c r="O1075" s="337">
        <v>82474.440700000006</v>
      </c>
      <c r="P1075" s="337">
        <v>26004.40955</v>
      </c>
      <c r="Q1075" s="337">
        <v>0</v>
      </c>
      <c r="R1075" s="338">
        <v>26004.40955</v>
      </c>
    </row>
    <row r="1076" spans="1:18" s="313" customFormat="1">
      <c r="A1076" s="339"/>
      <c r="B1076" s="339"/>
      <c r="C1076" s="339"/>
      <c r="D1076" s="334" t="s">
        <v>78</v>
      </c>
      <c r="E1076" s="335">
        <v>37</v>
      </c>
      <c r="F1076" s="336">
        <v>0</v>
      </c>
      <c r="G1076" s="337">
        <v>0</v>
      </c>
      <c r="H1076" s="337">
        <v>0</v>
      </c>
      <c r="I1076" s="337">
        <v>32535.01816</v>
      </c>
      <c r="J1076" s="337">
        <v>2.36707</v>
      </c>
      <c r="K1076" s="337">
        <v>32537.38523</v>
      </c>
      <c r="L1076" s="337">
        <v>22970.773410000002</v>
      </c>
      <c r="M1076" s="337">
        <v>14.672000000000001</v>
      </c>
      <c r="N1076" s="337">
        <v>22985.44541</v>
      </c>
      <c r="O1076" s="337">
        <v>55522.83064</v>
      </c>
      <c r="P1076" s="337">
        <v>35184.000209999998</v>
      </c>
      <c r="Q1076" s="337">
        <v>0</v>
      </c>
      <c r="R1076" s="338">
        <v>35184.000209999998</v>
      </c>
    </row>
    <row r="1077" spans="1:18" s="313" customFormat="1">
      <c r="A1077" s="339"/>
      <c r="B1077" s="339"/>
      <c r="C1077" s="339"/>
      <c r="D1077" s="339"/>
      <c r="E1077" s="340">
        <v>63</v>
      </c>
      <c r="F1077" s="341">
        <v>0</v>
      </c>
      <c r="G1077" s="342">
        <v>0</v>
      </c>
      <c r="H1077" s="342">
        <v>0</v>
      </c>
      <c r="I1077" s="342">
        <v>26296.607899999999</v>
      </c>
      <c r="J1077" s="342">
        <v>21.735979999999998</v>
      </c>
      <c r="K1077" s="342">
        <v>26318.34388</v>
      </c>
      <c r="L1077" s="342">
        <v>23795.77362</v>
      </c>
      <c r="M1077" s="342">
        <v>5.7881</v>
      </c>
      <c r="N1077" s="342">
        <v>23801.561719999998</v>
      </c>
      <c r="O1077" s="342">
        <v>50119.905599999998</v>
      </c>
      <c r="P1077" s="342">
        <v>26053.835879999999</v>
      </c>
      <c r="Q1077" s="342">
        <v>0</v>
      </c>
      <c r="R1077" s="343">
        <v>26053.835879999999</v>
      </c>
    </row>
    <row r="1078" spans="1:18" s="313" customFormat="1">
      <c r="A1078" s="339"/>
      <c r="B1078" s="339"/>
      <c r="C1078" s="339"/>
      <c r="D1078" s="334" t="s">
        <v>54</v>
      </c>
      <c r="E1078" s="335">
        <v>78</v>
      </c>
      <c r="F1078" s="336">
        <v>0</v>
      </c>
      <c r="G1078" s="337">
        <v>0</v>
      </c>
      <c r="H1078" s="337">
        <v>0</v>
      </c>
      <c r="I1078" s="337">
        <v>18194.12775</v>
      </c>
      <c r="J1078" s="337">
        <v>30.942619999999998</v>
      </c>
      <c r="K1078" s="337">
        <v>18225.070370000001</v>
      </c>
      <c r="L1078" s="337">
        <v>21460.778329999997</v>
      </c>
      <c r="M1078" s="337">
        <v>26.839779999999998</v>
      </c>
      <c r="N1078" s="337">
        <v>21487.618109999999</v>
      </c>
      <c r="O1078" s="337">
        <v>39712.688479999997</v>
      </c>
      <c r="P1078" s="337">
        <v>16227.644109999999</v>
      </c>
      <c r="Q1078" s="337">
        <v>0</v>
      </c>
      <c r="R1078" s="338">
        <v>16227.644109999999</v>
      </c>
    </row>
    <row r="1079" spans="1:18" s="313" customFormat="1">
      <c r="A1079" s="339"/>
      <c r="B1079" s="339"/>
      <c r="C1079" s="339"/>
      <c r="D1079" s="334" t="s">
        <v>55</v>
      </c>
      <c r="E1079" s="335">
        <v>124</v>
      </c>
      <c r="F1079" s="336">
        <v>0</v>
      </c>
      <c r="G1079" s="337">
        <v>0</v>
      </c>
      <c r="H1079" s="337">
        <v>0</v>
      </c>
      <c r="I1079" s="337">
        <v>11376.817800000001</v>
      </c>
      <c r="J1079" s="337">
        <v>9.9879599999999993</v>
      </c>
      <c r="K1079" s="337">
        <v>11386.805759999999</v>
      </c>
      <c r="L1079" s="337">
        <v>15504.921890000001</v>
      </c>
      <c r="M1079" s="337">
        <v>7.7000000000000007E-4</v>
      </c>
      <c r="N1079" s="337">
        <v>15504.92266</v>
      </c>
      <c r="O1079" s="337">
        <v>26891.728420000003</v>
      </c>
      <c r="P1079" s="337">
        <v>20155.270089999998</v>
      </c>
      <c r="Q1079" s="337">
        <v>0</v>
      </c>
      <c r="R1079" s="338">
        <v>20155.270089999998</v>
      </c>
    </row>
    <row r="1080" spans="1:18" s="313" customFormat="1">
      <c r="A1080" s="339"/>
      <c r="B1080" s="334" t="s">
        <v>17</v>
      </c>
      <c r="C1080" s="334" t="s">
        <v>281</v>
      </c>
      <c r="D1080" s="334" t="s">
        <v>282</v>
      </c>
      <c r="E1080" s="335">
        <v>122</v>
      </c>
      <c r="F1080" s="336">
        <v>0</v>
      </c>
      <c r="G1080" s="337">
        <v>0</v>
      </c>
      <c r="H1080" s="337">
        <v>0</v>
      </c>
      <c r="I1080" s="337">
        <v>580.22698000000003</v>
      </c>
      <c r="J1080" s="337">
        <v>4.2369999999999998E-2</v>
      </c>
      <c r="K1080" s="337">
        <v>580.26935000000003</v>
      </c>
      <c r="L1080" s="337">
        <v>65</v>
      </c>
      <c r="M1080" s="337">
        <v>0</v>
      </c>
      <c r="N1080" s="337">
        <v>65</v>
      </c>
      <c r="O1080" s="337">
        <v>645.26935000000003</v>
      </c>
      <c r="P1080" s="337">
        <v>3371.4345099999996</v>
      </c>
      <c r="Q1080" s="337">
        <v>0</v>
      </c>
      <c r="R1080" s="338">
        <v>3371.4345099999996</v>
      </c>
    </row>
    <row r="1081" spans="1:18" s="313" customFormat="1">
      <c r="A1081" s="339"/>
      <c r="B1081" s="334" t="s">
        <v>21</v>
      </c>
      <c r="C1081" s="334" t="s">
        <v>21</v>
      </c>
      <c r="D1081" s="334" t="s">
        <v>21</v>
      </c>
      <c r="E1081" s="335">
        <v>70</v>
      </c>
      <c r="F1081" s="336">
        <v>0</v>
      </c>
      <c r="G1081" s="337">
        <v>0</v>
      </c>
      <c r="H1081" s="337">
        <v>0</v>
      </c>
      <c r="I1081" s="337">
        <v>6656.00522</v>
      </c>
      <c r="J1081" s="337">
        <v>0.44192000000000004</v>
      </c>
      <c r="K1081" s="337">
        <v>6656.4471399999993</v>
      </c>
      <c r="L1081" s="337">
        <v>3751.17832</v>
      </c>
      <c r="M1081" s="337">
        <v>0</v>
      </c>
      <c r="N1081" s="337">
        <v>3751.17832</v>
      </c>
      <c r="O1081" s="337">
        <v>10407.625460000001</v>
      </c>
      <c r="P1081" s="337">
        <v>26728.792030000001</v>
      </c>
      <c r="Q1081" s="337">
        <v>0</v>
      </c>
      <c r="R1081" s="338">
        <v>26728.792030000001</v>
      </c>
    </row>
    <row r="1082" spans="1:18" s="313" customFormat="1">
      <c r="A1082" s="339"/>
      <c r="B1082" s="334" t="s">
        <v>22</v>
      </c>
      <c r="C1082" s="334" t="s">
        <v>299</v>
      </c>
      <c r="D1082" s="334" t="s">
        <v>300</v>
      </c>
      <c r="E1082" s="335">
        <v>76</v>
      </c>
      <c r="F1082" s="336">
        <v>0</v>
      </c>
      <c r="G1082" s="337">
        <v>0</v>
      </c>
      <c r="H1082" s="337">
        <v>0</v>
      </c>
      <c r="I1082" s="337">
        <v>3005.4755699999996</v>
      </c>
      <c r="J1082" s="337">
        <v>33.159269999999999</v>
      </c>
      <c r="K1082" s="337">
        <v>3038.6348399999997</v>
      </c>
      <c r="L1082" s="337">
        <v>1643.0555099999999</v>
      </c>
      <c r="M1082" s="337">
        <v>0</v>
      </c>
      <c r="N1082" s="337">
        <v>1643.0555099999999</v>
      </c>
      <c r="O1082" s="337">
        <v>4681.6903499999999</v>
      </c>
      <c r="P1082" s="337">
        <v>4415.7231500000007</v>
      </c>
      <c r="Q1082" s="337">
        <v>0</v>
      </c>
      <c r="R1082" s="338">
        <v>4415.7231500000007</v>
      </c>
    </row>
    <row r="1083" spans="1:18" s="313" customFormat="1">
      <c r="A1083" s="339"/>
      <c r="B1083" s="334" t="s">
        <v>26</v>
      </c>
      <c r="C1083" s="334" t="s">
        <v>310</v>
      </c>
      <c r="D1083" s="334" t="s">
        <v>312</v>
      </c>
      <c r="E1083" s="335">
        <v>74</v>
      </c>
      <c r="F1083" s="336">
        <v>0</v>
      </c>
      <c r="G1083" s="337">
        <v>0</v>
      </c>
      <c r="H1083" s="337">
        <v>0</v>
      </c>
      <c r="I1083" s="337">
        <v>3229.6525899999997</v>
      </c>
      <c r="J1083" s="337">
        <v>2.0899999999999998E-3</v>
      </c>
      <c r="K1083" s="337">
        <v>3229.6546800000001</v>
      </c>
      <c r="L1083" s="337">
        <v>969.36518000000001</v>
      </c>
      <c r="M1083" s="337">
        <v>0</v>
      </c>
      <c r="N1083" s="337">
        <v>969.36518000000001</v>
      </c>
      <c r="O1083" s="337">
        <v>4199.0198600000003</v>
      </c>
      <c r="P1083" s="337">
        <v>8990.3825399999987</v>
      </c>
      <c r="Q1083" s="337">
        <v>0</v>
      </c>
      <c r="R1083" s="338">
        <v>8990.3825399999987</v>
      </c>
    </row>
    <row r="1084" spans="1:18" s="313" customFormat="1">
      <c r="A1084" s="334" t="s">
        <v>454</v>
      </c>
      <c r="B1084" s="334" t="s">
        <v>2</v>
      </c>
      <c r="C1084" s="334" t="s">
        <v>195</v>
      </c>
      <c r="D1084" s="334" t="s">
        <v>196</v>
      </c>
      <c r="E1084" s="335">
        <v>451</v>
      </c>
      <c r="F1084" s="336">
        <v>8329.737799999999</v>
      </c>
      <c r="G1084" s="337">
        <v>445.95907</v>
      </c>
      <c r="H1084" s="337">
        <v>8775.6968699999998</v>
      </c>
      <c r="I1084" s="337">
        <v>30759.458640000001</v>
      </c>
      <c r="J1084" s="337">
        <v>1210.9740900000002</v>
      </c>
      <c r="K1084" s="337">
        <v>31970.43273</v>
      </c>
      <c r="L1084" s="337">
        <v>6410.3909999999996</v>
      </c>
      <c r="M1084" s="337">
        <v>1117.8588300000001</v>
      </c>
      <c r="N1084" s="337">
        <v>7528.2498299999997</v>
      </c>
      <c r="O1084" s="337">
        <v>48274.379430000001</v>
      </c>
      <c r="P1084" s="337">
        <v>98162.021379999991</v>
      </c>
      <c r="Q1084" s="337">
        <v>104.48457000000001</v>
      </c>
      <c r="R1084" s="338">
        <v>98266.505950000006</v>
      </c>
    </row>
    <row r="1085" spans="1:18" s="313" customFormat="1">
      <c r="A1085" s="339"/>
      <c r="B1085" s="334" t="s">
        <v>3</v>
      </c>
      <c r="C1085" s="334" t="s">
        <v>198</v>
      </c>
      <c r="D1085" s="334" t="s">
        <v>198</v>
      </c>
      <c r="E1085" s="335">
        <v>252</v>
      </c>
      <c r="F1085" s="336">
        <v>62638.731919999998</v>
      </c>
      <c r="G1085" s="337">
        <v>5070.72847</v>
      </c>
      <c r="H1085" s="337">
        <v>67709.460390000007</v>
      </c>
      <c r="I1085" s="337">
        <v>138310.10990000001</v>
      </c>
      <c r="J1085" s="337">
        <v>17087.197680000001</v>
      </c>
      <c r="K1085" s="337">
        <v>155397.30758000002</v>
      </c>
      <c r="L1085" s="337">
        <v>53656.858670000001</v>
      </c>
      <c r="M1085" s="337">
        <v>9959.2180200000003</v>
      </c>
      <c r="N1085" s="337">
        <v>63616.076689999994</v>
      </c>
      <c r="O1085" s="337">
        <v>286722.84466</v>
      </c>
      <c r="P1085" s="337">
        <v>212429.15693</v>
      </c>
      <c r="Q1085" s="337">
        <v>12493.599130000001</v>
      </c>
      <c r="R1085" s="338">
        <v>224922.75606000001</v>
      </c>
    </row>
    <row r="1086" spans="1:18" s="313" customFormat="1">
      <c r="A1086" s="339"/>
      <c r="B1086" s="339"/>
      <c r="C1086" s="334" t="s">
        <v>201</v>
      </c>
      <c r="D1086" s="334" t="s">
        <v>202</v>
      </c>
      <c r="E1086" s="335">
        <v>166</v>
      </c>
      <c r="F1086" s="336">
        <v>68813.053569999989</v>
      </c>
      <c r="G1086" s="337">
        <v>16741.601460000002</v>
      </c>
      <c r="H1086" s="337">
        <v>85554.655029999994</v>
      </c>
      <c r="I1086" s="337">
        <v>126343.04625</v>
      </c>
      <c r="J1086" s="337">
        <v>34462.871679999997</v>
      </c>
      <c r="K1086" s="337">
        <v>160805.91793</v>
      </c>
      <c r="L1086" s="337">
        <v>82971.501739999992</v>
      </c>
      <c r="M1086" s="337">
        <v>37323.22883</v>
      </c>
      <c r="N1086" s="337">
        <v>120294.73057</v>
      </c>
      <c r="O1086" s="337">
        <v>366655.30352999998</v>
      </c>
      <c r="P1086" s="337">
        <v>233378.34633</v>
      </c>
      <c r="Q1086" s="337">
        <v>14536.28664</v>
      </c>
      <c r="R1086" s="338">
        <v>247914.63297000001</v>
      </c>
    </row>
    <row r="1087" spans="1:18" s="313" customFormat="1">
      <c r="A1087" s="339"/>
      <c r="B1087" s="339"/>
      <c r="C1087" s="339"/>
      <c r="D1087" s="339"/>
      <c r="E1087" s="340">
        <v>196</v>
      </c>
      <c r="F1087" s="341">
        <v>7288.8062599999994</v>
      </c>
      <c r="G1087" s="342">
        <v>5605.6231299999999</v>
      </c>
      <c r="H1087" s="342">
        <v>12894.429390000001</v>
      </c>
      <c r="I1087" s="342">
        <v>28249.541539999998</v>
      </c>
      <c r="J1087" s="342">
        <v>3640.1072300000001</v>
      </c>
      <c r="K1087" s="342">
        <v>31889.64877</v>
      </c>
      <c r="L1087" s="342">
        <v>14992.440720000001</v>
      </c>
      <c r="M1087" s="342">
        <v>3648.7342200000003</v>
      </c>
      <c r="N1087" s="342">
        <v>18641.174940000001</v>
      </c>
      <c r="O1087" s="342">
        <v>63425.253100000002</v>
      </c>
      <c r="P1087" s="342">
        <v>76780.053809999998</v>
      </c>
      <c r="Q1087" s="342">
        <v>6496.8721799999994</v>
      </c>
      <c r="R1087" s="343">
        <v>83276.925989999989</v>
      </c>
    </row>
    <row r="1088" spans="1:18" s="313" customFormat="1">
      <c r="A1088" s="339"/>
      <c r="B1088" s="339"/>
      <c r="C1088" s="339"/>
      <c r="D1088" s="334" t="s">
        <v>321</v>
      </c>
      <c r="E1088" s="335">
        <v>413</v>
      </c>
      <c r="F1088" s="336">
        <v>14765.85361</v>
      </c>
      <c r="G1088" s="337">
        <v>5287.0091500000008</v>
      </c>
      <c r="H1088" s="337">
        <v>20052.86276</v>
      </c>
      <c r="I1088" s="337">
        <v>65908.068419999996</v>
      </c>
      <c r="J1088" s="337">
        <v>11474.117890000001</v>
      </c>
      <c r="K1088" s="337">
        <v>77382.186310000005</v>
      </c>
      <c r="L1088" s="337">
        <v>20706.15063</v>
      </c>
      <c r="M1088" s="337">
        <v>8364.4480399999993</v>
      </c>
      <c r="N1088" s="337">
        <v>29070.598670000003</v>
      </c>
      <c r="O1088" s="337">
        <v>126505.64774</v>
      </c>
      <c r="P1088" s="337">
        <v>114752.96595</v>
      </c>
      <c r="Q1088" s="337">
        <v>2014.7294999999999</v>
      </c>
      <c r="R1088" s="338">
        <v>116767.69545</v>
      </c>
    </row>
    <row r="1089" spans="1:18" s="313" customFormat="1">
      <c r="A1089" s="339"/>
      <c r="B1089" s="334" t="s">
        <v>203</v>
      </c>
      <c r="C1089" s="334" t="s">
        <v>204</v>
      </c>
      <c r="D1089" s="334" t="s">
        <v>204</v>
      </c>
      <c r="E1089" s="335">
        <v>469</v>
      </c>
      <c r="F1089" s="336">
        <v>6200.0205599999999</v>
      </c>
      <c r="G1089" s="337">
        <v>166.09873999999999</v>
      </c>
      <c r="H1089" s="337">
        <v>6366.1192999999994</v>
      </c>
      <c r="I1089" s="337">
        <v>23153.833409999999</v>
      </c>
      <c r="J1089" s="337">
        <v>856.41107</v>
      </c>
      <c r="K1089" s="337">
        <v>24010.244480000001</v>
      </c>
      <c r="L1089" s="337">
        <v>11950.03714</v>
      </c>
      <c r="M1089" s="337">
        <v>812.19911999999999</v>
      </c>
      <c r="N1089" s="337">
        <v>12762.23626</v>
      </c>
      <c r="O1089" s="337">
        <v>43138.600039999998</v>
      </c>
      <c r="P1089" s="337">
        <v>53311.970560000002</v>
      </c>
      <c r="Q1089" s="337">
        <v>25.464849999999998</v>
      </c>
      <c r="R1089" s="338">
        <v>53337.435409999998</v>
      </c>
    </row>
    <row r="1090" spans="1:18" s="313" customFormat="1">
      <c r="A1090" s="339"/>
      <c r="B1090" s="339"/>
      <c r="C1090" s="334" t="s">
        <v>205</v>
      </c>
      <c r="D1090" s="334" t="s">
        <v>205</v>
      </c>
      <c r="E1090" s="335">
        <v>444</v>
      </c>
      <c r="F1090" s="336">
        <v>12974.631670000001</v>
      </c>
      <c r="G1090" s="337">
        <v>117.09396000000001</v>
      </c>
      <c r="H1090" s="337">
        <v>13091.725630000001</v>
      </c>
      <c r="I1090" s="337">
        <v>54577.846740000001</v>
      </c>
      <c r="J1090" s="337">
        <v>7933.6857399999999</v>
      </c>
      <c r="K1090" s="337">
        <v>62511.532479999994</v>
      </c>
      <c r="L1090" s="337">
        <v>15090.43319</v>
      </c>
      <c r="M1090" s="337">
        <v>2665.7397000000001</v>
      </c>
      <c r="N1090" s="337">
        <v>17756.172890000002</v>
      </c>
      <c r="O1090" s="337">
        <v>93359.430999999997</v>
      </c>
      <c r="P1090" s="337">
        <v>62984.339650000002</v>
      </c>
      <c r="Q1090" s="337">
        <v>657.56031000000007</v>
      </c>
      <c r="R1090" s="338">
        <v>63641.899960000002</v>
      </c>
    </row>
    <row r="1091" spans="1:18" s="313" customFormat="1">
      <c r="A1091" s="339"/>
      <c r="B1091" s="339"/>
      <c r="C1091" s="334" t="s">
        <v>322</v>
      </c>
      <c r="D1091" s="334" t="s">
        <v>323</v>
      </c>
      <c r="E1091" s="335">
        <v>446</v>
      </c>
      <c r="F1091" s="336">
        <v>11637.766949999999</v>
      </c>
      <c r="G1091" s="337">
        <v>6647.4114900000004</v>
      </c>
      <c r="H1091" s="337">
        <v>18285.17844</v>
      </c>
      <c r="I1091" s="337">
        <v>68313.960279999999</v>
      </c>
      <c r="J1091" s="337">
        <v>16431.63366</v>
      </c>
      <c r="K1091" s="337">
        <v>84745.593939999992</v>
      </c>
      <c r="L1091" s="337">
        <v>30859.68159</v>
      </c>
      <c r="M1091" s="337">
        <v>1029.0730899999999</v>
      </c>
      <c r="N1091" s="337">
        <v>31888.754679999998</v>
      </c>
      <c r="O1091" s="337">
        <v>134919.52705999999</v>
      </c>
      <c r="P1091" s="337">
        <v>30822.413960000002</v>
      </c>
      <c r="Q1091" s="337">
        <v>393.57815999999997</v>
      </c>
      <c r="R1091" s="338">
        <v>31215.992120000003</v>
      </c>
    </row>
    <row r="1092" spans="1:18" s="313" customFormat="1">
      <c r="A1092" s="339"/>
      <c r="B1092" s="334" t="s">
        <v>5</v>
      </c>
      <c r="C1092" s="334" t="s">
        <v>5</v>
      </c>
      <c r="D1092" s="334" t="s">
        <v>5</v>
      </c>
      <c r="E1092" s="335">
        <v>3</v>
      </c>
      <c r="F1092" s="336">
        <v>217387.96369999999</v>
      </c>
      <c r="G1092" s="337">
        <v>133212.40887000001</v>
      </c>
      <c r="H1092" s="337">
        <v>350600.37257000001</v>
      </c>
      <c r="I1092" s="337">
        <v>212826.63722999999</v>
      </c>
      <c r="J1092" s="337">
        <v>96040.819000000003</v>
      </c>
      <c r="K1092" s="337">
        <v>308867.45623000001</v>
      </c>
      <c r="L1092" s="337">
        <v>87132.68673999999</v>
      </c>
      <c r="M1092" s="337">
        <v>101637.96778000001</v>
      </c>
      <c r="N1092" s="337">
        <v>188770.65452000001</v>
      </c>
      <c r="O1092" s="337">
        <v>848238.48332</v>
      </c>
      <c r="P1092" s="337">
        <v>773634.44889</v>
      </c>
      <c r="Q1092" s="337">
        <v>324008.03356999997</v>
      </c>
      <c r="R1092" s="338">
        <v>1097642.4824600001</v>
      </c>
    </row>
    <row r="1093" spans="1:18" s="313" customFormat="1">
      <c r="A1093" s="339"/>
      <c r="B1093" s="339"/>
      <c r="C1093" s="339"/>
      <c r="D1093" s="339"/>
      <c r="E1093" s="340">
        <v>4</v>
      </c>
      <c r="F1093" s="341">
        <v>6586.8068300000004</v>
      </c>
      <c r="G1093" s="342">
        <v>4457.0345399999997</v>
      </c>
      <c r="H1093" s="342">
        <v>11043.841369999998</v>
      </c>
      <c r="I1093" s="342">
        <v>35663.982550000001</v>
      </c>
      <c r="J1093" s="342">
        <v>5876.3107399999999</v>
      </c>
      <c r="K1093" s="342">
        <v>41540.293290000001</v>
      </c>
      <c r="L1093" s="342">
        <v>6966.6584000000003</v>
      </c>
      <c r="M1093" s="342">
        <v>10185.906080000001</v>
      </c>
      <c r="N1093" s="342">
        <v>17152.564480000001</v>
      </c>
      <c r="O1093" s="342">
        <v>69736.699139999997</v>
      </c>
      <c r="P1093" s="342">
        <v>73075.01651999999</v>
      </c>
      <c r="Q1093" s="342">
        <v>2575.1923999999999</v>
      </c>
      <c r="R1093" s="343">
        <v>75650.208920000005</v>
      </c>
    </row>
    <row r="1094" spans="1:18" s="313" customFormat="1">
      <c r="A1094" s="339"/>
      <c r="B1094" s="339"/>
      <c r="C1094" s="339"/>
      <c r="D1094" s="339"/>
      <c r="E1094" s="340">
        <v>230</v>
      </c>
      <c r="F1094" s="341">
        <v>9275.1314700000003</v>
      </c>
      <c r="G1094" s="342">
        <v>9525.9935700000005</v>
      </c>
      <c r="H1094" s="342">
        <v>18801.125039999999</v>
      </c>
      <c r="I1094" s="342">
        <v>32058.00419</v>
      </c>
      <c r="J1094" s="342">
        <v>12569.564480000001</v>
      </c>
      <c r="K1094" s="342">
        <v>44627.568670000001</v>
      </c>
      <c r="L1094" s="342">
        <v>8287.2203800000007</v>
      </c>
      <c r="M1094" s="342">
        <v>5111.4104900000002</v>
      </c>
      <c r="N1094" s="342">
        <v>13398.630869999999</v>
      </c>
      <c r="O1094" s="342">
        <v>76827.32458</v>
      </c>
      <c r="P1094" s="342">
        <v>77649.556110000005</v>
      </c>
      <c r="Q1094" s="342">
        <v>7270.55602</v>
      </c>
      <c r="R1094" s="343">
        <v>84920.112129999994</v>
      </c>
    </row>
    <row r="1095" spans="1:18" s="313" customFormat="1">
      <c r="A1095" s="339"/>
      <c r="B1095" s="339"/>
      <c r="C1095" s="339"/>
      <c r="D1095" s="339"/>
      <c r="E1095" s="340">
        <v>353</v>
      </c>
      <c r="F1095" s="341">
        <v>0</v>
      </c>
      <c r="G1095" s="342">
        <v>0</v>
      </c>
      <c r="H1095" s="342">
        <v>0</v>
      </c>
      <c r="I1095" s="342">
        <v>128.23194999999998</v>
      </c>
      <c r="J1095" s="342">
        <v>22.861439999999998</v>
      </c>
      <c r="K1095" s="342">
        <v>151.09339000000003</v>
      </c>
      <c r="L1095" s="342">
        <v>40.826999999999998</v>
      </c>
      <c r="M1095" s="342">
        <v>1.1E-4</v>
      </c>
      <c r="N1095" s="342">
        <v>40.827109999999998</v>
      </c>
      <c r="O1095" s="342">
        <v>191.9205</v>
      </c>
      <c r="P1095" s="342">
        <v>4242.3875199999993</v>
      </c>
      <c r="Q1095" s="342">
        <v>146.67067</v>
      </c>
      <c r="R1095" s="343">
        <v>4389.0581900000006</v>
      </c>
    </row>
    <row r="1096" spans="1:18" s="313" customFormat="1">
      <c r="A1096" s="339"/>
      <c r="B1096" s="339"/>
      <c r="C1096" s="339"/>
      <c r="D1096" s="334" t="s">
        <v>207</v>
      </c>
      <c r="E1096" s="335">
        <v>424</v>
      </c>
      <c r="F1096" s="336">
        <v>16537.108220000002</v>
      </c>
      <c r="G1096" s="337">
        <v>11867.559150000001</v>
      </c>
      <c r="H1096" s="337">
        <v>28404.667370000003</v>
      </c>
      <c r="I1096" s="337">
        <v>49277.891009999999</v>
      </c>
      <c r="J1096" s="337">
        <v>24903.317059999998</v>
      </c>
      <c r="K1096" s="337">
        <v>74181.208069999993</v>
      </c>
      <c r="L1096" s="337">
        <v>18858.045190000001</v>
      </c>
      <c r="M1096" s="337">
        <v>6579.7045799999996</v>
      </c>
      <c r="N1096" s="337">
        <v>25437.749769999999</v>
      </c>
      <c r="O1096" s="337">
        <v>128023.62521</v>
      </c>
      <c r="P1096" s="337">
        <v>89916.76406999999</v>
      </c>
      <c r="Q1096" s="337">
        <v>6378.2970400000004</v>
      </c>
      <c r="R1096" s="338">
        <v>96295.061109999995</v>
      </c>
    </row>
    <row r="1097" spans="1:18" s="313" customFormat="1">
      <c r="A1097" s="339"/>
      <c r="B1097" s="339"/>
      <c r="C1097" s="339"/>
      <c r="D1097" s="334" t="s">
        <v>208</v>
      </c>
      <c r="E1097" s="335">
        <v>362</v>
      </c>
      <c r="F1097" s="336">
        <v>5085.7768299999998</v>
      </c>
      <c r="G1097" s="337">
        <v>2022.0114599999999</v>
      </c>
      <c r="H1097" s="337">
        <v>7107.7882900000004</v>
      </c>
      <c r="I1097" s="337">
        <v>55608.058819999998</v>
      </c>
      <c r="J1097" s="337">
        <v>12491.31684</v>
      </c>
      <c r="K1097" s="337">
        <v>68099.375659999991</v>
      </c>
      <c r="L1097" s="337">
        <v>15867.97897</v>
      </c>
      <c r="M1097" s="337">
        <v>7897.9998800000003</v>
      </c>
      <c r="N1097" s="337">
        <v>23765.978850000003</v>
      </c>
      <c r="O1097" s="337">
        <v>98973.142800000001</v>
      </c>
      <c r="P1097" s="337">
        <v>101787.87447</v>
      </c>
      <c r="Q1097" s="337">
        <v>4964.58817</v>
      </c>
      <c r="R1097" s="338">
        <v>106752.46264</v>
      </c>
    </row>
    <row r="1098" spans="1:18" s="313" customFormat="1">
      <c r="A1098" s="339"/>
      <c r="B1098" s="339"/>
      <c r="C1098" s="339"/>
      <c r="D1098" s="334" t="s">
        <v>61</v>
      </c>
      <c r="E1098" s="335">
        <v>5</v>
      </c>
      <c r="F1098" s="336">
        <v>10772.15243</v>
      </c>
      <c r="G1098" s="337">
        <v>2535.9687699999999</v>
      </c>
      <c r="H1098" s="337">
        <v>13308.1212</v>
      </c>
      <c r="I1098" s="337">
        <v>53947.26844</v>
      </c>
      <c r="J1098" s="337">
        <v>17368.16201</v>
      </c>
      <c r="K1098" s="337">
        <v>71315.43045</v>
      </c>
      <c r="L1098" s="337">
        <v>16493.17395</v>
      </c>
      <c r="M1098" s="337">
        <v>8494.8281800000004</v>
      </c>
      <c r="N1098" s="337">
        <v>24988.002130000001</v>
      </c>
      <c r="O1098" s="337">
        <v>109611.55378</v>
      </c>
      <c r="P1098" s="337">
        <v>100363.31101999999</v>
      </c>
      <c r="Q1098" s="337">
        <v>2429.1408700000002</v>
      </c>
      <c r="R1098" s="338">
        <v>102792.45189</v>
      </c>
    </row>
    <row r="1099" spans="1:18" s="313" customFormat="1">
      <c r="A1099" s="339"/>
      <c r="B1099" s="339"/>
      <c r="C1099" s="339"/>
      <c r="D1099" s="334" t="s">
        <v>209</v>
      </c>
      <c r="E1099" s="335">
        <v>361</v>
      </c>
      <c r="F1099" s="336">
        <v>8773.5758900000001</v>
      </c>
      <c r="G1099" s="337">
        <v>15633.45802</v>
      </c>
      <c r="H1099" s="337">
        <v>24407.033910000002</v>
      </c>
      <c r="I1099" s="337">
        <v>42254.861669999998</v>
      </c>
      <c r="J1099" s="337">
        <v>19793.764609999998</v>
      </c>
      <c r="K1099" s="337">
        <v>62048.626280000004</v>
      </c>
      <c r="L1099" s="337">
        <v>18792.266239999997</v>
      </c>
      <c r="M1099" s="337">
        <v>8875.499890000001</v>
      </c>
      <c r="N1099" s="337">
        <v>27667.76613</v>
      </c>
      <c r="O1099" s="337">
        <v>114123.42632</v>
      </c>
      <c r="P1099" s="337">
        <v>83615.507700000002</v>
      </c>
      <c r="Q1099" s="337">
        <v>6742.8439900000003</v>
      </c>
      <c r="R1099" s="338">
        <v>90358.351689999996</v>
      </c>
    </row>
    <row r="1100" spans="1:18" s="313" customFormat="1">
      <c r="A1100" s="339"/>
      <c r="B1100" s="339"/>
      <c r="C1100" s="339"/>
      <c r="D1100" s="334" t="s">
        <v>211</v>
      </c>
      <c r="E1100" s="335">
        <v>470</v>
      </c>
      <c r="F1100" s="336">
        <v>2270.5933300000002</v>
      </c>
      <c r="G1100" s="337">
        <v>658.82276000000002</v>
      </c>
      <c r="H1100" s="337">
        <v>2929.4160899999997</v>
      </c>
      <c r="I1100" s="337">
        <v>26702.7798</v>
      </c>
      <c r="J1100" s="337">
        <v>7299.0187400000004</v>
      </c>
      <c r="K1100" s="337">
        <v>34001.798539999996</v>
      </c>
      <c r="L1100" s="337">
        <v>12184.04587</v>
      </c>
      <c r="M1100" s="337">
        <v>3625.1535800000001</v>
      </c>
      <c r="N1100" s="337">
        <v>15809.19945</v>
      </c>
      <c r="O1100" s="337">
        <v>52740.414079999995</v>
      </c>
      <c r="P1100" s="337">
        <v>58250.787549999994</v>
      </c>
      <c r="Q1100" s="337">
        <v>1579.1534099999999</v>
      </c>
      <c r="R1100" s="338">
        <v>59829.94096</v>
      </c>
    </row>
    <row r="1101" spans="1:18" s="313" customFormat="1">
      <c r="A1101" s="339"/>
      <c r="B1101" s="339"/>
      <c r="C1101" s="339"/>
      <c r="D1101" s="334" t="s">
        <v>212</v>
      </c>
      <c r="E1101" s="335">
        <v>119</v>
      </c>
      <c r="F1101" s="336">
        <v>29729.170699999999</v>
      </c>
      <c r="G1101" s="337">
        <v>37883.6924</v>
      </c>
      <c r="H1101" s="337">
        <v>67612.863099999988</v>
      </c>
      <c r="I1101" s="337">
        <v>134071.03612</v>
      </c>
      <c r="J1101" s="337">
        <v>68176.684569999998</v>
      </c>
      <c r="K1101" s="337">
        <v>202247.72068999999</v>
      </c>
      <c r="L1101" s="337">
        <v>63489.165560000001</v>
      </c>
      <c r="M1101" s="337">
        <v>39612.426630000002</v>
      </c>
      <c r="N1101" s="337">
        <v>103101.59219</v>
      </c>
      <c r="O1101" s="337">
        <v>372962.17598</v>
      </c>
      <c r="P1101" s="337">
        <v>286127.09737999999</v>
      </c>
      <c r="Q1101" s="337">
        <v>22597.625070000002</v>
      </c>
      <c r="R1101" s="338">
        <v>308724.72245</v>
      </c>
    </row>
    <row r="1102" spans="1:18" s="313" customFormat="1">
      <c r="A1102" s="339"/>
      <c r="B1102" s="339"/>
      <c r="C1102" s="339"/>
      <c r="D1102" s="339"/>
      <c r="E1102" s="340">
        <v>434</v>
      </c>
      <c r="F1102" s="341">
        <v>9049.9854299999988</v>
      </c>
      <c r="G1102" s="342">
        <v>3276.2841200000003</v>
      </c>
      <c r="H1102" s="342">
        <v>12326.269550000001</v>
      </c>
      <c r="I1102" s="342">
        <v>30400.990510000003</v>
      </c>
      <c r="J1102" s="342">
        <v>22518.748520000001</v>
      </c>
      <c r="K1102" s="342">
        <v>52919.739030000004</v>
      </c>
      <c r="L1102" s="342">
        <v>8509.6154200000001</v>
      </c>
      <c r="M1102" s="342">
        <v>10118.87996</v>
      </c>
      <c r="N1102" s="342">
        <v>18628.49538</v>
      </c>
      <c r="O1102" s="342">
        <v>83874.503959999987</v>
      </c>
      <c r="P1102" s="342">
        <v>79831.847849999991</v>
      </c>
      <c r="Q1102" s="342">
        <v>3654.8895499999999</v>
      </c>
      <c r="R1102" s="343">
        <v>83486.737400000013</v>
      </c>
    </row>
    <row r="1103" spans="1:18" s="313" customFormat="1">
      <c r="A1103" s="339"/>
      <c r="B1103" s="339"/>
      <c r="C1103" s="334" t="s">
        <v>214</v>
      </c>
      <c r="D1103" s="334" t="s">
        <v>214</v>
      </c>
      <c r="E1103" s="335">
        <v>242</v>
      </c>
      <c r="F1103" s="336">
        <v>6446.6713</v>
      </c>
      <c r="G1103" s="337">
        <v>384.75542999999999</v>
      </c>
      <c r="H1103" s="337">
        <v>6831.4267300000001</v>
      </c>
      <c r="I1103" s="337">
        <v>29458.781620000002</v>
      </c>
      <c r="J1103" s="337">
        <v>9174.33878</v>
      </c>
      <c r="K1103" s="337">
        <v>38633.1204</v>
      </c>
      <c r="L1103" s="337">
        <v>11789.372730000001</v>
      </c>
      <c r="M1103" s="337">
        <v>5601.4279699999997</v>
      </c>
      <c r="N1103" s="337">
        <v>17390.8007</v>
      </c>
      <c r="O1103" s="337">
        <v>62855.347829999999</v>
      </c>
      <c r="P1103" s="337">
        <v>61769.029299999995</v>
      </c>
      <c r="Q1103" s="337">
        <v>572.47784000000001</v>
      </c>
      <c r="R1103" s="338">
        <v>62341.507140000002</v>
      </c>
    </row>
    <row r="1104" spans="1:18" s="313" customFormat="1">
      <c r="A1104" s="339"/>
      <c r="B1104" s="339"/>
      <c r="C1104" s="334" t="s">
        <v>215</v>
      </c>
      <c r="D1104" s="334" t="s">
        <v>216</v>
      </c>
      <c r="E1104" s="335">
        <v>370</v>
      </c>
      <c r="F1104" s="336">
        <v>1684.0047400000001</v>
      </c>
      <c r="G1104" s="337">
        <v>751.70914000000005</v>
      </c>
      <c r="H1104" s="337">
        <v>2435.7138799999998</v>
      </c>
      <c r="I1104" s="337">
        <v>30892.780920000001</v>
      </c>
      <c r="J1104" s="337">
        <v>11204.429340000001</v>
      </c>
      <c r="K1104" s="337">
        <v>42097.21026</v>
      </c>
      <c r="L1104" s="337">
        <v>7318.4191100000007</v>
      </c>
      <c r="M1104" s="337">
        <v>6363.4327400000002</v>
      </c>
      <c r="N1104" s="337">
        <v>13681.851849999999</v>
      </c>
      <c r="O1104" s="337">
        <v>58214.775990000002</v>
      </c>
      <c r="P1104" s="337">
        <v>50900.83468</v>
      </c>
      <c r="Q1104" s="337">
        <v>1434.7725399999999</v>
      </c>
      <c r="R1104" s="338">
        <v>52335.607219999998</v>
      </c>
    </row>
    <row r="1105" spans="1:18" s="313" customFormat="1">
      <c r="A1105" s="339"/>
      <c r="B1105" s="334" t="s">
        <v>6</v>
      </c>
      <c r="C1105" s="334" t="s">
        <v>219</v>
      </c>
      <c r="D1105" s="334" t="s">
        <v>6</v>
      </c>
      <c r="E1105" s="335">
        <v>301</v>
      </c>
      <c r="F1105" s="336">
        <v>33186.443719999996</v>
      </c>
      <c r="G1105" s="337">
        <v>966.94217000000003</v>
      </c>
      <c r="H1105" s="337">
        <v>34153.385889999998</v>
      </c>
      <c r="I1105" s="337">
        <v>70422.711609999998</v>
      </c>
      <c r="J1105" s="337">
        <v>8941.3983200000002</v>
      </c>
      <c r="K1105" s="337">
        <v>79364.109930000006</v>
      </c>
      <c r="L1105" s="337">
        <v>34952.190280000003</v>
      </c>
      <c r="M1105" s="337">
        <v>4881.0587800000003</v>
      </c>
      <c r="N1105" s="337">
        <v>39833.249060000002</v>
      </c>
      <c r="O1105" s="337">
        <v>153350.74487999998</v>
      </c>
      <c r="P1105" s="337">
        <v>131877.33442</v>
      </c>
      <c r="Q1105" s="337">
        <v>3785.1919400000002</v>
      </c>
      <c r="R1105" s="338">
        <v>135662.52636000002</v>
      </c>
    </row>
    <row r="1106" spans="1:18" s="313" customFormat="1">
      <c r="A1106" s="339"/>
      <c r="B1106" s="334" t="s">
        <v>7</v>
      </c>
      <c r="C1106" s="334" t="s">
        <v>7</v>
      </c>
      <c r="D1106" s="334" t="s">
        <v>7</v>
      </c>
      <c r="E1106" s="335">
        <v>160</v>
      </c>
      <c r="F1106" s="336">
        <v>28094.17842</v>
      </c>
      <c r="G1106" s="337">
        <v>9687.9741599999998</v>
      </c>
      <c r="H1106" s="337">
        <v>37782.152580000002</v>
      </c>
      <c r="I1106" s="337">
        <v>91184.214120000004</v>
      </c>
      <c r="J1106" s="337">
        <v>24353.750909999999</v>
      </c>
      <c r="K1106" s="337">
        <v>115537.96503000001</v>
      </c>
      <c r="L1106" s="337">
        <v>59790.044580000002</v>
      </c>
      <c r="M1106" s="337">
        <v>19614.532429999999</v>
      </c>
      <c r="N1106" s="337">
        <v>79404.577010000008</v>
      </c>
      <c r="O1106" s="337">
        <v>232724.69461999999</v>
      </c>
      <c r="P1106" s="337">
        <v>295969.05232999998</v>
      </c>
      <c r="Q1106" s="337">
        <v>12726.56357</v>
      </c>
      <c r="R1106" s="338">
        <v>308695.61589999998</v>
      </c>
    </row>
    <row r="1107" spans="1:18" s="313" customFormat="1">
      <c r="A1107" s="339"/>
      <c r="B1107" s="339"/>
      <c r="C1107" s="339"/>
      <c r="D1107" s="339"/>
      <c r="E1107" s="340">
        <v>324</v>
      </c>
      <c r="F1107" s="341">
        <v>14427.074130000001</v>
      </c>
      <c r="G1107" s="342">
        <v>975.72251000000006</v>
      </c>
      <c r="H1107" s="342">
        <v>15402.79664</v>
      </c>
      <c r="I1107" s="342">
        <v>43707.293890000001</v>
      </c>
      <c r="J1107" s="342">
        <v>7495.80033</v>
      </c>
      <c r="K1107" s="342">
        <v>51203.094219999999</v>
      </c>
      <c r="L1107" s="342">
        <v>17004.777170000001</v>
      </c>
      <c r="M1107" s="342">
        <v>3021.7430399999998</v>
      </c>
      <c r="N1107" s="342">
        <v>20026.520210000002</v>
      </c>
      <c r="O1107" s="342">
        <v>86632.411069999987</v>
      </c>
      <c r="P1107" s="342">
        <v>114116.40392</v>
      </c>
      <c r="Q1107" s="342">
        <v>8659.7619099999993</v>
      </c>
      <c r="R1107" s="343">
        <v>122776.16583</v>
      </c>
    </row>
    <row r="1108" spans="1:18" s="313" customFormat="1">
      <c r="A1108" s="339"/>
      <c r="B1108" s="339"/>
      <c r="C1108" s="334" t="s">
        <v>220</v>
      </c>
      <c r="D1108" s="334" t="s">
        <v>220</v>
      </c>
      <c r="E1108" s="335">
        <v>401</v>
      </c>
      <c r="F1108" s="336">
        <v>12047.81278</v>
      </c>
      <c r="G1108" s="337">
        <v>2766.33095</v>
      </c>
      <c r="H1108" s="337">
        <v>14814.14373</v>
      </c>
      <c r="I1108" s="337">
        <v>26071.627909999999</v>
      </c>
      <c r="J1108" s="337">
        <v>1710.7603000000001</v>
      </c>
      <c r="K1108" s="337">
        <v>27782.388210000001</v>
      </c>
      <c r="L1108" s="337">
        <v>8037.4490099999994</v>
      </c>
      <c r="M1108" s="337">
        <v>464.85980999999998</v>
      </c>
      <c r="N1108" s="337">
        <v>8502.3088200000002</v>
      </c>
      <c r="O1108" s="337">
        <v>51098.840759999999</v>
      </c>
      <c r="P1108" s="337">
        <v>149371.80759000001</v>
      </c>
      <c r="Q1108" s="337">
        <v>732.94107999999994</v>
      </c>
      <c r="R1108" s="338">
        <v>150104.74867</v>
      </c>
    </row>
    <row r="1109" spans="1:18" s="313" customFormat="1">
      <c r="A1109" s="339"/>
      <c r="B1109" s="339"/>
      <c r="C1109" s="334" t="s">
        <v>221</v>
      </c>
      <c r="D1109" s="334" t="s">
        <v>221</v>
      </c>
      <c r="E1109" s="335">
        <v>161</v>
      </c>
      <c r="F1109" s="336">
        <v>33042.688820000003</v>
      </c>
      <c r="G1109" s="337">
        <v>5362.26188</v>
      </c>
      <c r="H1109" s="337">
        <v>38404.950700000001</v>
      </c>
      <c r="I1109" s="337">
        <v>66272.037030000007</v>
      </c>
      <c r="J1109" s="337">
        <v>4541.6562000000004</v>
      </c>
      <c r="K1109" s="337">
        <v>70813.693230000004</v>
      </c>
      <c r="L1109" s="337">
        <v>22532.486649999999</v>
      </c>
      <c r="M1109" s="337">
        <v>1972.5083300000001</v>
      </c>
      <c r="N1109" s="337">
        <v>24504.994979999999</v>
      </c>
      <c r="O1109" s="337">
        <v>133723.63891000001</v>
      </c>
      <c r="P1109" s="337">
        <v>268850.33107000001</v>
      </c>
      <c r="Q1109" s="337">
        <v>1096.79601</v>
      </c>
      <c r="R1109" s="338">
        <v>269947.12708000001</v>
      </c>
    </row>
    <row r="1110" spans="1:18" s="313" customFormat="1">
      <c r="A1110" s="339"/>
      <c r="B1110" s="334" t="s">
        <v>8</v>
      </c>
      <c r="C1110" s="334" t="s">
        <v>222</v>
      </c>
      <c r="D1110" s="334" t="s">
        <v>90</v>
      </c>
      <c r="E1110" s="335">
        <v>335</v>
      </c>
      <c r="F1110" s="336">
        <v>10830.07005</v>
      </c>
      <c r="G1110" s="337">
        <v>7926.2746500000003</v>
      </c>
      <c r="H1110" s="337">
        <v>18756.344699999998</v>
      </c>
      <c r="I1110" s="337">
        <v>39513.522799999999</v>
      </c>
      <c r="J1110" s="337">
        <v>13714.561159999999</v>
      </c>
      <c r="K1110" s="337">
        <v>53228.083960000004</v>
      </c>
      <c r="L1110" s="337">
        <v>14771.16944</v>
      </c>
      <c r="M1110" s="337">
        <v>5286.0304000000006</v>
      </c>
      <c r="N1110" s="337">
        <v>20057.199840000001</v>
      </c>
      <c r="O1110" s="337">
        <v>92041.628500000006</v>
      </c>
      <c r="P1110" s="337">
        <v>83877.843599999993</v>
      </c>
      <c r="Q1110" s="337">
        <v>1568.6355800000001</v>
      </c>
      <c r="R1110" s="338">
        <v>85446.479180000009</v>
      </c>
    </row>
    <row r="1111" spans="1:18" s="313" customFormat="1">
      <c r="A1111" s="339"/>
      <c r="B1111" s="339"/>
      <c r="C1111" s="339"/>
      <c r="D1111" s="334" t="s">
        <v>8</v>
      </c>
      <c r="E1111" s="335">
        <v>6</v>
      </c>
      <c r="F1111" s="336">
        <v>3068.9866299999999</v>
      </c>
      <c r="G1111" s="337">
        <v>1077.1168899999998</v>
      </c>
      <c r="H1111" s="337">
        <v>4146.1035199999997</v>
      </c>
      <c r="I1111" s="337">
        <v>15528.09957</v>
      </c>
      <c r="J1111" s="337">
        <v>2428.9382500000002</v>
      </c>
      <c r="K1111" s="337">
        <v>17957.037820000001</v>
      </c>
      <c r="L1111" s="337">
        <v>5040.1356999999998</v>
      </c>
      <c r="M1111" s="337">
        <v>1884.8615</v>
      </c>
      <c r="N1111" s="337">
        <v>6924.9971999999998</v>
      </c>
      <c r="O1111" s="337">
        <v>29028.13854</v>
      </c>
      <c r="P1111" s="337">
        <v>251325.7604</v>
      </c>
      <c r="Q1111" s="337">
        <v>498.60270000000003</v>
      </c>
      <c r="R1111" s="338">
        <v>251824.36309999999</v>
      </c>
    </row>
    <row r="1112" spans="1:18" s="313" customFormat="1">
      <c r="A1112" s="339"/>
      <c r="B1112" s="339"/>
      <c r="C1112" s="339"/>
      <c r="D1112" s="339"/>
      <c r="E1112" s="340">
        <v>8</v>
      </c>
      <c r="F1112" s="341">
        <v>10463.8765</v>
      </c>
      <c r="G1112" s="342">
        <v>6274.5622699999994</v>
      </c>
      <c r="H1112" s="342">
        <v>16738.438770000001</v>
      </c>
      <c r="I1112" s="342">
        <v>52337.741540000003</v>
      </c>
      <c r="J1112" s="342">
        <v>14392.655570000001</v>
      </c>
      <c r="K1112" s="342">
        <v>66730.397110000005</v>
      </c>
      <c r="L1112" s="342">
        <v>34817.023450000001</v>
      </c>
      <c r="M1112" s="342">
        <v>12222.600369999998</v>
      </c>
      <c r="N1112" s="342">
        <v>47039.623820000001</v>
      </c>
      <c r="O1112" s="342">
        <v>130508.45970000001</v>
      </c>
      <c r="P1112" s="342">
        <v>156409.33621000001</v>
      </c>
      <c r="Q1112" s="342">
        <v>2845.6151600000003</v>
      </c>
      <c r="R1112" s="343">
        <v>159254.95137</v>
      </c>
    </row>
    <row r="1113" spans="1:18" s="313" customFormat="1">
      <c r="A1113" s="339"/>
      <c r="B1113" s="339"/>
      <c r="C1113" s="339"/>
      <c r="D1113" s="339"/>
      <c r="E1113" s="340">
        <v>9</v>
      </c>
      <c r="F1113" s="341">
        <v>32521.138190000001</v>
      </c>
      <c r="G1113" s="342">
        <v>16202.2009</v>
      </c>
      <c r="H1113" s="342">
        <v>48723.339090000001</v>
      </c>
      <c r="I1113" s="342">
        <v>83595.927810000008</v>
      </c>
      <c r="J1113" s="342">
        <v>18671.511780000001</v>
      </c>
      <c r="K1113" s="342">
        <v>102267.43959000001</v>
      </c>
      <c r="L1113" s="342">
        <v>22862.882289999998</v>
      </c>
      <c r="M1113" s="342">
        <v>6377.1766399999997</v>
      </c>
      <c r="N1113" s="342">
        <v>29240.058929999999</v>
      </c>
      <c r="O1113" s="342">
        <v>180230.83761000002</v>
      </c>
      <c r="P1113" s="342">
        <v>129127.23698999999</v>
      </c>
      <c r="Q1113" s="342">
        <v>9824.2566900000002</v>
      </c>
      <c r="R1113" s="343">
        <v>138951.49368000001</v>
      </c>
    </row>
    <row r="1114" spans="1:18" s="313" customFormat="1">
      <c r="A1114" s="339"/>
      <c r="B1114" s="339"/>
      <c r="C1114" s="339"/>
      <c r="D1114" s="339"/>
      <c r="E1114" s="340">
        <v>11</v>
      </c>
      <c r="F1114" s="341">
        <v>12983.179759999999</v>
      </c>
      <c r="G1114" s="342">
        <v>7263.4714599999998</v>
      </c>
      <c r="H1114" s="342">
        <v>20246.65122</v>
      </c>
      <c r="I1114" s="342">
        <v>59901.451259999994</v>
      </c>
      <c r="J1114" s="342">
        <v>18144.109969999998</v>
      </c>
      <c r="K1114" s="342">
        <v>78045.561230000007</v>
      </c>
      <c r="L1114" s="342">
        <v>19988.92555</v>
      </c>
      <c r="M1114" s="342">
        <v>11408.13499</v>
      </c>
      <c r="N1114" s="342">
        <v>31397.060539999999</v>
      </c>
      <c r="O1114" s="342">
        <v>129689.27299</v>
      </c>
      <c r="P1114" s="342">
        <v>173884.63178999998</v>
      </c>
      <c r="Q1114" s="342">
        <v>11046.58619</v>
      </c>
      <c r="R1114" s="343">
        <v>184931.21797999999</v>
      </c>
    </row>
    <row r="1115" spans="1:18" s="313" customFormat="1">
      <c r="A1115" s="339"/>
      <c r="B1115" s="339"/>
      <c r="C1115" s="339"/>
      <c r="D1115" s="339"/>
      <c r="E1115" s="340">
        <v>133</v>
      </c>
      <c r="F1115" s="341">
        <v>11476.806939999999</v>
      </c>
      <c r="G1115" s="342">
        <v>14212.774099999999</v>
      </c>
      <c r="H1115" s="342">
        <v>25689.581039999997</v>
      </c>
      <c r="I1115" s="342">
        <v>54758.234960000002</v>
      </c>
      <c r="J1115" s="342">
        <v>12908.565720000001</v>
      </c>
      <c r="K1115" s="342">
        <v>67666.80068</v>
      </c>
      <c r="L1115" s="342">
        <v>25804.60556</v>
      </c>
      <c r="M1115" s="342">
        <v>11459.880539999998</v>
      </c>
      <c r="N1115" s="342">
        <v>37264.486100000002</v>
      </c>
      <c r="O1115" s="342">
        <v>130620.86782</v>
      </c>
      <c r="P1115" s="342">
        <v>109523.9758</v>
      </c>
      <c r="Q1115" s="342">
        <v>4936.9053199999998</v>
      </c>
      <c r="R1115" s="343">
        <v>114460.88112000001</v>
      </c>
    </row>
    <row r="1116" spans="1:18" s="313" customFormat="1">
      <c r="A1116" s="339"/>
      <c r="B1116" s="339"/>
      <c r="C1116" s="339"/>
      <c r="D1116" s="339"/>
      <c r="E1116" s="340">
        <v>322</v>
      </c>
      <c r="F1116" s="341">
        <v>13621.314490000001</v>
      </c>
      <c r="G1116" s="342">
        <v>12911.253949999998</v>
      </c>
      <c r="H1116" s="342">
        <v>26532.568440000003</v>
      </c>
      <c r="I1116" s="342">
        <v>57261.054779999999</v>
      </c>
      <c r="J1116" s="342">
        <v>27722.65148</v>
      </c>
      <c r="K1116" s="342">
        <v>84983.706260000006</v>
      </c>
      <c r="L1116" s="342">
        <v>46724.790799999995</v>
      </c>
      <c r="M1116" s="342">
        <v>28807.475019999998</v>
      </c>
      <c r="N1116" s="342">
        <v>75532.265819999986</v>
      </c>
      <c r="O1116" s="342">
        <v>187048.54052000001</v>
      </c>
      <c r="P1116" s="342">
        <v>178274.75771000001</v>
      </c>
      <c r="Q1116" s="342">
        <v>27455.02605</v>
      </c>
      <c r="R1116" s="343">
        <v>205729.78375999999</v>
      </c>
    </row>
    <row r="1117" spans="1:18" s="313" customFormat="1">
      <c r="A1117" s="339"/>
      <c r="B1117" s="339"/>
      <c r="C1117" s="339"/>
      <c r="D1117" s="339"/>
      <c r="E1117" s="340">
        <v>329</v>
      </c>
      <c r="F1117" s="341">
        <v>14913.212439999999</v>
      </c>
      <c r="G1117" s="342">
        <v>6405.7426399999995</v>
      </c>
      <c r="H1117" s="342">
        <v>21318.95508</v>
      </c>
      <c r="I1117" s="342">
        <v>55470.471869999994</v>
      </c>
      <c r="J1117" s="342">
        <v>15500.75518</v>
      </c>
      <c r="K1117" s="342">
        <v>70971.227050000001</v>
      </c>
      <c r="L1117" s="342">
        <v>32169.018989999997</v>
      </c>
      <c r="M1117" s="342">
        <v>11196.575720000001</v>
      </c>
      <c r="N1117" s="342">
        <v>43365.594709999998</v>
      </c>
      <c r="O1117" s="342">
        <v>135655.77684000001</v>
      </c>
      <c r="P1117" s="342">
        <v>135478.11484999998</v>
      </c>
      <c r="Q1117" s="342">
        <v>6397.4668200000006</v>
      </c>
      <c r="R1117" s="343">
        <v>141875.58166999999</v>
      </c>
    </row>
    <row r="1118" spans="1:18" s="313" customFormat="1">
      <c r="A1118" s="339"/>
      <c r="B1118" s="339"/>
      <c r="C1118" s="339"/>
      <c r="D1118" s="334" t="s">
        <v>94</v>
      </c>
      <c r="E1118" s="335">
        <v>213</v>
      </c>
      <c r="F1118" s="336">
        <v>1593.42111</v>
      </c>
      <c r="G1118" s="337">
        <v>43.088910000000006</v>
      </c>
      <c r="H1118" s="337">
        <v>1636.5100199999999</v>
      </c>
      <c r="I1118" s="337">
        <v>12418.573789999999</v>
      </c>
      <c r="J1118" s="337">
        <v>1525.0837099999999</v>
      </c>
      <c r="K1118" s="337">
        <v>13943.657499999999</v>
      </c>
      <c r="L1118" s="337">
        <v>12519.072819999999</v>
      </c>
      <c r="M1118" s="337">
        <v>3814.5909500000002</v>
      </c>
      <c r="N1118" s="337">
        <v>16333.663769999999</v>
      </c>
      <c r="O1118" s="337">
        <v>31913.831289999998</v>
      </c>
      <c r="P1118" s="337">
        <v>26181.705149999998</v>
      </c>
      <c r="Q1118" s="337">
        <v>502.53201000000001</v>
      </c>
      <c r="R1118" s="338">
        <v>26684.237160000001</v>
      </c>
    </row>
    <row r="1119" spans="1:18" s="313" customFormat="1">
      <c r="A1119" s="339"/>
      <c r="B1119" s="339"/>
      <c r="C1119" s="339"/>
      <c r="D1119" s="339"/>
      <c r="E1119" s="340">
        <v>346</v>
      </c>
      <c r="F1119" s="341">
        <v>9544.9397499999995</v>
      </c>
      <c r="G1119" s="342">
        <v>1651.5180600000001</v>
      </c>
      <c r="H1119" s="342">
        <v>11196.45781</v>
      </c>
      <c r="I1119" s="342">
        <v>55332.970540000002</v>
      </c>
      <c r="J1119" s="342">
        <v>9742.9303</v>
      </c>
      <c r="K1119" s="342">
        <v>65075.900840000002</v>
      </c>
      <c r="L1119" s="342">
        <v>13982.019329999999</v>
      </c>
      <c r="M1119" s="342">
        <v>4778.6501799999996</v>
      </c>
      <c r="N1119" s="342">
        <v>18760.669510000003</v>
      </c>
      <c r="O1119" s="342">
        <v>95033.028160000002</v>
      </c>
      <c r="P1119" s="342">
        <v>101966.06118999999</v>
      </c>
      <c r="Q1119" s="342">
        <v>674.51447999999993</v>
      </c>
      <c r="R1119" s="343">
        <v>102640.57567000001</v>
      </c>
    </row>
    <row r="1120" spans="1:18" s="313" customFormat="1">
      <c r="A1120" s="339"/>
      <c r="B1120" s="339"/>
      <c r="C1120" s="339"/>
      <c r="D1120" s="334" t="s">
        <v>92</v>
      </c>
      <c r="E1120" s="335">
        <v>453</v>
      </c>
      <c r="F1120" s="336">
        <v>20075.486629999999</v>
      </c>
      <c r="G1120" s="337">
        <v>22712.879089999999</v>
      </c>
      <c r="H1120" s="337">
        <v>42788.365720000002</v>
      </c>
      <c r="I1120" s="337">
        <v>76284.805970000001</v>
      </c>
      <c r="J1120" s="337">
        <v>45721.971669999999</v>
      </c>
      <c r="K1120" s="337">
        <v>122006.77764</v>
      </c>
      <c r="L1120" s="337">
        <v>56055.33885</v>
      </c>
      <c r="M1120" s="337">
        <v>45054.56826</v>
      </c>
      <c r="N1120" s="337">
        <v>101109.90711</v>
      </c>
      <c r="O1120" s="337">
        <v>265905.05047000002</v>
      </c>
      <c r="P1120" s="337">
        <v>313276.13095999998</v>
      </c>
      <c r="Q1120" s="337">
        <v>68514.054860000004</v>
      </c>
      <c r="R1120" s="338">
        <v>381790.18582000001</v>
      </c>
    </row>
    <row r="1121" spans="1:18" s="313" customFormat="1">
      <c r="A1121" s="339"/>
      <c r="B1121" s="334" t="s">
        <v>9</v>
      </c>
      <c r="C1121" s="334" t="s">
        <v>9</v>
      </c>
      <c r="D1121" s="334" t="s">
        <v>9</v>
      </c>
      <c r="E1121" s="335">
        <v>149</v>
      </c>
      <c r="F1121" s="336">
        <v>120870.75138</v>
      </c>
      <c r="G1121" s="337">
        <v>88594.715230000002</v>
      </c>
      <c r="H1121" s="337">
        <v>209465.46661</v>
      </c>
      <c r="I1121" s="337">
        <v>198546.27436000001</v>
      </c>
      <c r="J1121" s="337">
        <v>112761.0788</v>
      </c>
      <c r="K1121" s="337">
        <v>311307.35316</v>
      </c>
      <c r="L1121" s="337">
        <v>88560.262879999995</v>
      </c>
      <c r="M1121" s="337">
        <v>85633.339560000008</v>
      </c>
      <c r="N1121" s="337">
        <v>174193.60243999999</v>
      </c>
      <c r="O1121" s="337">
        <v>694966.42220999999</v>
      </c>
      <c r="P1121" s="337">
        <v>495247.12914999999</v>
      </c>
      <c r="Q1121" s="337">
        <v>70236.973209999996</v>
      </c>
      <c r="R1121" s="338">
        <v>565484.10236000002</v>
      </c>
    </row>
    <row r="1122" spans="1:18" s="313" customFormat="1">
      <c r="A1122" s="339"/>
      <c r="B1122" s="339"/>
      <c r="C1122" s="339"/>
      <c r="D1122" s="339"/>
      <c r="E1122" s="340">
        <v>471</v>
      </c>
      <c r="F1122" s="341">
        <v>3573.2273</v>
      </c>
      <c r="G1122" s="342">
        <v>155.10178999999999</v>
      </c>
      <c r="H1122" s="342">
        <v>3728.3290899999997</v>
      </c>
      <c r="I1122" s="342">
        <v>24875.90364</v>
      </c>
      <c r="J1122" s="342">
        <v>8359.3744699999988</v>
      </c>
      <c r="K1122" s="342">
        <v>33235.278109999999</v>
      </c>
      <c r="L1122" s="342">
        <v>6708.4700700000003</v>
      </c>
      <c r="M1122" s="342">
        <v>3389.3285799999999</v>
      </c>
      <c r="N1122" s="342">
        <v>10097.798650000001</v>
      </c>
      <c r="O1122" s="342">
        <v>47061.405850000003</v>
      </c>
      <c r="P1122" s="342">
        <v>39535.485099999998</v>
      </c>
      <c r="Q1122" s="342">
        <v>924.70878000000005</v>
      </c>
      <c r="R1122" s="343">
        <v>40460.193880000006</v>
      </c>
    </row>
    <row r="1123" spans="1:18" s="313" customFormat="1">
      <c r="A1123" s="339"/>
      <c r="B1123" s="339"/>
      <c r="C1123" s="339"/>
      <c r="D1123" s="339"/>
      <c r="E1123" s="340">
        <v>439</v>
      </c>
      <c r="F1123" s="341">
        <v>9793.8194100000001</v>
      </c>
      <c r="G1123" s="342">
        <v>5740.2478499999997</v>
      </c>
      <c r="H1123" s="342">
        <v>15534.06726</v>
      </c>
      <c r="I1123" s="342">
        <v>46237.886060000004</v>
      </c>
      <c r="J1123" s="342">
        <v>36249.22481</v>
      </c>
      <c r="K1123" s="342">
        <v>82487.110870000004</v>
      </c>
      <c r="L1123" s="342">
        <v>14086.143900000001</v>
      </c>
      <c r="M1123" s="342">
        <v>6964.2476699999997</v>
      </c>
      <c r="N1123" s="342">
        <v>21050.39157</v>
      </c>
      <c r="O1123" s="342">
        <v>119071.56970000001</v>
      </c>
      <c r="P1123" s="342">
        <v>64556.500599999999</v>
      </c>
      <c r="Q1123" s="342">
        <v>5135.3415199999999</v>
      </c>
      <c r="R1123" s="343">
        <v>69691.842120000001</v>
      </c>
    </row>
    <row r="1124" spans="1:18" s="313" customFormat="1">
      <c r="A1124" s="339"/>
      <c r="B1124" s="339"/>
      <c r="C1124" s="339"/>
      <c r="D1124" s="339"/>
      <c r="E1124" s="340">
        <v>467</v>
      </c>
      <c r="F1124" s="341">
        <v>3.7075100000000001</v>
      </c>
      <c r="G1124" s="342">
        <v>189.05267999999998</v>
      </c>
      <c r="H1124" s="342">
        <v>192.76018999999999</v>
      </c>
      <c r="I1124" s="342">
        <v>555.81894</v>
      </c>
      <c r="J1124" s="342">
        <v>104.97662</v>
      </c>
      <c r="K1124" s="342">
        <v>660.79556000000002</v>
      </c>
      <c r="L1124" s="342">
        <v>105.80066000000001</v>
      </c>
      <c r="M1124" s="342">
        <v>0</v>
      </c>
      <c r="N1124" s="342">
        <v>105.80066000000001</v>
      </c>
      <c r="O1124" s="342">
        <v>959.35640999999998</v>
      </c>
      <c r="P1124" s="342">
        <v>172.77540999999999</v>
      </c>
      <c r="Q1124" s="342">
        <v>12.506450000000001</v>
      </c>
      <c r="R1124" s="343">
        <v>185.28185999999999</v>
      </c>
    </row>
    <row r="1125" spans="1:18" s="313" customFormat="1">
      <c r="A1125" s="339"/>
      <c r="B1125" s="339"/>
      <c r="C1125" s="339"/>
      <c r="D1125" s="334" t="s">
        <v>226</v>
      </c>
      <c r="E1125" s="335">
        <v>345</v>
      </c>
      <c r="F1125" s="336">
        <v>12036.958689999999</v>
      </c>
      <c r="G1125" s="337">
        <v>4796.1340799999998</v>
      </c>
      <c r="H1125" s="337">
        <v>16833.092769999999</v>
      </c>
      <c r="I1125" s="337">
        <v>42906.457840000003</v>
      </c>
      <c r="J1125" s="337">
        <v>13681.691699999999</v>
      </c>
      <c r="K1125" s="337">
        <v>56588.149539999999</v>
      </c>
      <c r="L1125" s="337">
        <v>10926.54586</v>
      </c>
      <c r="M1125" s="337">
        <v>4468.5617599999996</v>
      </c>
      <c r="N1125" s="337">
        <v>15395.107619999999</v>
      </c>
      <c r="O1125" s="337">
        <v>88816.349930000011</v>
      </c>
      <c r="P1125" s="337">
        <v>59124.210950000001</v>
      </c>
      <c r="Q1125" s="337">
        <v>3230.55546</v>
      </c>
      <c r="R1125" s="338">
        <v>62354.766409999997</v>
      </c>
    </row>
    <row r="1126" spans="1:18" s="313" customFormat="1">
      <c r="A1126" s="339"/>
      <c r="B1126" s="339"/>
      <c r="C1126" s="339"/>
      <c r="D1126" s="334" t="s">
        <v>227</v>
      </c>
      <c r="E1126" s="335">
        <v>150</v>
      </c>
      <c r="F1126" s="336">
        <v>13259.85867</v>
      </c>
      <c r="G1126" s="337">
        <v>3746.9167599999996</v>
      </c>
      <c r="H1126" s="337">
        <v>17006.775430000002</v>
      </c>
      <c r="I1126" s="337">
        <v>81840.955760000012</v>
      </c>
      <c r="J1126" s="337">
        <v>15215.52527</v>
      </c>
      <c r="K1126" s="337">
        <v>97056.481029999995</v>
      </c>
      <c r="L1126" s="337">
        <v>13920.27873</v>
      </c>
      <c r="M1126" s="337">
        <v>3952.7356500000001</v>
      </c>
      <c r="N1126" s="337">
        <v>17873.014380000001</v>
      </c>
      <c r="O1126" s="337">
        <v>131936.27084000001</v>
      </c>
      <c r="P1126" s="337">
        <v>74536.78134999999</v>
      </c>
      <c r="Q1126" s="337">
        <v>3982.7074500000003</v>
      </c>
      <c r="R1126" s="338">
        <v>78519.488799999992</v>
      </c>
    </row>
    <row r="1127" spans="1:18" s="313" customFormat="1">
      <c r="A1127" s="339"/>
      <c r="B1127" s="339"/>
      <c r="C1127" s="339"/>
      <c r="D1127" s="339"/>
      <c r="E1127" s="340">
        <v>472</v>
      </c>
      <c r="F1127" s="341">
        <v>1582.9135000000001</v>
      </c>
      <c r="G1127" s="342">
        <v>215.68042000000003</v>
      </c>
      <c r="H1127" s="342">
        <v>1798.59392</v>
      </c>
      <c r="I1127" s="342">
        <v>8495.473</v>
      </c>
      <c r="J1127" s="342">
        <v>2369.9488999999999</v>
      </c>
      <c r="K1127" s="342">
        <v>10865.421900000001</v>
      </c>
      <c r="L1127" s="342">
        <v>8010.1070599999994</v>
      </c>
      <c r="M1127" s="342">
        <v>1348.9884199999999</v>
      </c>
      <c r="N1127" s="342">
        <v>9359.09548</v>
      </c>
      <c r="O1127" s="342">
        <v>22023.1113</v>
      </c>
      <c r="P1127" s="342">
        <v>34777.137000000002</v>
      </c>
      <c r="Q1127" s="342">
        <v>1054.53511</v>
      </c>
      <c r="R1127" s="343">
        <v>35831.67211</v>
      </c>
    </row>
    <row r="1128" spans="1:18" s="313" customFormat="1">
      <c r="A1128" s="339"/>
      <c r="B1128" s="339"/>
      <c r="C1128" s="334" t="s">
        <v>371</v>
      </c>
      <c r="D1128" s="334" t="s">
        <v>371</v>
      </c>
      <c r="E1128" s="335">
        <v>188</v>
      </c>
      <c r="F1128" s="336">
        <v>12208.47615</v>
      </c>
      <c r="G1128" s="337">
        <v>6747.9552300000005</v>
      </c>
      <c r="H1128" s="337">
        <v>18956.431379999998</v>
      </c>
      <c r="I1128" s="337">
        <v>79363.283209999994</v>
      </c>
      <c r="J1128" s="337">
        <v>21298.64313</v>
      </c>
      <c r="K1128" s="337">
        <v>100661.92634000001</v>
      </c>
      <c r="L1128" s="337">
        <v>41549.00346</v>
      </c>
      <c r="M1128" s="337">
        <v>19610.951710000001</v>
      </c>
      <c r="N1128" s="337">
        <v>61159.955170000001</v>
      </c>
      <c r="O1128" s="337">
        <v>180778.31288999997</v>
      </c>
      <c r="P1128" s="337">
        <v>54249.636130000006</v>
      </c>
      <c r="Q1128" s="337">
        <v>552.10262999999998</v>
      </c>
      <c r="R1128" s="338">
        <v>54801.73876</v>
      </c>
    </row>
    <row r="1129" spans="1:18" s="313" customFormat="1">
      <c r="A1129" s="339"/>
      <c r="B1129" s="339"/>
      <c r="C1129" s="334" t="s">
        <v>228</v>
      </c>
      <c r="D1129" s="334" t="s">
        <v>229</v>
      </c>
      <c r="E1129" s="335">
        <v>153</v>
      </c>
      <c r="F1129" s="336">
        <v>37235.543319999997</v>
      </c>
      <c r="G1129" s="337">
        <v>662.47954000000004</v>
      </c>
      <c r="H1129" s="337">
        <v>37898.022859999997</v>
      </c>
      <c r="I1129" s="337">
        <v>45710.324639999999</v>
      </c>
      <c r="J1129" s="337">
        <v>9526.9221699999998</v>
      </c>
      <c r="K1129" s="337">
        <v>55237.246810000004</v>
      </c>
      <c r="L1129" s="337">
        <v>11947.760539999999</v>
      </c>
      <c r="M1129" s="337">
        <v>2113.84438</v>
      </c>
      <c r="N1129" s="337">
        <v>14061.60492</v>
      </c>
      <c r="O1129" s="337">
        <v>107196.87459000001</v>
      </c>
      <c r="P1129" s="337">
        <v>80410.556219999999</v>
      </c>
      <c r="Q1129" s="337">
        <v>322.15216999999996</v>
      </c>
      <c r="R1129" s="338">
        <v>80732.70839</v>
      </c>
    </row>
    <row r="1130" spans="1:18" s="313" customFormat="1">
      <c r="A1130" s="339"/>
      <c r="B1130" s="334" t="s">
        <v>232</v>
      </c>
      <c r="C1130" s="334" t="s">
        <v>232</v>
      </c>
      <c r="D1130" s="334" t="s">
        <v>232</v>
      </c>
      <c r="E1130" s="335">
        <v>146</v>
      </c>
      <c r="F1130" s="336">
        <v>40614.197959999998</v>
      </c>
      <c r="G1130" s="337">
        <v>2569.64086</v>
      </c>
      <c r="H1130" s="337">
        <v>43183.838819999997</v>
      </c>
      <c r="I1130" s="337">
        <v>82669.478569999992</v>
      </c>
      <c r="J1130" s="337">
        <v>17378.551019999999</v>
      </c>
      <c r="K1130" s="337">
        <v>100048.02959000001</v>
      </c>
      <c r="L1130" s="337">
        <v>45406.899229999995</v>
      </c>
      <c r="M1130" s="337">
        <v>27566.824659999998</v>
      </c>
      <c r="N1130" s="337">
        <v>72973.723889999994</v>
      </c>
      <c r="O1130" s="337">
        <v>216205.59230000002</v>
      </c>
      <c r="P1130" s="337">
        <v>200727.43856000001</v>
      </c>
      <c r="Q1130" s="337">
        <v>1255.6007299999999</v>
      </c>
      <c r="R1130" s="338">
        <v>201983.03928999999</v>
      </c>
    </row>
    <row r="1131" spans="1:18" s="313" customFormat="1">
      <c r="A1131" s="339"/>
      <c r="B1131" s="339"/>
      <c r="C1131" s="339"/>
      <c r="D1131" s="339"/>
      <c r="E1131" s="340">
        <v>425</v>
      </c>
      <c r="F1131" s="341">
        <v>15981.356949999999</v>
      </c>
      <c r="G1131" s="342">
        <v>2337.3787000000002</v>
      </c>
      <c r="H1131" s="342">
        <v>18318.735649999999</v>
      </c>
      <c r="I1131" s="342">
        <v>87265.897260000012</v>
      </c>
      <c r="J1131" s="342">
        <v>8601.1256699999994</v>
      </c>
      <c r="K1131" s="342">
        <v>95867.022930000006</v>
      </c>
      <c r="L1131" s="342">
        <v>25866.779469999998</v>
      </c>
      <c r="M1131" s="342">
        <v>7239.0671199999997</v>
      </c>
      <c r="N1131" s="342">
        <v>33105.846590000001</v>
      </c>
      <c r="O1131" s="342">
        <v>147291.60517</v>
      </c>
      <c r="P1131" s="342">
        <v>115294.7694</v>
      </c>
      <c r="Q1131" s="342">
        <v>969.95911000000001</v>
      </c>
      <c r="R1131" s="343">
        <v>116264.72851</v>
      </c>
    </row>
    <row r="1132" spans="1:18" s="313" customFormat="1">
      <c r="A1132" s="339"/>
      <c r="B1132" s="339"/>
      <c r="C1132" s="334" t="s">
        <v>233</v>
      </c>
      <c r="D1132" s="334" t="s">
        <v>234</v>
      </c>
      <c r="E1132" s="335">
        <v>135</v>
      </c>
      <c r="F1132" s="336">
        <v>10813.07619</v>
      </c>
      <c r="G1132" s="337">
        <v>1960.8789299999999</v>
      </c>
      <c r="H1132" s="337">
        <v>12773.955119999999</v>
      </c>
      <c r="I1132" s="337">
        <v>55618.438689999995</v>
      </c>
      <c r="J1132" s="337">
        <v>9275.1753900000003</v>
      </c>
      <c r="K1132" s="337">
        <v>64893.614079999999</v>
      </c>
      <c r="L1132" s="337">
        <v>17048.583300000002</v>
      </c>
      <c r="M1132" s="337">
        <v>11101.23019</v>
      </c>
      <c r="N1132" s="337">
        <v>28149.813489999997</v>
      </c>
      <c r="O1132" s="337">
        <v>105817.38269</v>
      </c>
      <c r="P1132" s="337">
        <v>87322.122390000004</v>
      </c>
      <c r="Q1132" s="337">
        <v>436.91982000000002</v>
      </c>
      <c r="R1132" s="338">
        <v>87759.04221</v>
      </c>
    </row>
    <row r="1133" spans="1:18" s="313" customFormat="1">
      <c r="A1133" s="339"/>
      <c r="B1133" s="334" t="s">
        <v>12</v>
      </c>
      <c r="C1133" s="334" t="s">
        <v>235</v>
      </c>
      <c r="D1133" s="334" t="s">
        <v>236</v>
      </c>
      <c r="E1133" s="335">
        <v>129</v>
      </c>
      <c r="F1133" s="336">
        <v>39820.100780000001</v>
      </c>
      <c r="G1133" s="337">
        <v>66475.070939999991</v>
      </c>
      <c r="H1133" s="337">
        <v>106295.17172</v>
      </c>
      <c r="I1133" s="337">
        <v>61527.313900000001</v>
      </c>
      <c r="J1133" s="337">
        <v>12349.884119999999</v>
      </c>
      <c r="K1133" s="337">
        <v>73877.198019999996</v>
      </c>
      <c r="L1133" s="337">
        <v>40231.522929999999</v>
      </c>
      <c r="M1133" s="337">
        <v>16616.311399999999</v>
      </c>
      <c r="N1133" s="337">
        <v>56847.834329999998</v>
      </c>
      <c r="O1133" s="337">
        <v>237020.20407000001</v>
      </c>
      <c r="P1133" s="337">
        <v>252649.73034000001</v>
      </c>
      <c r="Q1133" s="337">
        <v>204550.05094999998</v>
      </c>
      <c r="R1133" s="338">
        <v>457199.78129000001</v>
      </c>
    </row>
    <row r="1134" spans="1:18" s="313" customFormat="1">
      <c r="A1134" s="339"/>
      <c r="B1134" s="339"/>
      <c r="C1134" s="334" t="s">
        <v>12</v>
      </c>
      <c r="D1134" s="334" t="s">
        <v>12</v>
      </c>
      <c r="E1134" s="335">
        <v>2</v>
      </c>
      <c r="F1134" s="336">
        <v>72377.646439999997</v>
      </c>
      <c r="G1134" s="337">
        <v>9989.0381400000006</v>
      </c>
      <c r="H1134" s="337">
        <v>82366.684580000001</v>
      </c>
      <c r="I1134" s="337">
        <v>116611.81131</v>
      </c>
      <c r="J1134" s="337">
        <v>20988.09114</v>
      </c>
      <c r="K1134" s="337">
        <v>137599.90244999999</v>
      </c>
      <c r="L1134" s="337">
        <v>38505.475939999997</v>
      </c>
      <c r="M1134" s="337">
        <v>30591.029429999999</v>
      </c>
      <c r="N1134" s="337">
        <v>69096.505369999999</v>
      </c>
      <c r="O1134" s="337">
        <v>289063.09239999996</v>
      </c>
      <c r="P1134" s="337">
        <v>308701.20199999999</v>
      </c>
      <c r="Q1134" s="337">
        <v>4856.8856399999995</v>
      </c>
      <c r="R1134" s="338">
        <v>313558.08763999998</v>
      </c>
    </row>
    <row r="1135" spans="1:18" s="313" customFormat="1">
      <c r="A1135" s="339"/>
      <c r="B1135" s="339"/>
      <c r="C1135" s="339"/>
      <c r="D1135" s="339"/>
      <c r="E1135" s="340">
        <v>333</v>
      </c>
      <c r="F1135" s="341">
        <v>35929.705880000001</v>
      </c>
      <c r="G1135" s="342">
        <v>4507.0259800000003</v>
      </c>
      <c r="H1135" s="342">
        <v>40436.73186</v>
      </c>
      <c r="I1135" s="342">
        <v>76863.57551000001</v>
      </c>
      <c r="J1135" s="342">
        <v>22975.891540000001</v>
      </c>
      <c r="K1135" s="342">
        <v>99839.467049999992</v>
      </c>
      <c r="L1135" s="342">
        <v>51704.946120000001</v>
      </c>
      <c r="M1135" s="342">
        <v>25626.997420000003</v>
      </c>
      <c r="N1135" s="342">
        <v>77331.943540000007</v>
      </c>
      <c r="O1135" s="342">
        <v>217608.14244999998</v>
      </c>
      <c r="P1135" s="342">
        <v>151124.50182</v>
      </c>
      <c r="Q1135" s="342">
        <v>15462.907279999999</v>
      </c>
      <c r="R1135" s="343">
        <v>166587.40909999999</v>
      </c>
    </row>
    <row r="1136" spans="1:18" s="313" customFormat="1">
      <c r="A1136" s="339"/>
      <c r="B1136" s="339"/>
      <c r="C1136" s="334" t="s">
        <v>239</v>
      </c>
      <c r="D1136" s="334" t="s">
        <v>239</v>
      </c>
      <c r="E1136" s="335">
        <v>200</v>
      </c>
      <c r="F1136" s="336">
        <v>16442.71975</v>
      </c>
      <c r="G1136" s="337">
        <v>1882.8269599999999</v>
      </c>
      <c r="H1136" s="337">
        <v>18325.546710000002</v>
      </c>
      <c r="I1136" s="337">
        <v>65133.918950000007</v>
      </c>
      <c r="J1136" s="337">
        <v>11840.81969</v>
      </c>
      <c r="K1136" s="337">
        <v>76974.738639999996</v>
      </c>
      <c r="L1136" s="337">
        <v>20261.026120000002</v>
      </c>
      <c r="M1136" s="337">
        <v>8512.616390000001</v>
      </c>
      <c r="N1136" s="337">
        <v>28773.642510000001</v>
      </c>
      <c r="O1136" s="337">
        <v>124073.92786</v>
      </c>
      <c r="P1136" s="337">
        <v>107019.56754</v>
      </c>
      <c r="Q1136" s="337">
        <v>8209.718280000001</v>
      </c>
      <c r="R1136" s="338">
        <v>115229.28581999999</v>
      </c>
    </row>
    <row r="1137" spans="1:18" s="313" customFormat="1">
      <c r="A1137" s="339"/>
      <c r="B1137" s="334" t="s">
        <v>240</v>
      </c>
      <c r="C1137" s="334" t="s">
        <v>241</v>
      </c>
      <c r="D1137" s="334" t="s">
        <v>241</v>
      </c>
      <c r="E1137" s="335">
        <v>342</v>
      </c>
      <c r="F1137" s="336">
        <v>6542.2453499999992</v>
      </c>
      <c r="G1137" s="337">
        <v>653.56849999999997</v>
      </c>
      <c r="H1137" s="337">
        <v>7195.8138499999995</v>
      </c>
      <c r="I1137" s="337">
        <v>44567.308090000006</v>
      </c>
      <c r="J1137" s="337">
        <v>7465.3662000000004</v>
      </c>
      <c r="K1137" s="337">
        <v>52032.674290000003</v>
      </c>
      <c r="L1137" s="337">
        <v>9078.4069299999992</v>
      </c>
      <c r="M1137" s="337">
        <v>2738.5909799999999</v>
      </c>
      <c r="N1137" s="337">
        <v>11816.99791</v>
      </c>
      <c r="O1137" s="337">
        <v>71045.486049999992</v>
      </c>
      <c r="P1137" s="337">
        <v>124602.43758</v>
      </c>
      <c r="Q1137" s="337">
        <v>817.78107999999997</v>
      </c>
      <c r="R1137" s="338">
        <v>125420.21866</v>
      </c>
    </row>
    <row r="1138" spans="1:18" s="313" customFormat="1">
      <c r="A1138" s="339"/>
      <c r="B1138" s="339"/>
      <c r="C1138" s="339"/>
      <c r="D1138" s="334" t="s">
        <v>242</v>
      </c>
      <c r="E1138" s="335">
        <v>388</v>
      </c>
      <c r="F1138" s="336">
        <v>4139.1276800000005</v>
      </c>
      <c r="G1138" s="337">
        <v>2006.5483300000001</v>
      </c>
      <c r="H1138" s="337">
        <v>6145.6760100000001</v>
      </c>
      <c r="I1138" s="337">
        <v>22951.75043</v>
      </c>
      <c r="J1138" s="337">
        <v>1617.8052700000001</v>
      </c>
      <c r="K1138" s="337">
        <v>24569.555700000001</v>
      </c>
      <c r="L1138" s="337">
        <v>7783.06502</v>
      </c>
      <c r="M1138" s="337">
        <v>774.71726999999998</v>
      </c>
      <c r="N1138" s="337">
        <v>8557.7822899999992</v>
      </c>
      <c r="O1138" s="337">
        <v>39273.014000000003</v>
      </c>
      <c r="P1138" s="337">
        <v>69903.12662000001</v>
      </c>
      <c r="Q1138" s="337">
        <v>4471.1218099999996</v>
      </c>
      <c r="R1138" s="338">
        <v>74374.248430000007</v>
      </c>
    </row>
    <row r="1139" spans="1:18" s="313" customFormat="1">
      <c r="A1139" s="339"/>
      <c r="B1139" s="339"/>
      <c r="C1139" s="334" t="s">
        <v>243</v>
      </c>
      <c r="D1139" s="334" t="s">
        <v>244</v>
      </c>
      <c r="E1139" s="335">
        <v>297</v>
      </c>
      <c r="F1139" s="336">
        <v>22445.1613</v>
      </c>
      <c r="G1139" s="337">
        <v>2416.7626700000001</v>
      </c>
      <c r="H1139" s="337">
        <v>24861.92397</v>
      </c>
      <c r="I1139" s="337">
        <v>82404.247189999995</v>
      </c>
      <c r="J1139" s="337">
        <v>10487.53277</v>
      </c>
      <c r="K1139" s="337">
        <v>92891.77996</v>
      </c>
      <c r="L1139" s="337">
        <v>19080.532950000001</v>
      </c>
      <c r="M1139" s="337">
        <v>4758.6231600000001</v>
      </c>
      <c r="N1139" s="337">
        <v>23839.15611</v>
      </c>
      <c r="O1139" s="337">
        <v>141592.86004</v>
      </c>
      <c r="P1139" s="337">
        <v>138867.66</v>
      </c>
      <c r="Q1139" s="337">
        <v>3162.51361</v>
      </c>
      <c r="R1139" s="338">
        <v>142030.17361000003</v>
      </c>
    </row>
    <row r="1140" spans="1:18" s="313" customFormat="1">
      <c r="A1140" s="339"/>
      <c r="B1140" s="339"/>
      <c r="C1140" s="339"/>
      <c r="D1140" s="334" t="s">
        <v>243</v>
      </c>
      <c r="E1140" s="335">
        <v>147</v>
      </c>
      <c r="F1140" s="336">
        <v>126337.64261</v>
      </c>
      <c r="G1140" s="337">
        <v>51709.571469999995</v>
      </c>
      <c r="H1140" s="337">
        <v>178047.21408000001</v>
      </c>
      <c r="I1140" s="337">
        <v>251478.28638999999</v>
      </c>
      <c r="J1140" s="337">
        <v>50314.085859999999</v>
      </c>
      <c r="K1140" s="337">
        <v>301792.37225000001</v>
      </c>
      <c r="L1140" s="337">
        <v>108669.3495</v>
      </c>
      <c r="M1140" s="337">
        <v>59583.590060000002</v>
      </c>
      <c r="N1140" s="337">
        <v>168252.93956</v>
      </c>
      <c r="O1140" s="337">
        <v>648092.52588999993</v>
      </c>
      <c r="P1140" s="337">
        <v>574008.44154999999</v>
      </c>
      <c r="Q1140" s="337">
        <v>36598.495479999998</v>
      </c>
      <c r="R1140" s="338">
        <v>610606.93702999991</v>
      </c>
    </row>
    <row r="1141" spans="1:18" s="313" customFormat="1">
      <c r="A1141" s="339"/>
      <c r="B1141" s="339"/>
      <c r="C1141" s="339"/>
      <c r="D1141" s="339"/>
      <c r="E1141" s="340">
        <v>327</v>
      </c>
      <c r="F1141" s="341">
        <v>4091.6185599999999</v>
      </c>
      <c r="G1141" s="342">
        <v>506.16972999999996</v>
      </c>
      <c r="H1141" s="342">
        <v>4597.7882900000004</v>
      </c>
      <c r="I1141" s="342">
        <v>48229.142220000002</v>
      </c>
      <c r="J1141" s="342">
        <v>3242.2178399999998</v>
      </c>
      <c r="K1141" s="342">
        <v>51471.360059999999</v>
      </c>
      <c r="L1141" s="342">
        <v>8842.3509700000013</v>
      </c>
      <c r="M1141" s="342">
        <v>2635.5468799999999</v>
      </c>
      <c r="N1141" s="342">
        <v>11477.897849999999</v>
      </c>
      <c r="O1141" s="342">
        <v>67547.046199999997</v>
      </c>
      <c r="P1141" s="342">
        <v>119710.14073</v>
      </c>
      <c r="Q1141" s="342">
        <v>577.31630000000007</v>
      </c>
      <c r="R1141" s="343">
        <v>120287.45703000001</v>
      </c>
    </row>
    <row r="1142" spans="1:18" s="313" customFormat="1">
      <c r="A1142" s="339"/>
      <c r="B1142" s="339"/>
      <c r="C1142" s="334" t="s">
        <v>246</v>
      </c>
      <c r="D1142" s="334" t="s">
        <v>246</v>
      </c>
      <c r="E1142" s="335">
        <v>428</v>
      </c>
      <c r="F1142" s="336">
        <v>5710.0730700000004</v>
      </c>
      <c r="G1142" s="337">
        <v>74.858919999999998</v>
      </c>
      <c r="H1142" s="337">
        <v>5784.93199</v>
      </c>
      <c r="I1142" s="337">
        <v>28488.122620000002</v>
      </c>
      <c r="J1142" s="337">
        <v>1731.3553400000001</v>
      </c>
      <c r="K1142" s="337">
        <v>30219.47796</v>
      </c>
      <c r="L1142" s="337">
        <v>5666.2659800000001</v>
      </c>
      <c r="M1142" s="337">
        <v>559.36343999999997</v>
      </c>
      <c r="N1142" s="337">
        <v>6225.6294200000002</v>
      </c>
      <c r="O1142" s="337">
        <v>42230.039369999999</v>
      </c>
      <c r="P1142" s="337">
        <v>100334.24523999999</v>
      </c>
      <c r="Q1142" s="337">
        <v>77.971329999999995</v>
      </c>
      <c r="R1142" s="338">
        <v>100412.21656999999</v>
      </c>
    </row>
    <row r="1143" spans="1:18" s="313" customFormat="1">
      <c r="A1143" s="339"/>
      <c r="B1143" s="339"/>
      <c r="C1143" s="334" t="s">
        <v>248</v>
      </c>
      <c r="D1143" s="334" t="s">
        <v>248</v>
      </c>
      <c r="E1143" s="335">
        <v>391</v>
      </c>
      <c r="F1143" s="336">
        <v>3591.2792100000001</v>
      </c>
      <c r="G1143" s="337">
        <v>716.16802000000007</v>
      </c>
      <c r="H1143" s="337">
        <v>4307.4472300000007</v>
      </c>
      <c r="I1143" s="337">
        <v>33962.038529999998</v>
      </c>
      <c r="J1143" s="337">
        <v>4680.2681299999995</v>
      </c>
      <c r="K1143" s="337">
        <v>38642.306659999995</v>
      </c>
      <c r="L1143" s="337">
        <v>13957.682409999999</v>
      </c>
      <c r="M1143" s="337">
        <v>1558.3516000000002</v>
      </c>
      <c r="N1143" s="337">
        <v>15516.034009999999</v>
      </c>
      <c r="O1143" s="337">
        <v>58465.787899999996</v>
      </c>
      <c r="P1143" s="337">
        <v>57070.734039999996</v>
      </c>
      <c r="Q1143" s="337">
        <v>65.043289999999999</v>
      </c>
      <c r="R1143" s="338">
        <v>57135.777329999997</v>
      </c>
    </row>
    <row r="1144" spans="1:18" s="313" customFormat="1">
      <c r="A1144" s="339"/>
      <c r="B1144" s="339"/>
      <c r="C1144" s="334" t="s">
        <v>249</v>
      </c>
      <c r="D1144" s="334" t="s">
        <v>250</v>
      </c>
      <c r="E1144" s="335">
        <v>148</v>
      </c>
      <c r="F1144" s="336">
        <v>22321.49394</v>
      </c>
      <c r="G1144" s="337">
        <v>22176.39674</v>
      </c>
      <c r="H1144" s="337">
        <v>44497.890679999997</v>
      </c>
      <c r="I1144" s="337">
        <v>51501.428409999993</v>
      </c>
      <c r="J1144" s="337">
        <v>8492.7972300000001</v>
      </c>
      <c r="K1144" s="337">
        <v>59994.225640000004</v>
      </c>
      <c r="L1144" s="337">
        <v>14277.50439</v>
      </c>
      <c r="M1144" s="337">
        <v>7784.5663199999999</v>
      </c>
      <c r="N1144" s="337">
        <v>22062.07071</v>
      </c>
      <c r="O1144" s="337">
        <v>126554.18703</v>
      </c>
      <c r="P1144" s="337">
        <v>53996.711909999998</v>
      </c>
      <c r="Q1144" s="337">
        <v>6083.0819599999995</v>
      </c>
      <c r="R1144" s="338">
        <v>60079.793869999994</v>
      </c>
    </row>
    <row r="1145" spans="1:18" s="313" customFormat="1">
      <c r="A1145" s="339"/>
      <c r="B1145" s="334" t="s">
        <v>14</v>
      </c>
      <c r="C1145" s="334" t="s">
        <v>251</v>
      </c>
      <c r="D1145" s="334" t="s">
        <v>251</v>
      </c>
      <c r="E1145" s="335">
        <v>234</v>
      </c>
      <c r="F1145" s="336">
        <v>8314.6940699999996</v>
      </c>
      <c r="G1145" s="337">
        <v>383.19064000000003</v>
      </c>
      <c r="H1145" s="337">
        <v>8697.8847100000003</v>
      </c>
      <c r="I1145" s="337">
        <v>70850.764420000007</v>
      </c>
      <c r="J1145" s="337">
        <v>8507.6795099999999</v>
      </c>
      <c r="K1145" s="337">
        <v>79358.443930000009</v>
      </c>
      <c r="L1145" s="337">
        <v>21799.91171</v>
      </c>
      <c r="M1145" s="337">
        <v>2045.75857</v>
      </c>
      <c r="N1145" s="337">
        <v>23845.670280000002</v>
      </c>
      <c r="O1145" s="337">
        <v>111901.99892</v>
      </c>
      <c r="P1145" s="337">
        <v>77873.493599999987</v>
      </c>
      <c r="Q1145" s="337">
        <v>593.35278000000005</v>
      </c>
      <c r="R1145" s="338">
        <v>78466.846379999988</v>
      </c>
    </row>
    <row r="1146" spans="1:18" s="313" customFormat="1">
      <c r="A1146" s="339"/>
      <c r="B1146" s="339"/>
      <c r="C1146" s="334" t="s">
        <v>254</v>
      </c>
      <c r="D1146" s="334" t="s">
        <v>254</v>
      </c>
      <c r="E1146" s="335">
        <v>168</v>
      </c>
      <c r="F1146" s="336">
        <v>446502.20910000004</v>
      </c>
      <c r="G1146" s="337">
        <v>137318.38878000001</v>
      </c>
      <c r="H1146" s="337">
        <v>583820.59788000002</v>
      </c>
      <c r="I1146" s="337">
        <v>271307.02769999998</v>
      </c>
      <c r="J1146" s="337">
        <v>112411.06370999999</v>
      </c>
      <c r="K1146" s="337">
        <v>383718.09141000005</v>
      </c>
      <c r="L1146" s="337">
        <v>154896.21684000001</v>
      </c>
      <c r="M1146" s="337">
        <v>105908.344</v>
      </c>
      <c r="N1146" s="337">
        <v>260804.56083999999</v>
      </c>
      <c r="O1146" s="337">
        <v>1228343.2501300001</v>
      </c>
      <c r="P1146" s="337">
        <v>934706.48349000001</v>
      </c>
      <c r="Q1146" s="337">
        <v>395528.49367</v>
      </c>
      <c r="R1146" s="338">
        <v>1330234.97716</v>
      </c>
    </row>
    <row r="1147" spans="1:18" s="313" customFormat="1">
      <c r="A1147" s="339"/>
      <c r="B1147" s="339"/>
      <c r="C1147" s="339"/>
      <c r="D1147" s="339"/>
      <c r="E1147" s="340">
        <v>169</v>
      </c>
      <c r="F1147" s="341">
        <v>29646.27432</v>
      </c>
      <c r="G1147" s="342">
        <v>4049.7049099999999</v>
      </c>
      <c r="H1147" s="342">
        <v>33695.979229999997</v>
      </c>
      <c r="I1147" s="342">
        <v>47275.343489999999</v>
      </c>
      <c r="J1147" s="342">
        <v>8684.3356600000006</v>
      </c>
      <c r="K1147" s="342">
        <v>55959.679149999996</v>
      </c>
      <c r="L1147" s="342">
        <v>15149.97875</v>
      </c>
      <c r="M1147" s="342">
        <v>2180.5361699999999</v>
      </c>
      <c r="N1147" s="342">
        <v>17330.514920000001</v>
      </c>
      <c r="O1147" s="342">
        <v>106986.17329999999</v>
      </c>
      <c r="P1147" s="342">
        <v>134438.25706</v>
      </c>
      <c r="Q1147" s="342">
        <v>2584.33781</v>
      </c>
      <c r="R1147" s="343">
        <v>137022.59487</v>
      </c>
    </row>
    <row r="1148" spans="1:18" s="313" customFormat="1">
      <c r="A1148" s="339"/>
      <c r="B1148" s="339"/>
      <c r="C1148" s="339"/>
      <c r="D1148" s="339"/>
      <c r="E1148" s="340">
        <v>170</v>
      </c>
      <c r="F1148" s="341">
        <v>5697.6598099999992</v>
      </c>
      <c r="G1148" s="342">
        <v>3517.3168300000002</v>
      </c>
      <c r="H1148" s="342">
        <v>9214.9766400000008</v>
      </c>
      <c r="I1148" s="342">
        <v>32034.023100000002</v>
      </c>
      <c r="J1148" s="342">
        <v>6048.4444299999996</v>
      </c>
      <c r="K1148" s="342">
        <v>38082.467530000002</v>
      </c>
      <c r="L1148" s="342">
        <v>7498.5407300000006</v>
      </c>
      <c r="M1148" s="342">
        <v>1629.5560800000001</v>
      </c>
      <c r="N1148" s="342">
        <v>9128.0968100000009</v>
      </c>
      <c r="O1148" s="342">
        <v>56425.540979999998</v>
      </c>
      <c r="P1148" s="342">
        <v>83693.177920000002</v>
      </c>
      <c r="Q1148" s="342">
        <v>4966.5182999999997</v>
      </c>
      <c r="R1148" s="343">
        <v>88659.696219999998</v>
      </c>
    </row>
    <row r="1149" spans="1:18" s="313" customFormat="1">
      <c r="A1149" s="339"/>
      <c r="B1149" s="339"/>
      <c r="C1149" s="339"/>
      <c r="D1149" s="339"/>
      <c r="E1149" s="340">
        <v>173</v>
      </c>
      <c r="F1149" s="341">
        <v>13088.075580000001</v>
      </c>
      <c r="G1149" s="342">
        <v>10551.69362</v>
      </c>
      <c r="H1149" s="342">
        <v>23639.769199999999</v>
      </c>
      <c r="I1149" s="342">
        <v>38511.465929999998</v>
      </c>
      <c r="J1149" s="342">
        <v>17309.602899999998</v>
      </c>
      <c r="K1149" s="342">
        <v>55821.068829999997</v>
      </c>
      <c r="L1149" s="342">
        <v>12297.9712</v>
      </c>
      <c r="M1149" s="342">
        <v>6085.5847599999997</v>
      </c>
      <c r="N1149" s="342">
        <v>18383.555960000002</v>
      </c>
      <c r="O1149" s="342">
        <v>97844.393989999997</v>
      </c>
      <c r="P1149" s="342">
        <v>117074.09921</v>
      </c>
      <c r="Q1149" s="342">
        <v>1723.57574</v>
      </c>
      <c r="R1149" s="343">
        <v>118797.67495</v>
      </c>
    </row>
    <row r="1150" spans="1:18" s="313" customFormat="1">
      <c r="A1150" s="339"/>
      <c r="B1150" s="339"/>
      <c r="C1150" s="339"/>
      <c r="D1150" s="339"/>
      <c r="E1150" s="340">
        <v>243</v>
      </c>
      <c r="F1150" s="341">
        <v>23095.189460000001</v>
      </c>
      <c r="G1150" s="342">
        <v>11810.524369999999</v>
      </c>
      <c r="H1150" s="342">
        <v>34905.713830000001</v>
      </c>
      <c r="I1150" s="342">
        <v>83711.315599999987</v>
      </c>
      <c r="J1150" s="342">
        <v>42640.003810000002</v>
      </c>
      <c r="K1150" s="342">
        <v>126351.31941</v>
      </c>
      <c r="L1150" s="342">
        <v>44211.390460000002</v>
      </c>
      <c r="M1150" s="342">
        <v>21786.145909999999</v>
      </c>
      <c r="N1150" s="342">
        <v>65997.536370000002</v>
      </c>
      <c r="O1150" s="342">
        <v>227254.56961000001</v>
      </c>
      <c r="P1150" s="342">
        <v>290870.16847999999</v>
      </c>
      <c r="Q1150" s="342">
        <v>9709.077589999999</v>
      </c>
      <c r="R1150" s="343">
        <v>300579.24606999999</v>
      </c>
    </row>
    <row r="1151" spans="1:18" s="313" customFormat="1">
      <c r="A1151" s="339"/>
      <c r="B1151" s="339"/>
      <c r="C1151" s="339"/>
      <c r="D1151" s="339"/>
      <c r="E1151" s="340">
        <v>378</v>
      </c>
      <c r="F1151" s="341">
        <v>7566.0724299999993</v>
      </c>
      <c r="G1151" s="342">
        <v>941.26832999999999</v>
      </c>
      <c r="H1151" s="342">
        <v>8507.3407599999991</v>
      </c>
      <c r="I1151" s="342">
        <v>64729.054640000002</v>
      </c>
      <c r="J1151" s="342">
        <v>12972.851949999998</v>
      </c>
      <c r="K1151" s="342">
        <v>77701.906589999999</v>
      </c>
      <c r="L1151" s="342">
        <v>13686.707039999999</v>
      </c>
      <c r="M1151" s="342">
        <v>3712.6661400000003</v>
      </c>
      <c r="N1151" s="342">
        <v>17399.373179999999</v>
      </c>
      <c r="O1151" s="342">
        <v>103608.62053</v>
      </c>
      <c r="P1151" s="342">
        <v>84025.356639999998</v>
      </c>
      <c r="Q1151" s="342">
        <v>960.29744999999991</v>
      </c>
      <c r="R1151" s="343">
        <v>84985.654089999996</v>
      </c>
    </row>
    <row r="1152" spans="1:18" s="313" customFormat="1">
      <c r="A1152" s="339"/>
      <c r="B1152" s="339"/>
      <c r="C1152" s="339"/>
      <c r="D1152" s="339"/>
      <c r="E1152" s="340">
        <v>316</v>
      </c>
      <c r="F1152" s="341">
        <v>13197.100329999999</v>
      </c>
      <c r="G1152" s="342">
        <v>782.26615000000004</v>
      </c>
      <c r="H1152" s="342">
        <v>13979.366480000001</v>
      </c>
      <c r="I1152" s="342">
        <v>61991.673590000006</v>
      </c>
      <c r="J1152" s="342">
        <v>12896.68377</v>
      </c>
      <c r="K1152" s="342">
        <v>74888.357359999995</v>
      </c>
      <c r="L1152" s="342">
        <v>16178.35003</v>
      </c>
      <c r="M1152" s="342">
        <v>3033.1226099999999</v>
      </c>
      <c r="N1152" s="342">
        <v>19211.47264</v>
      </c>
      <c r="O1152" s="342">
        <v>108079.19648</v>
      </c>
      <c r="P1152" s="342">
        <v>129510.38851</v>
      </c>
      <c r="Q1152" s="342">
        <v>1143.1601699999999</v>
      </c>
      <c r="R1152" s="343">
        <v>130653.54868000001</v>
      </c>
    </row>
    <row r="1153" spans="1:18" s="313" customFormat="1">
      <c r="A1153" s="339"/>
      <c r="B1153" s="339"/>
      <c r="C1153" s="339"/>
      <c r="D1153" s="339"/>
      <c r="E1153" s="340">
        <v>437</v>
      </c>
      <c r="F1153" s="341">
        <v>10029.40669</v>
      </c>
      <c r="G1153" s="342">
        <v>2051.4858199999999</v>
      </c>
      <c r="H1153" s="342">
        <v>12080.89251</v>
      </c>
      <c r="I1153" s="342">
        <v>25782.263910000001</v>
      </c>
      <c r="J1153" s="342">
        <v>7781.85905</v>
      </c>
      <c r="K1153" s="342">
        <v>33564.122960000001</v>
      </c>
      <c r="L1153" s="342">
        <v>10403.130160000001</v>
      </c>
      <c r="M1153" s="342">
        <v>2118.9444700000004</v>
      </c>
      <c r="N1153" s="342">
        <v>12522.074630000001</v>
      </c>
      <c r="O1153" s="342">
        <v>58167.090100000001</v>
      </c>
      <c r="P1153" s="342">
        <v>100411.18797</v>
      </c>
      <c r="Q1153" s="342">
        <v>532.97206000000006</v>
      </c>
      <c r="R1153" s="343">
        <v>100944.16003</v>
      </c>
    </row>
    <row r="1154" spans="1:18" s="313" customFormat="1">
      <c r="A1154" s="339"/>
      <c r="B1154" s="339"/>
      <c r="C1154" s="334" t="s">
        <v>256</v>
      </c>
      <c r="D1154" s="334" t="s">
        <v>256</v>
      </c>
      <c r="E1154" s="335">
        <v>176</v>
      </c>
      <c r="F1154" s="336">
        <v>5092.3556600000002</v>
      </c>
      <c r="G1154" s="337">
        <v>1011.25891</v>
      </c>
      <c r="H1154" s="337">
        <v>6103.6145700000006</v>
      </c>
      <c r="I1154" s="337">
        <v>49271.180770000006</v>
      </c>
      <c r="J1154" s="337">
        <v>6320.2412400000003</v>
      </c>
      <c r="K1154" s="337">
        <v>55591.422009999995</v>
      </c>
      <c r="L1154" s="337">
        <v>26923.813679999999</v>
      </c>
      <c r="M1154" s="337">
        <v>7801.4875899999997</v>
      </c>
      <c r="N1154" s="337">
        <v>34725.301270000004</v>
      </c>
      <c r="O1154" s="337">
        <v>96420.337849999996</v>
      </c>
      <c r="P1154" s="337">
        <v>37580.508350000004</v>
      </c>
      <c r="Q1154" s="337">
        <v>584.01893999999993</v>
      </c>
      <c r="R1154" s="338">
        <v>38164.527289999998</v>
      </c>
    </row>
    <row r="1155" spans="1:18" s="313" customFormat="1">
      <c r="A1155" s="339"/>
      <c r="B1155" s="334" t="s">
        <v>15</v>
      </c>
      <c r="C1155" s="334" t="s">
        <v>257</v>
      </c>
      <c r="D1155" s="334" t="s">
        <v>257</v>
      </c>
      <c r="E1155" s="335">
        <v>162</v>
      </c>
      <c r="F1155" s="336">
        <v>222499.78995999999</v>
      </c>
      <c r="G1155" s="337">
        <v>81905.080409999995</v>
      </c>
      <c r="H1155" s="337">
        <v>304404.87037000002</v>
      </c>
      <c r="I1155" s="337">
        <v>178550.42601</v>
      </c>
      <c r="J1155" s="337">
        <v>72193.223099999988</v>
      </c>
      <c r="K1155" s="337">
        <v>250743.64911000003</v>
      </c>
      <c r="L1155" s="337">
        <v>116753.34617</v>
      </c>
      <c r="M1155" s="337">
        <v>93916.063040000008</v>
      </c>
      <c r="N1155" s="337">
        <v>210669.40921000001</v>
      </c>
      <c r="O1155" s="337">
        <v>765817.92869000009</v>
      </c>
      <c r="P1155" s="337">
        <v>713925.85077999998</v>
      </c>
      <c r="Q1155" s="337">
        <v>118539.81237</v>
      </c>
      <c r="R1155" s="338">
        <v>832465.66314999992</v>
      </c>
    </row>
    <row r="1156" spans="1:18" s="313" customFormat="1">
      <c r="A1156" s="339"/>
      <c r="B1156" s="339"/>
      <c r="C1156" s="339"/>
      <c r="D1156" s="339"/>
      <c r="E1156" s="340">
        <v>197</v>
      </c>
      <c r="F1156" s="341">
        <v>9273.1748299999999</v>
      </c>
      <c r="G1156" s="342">
        <v>3746.15843</v>
      </c>
      <c r="H1156" s="342">
        <v>13019.333259999999</v>
      </c>
      <c r="I1156" s="342">
        <v>47630.191749999998</v>
      </c>
      <c r="J1156" s="342">
        <v>5574.67641</v>
      </c>
      <c r="K1156" s="342">
        <v>53204.868159999998</v>
      </c>
      <c r="L1156" s="342">
        <v>11688.31631</v>
      </c>
      <c r="M1156" s="342">
        <v>1904.4028700000001</v>
      </c>
      <c r="N1156" s="342">
        <v>13592.71918</v>
      </c>
      <c r="O1156" s="342">
        <v>79816.920599999998</v>
      </c>
      <c r="P1156" s="342">
        <v>153554.66631999999</v>
      </c>
      <c r="Q1156" s="342">
        <v>397.88234</v>
      </c>
      <c r="R1156" s="343">
        <v>153952.54866</v>
      </c>
    </row>
    <row r="1157" spans="1:18" s="313" customFormat="1">
      <c r="A1157" s="339"/>
      <c r="B1157" s="339"/>
      <c r="C1157" s="339"/>
      <c r="D1157" s="339"/>
      <c r="E1157" s="340">
        <v>365</v>
      </c>
      <c r="F1157" s="341">
        <v>6550.1307000000006</v>
      </c>
      <c r="G1157" s="342">
        <v>681.80282999999997</v>
      </c>
      <c r="H1157" s="342">
        <v>7231.9335300000002</v>
      </c>
      <c r="I1157" s="342">
        <v>39468.540479999996</v>
      </c>
      <c r="J1157" s="342">
        <v>4916.4035199999998</v>
      </c>
      <c r="K1157" s="342">
        <v>44384.944000000003</v>
      </c>
      <c r="L1157" s="342">
        <v>12036.931990000001</v>
      </c>
      <c r="M1157" s="342">
        <v>1139.9928300000001</v>
      </c>
      <c r="N1157" s="342">
        <v>13176.92482</v>
      </c>
      <c r="O1157" s="342">
        <v>64793.802349999998</v>
      </c>
      <c r="P1157" s="342">
        <v>111271.87837000001</v>
      </c>
      <c r="Q1157" s="342">
        <v>465.25791999999996</v>
      </c>
      <c r="R1157" s="343">
        <v>111737.13629000001</v>
      </c>
    </row>
    <row r="1158" spans="1:18" s="313" customFormat="1">
      <c r="A1158" s="339"/>
      <c r="B1158" s="339"/>
      <c r="C1158" s="339"/>
      <c r="D1158" s="339"/>
      <c r="E1158" s="340">
        <v>311</v>
      </c>
      <c r="F1158" s="341">
        <v>28085.28256</v>
      </c>
      <c r="G1158" s="342">
        <v>1565.5661200000002</v>
      </c>
      <c r="H1158" s="342">
        <v>29650.848679999999</v>
      </c>
      <c r="I1158" s="342">
        <v>57851.085789999997</v>
      </c>
      <c r="J1158" s="342">
        <v>11083.228660000001</v>
      </c>
      <c r="K1158" s="342">
        <v>68934.314450000005</v>
      </c>
      <c r="L1158" s="342">
        <v>12405.46047</v>
      </c>
      <c r="M1158" s="342">
        <v>4176.5339300000005</v>
      </c>
      <c r="N1158" s="342">
        <v>16581.9944</v>
      </c>
      <c r="O1158" s="342">
        <v>115167.15753</v>
      </c>
      <c r="P1158" s="342">
        <v>145065.39725000001</v>
      </c>
      <c r="Q1158" s="342">
        <v>1431.35355</v>
      </c>
      <c r="R1158" s="343">
        <v>146496.75080000001</v>
      </c>
    </row>
    <row r="1159" spans="1:18" s="313" customFormat="1">
      <c r="A1159" s="339"/>
      <c r="B1159" s="339"/>
      <c r="C1159" s="339"/>
      <c r="D1159" s="334" t="s">
        <v>258</v>
      </c>
      <c r="E1159" s="335">
        <v>192</v>
      </c>
      <c r="F1159" s="336">
        <v>12047.543880000001</v>
      </c>
      <c r="G1159" s="337">
        <v>5727.1827400000002</v>
      </c>
      <c r="H1159" s="337">
        <v>17774.726620000001</v>
      </c>
      <c r="I1159" s="337">
        <v>19889.449530000002</v>
      </c>
      <c r="J1159" s="337">
        <v>3297.8689199999999</v>
      </c>
      <c r="K1159" s="337">
        <v>23187.318449999999</v>
      </c>
      <c r="L1159" s="337">
        <v>3592.08673</v>
      </c>
      <c r="M1159" s="337">
        <v>537.96852000000001</v>
      </c>
      <c r="N1159" s="337">
        <v>4130.0552500000003</v>
      </c>
      <c r="O1159" s="337">
        <v>45092.100319999998</v>
      </c>
      <c r="P1159" s="337">
        <v>51420.657350000001</v>
      </c>
      <c r="Q1159" s="337">
        <v>3839.2902799999997</v>
      </c>
      <c r="R1159" s="338">
        <v>55259.947630000002</v>
      </c>
    </row>
    <row r="1160" spans="1:18" s="313" customFormat="1">
      <c r="A1160" s="339"/>
      <c r="B1160" s="339"/>
      <c r="C1160" s="334" t="s">
        <v>15</v>
      </c>
      <c r="D1160" s="334" t="s">
        <v>15</v>
      </c>
      <c r="E1160" s="335">
        <v>426</v>
      </c>
      <c r="F1160" s="336">
        <v>8974.2053300000007</v>
      </c>
      <c r="G1160" s="337">
        <v>6723.37817</v>
      </c>
      <c r="H1160" s="337">
        <v>15697.583500000001</v>
      </c>
      <c r="I1160" s="337">
        <v>28017.42887</v>
      </c>
      <c r="J1160" s="337">
        <v>3705.5663500000001</v>
      </c>
      <c r="K1160" s="337">
        <v>31722.995219999997</v>
      </c>
      <c r="L1160" s="337">
        <v>9188.59728</v>
      </c>
      <c r="M1160" s="337">
        <v>3198.2299500000004</v>
      </c>
      <c r="N1160" s="337">
        <v>12386.827230000001</v>
      </c>
      <c r="O1160" s="337">
        <v>59807.40595</v>
      </c>
      <c r="P1160" s="337">
        <v>88868.057579999993</v>
      </c>
      <c r="Q1160" s="337">
        <v>682.02195999999992</v>
      </c>
      <c r="R1160" s="338">
        <v>89550.079540000006</v>
      </c>
    </row>
    <row r="1161" spans="1:18" s="313" customFormat="1">
      <c r="A1161" s="339"/>
      <c r="B1161" s="334" t="s">
        <v>16</v>
      </c>
      <c r="C1161" s="334" t="s">
        <v>259</v>
      </c>
      <c r="D1161" s="334" t="s">
        <v>259</v>
      </c>
      <c r="E1161" s="335">
        <v>209</v>
      </c>
      <c r="F1161" s="336">
        <v>11775.044390000001</v>
      </c>
      <c r="G1161" s="337">
        <v>3445.2223399999998</v>
      </c>
      <c r="H1161" s="337">
        <v>15220.266730000001</v>
      </c>
      <c r="I1161" s="337">
        <v>57407.010179999997</v>
      </c>
      <c r="J1161" s="337">
        <v>8874.4626399999997</v>
      </c>
      <c r="K1161" s="337">
        <v>66281.472819999995</v>
      </c>
      <c r="L1161" s="337">
        <v>23446.867549999999</v>
      </c>
      <c r="M1161" s="337">
        <v>8817.4605500000016</v>
      </c>
      <c r="N1161" s="337">
        <v>32264.328100000002</v>
      </c>
      <c r="O1161" s="337">
        <v>113766.06765000001</v>
      </c>
      <c r="P1161" s="337">
        <v>116035.48242</v>
      </c>
      <c r="Q1161" s="337">
        <v>2798.5514800000001</v>
      </c>
      <c r="R1161" s="338">
        <v>118834.03390000001</v>
      </c>
    </row>
    <row r="1162" spans="1:18" s="313" customFormat="1">
      <c r="A1162" s="339"/>
      <c r="B1162" s="339"/>
      <c r="C1162" s="334" t="s">
        <v>260</v>
      </c>
      <c r="D1162" s="334" t="s">
        <v>262</v>
      </c>
      <c r="E1162" s="335">
        <v>400</v>
      </c>
      <c r="F1162" s="336">
        <v>3648.9485800000002</v>
      </c>
      <c r="G1162" s="337">
        <v>29.196759999999998</v>
      </c>
      <c r="H1162" s="337">
        <v>3678.14534</v>
      </c>
      <c r="I1162" s="337">
        <v>21771.02162</v>
      </c>
      <c r="J1162" s="337">
        <v>3395.1882799999998</v>
      </c>
      <c r="K1162" s="337">
        <v>25166.209899999998</v>
      </c>
      <c r="L1162" s="337">
        <v>15132.30046</v>
      </c>
      <c r="M1162" s="337">
        <v>2801.3170499999997</v>
      </c>
      <c r="N1162" s="337">
        <v>17933.61751</v>
      </c>
      <c r="O1162" s="337">
        <v>46777.972750000001</v>
      </c>
      <c r="P1162" s="337">
        <v>58195.024010000001</v>
      </c>
      <c r="Q1162" s="337">
        <v>96.859300000000005</v>
      </c>
      <c r="R1162" s="338">
        <v>58291.883310000005</v>
      </c>
    </row>
    <row r="1163" spans="1:18" s="313" customFormat="1">
      <c r="A1163" s="339"/>
      <c r="B1163" s="339"/>
      <c r="C1163" s="339"/>
      <c r="D1163" s="334" t="s">
        <v>263</v>
      </c>
      <c r="E1163" s="335">
        <v>250</v>
      </c>
      <c r="F1163" s="336">
        <v>13237.85601</v>
      </c>
      <c r="G1163" s="337">
        <v>2519.38834</v>
      </c>
      <c r="H1163" s="337">
        <v>15757.244349999999</v>
      </c>
      <c r="I1163" s="337">
        <v>49464.190979999999</v>
      </c>
      <c r="J1163" s="337">
        <v>10950.83381</v>
      </c>
      <c r="K1163" s="337">
        <v>60415.024789999996</v>
      </c>
      <c r="L1163" s="337">
        <v>15737.548070000001</v>
      </c>
      <c r="M1163" s="337">
        <v>6897.4144299999998</v>
      </c>
      <c r="N1163" s="337">
        <v>22634.962500000001</v>
      </c>
      <c r="O1163" s="337">
        <v>98807.231639999998</v>
      </c>
      <c r="P1163" s="337">
        <v>90637.131730000008</v>
      </c>
      <c r="Q1163" s="337">
        <v>1201.3106599999999</v>
      </c>
      <c r="R1163" s="338">
        <v>91838.442389999997</v>
      </c>
    </row>
    <row r="1164" spans="1:18" s="313" customFormat="1">
      <c r="A1164" s="339"/>
      <c r="B1164" s="339"/>
      <c r="C1164" s="334" t="s">
        <v>265</v>
      </c>
      <c r="D1164" s="334" t="s">
        <v>265</v>
      </c>
      <c r="E1164" s="335">
        <v>239</v>
      </c>
      <c r="F1164" s="336">
        <v>9653.0576799999999</v>
      </c>
      <c r="G1164" s="337">
        <v>5424.2180499999995</v>
      </c>
      <c r="H1164" s="337">
        <v>15077.275730000001</v>
      </c>
      <c r="I1164" s="337">
        <v>42597.964249999997</v>
      </c>
      <c r="J1164" s="337">
        <v>15807.646630000001</v>
      </c>
      <c r="K1164" s="337">
        <v>58405.61088</v>
      </c>
      <c r="L1164" s="337">
        <v>24316.65323</v>
      </c>
      <c r="M1164" s="337">
        <v>7466.0398399999995</v>
      </c>
      <c r="N1164" s="337">
        <v>31782.693070000001</v>
      </c>
      <c r="O1164" s="337">
        <v>105265.57968000001</v>
      </c>
      <c r="P1164" s="337">
        <v>74945.447339999999</v>
      </c>
      <c r="Q1164" s="337">
        <v>4950.6583600000004</v>
      </c>
      <c r="R1164" s="338">
        <v>79896.1057</v>
      </c>
    </row>
    <row r="1165" spans="1:18" s="313" customFormat="1">
      <c r="A1165" s="339"/>
      <c r="B1165" s="339"/>
      <c r="C1165" s="339"/>
      <c r="D1165" s="334" t="s">
        <v>266</v>
      </c>
      <c r="E1165" s="335">
        <v>349</v>
      </c>
      <c r="F1165" s="336">
        <v>2901.5453600000001</v>
      </c>
      <c r="G1165" s="337">
        <v>719.95078000000001</v>
      </c>
      <c r="H1165" s="337">
        <v>3621.4961400000002</v>
      </c>
      <c r="I1165" s="337">
        <v>30937.048260000003</v>
      </c>
      <c r="J1165" s="337">
        <v>6942.6686300000001</v>
      </c>
      <c r="K1165" s="337">
        <v>37879.716890000003</v>
      </c>
      <c r="L1165" s="337">
        <v>12632.96513</v>
      </c>
      <c r="M1165" s="337">
        <v>2562.0987599999999</v>
      </c>
      <c r="N1165" s="337">
        <v>15195.063890000001</v>
      </c>
      <c r="O1165" s="337">
        <v>56696.276920000004</v>
      </c>
      <c r="P1165" s="337">
        <v>34958.64587</v>
      </c>
      <c r="Q1165" s="337">
        <v>149.50478000000001</v>
      </c>
      <c r="R1165" s="338">
        <v>35108.150649999996</v>
      </c>
    </row>
    <row r="1166" spans="1:18" s="313" customFormat="1">
      <c r="A1166" s="339"/>
      <c r="B1166" s="339"/>
      <c r="C1166" s="334" t="s">
        <v>267</v>
      </c>
      <c r="D1166" s="334" t="s">
        <v>268</v>
      </c>
      <c r="E1166" s="335">
        <v>191</v>
      </c>
      <c r="F1166" s="336">
        <v>28403.57129</v>
      </c>
      <c r="G1166" s="337">
        <v>10126.438380000001</v>
      </c>
      <c r="H1166" s="337">
        <v>38530.009669999999</v>
      </c>
      <c r="I1166" s="337">
        <v>116926.47199999999</v>
      </c>
      <c r="J1166" s="337">
        <v>21764.146129999997</v>
      </c>
      <c r="K1166" s="337">
        <v>138690.61812999999</v>
      </c>
      <c r="L1166" s="337">
        <v>54892.504099999998</v>
      </c>
      <c r="M1166" s="337">
        <v>19785.679210000002</v>
      </c>
      <c r="N1166" s="337">
        <v>74678.183310000008</v>
      </c>
      <c r="O1166" s="337">
        <v>251898.81111000001</v>
      </c>
      <c r="P1166" s="337">
        <v>200292.19099999999</v>
      </c>
      <c r="Q1166" s="337">
        <v>4727.8518099999992</v>
      </c>
      <c r="R1166" s="338">
        <v>205020.04281000001</v>
      </c>
    </row>
    <row r="1167" spans="1:18" s="313" customFormat="1">
      <c r="A1167" s="339"/>
      <c r="B1167" s="339"/>
      <c r="C1167" s="334" t="s">
        <v>16</v>
      </c>
      <c r="D1167" s="334" t="s">
        <v>269</v>
      </c>
      <c r="E1167" s="335">
        <v>30</v>
      </c>
      <c r="F1167" s="336">
        <v>13340.496499999999</v>
      </c>
      <c r="G1167" s="337">
        <v>11015.88603</v>
      </c>
      <c r="H1167" s="337">
        <v>24356.382530000003</v>
      </c>
      <c r="I1167" s="337">
        <v>63671.596530000003</v>
      </c>
      <c r="J1167" s="337">
        <v>12930.24584</v>
      </c>
      <c r="K1167" s="337">
        <v>76601.842369999998</v>
      </c>
      <c r="L1167" s="337">
        <v>17448.967120000001</v>
      </c>
      <c r="M1167" s="337">
        <v>4442.91633</v>
      </c>
      <c r="N1167" s="337">
        <v>21891.883449999998</v>
      </c>
      <c r="O1167" s="337">
        <v>122850.10834999999</v>
      </c>
      <c r="P1167" s="337">
        <v>71943.461970000004</v>
      </c>
      <c r="Q1167" s="337">
        <v>1968.77009</v>
      </c>
      <c r="R1167" s="338">
        <v>73912.232060000009</v>
      </c>
    </row>
    <row r="1168" spans="1:18" s="313" customFormat="1">
      <c r="A1168" s="339"/>
      <c r="B1168" s="339"/>
      <c r="C1168" s="339"/>
      <c r="D1168" s="339"/>
      <c r="E1168" s="340">
        <v>33</v>
      </c>
      <c r="F1168" s="341">
        <v>10597.655630000001</v>
      </c>
      <c r="G1168" s="342">
        <v>8577.6096600000001</v>
      </c>
      <c r="H1168" s="342">
        <v>19175.265289999999</v>
      </c>
      <c r="I1168" s="342">
        <v>37881.986939999995</v>
      </c>
      <c r="J1168" s="342">
        <v>16335.249960000001</v>
      </c>
      <c r="K1168" s="342">
        <v>54217.236899999996</v>
      </c>
      <c r="L1168" s="342">
        <v>12075.25259</v>
      </c>
      <c r="M1168" s="342">
        <v>8226.0398999999998</v>
      </c>
      <c r="N1168" s="342">
        <v>20301.29249</v>
      </c>
      <c r="O1168" s="342">
        <v>93693.794680000006</v>
      </c>
      <c r="P1168" s="342">
        <v>108231.89931000001</v>
      </c>
      <c r="Q1168" s="342">
        <v>3747.2628599999998</v>
      </c>
      <c r="R1168" s="343">
        <v>111979.16217</v>
      </c>
    </row>
    <row r="1169" spans="1:18" s="313" customFormat="1">
      <c r="A1169" s="339"/>
      <c r="B1169" s="339"/>
      <c r="C1169" s="339"/>
      <c r="D1169" s="339"/>
      <c r="E1169" s="340">
        <v>355</v>
      </c>
      <c r="F1169" s="341">
        <v>21702.8655</v>
      </c>
      <c r="G1169" s="342">
        <v>3710.0575199999998</v>
      </c>
      <c r="H1169" s="342">
        <v>25412.923019999998</v>
      </c>
      <c r="I1169" s="342">
        <v>47449.221549999995</v>
      </c>
      <c r="J1169" s="342">
        <v>10747.38132</v>
      </c>
      <c r="K1169" s="342">
        <v>58196.602869999995</v>
      </c>
      <c r="L1169" s="342">
        <v>13813.037699999999</v>
      </c>
      <c r="M1169" s="342">
        <v>3659.4613300000001</v>
      </c>
      <c r="N1169" s="342">
        <v>17472.499030000003</v>
      </c>
      <c r="O1169" s="342">
        <v>101082.02492</v>
      </c>
      <c r="P1169" s="342">
        <v>87418.558480000007</v>
      </c>
      <c r="Q1169" s="342">
        <v>3481.9535799999999</v>
      </c>
      <c r="R1169" s="343">
        <v>90900.512060000008</v>
      </c>
    </row>
    <row r="1170" spans="1:18" s="313" customFormat="1">
      <c r="A1170" s="339"/>
      <c r="B1170" s="339"/>
      <c r="C1170" s="339"/>
      <c r="D1170" s="339"/>
      <c r="E1170" s="340">
        <v>279</v>
      </c>
      <c r="F1170" s="341">
        <v>11015.215410000001</v>
      </c>
      <c r="G1170" s="342">
        <v>3813.5787400000004</v>
      </c>
      <c r="H1170" s="342">
        <v>14828.79415</v>
      </c>
      <c r="I1170" s="342">
        <v>43225.858919999999</v>
      </c>
      <c r="J1170" s="342">
        <v>8171.4644000000008</v>
      </c>
      <c r="K1170" s="342">
        <v>51397.323320000003</v>
      </c>
      <c r="L1170" s="342">
        <v>20948.375019999999</v>
      </c>
      <c r="M1170" s="342">
        <v>4844.30692</v>
      </c>
      <c r="N1170" s="342">
        <v>25792.681940000002</v>
      </c>
      <c r="O1170" s="342">
        <v>92018.799409999992</v>
      </c>
      <c r="P1170" s="342">
        <v>73209.531770000001</v>
      </c>
      <c r="Q1170" s="342">
        <v>3487.97003</v>
      </c>
      <c r="R1170" s="343">
        <v>76697.501799999998</v>
      </c>
    </row>
    <row r="1171" spans="1:18" s="313" customFormat="1">
      <c r="A1171" s="339"/>
      <c r="B1171" s="339"/>
      <c r="C1171" s="339"/>
      <c r="D1171" s="339"/>
      <c r="E1171" s="340">
        <v>307</v>
      </c>
      <c r="F1171" s="341">
        <v>8810.1110500000013</v>
      </c>
      <c r="G1171" s="342">
        <v>1762.07269</v>
      </c>
      <c r="H1171" s="342">
        <v>10572.18374</v>
      </c>
      <c r="I1171" s="342">
        <v>20201.515460000002</v>
      </c>
      <c r="J1171" s="342">
        <v>10199.512279999999</v>
      </c>
      <c r="K1171" s="342">
        <v>30401.027739999998</v>
      </c>
      <c r="L1171" s="342">
        <v>10932.616539999999</v>
      </c>
      <c r="M1171" s="342">
        <v>4716.6247899999998</v>
      </c>
      <c r="N1171" s="342">
        <v>15649.241330000001</v>
      </c>
      <c r="O1171" s="342">
        <v>56622.452810000003</v>
      </c>
      <c r="P1171" s="342">
        <v>135224.89440000002</v>
      </c>
      <c r="Q1171" s="342">
        <v>4995.4413700000005</v>
      </c>
      <c r="R1171" s="343">
        <v>140220.33577000001</v>
      </c>
    </row>
    <row r="1172" spans="1:18" s="313" customFormat="1">
      <c r="A1172" s="339"/>
      <c r="B1172" s="339"/>
      <c r="C1172" s="339"/>
      <c r="D1172" s="339"/>
      <c r="E1172" s="340">
        <v>313</v>
      </c>
      <c r="F1172" s="341">
        <v>15215.33267</v>
      </c>
      <c r="G1172" s="342">
        <v>1995.04791</v>
      </c>
      <c r="H1172" s="342">
        <v>17210.380579999997</v>
      </c>
      <c r="I1172" s="342">
        <v>41177.380440000001</v>
      </c>
      <c r="J1172" s="342">
        <v>5757.0350699999999</v>
      </c>
      <c r="K1172" s="342">
        <v>46934.415509999999</v>
      </c>
      <c r="L1172" s="342">
        <v>13986.373659999999</v>
      </c>
      <c r="M1172" s="342">
        <v>3626.7864</v>
      </c>
      <c r="N1172" s="342">
        <v>17613.160059999998</v>
      </c>
      <c r="O1172" s="342">
        <v>81757.956150000013</v>
      </c>
      <c r="P1172" s="342">
        <v>111147.22514</v>
      </c>
      <c r="Q1172" s="342">
        <v>3779.2683399999996</v>
      </c>
      <c r="R1172" s="343">
        <v>114926.49348</v>
      </c>
    </row>
    <row r="1173" spans="1:18" s="313" customFormat="1">
      <c r="A1173" s="339"/>
      <c r="B1173" s="339"/>
      <c r="C1173" s="339"/>
      <c r="D1173" s="334" t="s">
        <v>75</v>
      </c>
      <c r="E1173" s="335">
        <v>387</v>
      </c>
      <c r="F1173" s="336">
        <v>11237.96852</v>
      </c>
      <c r="G1173" s="337">
        <v>2369.41428</v>
      </c>
      <c r="H1173" s="337">
        <v>13607.382800000001</v>
      </c>
      <c r="I1173" s="337">
        <v>32982.815069999997</v>
      </c>
      <c r="J1173" s="337">
        <v>7514.1756599999999</v>
      </c>
      <c r="K1173" s="337">
        <v>40496.990729999998</v>
      </c>
      <c r="L1173" s="337">
        <v>12945.61968</v>
      </c>
      <c r="M1173" s="337">
        <v>2108.9082000000003</v>
      </c>
      <c r="N1173" s="337">
        <v>15054.527880000001</v>
      </c>
      <c r="O1173" s="337">
        <v>69158.901409999991</v>
      </c>
      <c r="P1173" s="337">
        <v>90984.301250000004</v>
      </c>
      <c r="Q1173" s="337">
        <v>715.07830000000001</v>
      </c>
      <c r="R1173" s="338">
        <v>91699.379549999998</v>
      </c>
    </row>
    <row r="1174" spans="1:18" s="313" customFormat="1">
      <c r="A1174" s="339"/>
      <c r="B1174" s="339"/>
      <c r="C1174" s="339"/>
      <c r="D1174" s="334" t="s">
        <v>74</v>
      </c>
      <c r="E1174" s="335">
        <v>219</v>
      </c>
      <c r="F1174" s="336">
        <v>16177.83185</v>
      </c>
      <c r="G1174" s="337">
        <v>7358.5778099999998</v>
      </c>
      <c r="H1174" s="337">
        <v>23536.409660000001</v>
      </c>
      <c r="I1174" s="337">
        <v>51599.825850000001</v>
      </c>
      <c r="J1174" s="337">
        <v>10610.582910000001</v>
      </c>
      <c r="K1174" s="337">
        <v>62210.408759999998</v>
      </c>
      <c r="L1174" s="337">
        <v>22359.739809999999</v>
      </c>
      <c r="M1174" s="337">
        <v>9749.2233699999997</v>
      </c>
      <c r="N1174" s="337">
        <v>32108.963179999999</v>
      </c>
      <c r="O1174" s="337">
        <v>117855.78159999999</v>
      </c>
      <c r="P1174" s="337">
        <v>112467.71788</v>
      </c>
      <c r="Q1174" s="337">
        <v>5256.9378099999994</v>
      </c>
      <c r="R1174" s="338">
        <v>117724.65569</v>
      </c>
    </row>
    <row r="1175" spans="1:18" s="313" customFormat="1">
      <c r="A1175" s="339"/>
      <c r="B1175" s="339"/>
      <c r="C1175" s="339"/>
      <c r="D1175" s="339"/>
      <c r="E1175" s="340">
        <v>323</v>
      </c>
      <c r="F1175" s="341">
        <v>7867.7360599999993</v>
      </c>
      <c r="G1175" s="342">
        <v>1969.9368100000002</v>
      </c>
      <c r="H1175" s="342">
        <v>9837.6728699999985</v>
      </c>
      <c r="I1175" s="342">
        <v>62934.53486</v>
      </c>
      <c r="J1175" s="342">
        <v>11005.5663</v>
      </c>
      <c r="K1175" s="342">
        <v>73940.101159999991</v>
      </c>
      <c r="L1175" s="342">
        <v>20523.16361</v>
      </c>
      <c r="M1175" s="342">
        <v>6384.2006300000003</v>
      </c>
      <c r="N1175" s="342">
        <v>26907.364239999999</v>
      </c>
      <c r="O1175" s="342">
        <v>110685.13827</v>
      </c>
      <c r="P1175" s="342">
        <v>85881.399420000002</v>
      </c>
      <c r="Q1175" s="342">
        <v>9707.8426400000008</v>
      </c>
      <c r="R1175" s="343">
        <v>95589.242060000004</v>
      </c>
    </row>
    <row r="1176" spans="1:18" s="313" customFormat="1">
      <c r="A1176" s="339"/>
      <c r="B1176" s="339"/>
      <c r="C1176" s="339"/>
      <c r="D1176" s="339"/>
      <c r="E1176" s="340">
        <v>383</v>
      </c>
      <c r="F1176" s="341">
        <v>12919.42837</v>
      </c>
      <c r="G1176" s="342">
        <v>5424.0212699999993</v>
      </c>
      <c r="H1176" s="342">
        <v>18343.449639999999</v>
      </c>
      <c r="I1176" s="342">
        <v>47304.853710000003</v>
      </c>
      <c r="J1176" s="342">
        <v>8201.5993500000004</v>
      </c>
      <c r="K1176" s="342">
        <v>55506.45306</v>
      </c>
      <c r="L1176" s="342">
        <v>31541.904790000001</v>
      </c>
      <c r="M1176" s="342">
        <v>10553.209289999999</v>
      </c>
      <c r="N1176" s="342">
        <v>42095.114079999999</v>
      </c>
      <c r="O1176" s="342">
        <v>115945.01678000001</v>
      </c>
      <c r="P1176" s="342">
        <v>139406.35011000003</v>
      </c>
      <c r="Q1176" s="342">
        <v>2963.2476699999997</v>
      </c>
      <c r="R1176" s="343">
        <v>142369.59778000001</v>
      </c>
    </row>
    <row r="1177" spans="1:18" s="313" customFormat="1">
      <c r="A1177" s="339"/>
      <c r="B1177" s="339"/>
      <c r="C1177" s="339"/>
      <c r="D1177" s="339"/>
      <c r="E1177" s="340">
        <v>396</v>
      </c>
      <c r="F1177" s="341">
        <v>9212.350910000001</v>
      </c>
      <c r="G1177" s="342">
        <v>3589.0489199999997</v>
      </c>
      <c r="H1177" s="342">
        <v>12801.39983</v>
      </c>
      <c r="I1177" s="342">
        <v>48604.683539999998</v>
      </c>
      <c r="J1177" s="342">
        <v>12178.76024</v>
      </c>
      <c r="K1177" s="342">
        <v>60783.443780000001</v>
      </c>
      <c r="L1177" s="342">
        <v>17233.02694</v>
      </c>
      <c r="M1177" s="342">
        <v>5347.9125999999997</v>
      </c>
      <c r="N1177" s="342">
        <v>22580.939539999999</v>
      </c>
      <c r="O1177" s="342">
        <v>96165.783150000003</v>
      </c>
      <c r="P1177" s="342">
        <v>293548.33924</v>
      </c>
      <c r="Q1177" s="342">
        <v>4799.3303800000003</v>
      </c>
      <c r="R1177" s="343">
        <v>298347.66962</v>
      </c>
    </row>
    <row r="1178" spans="1:18" s="313" customFormat="1">
      <c r="A1178" s="339"/>
      <c r="B1178" s="339"/>
      <c r="C1178" s="339"/>
      <c r="D1178" s="339"/>
      <c r="E1178" s="340">
        <v>277</v>
      </c>
      <c r="F1178" s="341">
        <v>5830.2771900000007</v>
      </c>
      <c r="G1178" s="342">
        <v>3050.1326099999997</v>
      </c>
      <c r="H1178" s="342">
        <v>8880.4098000000013</v>
      </c>
      <c r="I1178" s="342">
        <v>34236.27145</v>
      </c>
      <c r="J1178" s="342">
        <v>5237.7680099999998</v>
      </c>
      <c r="K1178" s="342">
        <v>39474.03946</v>
      </c>
      <c r="L1178" s="342">
        <v>10350.55192</v>
      </c>
      <c r="M1178" s="342">
        <v>3365.4969999999998</v>
      </c>
      <c r="N1178" s="342">
        <v>13716.048919999999</v>
      </c>
      <c r="O1178" s="342">
        <v>62070.498180000002</v>
      </c>
      <c r="P1178" s="342">
        <v>82772.11626000001</v>
      </c>
      <c r="Q1178" s="342">
        <v>4778.7335199999998</v>
      </c>
      <c r="R1178" s="343">
        <v>87550.849780000004</v>
      </c>
    </row>
    <row r="1179" spans="1:18" s="313" customFormat="1">
      <c r="A1179" s="339"/>
      <c r="B1179" s="339"/>
      <c r="C1179" s="339"/>
      <c r="D1179" s="334" t="s">
        <v>270</v>
      </c>
      <c r="E1179" s="335">
        <v>98</v>
      </c>
      <c r="F1179" s="336">
        <v>19219.346570000002</v>
      </c>
      <c r="G1179" s="337">
        <v>9313.0914700000012</v>
      </c>
      <c r="H1179" s="337">
        <v>28532.438040000001</v>
      </c>
      <c r="I1179" s="337">
        <v>59850.937189999997</v>
      </c>
      <c r="J1179" s="337">
        <v>27590.077719999997</v>
      </c>
      <c r="K1179" s="337">
        <v>87441.014909999998</v>
      </c>
      <c r="L1179" s="337">
        <v>28600.315839999999</v>
      </c>
      <c r="M1179" s="337">
        <v>14311.907130000001</v>
      </c>
      <c r="N1179" s="337">
        <v>42912.222969999995</v>
      </c>
      <c r="O1179" s="337">
        <v>158885.67591999998</v>
      </c>
      <c r="P1179" s="337">
        <v>160779.09769999998</v>
      </c>
      <c r="Q1179" s="337">
        <v>7167.5941800000001</v>
      </c>
      <c r="R1179" s="338">
        <v>167946.69188</v>
      </c>
    </row>
    <row r="1180" spans="1:18" s="313" customFormat="1">
      <c r="A1180" s="339"/>
      <c r="B1180" s="339"/>
      <c r="C1180" s="339"/>
      <c r="D1180" s="339"/>
      <c r="E1180" s="340">
        <v>97</v>
      </c>
      <c r="F1180" s="341">
        <v>24737.58368</v>
      </c>
      <c r="G1180" s="342">
        <v>13468.867380000002</v>
      </c>
      <c r="H1180" s="342">
        <v>38206.451059999999</v>
      </c>
      <c r="I1180" s="342">
        <v>82570.955879999994</v>
      </c>
      <c r="J1180" s="342">
        <v>50571.640479999995</v>
      </c>
      <c r="K1180" s="342">
        <v>133142.59636</v>
      </c>
      <c r="L1180" s="342">
        <v>44365.924679999996</v>
      </c>
      <c r="M1180" s="342">
        <v>33154.773829999998</v>
      </c>
      <c r="N1180" s="342">
        <v>77520.698510000002</v>
      </c>
      <c r="O1180" s="342">
        <v>248869.74593</v>
      </c>
      <c r="P1180" s="342">
        <v>186579.46065999998</v>
      </c>
      <c r="Q1180" s="342">
        <v>7767.2900300000001</v>
      </c>
      <c r="R1180" s="343">
        <v>194346.75068999999</v>
      </c>
    </row>
    <row r="1181" spans="1:18" s="313" customFormat="1">
      <c r="A1181" s="339"/>
      <c r="B1181" s="339"/>
      <c r="C1181" s="339"/>
      <c r="D1181" s="339"/>
      <c r="E1181" s="340">
        <v>99</v>
      </c>
      <c r="F1181" s="341">
        <v>35992.119930000001</v>
      </c>
      <c r="G1181" s="342">
        <v>13229.373109999999</v>
      </c>
      <c r="H1181" s="342">
        <v>49221.493040000001</v>
      </c>
      <c r="I1181" s="342">
        <v>116595.18184999999</v>
      </c>
      <c r="J1181" s="342">
        <v>44170.96069</v>
      </c>
      <c r="K1181" s="342">
        <v>160766.14254</v>
      </c>
      <c r="L1181" s="342">
        <v>59927.879260000002</v>
      </c>
      <c r="M1181" s="342">
        <v>34476.941780000001</v>
      </c>
      <c r="N1181" s="342">
        <v>94404.82104000001</v>
      </c>
      <c r="O1181" s="342">
        <v>304392.45662000001</v>
      </c>
      <c r="P1181" s="342">
        <v>416355.09266000002</v>
      </c>
      <c r="Q1181" s="342">
        <v>22972.19543</v>
      </c>
      <c r="R1181" s="343">
        <v>439327.28808999999</v>
      </c>
    </row>
    <row r="1182" spans="1:18" s="313" customFormat="1">
      <c r="A1182" s="339"/>
      <c r="B1182" s="339"/>
      <c r="C1182" s="339"/>
      <c r="D1182" s="339"/>
      <c r="E1182" s="340">
        <v>291</v>
      </c>
      <c r="F1182" s="341">
        <v>24420.037110000001</v>
      </c>
      <c r="G1182" s="342">
        <v>4338.5696799999996</v>
      </c>
      <c r="H1182" s="342">
        <v>28758.606789999998</v>
      </c>
      <c r="I1182" s="342">
        <v>240212.85146999999</v>
      </c>
      <c r="J1182" s="342">
        <v>52359.617210000004</v>
      </c>
      <c r="K1182" s="342">
        <v>292572.46867999999</v>
      </c>
      <c r="L1182" s="342">
        <v>138226.15658000001</v>
      </c>
      <c r="M1182" s="342">
        <v>79888.72215999999</v>
      </c>
      <c r="N1182" s="342">
        <v>218114.87874000001</v>
      </c>
      <c r="O1182" s="342">
        <v>539445.95421</v>
      </c>
      <c r="P1182" s="342">
        <v>274344.89850999997</v>
      </c>
      <c r="Q1182" s="342">
        <v>8831.0759600000001</v>
      </c>
      <c r="R1182" s="343">
        <v>283175.97447000002</v>
      </c>
    </row>
    <row r="1183" spans="1:18" s="313" customFormat="1">
      <c r="A1183" s="339"/>
      <c r="B1183" s="339"/>
      <c r="C1183" s="339"/>
      <c r="D1183" s="339"/>
      <c r="E1183" s="340">
        <v>420</v>
      </c>
      <c r="F1183" s="341">
        <v>5046.0977199999998</v>
      </c>
      <c r="G1183" s="342">
        <v>1552.7537600000001</v>
      </c>
      <c r="H1183" s="342">
        <v>6598.8514800000003</v>
      </c>
      <c r="I1183" s="342">
        <v>38291.829600000005</v>
      </c>
      <c r="J1183" s="342">
        <v>16562.124220000002</v>
      </c>
      <c r="K1183" s="342">
        <v>54853.953820000002</v>
      </c>
      <c r="L1183" s="342">
        <v>13816.175650000001</v>
      </c>
      <c r="M1183" s="342">
        <v>5548.58151</v>
      </c>
      <c r="N1183" s="342">
        <v>19364.757160000001</v>
      </c>
      <c r="O1183" s="342">
        <v>80817.562459999986</v>
      </c>
      <c r="P1183" s="342">
        <v>89713.876260000005</v>
      </c>
      <c r="Q1183" s="342">
        <v>1392.2656899999999</v>
      </c>
      <c r="R1183" s="343">
        <v>91106.141950000005</v>
      </c>
    </row>
    <row r="1184" spans="1:18" s="313" customFormat="1">
      <c r="A1184" s="339"/>
      <c r="B1184" s="339"/>
      <c r="C1184" s="339"/>
      <c r="D1184" s="339"/>
      <c r="E1184" s="340">
        <v>448</v>
      </c>
      <c r="F1184" s="341">
        <v>6359.0380599999999</v>
      </c>
      <c r="G1184" s="342">
        <v>6326.4464600000001</v>
      </c>
      <c r="H1184" s="342">
        <v>12685.48452</v>
      </c>
      <c r="I1184" s="342">
        <v>36403.793469999997</v>
      </c>
      <c r="J1184" s="342">
        <v>15880.600930000001</v>
      </c>
      <c r="K1184" s="342">
        <v>52284.394399999997</v>
      </c>
      <c r="L1184" s="342">
        <v>12898.354720000001</v>
      </c>
      <c r="M1184" s="342">
        <v>5918.4038600000003</v>
      </c>
      <c r="N1184" s="342">
        <v>18816.758579999998</v>
      </c>
      <c r="O1184" s="342">
        <v>83786.637499999997</v>
      </c>
      <c r="P1184" s="342">
        <v>97572.049939999997</v>
      </c>
      <c r="Q1184" s="342">
        <v>2706.3383199999998</v>
      </c>
      <c r="R1184" s="343">
        <v>100278.38826000001</v>
      </c>
    </row>
    <row r="1185" spans="1:18" s="313" customFormat="1">
      <c r="A1185" s="339"/>
      <c r="B1185" s="339"/>
      <c r="C1185" s="339"/>
      <c r="D1185" s="334" t="s">
        <v>79</v>
      </c>
      <c r="E1185" s="335">
        <v>32</v>
      </c>
      <c r="F1185" s="336">
        <v>477679.99101999996</v>
      </c>
      <c r="G1185" s="337">
        <v>237813.81891</v>
      </c>
      <c r="H1185" s="337">
        <v>715493.80992999999</v>
      </c>
      <c r="I1185" s="337">
        <v>75221.150030000004</v>
      </c>
      <c r="J1185" s="337">
        <v>75371.379620000007</v>
      </c>
      <c r="K1185" s="337">
        <v>150592.52965000001</v>
      </c>
      <c r="L1185" s="337">
        <v>47122.604380000004</v>
      </c>
      <c r="M1185" s="337">
        <v>41649.600659999996</v>
      </c>
      <c r="N1185" s="337">
        <v>88772.205040000001</v>
      </c>
      <c r="O1185" s="337">
        <v>954858.54462000006</v>
      </c>
      <c r="P1185" s="337">
        <v>559276.34763999993</v>
      </c>
      <c r="Q1185" s="337">
        <v>471574.70532000001</v>
      </c>
      <c r="R1185" s="338">
        <v>1030851.05296</v>
      </c>
    </row>
    <row r="1186" spans="1:18" s="313" customFormat="1">
      <c r="A1186" s="339"/>
      <c r="B1186" s="339"/>
      <c r="C1186" s="339"/>
      <c r="D1186" s="339"/>
      <c r="E1186" s="340">
        <v>95</v>
      </c>
      <c r="F1186" s="341">
        <v>34089.160280000004</v>
      </c>
      <c r="G1186" s="342">
        <v>19035.64861</v>
      </c>
      <c r="H1186" s="342">
        <v>53124.80889</v>
      </c>
      <c r="I1186" s="342">
        <v>59553.688569999998</v>
      </c>
      <c r="J1186" s="342">
        <v>28591.076779999999</v>
      </c>
      <c r="K1186" s="342">
        <v>88144.765349999987</v>
      </c>
      <c r="L1186" s="342">
        <v>27599.233550000001</v>
      </c>
      <c r="M1186" s="342">
        <v>21256.87341</v>
      </c>
      <c r="N1186" s="342">
        <v>48856.106959999997</v>
      </c>
      <c r="O1186" s="342">
        <v>190125.68119999999</v>
      </c>
      <c r="P1186" s="342">
        <v>156058.48514999999</v>
      </c>
      <c r="Q1186" s="342">
        <v>7776.2319400000006</v>
      </c>
      <c r="R1186" s="343">
        <v>163834.71708999999</v>
      </c>
    </row>
    <row r="1187" spans="1:18" s="313" customFormat="1">
      <c r="A1187" s="339"/>
      <c r="B1187" s="339"/>
      <c r="C1187" s="339"/>
      <c r="D1187" s="339"/>
      <c r="E1187" s="340">
        <v>96</v>
      </c>
      <c r="F1187" s="341">
        <v>8463.9612300000008</v>
      </c>
      <c r="G1187" s="342">
        <v>9984.6881099999991</v>
      </c>
      <c r="H1187" s="342">
        <v>18448.64934</v>
      </c>
      <c r="I1187" s="342">
        <v>28686.683399999998</v>
      </c>
      <c r="J1187" s="342">
        <v>12703.35469</v>
      </c>
      <c r="K1187" s="342">
        <v>41390.038090000002</v>
      </c>
      <c r="L1187" s="342">
        <v>7443.9947400000001</v>
      </c>
      <c r="M1187" s="342">
        <v>3492.7109300000002</v>
      </c>
      <c r="N1187" s="342">
        <v>10936.705669999999</v>
      </c>
      <c r="O1187" s="342">
        <v>70775.393100000001</v>
      </c>
      <c r="P1187" s="342">
        <v>67809.949159999989</v>
      </c>
      <c r="Q1187" s="342">
        <v>7386.7657800000006</v>
      </c>
      <c r="R1187" s="343">
        <v>75196.714939999991</v>
      </c>
    </row>
    <row r="1188" spans="1:18" s="313" customFormat="1">
      <c r="A1188" s="339"/>
      <c r="B1188" s="339"/>
      <c r="C1188" s="339"/>
      <c r="D1188" s="339"/>
      <c r="E1188" s="340">
        <v>350</v>
      </c>
      <c r="F1188" s="341">
        <v>23326.52822</v>
      </c>
      <c r="G1188" s="342">
        <v>9875.5717499999992</v>
      </c>
      <c r="H1188" s="342">
        <v>33202.099969999996</v>
      </c>
      <c r="I1188" s="342">
        <v>43252.470179999997</v>
      </c>
      <c r="J1188" s="342">
        <v>55567.731209999998</v>
      </c>
      <c r="K1188" s="342">
        <v>98820.201390000002</v>
      </c>
      <c r="L1188" s="342">
        <v>21726.770370000002</v>
      </c>
      <c r="M1188" s="342">
        <v>46385.283810000001</v>
      </c>
      <c r="N1188" s="342">
        <v>68112.054180000006</v>
      </c>
      <c r="O1188" s="342">
        <v>200134.35553999999</v>
      </c>
      <c r="P1188" s="342">
        <v>136448.26046000002</v>
      </c>
      <c r="Q1188" s="342">
        <v>30464.43333</v>
      </c>
      <c r="R1188" s="343">
        <v>166912.69378999999</v>
      </c>
    </row>
    <row r="1189" spans="1:18" s="313" customFormat="1">
      <c r="A1189" s="339"/>
      <c r="B1189" s="339"/>
      <c r="C1189" s="339"/>
      <c r="D1189" s="339"/>
      <c r="E1189" s="340">
        <v>399</v>
      </c>
      <c r="F1189" s="341">
        <v>23687.211719999999</v>
      </c>
      <c r="G1189" s="342">
        <v>15879.663039999999</v>
      </c>
      <c r="H1189" s="342">
        <v>39566.874759999999</v>
      </c>
      <c r="I1189" s="342">
        <v>37391.701700000005</v>
      </c>
      <c r="J1189" s="342">
        <v>27417.747469999998</v>
      </c>
      <c r="K1189" s="342">
        <v>64809.44917</v>
      </c>
      <c r="L1189" s="342">
        <v>10176.346320000001</v>
      </c>
      <c r="M1189" s="342">
        <v>8798.4011899999987</v>
      </c>
      <c r="N1189" s="342">
        <v>18974.747510000001</v>
      </c>
      <c r="O1189" s="342">
        <v>123351.07144</v>
      </c>
      <c r="P1189" s="342">
        <v>103028.28496999999</v>
      </c>
      <c r="Q1189" s="342">
        <v>6645.3913200000006</v>
      </c>
      <c r="R1189" s="343">
        <v>109673.67629</v>
      </c>
    </row>
    <row r="1190" spans="1:18" s="313" customFormat="1">
      <c r="A1190" s="339"/>
      <c r="B1190" s="339"/>
      <c r="C1190" s="339"/>
      <c r="D1190" s="339"/>
      <c r="E1190" s="340">
        <v>411</v>
      </c>
      <c r="F1190" s="341">
        <v>22612.484850000001</v>
      </c>
      <c r="G1190" s="342">
        <v>5320.1226299999998</v>
      </c>
      <c r="H1190" s="342">
        <v>27932.607479999999</v>
      </c>
      <c r="I1190" s="342">
        <v>59078.124309999999</v>
      </c>
      <c r="J1190" s="342">
        <v>33445.81439</v>
      </c>
      <c r="K1190" s="342">
        <v>92523.938699999999</v>
      </c>
      <c r="L1190" s="342">
        <v>38458.63278</v>
      </c>
      <c r="M1190" s="342">
        <v>22528.111659999999</v>
      </c>
      <c r="N1190" s="342">
        <v>60986.744439999995</v>
      </c>
      <c r="O1190" s="342">
        <v>181443.29062000001</v>
      </c>
      <c r="P1190" s="342">
        <v>196845.76862000002</v>
      </c>
      <c r="Q1190" s="342">
        <v>33671.720710000001</v>
      </c>
      <c r="R1190" s="343">
        <v>230517.48933000001</v>
      </c>
    </row>
    <row r="1191" spans="1:18" s="313" customFormat="1">
      <c r="A1191" s="339"/>
      <c r="B1191" s="339"/>
      <c r="C1191" s="339"/>
      <c r="D1191" s="339"/>
      <c r="E1191" s="340">
        <v>281</v>
      </c>
      <c r="F1191" s="341">
        <v>19824.324499999999</v>
      </c>
      <c r="G1191" s="342">
        <v>30266.49941</v>
      </c>
      <c r="H1191" s="342">
        <v>50090.823909999999</v>
      </c>
      <c r="I1191" s="342">
        <v>77711.820779999995</v>
      </c>
      <c r="J1191" s="342">
        <v>72207.70812000001</v>
      </c>
      <c r="K1191" s="342">
        <v>149919.5289</v>
      </c>
      <c r="L1191" s="342">
        <v>38638.107759999999</v>
      </c>
      <c r="M1191" s="342">
        <v>29543.144780000002</v>
      </c>
      <c r="N1191" s="342">
        <v>68181.252540000001</v>
      </c>
      <c r="O1191" s="342">
        <v>268191.60534999997</v>
      </c>
      <c r="P1191" s="342">
        <v>297500.67888000002</v>
      </c>
      <c r="Q1191" s="342">
        <v>64267.553449999999</v>
      </c>
      <c r="R1191" s="343">
        <v>361768.23232999997</v>
      </c>
    </row>
    <row r="1192" spans="1:18" s="313" customFormat="1">
      <c r="A1192" s="339"/>
      <c r="B1192" s="339"/>
      <c r="C1192" s="339"/>
      <c r="D1192" s="334" t="s">
        <v>57</v>
      </c>
      <c r="E1192" s="335">
        <v>40</v>
      </c>
      <c r="F1192" s="336">
        <v>15119.548339999999</v>
      </c>
      <c r="G1192" s="337">
        <v>6300.3106699999998</v>
      </c>
      <c r="H1192" s="337">
        <v>21419.85901</v>
      </c>
      <c r="I1192" s="337">
        <v>32467.751899999999</v>
      </c>
      <c r="J1192" s="337">
        <v>12327.07422</v>
      </c>
      <c r="K1192" s="337">
        <v>44794.826119999998</v>
      </c>
      <c r="L1192" s="337">
        <v>10616.606669999999</v>
      </c>
      <c r="M1192" s="337">
        <v>9092.5383199999997</v>
      </c>
      <c r="N1192" s="337">
        <v>19709.144989999997</v>
      </c>
      <c r="O1192" s="337">
        <v>85923.830119999999</v>
      </c>
      <c r="P1192" s="337">
        <v>112606.29639</v>
      </c>
      <c r="Q1192" s="337">
        <v>11532.48126</v>
      </c>
      <c r="R1192" s="338">
        <v>124138.77765</v>
      </c>
    </row>
    <row r="1193" spans="1:18" s="313" customFormat="1">
      <c r="A1193" s="339"/>
      <c r="B1193" s="339"/>
      <c r="C1193" s="339"/>
      <c r="D1193" s="339"/>
      <c r="E1193" s="340">
        <v>41</v>
      </c>
      <c r="F1193" s="341">
        <v>15281.94527</v>
      </c>
      <c r="G1193" s="342">
        <v>11881.901830000001</v>
      </c>
      <c r="H1193" s="342">
        <v>27163.847100000003</v>
      </c>
      <c r="I1193" s="342">
        <v>50914.766560000004</v>
      </c>
      <c r="J1193" s="342">
        <v>14962.72208</v>
      </c>
      <c r="K1193" s="342">
        <v>65877.488639999996</v>
      </c>
      <c r="L1193" s="342">
        <v>15133.39682</v>
      </c>
      <c r="M1193" s="342">
        <v>7817.8990599999997</v>
      </c>
      <c r="N1193" s="342">
        <v>22951.295879999998</v>
      </c>
      <c r="O1193" s="342">
        <v>115992.63162</v>
      </c>
      <c r="P1193" s="342">
        <v>132371.35975999999</v>
      </c>
      <c r="Q1193" s="342">
        <v>12397.318300000001</v>
      </c>
      <c r="R1193" s="343">
        <v>144768.67806000001</v>
      </c>
    </row>
    <row r="1194" spans="1:18" s="313" customFormat="1">
      <c r="A1194" s="339"/>
      <c r="B1194" s="339"/>
      <c r="C1194" s="339"/>
      <c r="D1194" s="339"/>
      <c r="E1194" s="340">
        <v>42</v>
      </c>
      <c r="F1194" s="341">
        <v>23953.33466</v>
      </c>
      <c r="G1194" s="342">
        <v>6504.5650400000004</v>
      </c>
      <c r="H1194" s="342">
        <v>30457.899699999998</v>
      </c>
      <c r="I1194" s="342">
        <v>87765.235099999991</v>
      </c>
      <c r="J1194" s="342">
        <v>17037.44025</v>
      </c>
      <c r="K1194" s="342">
        <v>104802.67534999999</v>
      </c>
      <c r="L1194" s="342">
        <v>11536.027050000001</v>
      </c>
      <c r="M1194" s="342">
        <v>8126.9832300000007</v>
      </c>
      <c r="N1194" s="342">
        <v>19663.010280000002</v>
      </c>
      <c r="O1194" s="342">
        <v>154923.58533</v>
      </c>
      <c r="P1194" s="342">
        <v>146351.54134999998</v>
      </c>
      <c r="Q1194" s="342">
        <v>16159.408589999999</v>
      </c>
      <c r="R1194" s="343">
        <v>162510.94993999999</v>
      </c>
    </row>
    <row r="1195" spans="1:18" s="313" customFormat="1">
      <c r="A1195" s="339"/>
      <c r="B1195" s="339"/>
      <c r="C1195" s="339"/>
      <c r="D1195" s="339"/>
      <c r="E1195" s="340">
        <v>43</v>
      </c>
      <c r="F1195" s="341">
        <v>16687.081920000001</v>
      </c>
      <c r="G1195" s="342">
        <v>17783.197519999998</v>
      </c>
      <c r="H1195" s="342">
        <v>34470.279439999998</v>
      </c>
      <c r="I1195" s="342">
        <v>30933.70751</v>
      </c>
      <c r="J1195" s="342">
        <v>13574.819289999999</v>
      </c>
      <c r="K1195" s="342">
        <v>44508.5268</v>
      </c>
      <c r="L1195" s="342">
        <v>9599.8042299999997</v>
      </c>
      <c r="M1195" s="342">
        <v>7102.1949999999997</v>
      </c>
      <c r="N1195" s="342">
        <v>16701.999230000001</v>
      </c>
      <c r="O1195" s="342">
        <v>95680.805469999992</v>
      </c>
      <c r="P1195" s="342">
        <v>95052.677180000013</v>
      </c>
      <c r="Q1195" s="342">
        <v>3644.1214599999998</v>
      </c>
      <c r="R1195" s="343">
        <v>98696.798639999994</v>
      </c>
    </row>
    <row r="1196" spans="1:18" s="313" customFormat="1">
      <c r="A1196" s="339"/>
      <c r="B1196" s="339"/>
      <c r="C1196" s="339"/>
      <c r="D1196" s="339"/>
      <c r="E1196" s="340">
        <v>45</v>
      </c>
      <c r="F1196" s="341">
        <v>12607.46682</v>
      </c>
      <c r="G1196" s="342">
        <v>4620.2830700000004</v>
      </c>
      <c r="H1196" s="342">
        <v>17227.749889999999</v>
      </c>
      <c r="I1196" s="342">
        <v>24958.74439</v>
      </c>
      <c r="J1196" s="342">
        <v>6442.5120800000004</v>
      </c>
      <c r="K1196" s="342">
        <v>31401.25647</v>
      </c>
      <c r="L1196" s="342">
        <v>8623.7752100000016</v>
      </c>
      <c r="M1196" s="342">
        <v>2960.2476299999998</v>
      </c>
      <c r="N1196" s="342">
        <v>11584.02284</v>
      </c>
      <c r="O1196" s="342">
        <v>60213.029200000004</v>
      </c>
      <c r="P1196" s="342">
        <v>89082.963900000002</v>
      </c>
      <c r="Q1196" s="342">
        <v>8128.1305199999997</v>
      </c>
      <c r="R1196" s="343">
        <v>97211.094420000009</v>
      </c>
    </row>
    <row r="1197" spans="1:18" s="313" customFormat="1">
      <c r="A1197" s="339"/>
      <c r="B1197" s="339"/>
      <c r="C1197" s="339"/>
      <c r="D1197" s="339"/>
      <c r="E1197" s="340">
        <v>111</v>
      </c>
      <c r="F1197" s="341">
        <v>12479.85391</v>
      </c>
      <c r="G1197" s="342">
        <v>5955.3549299999995</v>
      </c>
      <c r="H1197" s="342">
        <v>18435.208839999999</v>
      </c>
      <c r="I1197" s="342">
        <v>19368.540149999997</v>
      </c>
      <c r="J1197" s="342">
        <v>5573.4961299999995</v>
      </c>
      <c r="K1197" s="342">
        <v>24942.03628</v>
      </c>
      <c r="L1197" s="342">
        <v>6893.7112699999998</v>
      </c>
      <c r="M1197" s="342">
        <v>5777.2251100000003</v>
      </c>
      <c r="N1197" s="342">
        <v>12670.936380000001</v>
      </c>
      <c r="O1197" s="342">
        <v>56048.181499999999</v>
      </c>
      <c r="P1197" s="342">
        <v>80852.397890000007</v>
      </c>
      <c r="Q1197" s="342">
        <v>3654.3095499999999</v>
      </c>
      <c r="R1197" s="343">
        <v>84506.707439999998</v>
      </c>
    </row>
    <row r="1198" spans="1:18" s="313" customFormat="1">
      <c r="A1198" s="339"/>
      <c r="B1198" s="339"/>
      <c r="C1198" s="339"/>
      <c r="D1198" s="339"/>
      <c r="E1198" s="340">
        <v>326</v>
      </c>
      <c r="F1198" s="341">
        <v>4697.1863800000001</v>
      </c>
      <c r="G1198" s="342">
        <v>1952.0328999999999</v>
      </c>
      <c r="H1198" s="342">
        <v>6649.2192800000003</v>
      </c>
      <c r="I1198" s="342">
        <v>16505.97826</v>
      </c>
      <c r="J1198" s="342">
        <v>2913.0390400000001</v>
      </c>
      <c r="K1198" s="342">
        <v>19419.0173</v>
      </c>
      <c r="L1198" s="342">
        <v>5436.9299000000001</v>
      </c>
      <c r="M1198" s="342">
        <v>1550.55324</v>
      </c>
      <c r="N1198" s="342">
        <v>6987.4831399999994</v>
      </c>
      <c r="O1198" s="342">
        <v>33055.719720000001</v>
      </c>
      <c r="P1198" s="342">
        <v>70904.05045000001</v>
      </c>
      <c r="Q1198" s="342">
        <v>2960.1227000000003</v>
      </c>
      <c r="R1198" s="343">
        <v>73864.173150000002</v>
      </c>
    </row>
    <row r="1199" spans="1:18" s="313" customFormat="1">
      <c r="A1199" s="339"/>
      <c r="B1199" s="339"/>
      <c r="C1199" s="339"/>
      <c r="D1199" s="339"/>
      <c r="E1199" s="340">
        <v>328</v>
      </c>
      <c r="F1199" s="341">
        <v>12297.023090000001</v>
      </c>
      <c r="G1199" s="342">
        <v>10734.05197</v>
      </c>
      <c r="H1199" s="342">
        <v>23031.075059999999</v>
      </c>
      <c r="I1199" s="342">
        <v>31770.373379999997</v>
      </c>
      <c r="J1199" s="342">
        <v>5532.4606100000001</v>
      </c>
      <c r="K1199" s="342">
        <v>37302.833989999999</v>
      </c>
      <c r="L1199" s="342">
        <v>11163.32123</v>
      </c>
      <c r="M1199" s="342">
        <v>3339.2222299999999</v>
      </c>
      <c r="N1199" s="342">
        <v>14502.543460000001</v>
      </c>
      <c r="O1199" s="342">
        <v>74836.452510000003</v>
      </c>
      <c r="P1199" s="342">
        <v>108136.63292</v>
      </c>
      <c r="Q1199" s="342">
        <v>12085.720300000001</v>
      </c>
      <c r="R1199" s="343">
        <v>120222.35322</v>
      </c>
    </row>
    <row r="1200" spans="1:18" s="313" customFormat="1">
      <c r="A1200" s="339"/>
      <c r="B1200" s="339"/>
      <c r="C1200" s="339"/>
      <c r="D1200" s="339"/>
      <c r="E1200" s="340">
        <v>419</v>
      </c>
      <c r="F1200" s="341">
        <v>11621.325130000001</v>
      </c>
      <c r="G1200" s="342">
        <v>9077.7314999999999</v>
      </c>
      <c r="H1200" s="342">
        <v>20699.056629999999</v>
      </c>
      <c r="I1200" s="342">
        <v>64210.896240000002</v>
      </c>
      <c r="J1200" s="342">
        <v>38371.146840000001</v>
      </c>
      <c r="K1200" s="342">
        <v>102582.04308</v>
      </c>
      <c r="L1200" s="342">
        <v>41931.236640000003</v>
      </c>
      <c r="M1200" s="342">
        <v>26045.05416</v>
      </c>
      <c r="N1200" s="342">
        <v>67976.290800000002</v>
      </c>
      <c r="O1200" s="342">
        <v>191257.39051</v>
      </c>
      <c r="P1200" s="342">
        <v>236722.83359999998</v>
      </c>
      <c r="Q1200" s="342">
        <v>20633.942260000003</v>
      </c>
      <c r="R1200" s="343">
        <v>257356.77586000002</v>
      </c>
    </row>
    <row r="1201" spans="1:18" s="313" customFormat="1">
      <c r="A1201" s="339"/>
      <c r="B1201" s="339"/>
      <c r="C1201" s="339"/>
      <c r="D1201" s="339"/>
      <c r="E1201" s="340">
        <v>298</v>
      </c>
      <c r="F1201" s="341">
        <v>2.5000000000000001E-4</v>
      </c>
      <c r="G1201" s="342">
        <v>0</v>
      </c>
      <c r="H1201" s="342">
        <v>2.5000000000000001E-4</v>
      </c>
      <c r="I1201" s="342">
        <v>2403.2325799999999</v>
      </c>
      <c r="J1201" s="342">
        <v>567.90866000000005</v>
      </c>
      <c r="K1201" s="342">
        <v>2971.1412400000004</v>
      </c>
      <c r="L1201" s="342">
        <v>2224.2780699999998</v>
      </c>
      <c r="M1201" s="342">
        <v>488.77501000000001</v>
      </c>
      <c r="N1201" s="342">
        <v>2713.0530800000001</v>
      </c>
      <c r="O1201" s="342">
        <v>5684.1945700000006</v>
      </c>
      <c r="P1201" s="342">
        <v>11302.864880000001</v>
      </c>
      <c r="Q1201" s="342">
        <v>197.17114000000001</v>
      </c>
      <c r="R1201" s="343">
        <v>11500.03602</v>
      </c>
    </row>
    <row r="1202" spans="1:18" s="313" customFormat="1">
      <c r="A1202" s="339"/>
      <c r="B1202" s="339"/>
      <c r="C1202" s="339"/>
      <c r="D1202" s="334" t="s">
        <v>16</v>
      </c>
      <c r="E1202" s="335">
        <v>13</v>
      </c>
      <c r="F1202" s="336">
        <v>218083.79227000001</v>
      </c>
      <c r="G1202" s="337">
        <v>129972.04359999999</v>
      </c>
      <c r="H1202" s="337">
        <v>348055.83587000001</v>
      </c>
      <c r="I1202" s="337">
        <v>64293.080710000002</v>
      </c>
      <c r="J1202" s="337">
        <v>30312.004980000002</v>
      </c>
      <c r="K1202" s="337">
        <v>94605.085689999993</v>
      </c>
      <c r="L1202" s="337">
        <v>20646.019800000002</v>
      </c>
      <c r="M1202" s="337">
        <v>32041.74278</v>
      </c>
      <c r="N1202" s="337">
        <v>52687.762579999995</v>
      </c>
      <c r="O1202" s="337">
        <v>495348.68413999997</v>
      </c>
      <c r="P1202" s="337">
        <v>580216.05648999999</v>
      </c>
      <c r="Q1202" s="337">
        <v>532493.65879000002</v>
      </c>
      <c r="R1202" s="338">
        <v>1112709.7152799999</v>
      </c>
    </row>
    <row r="1203" spans="1:18" s="313" customFormat="1">
      <c r="A1203" s="339"/>
      <c r="B1203" s="339"/>
      <c r="C1203" s="339"/>
      <c r="D1203" s="339"/>
      <c r="E1203" s="340">
        <v>19</v>
      </c>
      <c r="F1203" s="341">
        <v>33149.586459999999</v>
      </c>
      <c r="G1203" s="342">
        <v>34465.581810000003</v>
      </c>
      <c r="H1203" s="342">
        <v>67615.168269999995</v>
      </c>
      <c r="I1203" s="342">
        <v>57186.006840000002</v>
      </c>
      <c r="J1203" s="342">
        <v>50573.704669999999</v>
      </c>
      <c r="K1203" s="342">
        <v>107759.71151000001</v>
      </c>
      <c r="L1203" s="342">
        <v>16197.82</v>
      </c>
      <c r="M1203" s="342">
        <v>11500.734560000001</v>
      </c>
      <c r="N1203" s="342">
        <v>27698.554559999997</v>
      </c>
      <c r="O1203" s="342">
        <v>203073.43434000001</v>
      </c>
      <c r="P1203" s="342">
        <v>185532.0288</v>
      </c>
      <c r="Q1203" s="342">
        <v>79480.724930000011</v>
      </c>
      <c r="R1203" s="343">
        <v>265012.75373</v>
      </c>
    </row>
    <row r="1204" spans="1:18" s="313" customFormat="1">
      <c r="A1204" s="339"/>
      <c r="B1204" s="339"/>
      <c r="C1204" s="339"/>
      <c r="D1204" s="339"/>
      <c r="E1204" s="340">
        <v>21</v>
      </c>
      <c r="F1204" s="341">
        <v>13118.16582</v>
      </c>
      <c r="G1204" s="342">
        <v>2926.3400099999999</v>
      </c>
      <c r="H1204" s="342">
        <v>16044.50583</v>
      </c>
      <c r="I1204" s="342">
        <v>51499.701560000001</v>
      </c>
      <c r="J1204" s="342">
        <v>13643.054759999999</v>
      </c>
      <c r="K1204" s="342">
        <v>65142.75632</v>
      </c>
      <c r="L1204" s="342">
        <v>15609.21234</v>
      </c>
      <c r="M1204" s="342">
        <v>4663.9037400000007</v>
      </c>
      <c r="N1204" s="342">
        <v>20273.11608</v>
      </c>
      <c r="O1204" s="342">
        <v>101460.37823</v>
      </c>
      <c r="P1204" s="342">
        <v>151164.96799</v>
      </c>
      <c r="Q1204" s="342">
        <v>5297.5521699999999</v>
      </c>
      <c r="R1204" s="343">
        <v>156462.52015999999</v>
      </c>
    </row>
    <row r="1205" spans="1:18" s="313" customFormat="1">
      <c r="A1205" s="339"/>
      <c r="B1205" s="339"/>
      <c r="C1205" s="339"/>
      <c r="D1205" s="339"/>
      <c r="E1205" s="340">
        <v>22</v>
      </c>
      <c r="F1205" s="341">
        <v>10983.637929999999</v>
      </c>
      <c r="G1205" s="342">
        <v>6351.8209100000004</v>
      </c>
      <c r="H1205" s="342">
        <v>17335.458839999999</v>
      </c>
      <c r="I1205" s="342">
        <v>69914.67326000001</v>
      </c>
      <c r="J1205" s="342">
        <v>17812.62111</v>
      </c>
      <c r="K1205" s="342">
        <v>87727.294370000003</v>
      </c>
      <c r="L1205" s="342">
        <v>18094.96918</v>
      </c>
      <c r="M1205" s="342">
        <v>6692.6055500000002</v>
      </c>
      <c r="N1205" s="342">
        <v>24787.57473</v>
      </c>
      <c r="O1205" s="342">
        <v>129850.32794</v>
      </c>
      <c r="P1205" s="342">
        <v>120992.51645000001</v>
      </c>
      <c r="Q1205" s="342">
        <v>4400.1180199999999</v>
      </c>
      <c r="R1205" s="343">
        <v>125392.63447</v>
      </c>
    </row>
    <row r="1206" spans="1:18" s="313" customFormat="1">
      <c r="A1206" s="339"/>
      <c r="B1206" s="339"/>
      <c r="C1206" s="339"/>
      <c r="D1206" s="339"/>
      <c r="E1206" s="340">
        <v>25</v>
      </c>
      <c r="F1206" s="341">
        <v>36075.252200000003</v>
      </c>
      <c r="G1206" s="342">
        <v>15715.32402</v>
      </c>
      <c r="H1206" s="342">
        <v>51790.576219999995</v>
      </c>
      <c r="I1206" s="342">
        <v>165757.14262</v>
      </c>
      <c r="J1206" s="342">
        <v>75979.047290000002</v>
      </c>
      <c r="K1206" s="342">
        <v>241736.18990999999</v>
      </c>
      <c r="L1206" s="342">
        <v>101324.76509999999</v>
      </c>
      <c r="M1206" s="342">
        <v>65012.68939</v>
      </c>
      <c r="N1206" s="342">
        <v>166337.45449</v>
      </c>
      <c r="O1206" s="342">
        <v>459864.22061999998</v>
      </c>
      <c r="P1206" s="342">
        <v>371455.74664999999</v>
      </c>
      <c r="Q1206" s="342">
        <v>57651.95506</v>
      </c>
      <c r="R1206" s="343">
        <v>429107.70170999999</v>
      </c>
    </row>
    <row r="1207" spans="1:18" s="313" customFormat="1">
      <c r="A1207" s="339"/>
      <c r="B1207" s="339"/>
      <c r="C1207" s="339"/>
      <c r="D1207" s="339"/>
      <c r="E1207" s="340">
        <v>27</v>
      </c>
      <c r="F1207" s="341">
        <v>8209.2308599999997</v>
      </c>
      <c r="G1207" s="342">
        <v>6397.4597400000002</v>
      </c>
      <c r="H1207" s="342">
        <v>14606.6906</v>
      </c>
      <c r="I1207" s="342">
        <v>30097.16948</v>
      </c>
      <c r="J1207" s="342">
        <v>7109.8028400000003</v>
      </c>
      <c r="K1207" s="342">
        <v>37206.972320000001</v>
      </c>
      <c r="L1207" s="342">
        <v>15415.967210000001</v>
      </c>
      <c r="M1207" s="342">
        <v>3510.4744900000001</v>
      </c>
      <c r="N1207" s="342">
        <v>18926.441699999999</v>
      </c>
      <c r="O1207" s="342">
        <v>70740.104619999998</v>
      </c>
      <c r="P1207" s="342">
        <v>85135.494390000007</v>
      </c>
      <c r="Q1207" s="342">
        <v>6951.1925899999997</v>
      </c>
      <c r="R1207" s="343">
        <v>92086.686979999999</v>
      </c>
    </row>
    <row r="1208" spans="1:18" s="313" customFormat="1">
      <c r="A1208" s="339"/>
      <c r="B1208" s="339"/>
      <c r="C1208" s="339"/>
      <c r="D1208" s="339"/>
      <c r="E1208" s="340">
        <v>28</v>
      </c>
      <c r="F1208" s="341">
        <v>9680.0340999999989</v>
      </c>
      <c r="G1208" s="342">
        <v>4967.2073300000002</v>
      </c>
      <c r="H1208" s="342">
        <v>14647.24143</v>
      </c>
      <c r="I1208" s="342">
        <v>26298.927530000001</v>
      </c>
      <c r="J1208" s="342">
        <v>7473.2513399999998</v>
      </c>
      <c r="K1208" s="342">
        <v>33772.178869999996</v>
      </c>
      <c r="L1208" s="342">
        <v>7288.2692000000006</v>
      </c>
      <c r="M1208" s="342">
        <v>2259.4003299999999</v>
      </c>
      <c r="N1208" s="342">
        <v>9547.6695299999992</v>
      </c>
      <c r="O1208" s="342">
        <v>57967.089829999997</v>
      </c>
      <c r="P1208" s="342">
        <v>71484.382549999995</v>
      </c>
      <c r="Q1208" s="342">
        <v>4416.8665899999996</v>
      </c>
      <c r="R1208" s="343">
        <v>75901.24914</v>
      </c>
    </row>
    <row r="1209" spans="1:18" s="313" customFormat="1">
      <c r="A1209" s="339"/>
      <c r="B1209" s="339"/>
      <c r="C1209" s="339"/>
      <c r="D1209" s="339"/>
      <c r="E1209" s="340">
        <v>245</v>
      </c>
      <c r="F1209" s="341">
        <v>25361.11406</v>
      </c>
      <c r="G1209" s="342">
        <v>4989.6209400000007</v>
      </c>
      <c r="H1209" s="342">
        <v>30350.735000000001</v>
      </c>
      <c r="I1209" s="342">
        <v>33486.284370000001</v>
      </c>
      <c r="J1209" s="342">
        <v>8398.8292899999997</v>
      </c>
      <c r="K1209" s="342">
        <v>41885.113659999995</v>
      </c>
      <c r="L1209" s="342">
        <v>9590.5323499999995</v>
      </c>
      <c r="M1209" s="342">
        <v>4989.13364</v>
      </c>
      <c r="N1209" s="342">
        <v>14579.66599</v>
      </c>
      <c r="O1209" s="342">
        <v>86815.514650000012</v>
      </c>
      <c r="P1209" s="342">
        <v>69161.68273</v>
      </c>
      <c r="Q1209" s="342">
        <v>5861.8469599999999</v>
      </c>
      <c r="R1209" s="343">
        <v>75023.529689999996</v>
      </c>
    </row>
    <row r="1210" spans="1:18" s="313" customFormat="1">
      <c r="A1210" s="339"/>
      <c r="B1210" s="339"/>
      <c r="C1210" s="339"/>
      <c r="D1210" s="339"/>
      <c r="E1210" s="340">
        <v>290</v>
      </c>
      <c r="F1210" s="341">
        <v>0</v>
      </c>
      <c r="G1210" s="342">
        <v>0</v>
      </c>
      <c r="H1210" s="342">
        <v>0</v>
      </c>
      <c r="I1210" s="342">
        <v>1147.6084599999999</v>
      </c>
      <c r="J1210" s="342">
        <v>173.67625000000001</v>
      </c>
      <c r="K1210" s="342">
        <v>1321.2847099999999</v>
      </c>
      <c r="L1210" s="342">
        <v>130.11428999999998</v>
      </c>
      <c r="M1210" s="342">
        <v>2.64E-3</v>
      </c>
      <c r="N1210" s="342">
        <v>130.11693</v>
      </c>
      <c r="O1210" s="342">
        <v>1451.4016399999998</v>
      </c>
      <c r="P1210" s="342">
        <v>1345.65579</v>
      </c>
      <c r="Q1210" s="342">
        <v>115.35757000000001</v>
      </c>
      <c r="R1210" s="343">
        <v>1461.0133600000001</v>
      </c>
    </row>
    <row r="1211" spans="1:18" s="313" customFormat="1">
      <c r="A1211" s="339"/>
      <c r="B1211" s="339"/>
      <c r="C1211" s="339"/>
      <c r="D1211" s="339"/>
      <c r="E1211" s="340">
        <v>381</v>
      </c>
      <c r="F1211" s="341">
        <v>29392.19283</v>
      </c>
      <c r="G1211" s="342">
        <v>4297.7465199999997</v>
      </c>
      <c r="H1211" s="342">
        <v>33689.939350000001</v>
      </c>
      <c r="I1211" s="342">
        <v>48876.774299999997</v>
      </c>
      <c r="J1211" s="342">
        <v>7697.97379</v>
      </c>
      <c r="K1211" s="342">
        <v>56574.748090000001</v>
      </c>
      <c r="L1211" s="342">
        <v>9708.0224799999996</v>
      </c>
      <c r="M1211" s="342">
        <v>1981.07403</v>
      </c>
      <c r="N1211" s="342">
        <v>11689.096509999999</v>
      </c>
      <c r="O1211" s="342">
        <v>101953.78395</v>
      </c>
      <c r="P1211" s="342">
        <v>130853.40328</v>
      </c>
      <c r="Q1211" s="342">
        <v>10763.83158</v>
      </c>
      <c r="R1211" s="343">
        <v>141617.23486000003</v>
      </c>
    </row>
    <row r="1212" spans="1:18" s="313" customFormat="1">
      <c r="A1212" s="339"/>
      <c r="B1212" s="339"/>
      <c r="C1212" s="339"/>
      <c r="D1212" s="339"/>
      <c r="E1212" s="340">
        <v>415</v>
      </c>
      <c r="F1212" s="341">
        <v>6456.7401</v>
      </c>
      <c r="G1212" s="342">
        <v>5314.3976500000008</v>
      </c>
      <c r="H1212" s="342">
        <v>11771.13775</v>
      </c>
      <c r="I1212" s="342">
        <v>31438.404420000003</v>
      </c>
      <c r="J1212" s="342">
        <v>5539.1213200000002</v>
      </c>
      <c r="K1212" s="342">
        <v>36977.525740000005</v>
      </c>
      <c r="L1212" s="342">
        <v>8353.5925999999999</v>
      </c>
      <c r="M1212" s="342">
        <v>5743.3445999999994</v>
      </c>
      <c r="N1212" s="342">
        <v>14096.937199999998</v>
      </c>
      <c r="O1212" s="342">
        <v>62845.600689999999</v>
      </c>
      <c r="P1212" s="342">
        <v>59682.927349999998</v>
      </c>
      <c r="Q1212" s="342">
        <v>4244.0315399999999</v>
      </c>
      <c r="R1212" s="343">
        <v>63926.958890000002</v>
      </c>
    </row>
    <row r="1213" spans="1:18" s="313" customFormat="1">
      <c r="A1213" s="339"/>
      <c r="B1213" s="339"/>
      <c r="C1213" s="339"/>
      <c r="D1213" s="339"/>
      <c r="E1213" s="340">
        <v>321</v>
      </c>
      <c r="F1213" s="341">
        <v>11809.59318</v>
      </c>
      <c r="G1213" s="342">
        <v>5521.5920199999991</v>
      </c>
      <c r="H1213" s="342">
        <v>17331.1852</v>
      </c>
      <c r="I1213" s="342">
        <v>24603.932699999998</v>
      </c>
      <c r="J1213" s="342">
        <v>10926.55631</v>
      </c>
      <c r="K1213" s="342">
        <v>35530.489009999998</v>
      </c>
      <c r="L1213" s="342">
        <v>4700.0644199999997</v>
      </c>
      <c r="M1213" s="342">
        <v>3721.8680299999996</v>
      </c>
      <c r="N1213" s="342">
        <v>8421.9324499999984</v>
      </c>
      <c r="O1213" s="342">
        <v>61283.606659999998</v>
      </c>
      <c r="P1213" s="342">
        <v>88752.052309999999</v>
      </c>
      <c r="Q1213" s="342">
        <v>26130.110929999999</v>
      </c>
      <c r="R1213" s="343">
        <v>114882.16323999999</v>
      </c>
    </row>
    <row r="1214" spans="1:18" s="313" customFormat="1">
      <c r="A1214" s="339"/>
      <c r="B1214" s="339"/>
      <c r="C1214" s="339"/>
      <c r="D1214" s="334" t="s">
        <v>58</v>
      </c>
      <c r="E1214" s="335">
        <v>48</v>
      </c>
      <c r="F1214" s="336">
        <v>25312.892210000002</v>
      </c>
      <c r="G1214" s="337">
        <v>19054.231100000001</v>
      </c>
      <c r="H1214" s="337">
        <v>44367.123310000003</v>
      </c>
      <c r="I1214" s="337">
        <v>106134.09641</v>
      </c>
      <c r="J1214" s="337">
        <v>40393.358189999999</v>
      </c>
      <c r="K1214" s="337">
        <v>146527.4546</v>
      </c>
      <c r="L1214" s="337">
        <v>26769.60843</v>
      </c>
      <c r="M1214" s="337">
        <v>15265.719800000001</v>
      </c>
      <c r="N1214" s="337">
        <v>42035.328229999999</v>
      </c>
      <c r="O1214" s="337">
        <v>232929.90613999998</v>
      </c>
      <c r="P1214" s="337">
        <v>296724.02786999999</v>
      </c>
      <c r="Q1214" s="337">
        <v>28861.68636</v>
      </c>
      <c r="R1214" s="338">
        <v>325585.71423000004</v>
      </c>
    </row>
    <row r="1215" spans="1:18" s="313" customFormat="1">
      <c r="A1215" s="339"/>
      <c r="B1215" s="339"/>
      <c r="C1215" s="339"/>
      <c r="D1215" s="339"/>
      <c r="E1215" s="340">
        <v>217</v>
      </c>
      <c r="F1215" s="341">
        <v>11736.789939999999</v>
      </c>
      <c r="G1215" s="342">
        <v>10226.285189999999</v>
      </c>
      <c r="H1215" s="342">
        <v>21963.075129999997</v>
      </c>
      <c r="I1215" s="342">
        <v>35966.054479999999</v>
      </c>
      <c r="J1215" s="342">
        <v>12608.051300000001</v>
      </c>
      <c r="K1215" s="342">
        <v>48574.105779999998</v>
      </c>
      <c r="L1215" s="342">
        <v>14015.34483</v>
      </c>
      <c r="M1215" s="342">
        <v>8157.5168600000006</v>
      </c>
      <c r="N1215" s="342">
        <v>22172.861690000002</v>
      </c>
      <c r="O1215" s="342">
        <v>92710.042600000001</v>
      </c>
      <c r="P1215" s="342">
        <v>94193.925749999995</v>
      </c>
      <c r="Q1215" s="342">
        <v>4756.1172999999999</v>
      </c>
      <c r="R1215" s="343">
        <v>98950.043049999993</v>
      </c>
    </row>
    <row r="1216" spans="1:18" s="313" customFormat="1">
      <c r="A1216" s="339"/>
      <c r="B1216" s="339"/>
      <c r="C1216" s="339"/>
      <c r="D1216" s="334" t="s">
        <v>59</v>
      </c>
      <c r="E1216" s="335">
        <v>90</v>
      </c>
      <c r="F1216" s="336">
        <v>11375.017890000001</v>
      </c>
      <c r="G1216" s="337">
        <v>3351.56441</v>
      </c>
      <c r="H1216" s="337">
        <v>14726.5823</v>
      </c>
      <c r="I1216" s="337">
        <v>34882.723989999999</v>
      </c>
      <c r="J1216" s="337">
        <v>9495.5285100000001</v>
      </c>
      <c r="K1216" s="337">
        <v>44378.252500000002</v>
      </c>
      <c r="L1216" s="337">
        <v>21223.29391</v>
      </c>
      <c r="M1216" s="337">
        <v>12414.41042</v>
      </c>
      <c r="N1216" s="337">
        <v>33637.70433</v>
      </c>
      <c r="O1216" s="337">
        <v>92742.53912999999</v>
      </c>
      <c r="P1216" s="337">
        <v>84994.53465999999</v>
      </c>
      <c r="Q1216" s="337">
        <v>3489.8737000000001</v>
      </c>
      <c r="R1216" s="338">
        <v>88484.408360000001</v>
      </c>
    </row>
    <row r="1217" spans="1:18" s="313" customFormat="1">
      <c r="A1217" s="339"/>
      <c r="B1217" s="339"/>
      <c r="C1217" s="339"/>
      <c r="D1217" s="339"/>
      <c r="E1217" s="340">
        <v>223</v>
      </c>
      <c r="F1217" s="341">
        <v>28239.3164</v>
      </c>
      <c r="G1217" s="342">
        <v>15739.924279999999</v>
      </c>
      <c r="H1217" s="342">
        <v>43979.240680000003</v>
      </c>
      <c r="I1217" s="342">
        <v>43824.538180000003</v>
      </c>
      <c r="J1217" s="342">
        <v>22030.561710000002</v>
      </c>
      <c r="K1217" s="342">
        <v>65855.099889999998</v>
      </c>
      <c r="L1217" s="342">
        <v>32045.68388</v>
      </c>
      <c r="M1217" s="342">
        <v>15278.25332</v>
      </c>
      <c r="N1217" s="342">
        <v>47323.9372</v>
      </c>
      <c r="O1217" s="342">
        <v>157158.27777000002</v>
      </c>
      <c r="P1217" s="342">
        <v>126938.19290000001</v>
      </c>
      <c r="Q1217" s="342">
        <v>12956.72867</v>
      </c>
      <c r="R1217" s="343">
        <v>139894.92157000001</v>
      </c>
    </row>
    <row r="1218" spans="1:18" s="313" customFormat="1">
      <c r="A1218" s="339"/>
      <c r="B1218" s="339"/>
      <c r="C1218" s="339"/>
      <c r="D1218" s="339"/>
      <c r="E1218" s="340">
        <v>303</v>
      </c>
      <c r="F1218" s="341">
        <v>14790.38925</v>
      </c>
      <c r="G1218" s="342">
        <v>3568.1925899999997</v>
      </c>
      <c r="H1218" s="342">
        <v>18358.581839999999</v>
      </c>
      <c r="I1218" s="342">
        <v>37247.677349999998</v>
      </c>
      <c r="J1218" s="342">
        <v>13082.84834</v>
      </c>
      <c r="K1218" s="342">
        <v>50330.525689999995</v>
      </c>
      <c r="L1218" s="342">
        <v>24138.277340000001</v>
      </c>
      <c r="M1218" s="342">
        <v>11637.13624</v>
      </c>
      <c r="N1218" s="342">
        <v>35775.41358</v>
      </c>
      <c r="O1218" s="342">
        <v>104464.52111</v>
      </c>
      <c r="P1218" s="342">
        <v>82532.080749999994</v>
      </c>
      <c r="Q1218" s="342">
        <v>4893.6213699999998</v>
      </c>
      <c r="R1218" s="343">
        <v>87425.702120000002</v>
      </c>
    </row>
    <row r="1219" spans="1:18" s="313" customFormat="1">
      <c r="A1219" s="339"/>
      <c r="B1219" s="339"/>
      <c r="C1219" s="339"/>
      <c r="D1219" s="339"/>
      <c r="E1219" s="340">
        <v>304</v>
      </c>
      <c r="F1219" s="341">
        <v>15613.798699999999</v>
      </c>
      <c r="G1219" s="342">
        <v>23171.540089999999</v>
      </c>
      <c r="H1219" s="342">
        <v>38785.338790000002</v>
      </c>
      <c r="I1219" s="342">
        <v>36404.192360000001</v>
      </c>
      <c r="J1219" s="342">
        <v>12472.101779999999</v>
      </c>
      <c r="K1219" s="342">
        <v>48876.294139999998</v>
      </c>
      <c r="L1219" s="342">
        <v>16240.68319</v>
      </c>
      <c r="M1219" s="342">
        <v>6978.2120199999999</v>
      </c>
      <c r="N1219" s="342">
        <v>23218.895210000002</v>
      </c>
      <c r="O1219" s="342">
        <v>110880.52813999999</v>
      </c>
      <c r="P1219" s="342">
        <v>78728.424910000002</v>
      </c>
      <c r="Q1219" s="342">
        <v>2878.2001600000003</v>
      </c>
      <c r="R1219" s="343">
        <v>81606.625069999995</v>
      </c>
    </row>
    <row r="1220" spans="1:18" s="313" customFormat="1">
      <c r="A1220" s="339"/>
      <c r="B1220" s="339"/>
      <c r="C1220" s="339"/>
      <c r="D1220" s="339"/>
      <c r="E1220" s="340">
        <v>310</v>
      </c>
      <c r="F1220" s="341">
        <v>16020.898230000001</v>
      </c>
      <c r="G1220" s="342">
        <v>4520.0536700000002</v>
      </c>
      <c r="H1220" s="342">
        <v>20540.9519</v>
      </c>
      <c r="I1220" s="342">
        <v>44137.960789999997</v>
      </c>
      <c r="J1220" s="342">
        <v>8020.4514400000007</v>
      </c>
      <c r="K1220" s="342">
        <v>52158.412229999994</v>
      </c>
      <c r="L1220" s="342">
        <v>12736.153900000001</v>
      </c>
      <c r="M1220" s="342">
        <v>3617.66723</v>
      </c>
      <c r="N1220" s="342">
        <v>16353.82113</v>
      </c>
      <c r="O1220" s="342">
        <v>89053.185259999998</v>
      </c>
      <c r="P1220" s="342">
        <v>156498.57458000001</v>
      </c>
      <c r="Q1220" s="342">
        <v>3580.4358299999999</v>
      </c>
      <c r="R1220" s="343">
        <v>160079.01040999999</v>
      </c>
    </row>
    <row r="1221" spans="1:18" s="313" customFormat="1">
      <c r="A1221" s="339"/>
      <c r="B1221" s="339"/>
      <c r="C1221" s="339"/>
      <c r="D1221" s="339"/>
      <c r="E1221" s="340">
        <v>368</v>
      </c>
      <c r="F1221" s="341">
        <v>17542.758979999999</v>
      </c>
      <c r="G1221" s="342">
        <v>8233.7060199999996</v>
      </c>
      <c r="H1221" s="342">
        <v>25776.465</v>
      </c>
      <c r="I1221" s="342">
        <v>51105.089439999996</v>
      </c>
      <c r="J1221" s="342">
        <v>14594.5795</v>
      </c>
      <c r="K1221" s="342">
        <v>65699.668940000003</v>
      </c>
      <c r="L1221" s="342">
        <v>18391.40396</v>
      </c>
      <c r="M1221" s="342">
        <v>5787.7347499999996</v>
      </c>
      <c r="N1221" s="342">
        <v>24179.138709999999</v>
      </c>
      <c r="O1221" s="342">
        <v>115655.27265</v>
      </c>
      <c r="P1221" s="342">
        <v>93062.80704</v>
      </c>
      <c r="Q1221" s="342">
        <v>4977.3090000000002</v>
      </c>
      <c r="R1221" s="343">
        <v>98040.116040000008</v>
      </c>
    </row>
    <row r="1222" spans="1:18" s="313" customFormat="1">
      <c r="A1222" s="339"/>
      <c r="B1222" s="339"/>
      <c r="C1222" s="339"/>
      <c r="D1222" s="334" t="s">
        <v>271</v>
      </c>
      <c r="E1222" s="335">
        <v>309</v>
      </c>
      <c r="F1222" s="336">
        <v>6994.9684900000002</v>
      </c>
      <c r="G1222" s="337">
        <v>3013.0212299999998</v>
      </c>
      <c r="H1222" s="337">
        <v>10007.989720000001</v>
      </c>
      <c r="I1222" s="337">
        <v>42101.705280000002</v>
      </c>
      <c r="J1222" s="337">
        <v>13426.871880000001</v>
      </c>
      <c r="K1222" s="337">
        <v>55528.577159999993</v>
      </c>
      <c r="L1222" s="337">
        <v>17410.86939</v>
      </c>
      <c r="M1222" s="337">
        <v>6398.6582600000002</v>
      </c>
      <c r="N1222" s="337">
        <v>23809.52765</v>
      </c>
      <c r="O1222" s="337">
        <v>89346.094530000002</v>
      </c>
      <c r="P1222" s="337">
        <v>61930.058100000002</v>
      </c>
      <c r="Q1222" s="337">
        <v>1764.2282600000001</v>
      </c>
      <c r="R1222" s="338">
        <v>63694.286359999998</v>
      </c>
    </row>
    <row r="1223" spans="1:18" s="313" customFormat="1">
      <c r="A1223" s="339"/>
      <c r="B1223" s="339"/>
      <c r="C1223" s="339"/>
      <c r="D1223" s="334" t="s">
        <v>272</v>
      </c>
      <c r="E1223" s="335">
        <v>317</v>
      </c>
      <c r="F1223" s="336">
        <v>14928.844429999999</v>
      </c>
      <c r="G1223" s="337">
        <v>18296.563690000003</v>
      </c>
      <c r="H1223" s="337">
        <v>33225.40812</v>
      </c>
      <c r="I1223" s="337">
        <v>47925.614320000001</v>
      </c>
      <c r="J1223" s="337">
        <v>8750.2664199999999</v>
      </c>
      <c r="K1223" s="337">
        <v>56675.880740000001</v>
      </c>
      <c r="L1223" s="337">
        <v>14329.07422</v>
      </c>
      <c r="M1223" s="337">
        <v>3368.3086000000003</v>
      </c>
      <c r="N1223" s="337">
        <v>17697.382819999999</v>
      </c>
      <c r="O1223" s="337">
        <v>107598.67168000001</v>
      </c>
      <c r="P1223" s="337">
        <v>114825.70743000001</v>
      </c>
      <c r="Q1223" s="337">
        <v>1476.4367400000001</v>
      </c>
      <c r="R1223" s="338">
        <v>116302.14417</v>
      </c>
    </row>
    <row r="1224" spans="1:18" s="313" customFormat="1">
      <c r="A1224" s="339"/>
      <c r="B1224" s="339"/>
      <c r="C1224" s="339"/>
      <c r="D1224" s="334" t="s">
        <v>273</v>
      </c>
      <c r="E1224" s="335">
        <v>52</v>
      </c>
      <c r="F1224" s="336">
        <v>21684.568420000003</v>
      </c>
      <c r="G1224" s="337">
        <v>13233.666310000001</v>
      </c>
      <c r="H1224" s="337">
        <v>34918.234729999996</v>
      </c>
      <c r="I1224" s="337">
        <v>57801.013049999994</v>
      </c>
      <c r="J1224" s="337">
        <v>24038.669140000002</v>
      </c>
      <c r="K1224" s="337">
        <v>81839.682189999992</v>
      </c>
      <c r="L1224" s="337">
        <v>21899.167839999998</v>
      </c>
      <c r="M1224" s="337">
        <v>11357.4074</v>
      </c>
      <c r="N1224" s="337">
        <v>33256.575239999998</v>
      </c>
      <c r="O1224" s="337">
        <v>150014.49215999999</v>
      </c>
      <c r="P1224" s="337">
        <v>145525.04418</v>
      </c>
      <c r="Q1224" s="337">
        <v>5570.5319400000008</v>
      </c>
      <c r="R1224" s="338">
        <v>151095.57612000001</v>
      </c>
    </row>
    <row r="1225" spans="1:18" s="313" customFormat="1">
      <c r="A1225" s="339"/>
      <c r="B1225" s="339"/>
      <c r="C1225" s="339"/>
      <c r="D1225" s="339"/>
      <c r="E1225" s="340">
        <v>465</v>
      </c>
      <c r="F1225" s="341">
        <v>344776.66843000002</v>
      </c>
      <c r="G1225" s="342">
        <v>327114.20675999997</v>
      </c>
      <c r="H1225" s="342">
        <v>671890.87519000005</v>
      </c>
      <c r="I1225" s="342">
        <v>2505.5080099999996</v>
      </c>
      <c r="J1225" s="342">
        <v>30614.813309999998</v>
      </c>
      <c r="K1225" s="342">
        <v>33120.321320000003</v>
      </c>
      <c r="L1225" s="342">
        <v>9572.0507899999993</v>
      </c>
      <c r="M1225" s="342">
        <v>8331.8321400000004</v>
      </c>
      <c r="N1225" s="342">
        <v>17903.88293</v>
      </c>
      <c r="O1225" s="342">
        <v>722915.07944</v>
      </c>
      <c r="P1225" s="342">
        <v>568598.43278999999</v>
      </c>
      <c r="Q1225" s="342">
        <v>726209.22928999993</v>
      </c>
      <c r="R1225" s="343">
        <v>1294807.6620799999</v>
      </c>
    </row>
    <row r="1226" spans="1:18" s="313" customFormat="1">
      <c r="A1226" s="339"/>
      <c r="B1226" s="339"/>
      <c r="C1226" s="339"/>
      <c r="D1226" s="339"/>
      <c r="E1226" s="340">
        <v>389</v>
      </c>
      <c r="F1226" s="341">
        <v>12260.00849</v>
      </c>
      <c r="G1226" s="342">
        <v>12867.02082</v>
      </c>
      <c r="H1226" s="342">
        <v>25127.029309999998</v>
      </c>
      <c r="I1226" s="342">
        <v>73690.986620000011</v>
      </c>
      <c r="J1226" s="342">
        <v>58598.08799</v>
      </c>
      <c r="K1226" s="342">
        <v>132289.07461000001</v>
      </c>
      <c r="L1226" s="342">
        <v>53157.192869999999</v>
      </c>
      <c r="M1226" s="342">
        <v>59983.993109999996</v>
      </c>
      <c r="N1226" s="342">
        <v>113141.18598000001</v>
      </c>
      <c r="O1226" s="342">
        <v>270557.28989999997</v>
      </c>
      <c r="P1226" s="342">
        <v>312127.62727</v>
      </c>
      <c r="Q1226" s="342">
        <v>54891.356310000003</v>
      </c>
      <c r="R1226" s="343">
        <v>367018.98358</v>
      </c>
    </row>
    <row r="1227" spans="1:18" s="313" customFormat="1">
      <c r="A1227" s="339"/>
      <c r="B1227" s="339"/>
      <c r="C1227" s="339"/>
      <c r="D1227" s="339"/>
      <c r="E1227" s="340">
        <v>397</v>
      </c>
      <c r="F1227" s="341">
        <v>55334.896070000003</v>
      </c>
      <c r="G1227" s="342">
        <v>37790.61651</v>
      </c>
      <c r="H1227" s="342">
        <v>93125.512579999995</v>
      </c>
      <c r="I1227" s="342">
        <v>69273.668489999996</v>
      </c>
      <c r="J1227" s="342">
        <v>59196.314530000003</v>
      </c>
      <c r="K1227" s="342">
        <v>128469.98302</v>
      </c>
      <c r="L1227" s="342">
        <v>40192.636979999996</v>
      </c>
      <c r="M1227" s="342">
        <v>32038.312320000001</v>
      </c>
      <c r="N1227" s="342">
        <v>72230.949299999993</v>
      </c>
      <c r="O1227" s="342">
        <v>293826.4449</v>
      </c>
      <c r="P1227" s="342">
        <v>386364.07447000005</v>
      </c>
      <c r="Q1227" s="342">
        <v>28283.287390000001</v>
      </c>
      <c r="R1227" s="343">
        <v>414647.36186</v>
      </c>
    </row>
    <row r="1228" spans="1:18" s="313" customFormat="1">
      <c r="A1228" s="339"/>
      <c r="B1228" s="339"/>
      <c r="C1228" s="339"/>
      <c r="D1228" s="334" t="s">
        <v>61</v>
      </c>
      <c r="E1228" s="335">
        <v>54</v>
      </c>
      <c r="F1228" s="336">
        <v>25288.500170000003</v>
      </c>
      <c r="G1228" s="337">
        <v>28047.408390000001</v>
      </c>
      <c r="H1228" s="337">
        <v>53335.908560000003</v>
      </c>
      <c r="I1228" s="337">
        <v>61699.57933</v>
      </c>
      <c r="J1228" s="337">
        <v>67335.20998</v>
      </c>
      <c r="K1228" s="337">
        <v>129034.78931000001</v>
      </c>
      <c r="L1228" s="337">
        <v>29644.37429</v>
      </c>
      <c r="M1228" s="337">
        <v>57187.007170000004</v>
      </c>
      <c r="N1228" s="337">
        <v>86831.38145999999</v>
      </c>
      <c r="O1228" s="337">
        <v>269202.07932999998</v>
      </c>
      <c r="P1228" s="337">
        <v>236211.96437</v>
      </c>
      <c r="Q1228" s="337">
        <v>33203.806530000002</v>
      </c>
      <c r="R1228" s="338">
        <v>269415.7709</v>
      </c>
    </row>
    <row r="1229" spans="1:18" s="313" customFormat="1">
      <c r="A1229" s="339"/>
      <c r="B1229" s="339"/>
      <c r="C1229" s="339"/>
      <c r="D1229" s="339"/>
      <c r="E1229" s="340">
        <v>55</v>
      </c>
      <c r="F1229" s="341">
        <v>53900.121049999994</v>
      </c>
      <c r="G1229" s="342">
        <v>48940.754990000001</v>
      </c>
      <c r="H1229" s="342">
        <v>102840.87604</v>
      </c>
      <c r="I1229" s="342">
        <v>147226.47453000001</v>
      </c>
      <c r="J1229" s="342">
        <v>114974.86241</v>
      </c>
      <c r="K1229" s="342">
        <v>262201.33694000001</v>
      </c>
      <c r="L1229" s="342">
        <v>57509.533060000002</v>
      </c>
      <c r="M1229" s="342">
        <v>57289.89258</v>
      </c>
      <c r="N1229" s="342">
        <v>114799.42564</v>
      </c>
      <c r="O1229" s="342">
        <v>479841.63861999998</v>
      </c>
      <c r="P1229" s="342">
        <v>388225.07467</v>
      </c>
      <c r="Q1229" s="342">
        <v>70555.142879999999</v>
      </c>
      <c r="R1229" s="343">
        <v>458780.21755</v>
      </c>
    </row>
    <row r="1230" spans="1:18" s="313" customFormat="1">
      <c r="A1230" s="339"/>
      <c r="B1230" s="339"/>
      <c r="C1230" s="339"/>
      <c r="D1230" s="339"/>
      <c r="E1230" s="340">
        <v>56</v>
      </c>
      <c r="F1230" s="341">
        <v>42653.570770000006</v>
      </c>
      <c r="G1230" s="342">
        <v>51328.64142</v>
      </c>
      <c r="H1230" s="342">
        <v>93982.212189999991</v>
      </c>
      <c r="I1230" s="342">
        <v>46047.342259999998</v>
      </c>
      <c r="J1230" s="342">
        <v>27402.24094</v>
      </c>
      <c r="K1230" s="342">
        <v>73449.583200000008</v>
      </c>
      <c r="L1230" s="342">
        <v>13651.65611</v>
      </c>
      <c r="M1230" s="342">
        <v>11647.660890000001</v>
      </c>
      <c r="N1230" s="342">
        <v>25299.316999999999</v>
      </c>
      <c r="O1230" s="342">
        <v>192731.11238999999</v>
      </c>
      <c r="P1230" s="342">
        <v>83868.463629999998</v>
      </c>
      <c r="Q1230" s="342">
        <v>11667.01808</v>
      </c>
      <c r="R1230" s="343">
        <v>95535.481709999993</v>
      </c>
    </row>
    <row r="1231" spans="1:18" s="313" customFormat="1">
      <c r="A1231" s="339"/>
      <c r="B1231" s="339"/>
      <c r="C1231" s="339"/>
      <c r="D1231" s="339"/>
      <c r="E1231" s="340">
        <v>60</v>
      </c>
      <c r="F1231" s="341">
        <v>21330.843980000001</v>
      </c>
      <c r="G1231" s="342">
        <v>26836.05413</v>
      </c>
      <c r="H1231" s="342">
        <v>48166.898110000002</v>
      </c>
      <c r="I1231" s="342">
        <v>31115.274149999997</v>
      </c>
      <c r="J1231" s="342">
        <v>22695.153999999999</v>
      </c>
      <c r="K1231" s="342">
        <v>53810.42815</v>
      </c>
      <c r="L1231" s="342">
        <v>10640.46607</v>
      </c>
      <c r="M1231" s="342">
        <v>7617.4240099999997</v>
      </c>
      <c r="N1231" s="342">
        <v>18257.890079999997</v>
      </c>
      <c r="O1231" s="342">
        <v>120235.21634</v>
      </c>
      <c r="P1231" s="342">
        <v>118633.30712</v>
      </c>
      <c r="Q1231" s="342">
        <v>10545.61635</v>
      </c>
      <c r="R1231" s="343">
        <v>129178.92346999999</v>
      </c>
    </row>
    <row r="1232" spans="1:18" s="313" customFormat="1">
      <c r="A1232" s="339"/>
      <c r="B1232" s="339"/>
      <c r="C1232" s="339"/>
      <c r="D1232" s="339"/>
      <c r="E1232" s="340">
        <v>124</v>
      </c>
      <c r="F1232" s="341">
        <v>449788.03545999998</v>
      </c>
      <c r="G1232" s="342">
        <v>251999.61572</v>
      </c>
      <c r="H1232" s="342">
        <v>701787.65117999993</v>
      </c>
      <c r="I1232" s="342">
        <v>90892.979459999988</v>
      </c>
      <c r="J1232" s="342">
        <v>94392.754360000006</v>
      </c>
      <c r="K1232" s="342">
        <v>185285.73381999999</v>
      </c>
      <c r="L1232" s="342">
        <v>100113.94544</v>
      </c>
      <c r="M1232" s="342">
        <v>80452.708010000002</v>
      </c>
      <c r="N1232" s="342">
        <v>180566.65344999998</v>
      </c>
      <c r="O1232" s="342">
        <v>1067640.0384500001</v>
      </c>
      <c r="P1232" s="342">
        <v>779178.62393</v>
      </c>
      <c r="Q1232" s="342">
        <v>565847.73323999997</v>
      </c>
      <c r="R1232" s="343">
        <v>1345026.35717</v>
      </c>
    </row>
    <row r="1233" spans="1:18" s="313" customFormat="1">
      <c r="A1233" s="339"/>
      <c r="B1233" s="339"/>
      <c r="C1233" s="339"/>
      <c r="D1233" s="339"/>
      <c r="E1233" s="340">
        <v>199</v>
      </c>
      <c r="F1233" s="341">
        <v>67327.935209999996</v>
      </c>
      <c r="G1233" s="342">
        <v>28235.351649999997</v>
      </c>
      <c r="H1233" s="342">
        <v>95563.286859999993</v>
      </c>
      <c r="I1233" s="342">
        <v>21452.148229999999</v>
      </c>
      <c r="J1233" s="342">
        <v>15867.334510000001</v>
      </c>
      <c r="K1233" s="342">
        <v>37319.482739999999</v>
      </c>
      <c r="L1233" s="342">
        <v>4625.4234200000001</v>
      </c>
      <c r="M1233" s="342">
        <v>6771.1453899999997</v>
      </c>
      <c r="N1233" s="342">
        <v>11396.568810000001</v>
      </c>
      <c r="O1233" s="342">
        <v>144279.33841</v>
      </c>
      <c r="P1233" s="342">
        <v>76041.276469999997</v>
      </c>
      <c r="Q1233" s="342">
        <v>8418.1461999999992</v>
      </c>
      <c r="R1233" s="343">
        <v>84459.42267</v>
      </c>
    </row>
    <row r="1234" spans="1:18" s="313" customFormat="1">
      <c r="A1234" s="339"/>
      <c r="B1234" s="339"/>
      <c r="C1234" s="339"/>
      <c r="D1234" s="339"/>
      <c r="E1234" s="340">
        <v>202</v>
      </c>
      <c r="F1234" s="341">
        <v>16265.474769999999</v>
      </c>
      <c r="G1234" s="342">
        <v>51286.535590000007</v>
      </c>
      <c r="H1234" s="342">
        <v>67552.01036</v>
      </c>
      <c r="I1234" s="342">
        <v>30166.322889999999</v>
      </c>
      <c r="J1234" s="342">
        <v>15323.865390000001</v>
      </c>
      <c r="K1234" s="342">
        <v>45490.188280000002</v>
      </c>
      <c r="L1234" s="342">
        <v>6440.5212099999999</v>
      </c>
      <c r="M1234" s="342">
        <v>15265.13229</v>
      </c>
      <c r="N1234" s="342">
        <v>21705.6535</v>
      </c>
      <c r="O1234" s="342">
        <v>134747.85213999997</v>
      </c>
      <c r="P1234" s="342">
        <v>105574.68622</v>
      </c>
      <c r="Q1234" s="342">
        <v>4153.7919400000001</v>
      </c>
      <c r="R1234" s="343">
        <v>109728.47816</v>
      </c>
    </row>
    <row r="1235" spans="1:18" s="313" customFormat="1">
      <c r="A1235" s="339"/>
      <c r="B1235" s="339"/>
      <c r="C1235" s="339"/>
      <c r="D1235" s="339"/>
      <c r="E1235" s="340">
        <v>228</v>
      </c>
      <c r="F1235" s="341">
        <v>9451.9203000000016</v>
      </c>
      <c r="G1235" s="342">
        <v>4139.3317999999999</v>
      </c>
      <c r="H1235" s="342">
        <v>13591.2521</v>
      </c>
      <c r="I1235" s="342">
        <v>33950.422479999994</v>
      </c>
      <c r="J1235" s="342">
        <v>11248.73365</v>
      </c>
      <c r="K1235" s="342">
        <v>45199.156130000003</v>
      </c>
      <c r="L1235" s="342">
        <v>6163.7351500000004</v>
      </c>
      <c r="M1235" s="342">
        <v>13554.983099999999</v>
      </c>
      <c r="N1235" s="342">
        <v>19718.718250000002</v>
      </c>
      <c r="O1235" s="342">
        <v>78509.126480000006</v>
      </c>
      <c r="P1235" s="342">
        <v>60775.925710000003</v>
      </c>
      <c r="Q1235" s="342">
        <v>3475.8223700000003</v>
      </c>
      <c r="R1235" s="343">
        <v>64251.748079999998</v>
      </c>
    </row>
    <row r="1236" spans="1:18" s="313" customFormat="1">
      <c r="A1236" s="339"/>
      <c r="B1236" s="339"/>
      <c r="C1236" s="339"/>
      <c r="D1236" s="339"/>
      <c r="E1236" s="340">
        <v>235</v>
      </c>
      <c r="F1236" s="341">
        <v>21371.733690000001</v>
      </c>
      <c r="G1236" s="342">
        <v>14572.71096</v>
      </c>
      <c r="H1236" s="342">
        <v>35944.444649999998</v>
      </c>
      <c r="I1236" s="342">
        <v>35196.24856</v>
      </c>
      <c r="J1236" s="342">
        <v>13424.885199999999</v>
      </c>
      <c r="K1236" s="342">
        <v>48621.133759999997</v>
      </c>
      <c r="L1236" s="342">
        <v>16363.109380000002</v>
      </c>
      <c r="M1236" s="342">
        <v>5508.0169500000002</v>
      </c>
      <c r="N1236" s="342">
        <v>21871.126329999999</v>
      </c>
      <c r="O1236" s="342">
        <v>106436.70474</v>
      </c>
      <c r="P1236" s="342">
        <v>92627.572659999991</v>
      </c>
      <c r="Q1236" s="342">
        <v>4518.3152399999999</v>
      </c>
      <c r="R1236" s="343">
        <v>97145.887900000002</v>
      </c>
    </row>
    <row r="1237" spans="1:18" s="313" customFormat="1">
      <c r="A1237" s="339"/>
      <c r="B1237" s="339"/>
      <c r="C1237" s="339"/>
      <c r="D1237" s="339"/>
      <c r="E1237" s="340">
        <v>336</v>
      </c>
      <c r="F1237" s="341">
        <v>9055.4330900000004</v>
      </c>
      <c r="G1237" s="342">
        <v>8997.1725900000001</v>
      </c>
      <c r="H1237" s="342">
        <v>18052.605680000001</v>
      </c>
      <c r="I1237" s="342">
        <v>20588.398679999998</v>
      </c>
      <c r="J1237" s="342">
        <v>12915.7184</v>
      </c>
      <c r="K1237" s="342">
        <v>33504.117079999996</v>
      </c>
      <c r="L1237" s="342">
        <v>6594.3006399999995</v>
      </c>
      <c r="M1237" s="342">
        <v>3676.4349999999999</v>
      </c>
      <c r="N1237" s="342">
        <v>10270.735640000001</v>
      </c>
      <c r="O1237" s="342">
        <v>61827.458399999996</v>
      </c>
      <c r="P1237" s="342">
        <v>77257.885819999996</v>
      </c>
      <c r="Q1237" s="342">
        <v>4113.9601199999997</v>
      </c>
      <c r="R1237" s="343">
        <v>81371.845939999999</v>
      </c>
    </row>
    <row r="1238" spans="1:18" s="313" customFormat="1">
      <c r="A1238" s="339"/>
      <c r="B1238" s="339"/>
      <c r="C1238" s="339"/>
      <c r="D1238" s="339"/>
      <c r="E1238" s="340">
        <v>455</v>
      </c>
      <c r="F1238" s="341">
        <v>75306.396519999995</v>
      </c>
      <c r="G1238" s="342">
        <v>117819.24581000001</v>
      </c>
      <c r="H1238" s="342">
        <v>193125.64233</v>
      </c>
      <c r="I1238" s="342">
        <v>48298.563259999995</v>
      </c>
      <c r="J1238" s="342">
        <v>195991.96671000001</v>
      </c>
      <c r="K1238" s="342">
        <v>244290.52997</v>
      </c>
      <c r="L1238" s="342">
        <v>131544.81260999999</v>
      </c>
      <c r="M1238" s="342">
        <v>586450.52459000004</v>
      </c>
      <c r="N1238" s="342">
        <v>717995.33720000007</v>
      </c>
      <c r="O1238" s="342">
        <v>1155411.5094999999</v>
      </c>
      <c r="P1238" s="342">
        <v>107566.36751000001</v>
      </c>
      <c r="Q1238" s="342">
        <v>146579.72821</v>
      </c>
      <c r="R1238" s="343">
        <v>254146.09572000001</v>
      </c>
    </row>
    <row r="1239" spans="1:18" s="313" customFormat="1">
      <c r="A1239" s="339"/>
      <c r="B1239" s="339"/>
      <c r="C1239" s="339"/>
      <c r="D1239" s="339"/>
      <c r="E1239" s="340">
        <v>382</v>
      </c>
      <c r="F1239" s="341">
        <v>287147.81385000004</v>
      </c>
      <c r="G1239" s="342">
        <v>293049.24713999999</v>
      </c>
      <c r="H1239" s="342">
        <v>580197.06099000003</v>
      </c>
      <c r="I1239" s="342">
        <v>68604.60695999999</v>
      </c>
      <c r="J1239" s="342">
        <v>99533.066940000004</v>
      </c>
      <c r="K1239" s="342">
        <v>168137.67389999999</v>
      </c>
      <c r="L1239" s="342">
        <v>47139.380619999996</v>
      </c>
      <c r="M1239" s="342">
        <v>63879.347150000001</v>
      </c>
      <c r="N1239" s="342">
        <v>111018.72777</v>
      </c>
      <c r="O1239" s="342">
        <v>859353.46265999996</v>
      </c>
      <c r="P1239" s="342">
        <v>797282.11226999993</v>
      </c>
      <c r="Q1239" s="342">
        <v>692823.2514500001</v>
      </c>
      <c r="R1239" s="343">
        <v>1490105.36372</v>
      </c>
    </row>
    <row r="1240" spans="1:18" s="313" customFormat="1">
      <c r="A1240" s="339"/>
      <c r="B1240" s="339"/>
      <c r="C1240" s="339"/>
      <c r="D1240" s="339"/>
      <c r="E1240" s="340">
        <v>394</v>
      </c>
      <c r="F1240" s="341">
        <v>31559.93014</v>
      </c>
      <c r="G1240" s="342">
        <v>15448.547970000001</v>
      </c>
      <c r="H1240" s="342">
        <v>47008.478109999996</v>
      </c>
      <c r="I1240" s="342">
        <v>53471.297659999997</v>
      </c>
      <c r="J1240" s="342">
        <v>18013.78944</v>
      </c>
      <c r="K1240" s="342">
        <v>71485.08709999999</v>
      </c>
      <c r="L1240" s="342">
        <v>15505.996070000001</v>
      </c>
      <c r="M1240" s="342">
        <v>6130.47667</v>
      </c>
      <c r="N1240" s="342">
        <v>21636.472739999997</v>
      </c>
      <c r="O1240" s="342">
        <v>140130.03795</v>
      </c>
      <c r="P1240" s="342">
        <v>136446.52108000001</v>
      </c>
      <c r="Q1240" s="342">
        <v>4925.1490899999999</v>
      </c>
      <c r="R1240" s="343">
        <v>141371.67017</v>
      </c>
    </row>
    <row r="1241" spans="1:18" s="313" customFormat="1">
      <c r="A1241" s="339"/>
      <c r="B1241" s="339"/>
      <c r="C1241" s="339"/>
      <c r="D1241" s="339"/>
      <c r="E1241" s="340">
        <v>423</v>
      </c>
      <c r="F1241" s="341">
        <v>21995.404039999998</v>
      </c>
      <c r="G1241" s="342">
        <v>18990.382839999998</v>
      </c>
      <c r="H1241" s="342">
        <v>40985.78688</v>
      </c>
      <c r="I1241" s="342">
        <v>30860.19083</v>
      </c>
      <c r="J1241" s="342">
        <v>25083.253639999999</v>
      </c>
      <c r="K1241" s="342">
        <v>55943.444470000002</v>
      </c>
      <c r="L1241" s="342">
        <v>9262.2942199999998</v>
      </c>
      <c r="M1241" s="342">
        <v>6878.3714800000007</v>
      </c>
      <c r="N1241" s="342">
        <v>16140.6657</v>
      </c>
      <c r="O1241" s="342">
        <v>113069.89705</v>
      </c>
      <c r="P1241" s="342">
        <v>59659.249799999998</v>
      </c>
      <c r="Q1241" s="342">
        <v>4691.95561</v>
      </c>
      <c r="R1241" s="343">
        <v>64351.205409999995</v>
      </c>
    </row>
    <row r="1242" spans="1:18" s="313" customFormat="1">
      <c r="A1242" s="339"/>
      <c r="B1242" s="339"/>
      <c r="C1242" s="339"/>
      <c r="D1242" s="334" t="s">
        <v>83</v>
      </c>
      <c r="E1242" s="335">
        <v>292</v>
      </c>
      <c r="F1242" s="336">
        <v>30469.710489999998</v>
      </c>
      <c r="G1242" s="337">
        <v>23896.280019999998</v>
      </c>
      <c r="H1242" s="337">
        <v>54365.990509999996</v>
      </c>
      <c r="I1242" s="337">
        <v>80060.157390000008</v>
      </c>
      <c r="J1242" s="337">
        <v>15665.92923</v>
      </c>
      <c r="K1242" s="337">
        <v>95726.086620000002</v>
      </c>
      <c r="L1242" s="337">
        <v>23897.904780000001</v>
      </c>
      <c r="M1242" s="337">
        <v>4342.5828000000001</v>
      </c>
      <c r="N1242" s="337">
        <v>28240.487579999997</v>
      </c>
      <c r="O1242" s="337">
        <v>178332.56471000001</v>
      </c>
      <c r="P1242" s="337">
        <v>185823.09409</v>
      </c>
      <c r="Q1242" s="337">
        <v>14334.805319999999</v>
      </c>
      <c r="R1242" s="338">
        <v>200157.89940999998</v>
      </c>
    </row>
    <row r="1243" spans="1:18" s="313" customFormat="1">
      <c r="A1243" s="339"/>
      <c r="B1243" s="339"/>
      <c r="C1243" s="339"/>
      <c r="D1243" s="334" t="s">
        <v>68</v>
      </c>
      <c r="E1243" s="335">
        <v>116</v>
      </c>
      <c r="F1243" s="336">
        <v>4611.2201100000002</v>
      </c>
      <c r="G1243" s="337">
        <v>6317.2976600000002</v>
      </c>
      <c r="H1243" s="337">
        <v>10928.51777</v>
      </c>
      <c r="I1243" s="337">
        <v>98919.32987999999</v>
      </c>
      <c r="J1243" s="337">
        <v>19592.16979</v>
      </c>
      <c r="K1243" s="337">
        <v>118511.49967</v>
      </c>
      <c r="L1243" s="337">
        <v>17355.731589999999</v>
      </c>
      <c r="M1243" s="337">
        <v>11463.98343</v>
      </c>
      <c r="N1243" s="337">
        <v>28819.71502</v>
      </c>
      <c r="O1243" s="337">
        <v>158259.73246</v>
      </c>
      <c r="P1243" s="337">
        <v>156913.56944999998</v>
      </c>
      <c r="Q1243" s="337">
        <v>4733.2992000000004</v>
      </c>
      <c r="R1243" s="338">
        <v>161646.86865000002</v>
      </c>
    </row>
    <row r="1244" spans="1:18" s="313" customFormat="1">
      <c r="A1244" s="339"/>
      <c r="B1244" s="339"/>
      <c r="C1244" s="339"/>
      <c r="D1244" s="339"/>
      <c r="E1244" s="340">
        <v>113</v>
      </c>
      <c r="F1244" s="341">
        <v>31344.253399999998</v>
      </c>
      <c r="G1244" s="342">
        <v>18638.693629999998</v>
      </c>
      <c r="H1244" s="342">
        <v>49982.947030000003</v>
      </c>
      <c r="I1244" s="342">
        <v>71837.183930000014</v>
      </c>
      <c r="J1244" s="342">
        <v>60297.810400000002</v>
      </c>
      <c r="K1244" s="342">
        <v>132134.99432999999</v>
      </c>
      <c r="L1244" s="342">
        <v>46310.385119999999</v>
      </c>
      <c r="M1244" s="342">
        <v>38732.092850000001</v>
      </c>
      <c r="N1244" s="342">
        <v>85042.477969999993</v>
      </c>
      <c r="O1244" s="342">
        <v>267160.41933</v>
      </c>
      <c r="P1244" s="342">
        <v>349796.05144999997</v>
      </c>
      <c r="Q1244" s="342">
        <v>39077.077920000003</v>
      </c>
      <c r="R1244" s="343">
        <v>388873.12936999998</v>
      </c>
    </row>
    <row r="1245" spans="1:18" s="313" customFormat="1">
      <c r="A1245" s="339"/>
      <c r="B1245" s="339"/>
      <c r="C1245" s="339"/>
      <c r="D1245" s="339"/>
      <c r="E1245" s="340">
        <v>194</v>
      </c>
      <c r="F1245" s="341">
        <v>37262.196969999997</v>
      </c>
      <c r="G1245" s="342">
        <v>12862.25691</v>
      </c>
      <c r="H1245" s="342">
        <v>50124.453880000001</v>
      </c>
      <c r="I1245" s="342">
        <v>68606.237829999998</v>
      </c>
      <c r="J1245" s="342">
        <v>32767.760710000002</v>
      </c>
      <c r="K1245" s="342">
        <v>101373.99854</v>
      </c>
      <c r="L1245" s="342">
        <v>26762.852699999999</v>
      </c>
      <c r="M1245" s="342">
        <v>16194.658800000001</v>
      </c>
      <c r="N1245" s="342">
        <v>42957.511500000001</v>
      </c>
      <c r="O1245" s="342">
        <v>194455.96391999998</v>
      </c>
      <c r="P1245" s="342">
        <v>101283.49893999999</v>
      </c>
      <c r="Q1245" s="342">
        <v>7837.05573</v>
      </c>
      <c r="R1245" s="343">
        <v>109120.55467</v>
      </c>
    </row>
    <row r="1246" spans="1:18" s="313" customFormat="1">
      <c r="A1246" s="339"/>
      <c r="B1246" s="339"/>
      <c r="C1246" s="339"/>
      <c r="D1246" s="339"/>
      <c r="E1246" s="340">
        <v>195</v>
      </c>
      <c r="F1246" s="341">
        <v>9811.8548200000005</v>
      </c>
      <c r="G1246" s="342">
        <v>9141.5253100000009</v>
      </c>
      <c r="H1246" s="342">
        <v>18953.380129999998</v>
      </c>
      <c r="I1246" s="342">
        <v>37069.049460000002</v>
      </c>
      <c r="J1246" s="342">
        <v>22572.875739999999</v>
      </c>
      <c r="K1246" s="342">
        <v>59641.925200000005</v>
      </c>
      <c r="L1246" s="342">
        <v>14519.01383</v>
      </c>
      <c r="M1246" s="342">
        <v>12994.44174</v>
      </c>
      <c r="N1246" s="342">
        <v>27513.455570000002</v>
      </c>
      <c r="O1246" s="342">
        <v>106108.76090000001</v>
      </c>
      <c r="P1246" s="342">
        <v>81030.232319999996</v>
      </c>
      <c r="Q1246" s="342">
        <v>5713.0369500000006</v>
      </c>
      <c r="R1246" s="343">
        <v>86743.26926999999</v>
      </c>
    </row>
    <row r="1247" spans="1:18" s="313" customFormat="1">
      <c r="A1247" s="339"/>
      <c r="B1247" s="339"/>
      <c r="C1247" s="339"/>
      <c r="D1247" s="339"/>
      <c r="E1247" s="340">
        <v>231</v>
      </c>
      <c r="F1247" s="341">
        <v>37748.389719999999</v>
      </c>
      <c r="G1247" s="342">
        <v>24005.993549999999</v>
      </c>
      <c r="H1247" s="342">
        <v>61754.383270000006</v>
      </c>
      <c r="I1247" s="342">
        <v>64082.167520000003</v>
      </c>
      <c r="J1247" s="342">
        <v>50515.211889999999</v>
      </c>
      <c r="K1247" s="342">
        <v>114597.37940999999</v>
      </c>
      <c r="L1247" s="342">
        <v>38052.337490000005</v>
      </c>
      <c r="M1247" s="342">
        <v>31397.153839999999</v>
      </c>
      <c r="N1247" s="342">
        <v>69449.491330000004</v>
      </c>
      <c r="O1247" s="342">
        <v>245801.25401</v>
      </c>
      <c r="P1247" s="342">
        <v>227722.01551</v>
      </c>
      <c r="Q1247" s="342">
        <v>26584.062969999999</v>
      </c>
      <c r="R1247" s="343">
        <v>254306.07848</v>
      </c>
    </row>
    <row r="1248" spans="1:18" s="313" customFormat="1">
      <c r="A1248" s="339"/>
      <c r="B1248" s="339"/>
      <c r="C1248" s="339"/>
      <c r="D1248" s="339"/>
      <c r="E1248" s="340">
        <v>237</v>
      </c>
      <c r="F1248" s="341">
        <v>16246.290489999999</v>
      </c>
      <c r="G1248" s="342">
        <v>12688.663359999999</v>
      </c>
      <c r="H1248" s="342">
        <v>28934.953850000002</v>
      </c>
      <c r="I1248" s="342">
        <v>22834.523350000003</v>
      </c>
      <c r="J1248" s="342">
        <v>16674.860840000001</v>
      </c>
      <c r="K1248" s="342">
        <v>39509.384189999997</v>
      </c>
      <c r="L1248" s="342">
        <v>11183.66553</v>
      </c>
      <c r="M1248" s="342">
        <v>8355.4629999999997</v>
      </c>
      <c r="N1248" s="342">
        <v>19539.128530000002</v>
      </c>
      <c r="O1248" s="342">
        <v>87983.46656999999</v>
      </c>
      <c r="P1248" s="342">
        <v>70491.797780000008</v>
      </c>
      <c r="Q1248" s="342">
        <v>3736.3677400000001</v>
      </c>
      <c r="R1248" s="343">
        <v>74228.165519999995</v>
      </c>
    </row>
    <row r="1249" spans="1:18" s="313" customFormat="1">
      <c r="A1249" s="339"/>
      <c r="B1249" s="339"/>
      <c r="C1249" s="339"/>
      <c r="D1249" s="339"/>
      <c r="E1249" s="340">
        <v>408</v>
      </c>
      <c r="F1249" s="341">
        <v>20328.450550000001</v>
      </c>
      <c r="G1249" s="342">
        <v>32587.63207</v>
      </c>
      <c r="H1249" s="342">
        <v>52916.082619999994</v>
      </c>
      <c r="I1249" s="342">
        <v>53571.163</v>
      </c>
      <c r="J1249" s="342">
        <v>49242.991299999994</v>
      </c>
      <c r="K1249" s="342">
        <v>102814.15429999999</v>
      </c>
      <c r="L1249" s="342">
        <v>30161.06222</v>
      </c>
      <c r="M1249" s="342">
        <v>35163.446680000001</v>
      </c>
      <c r="N1249" s="342">
        <v>65324.508900000001</v>
      </c>
      <c r="O1249" s="342">
        <v>221054.74581999998</v>
      </c>
      <c r="P1249" s="342">
        <v>223088.22327000002</v>
      </c>
      <c r="Q1249" s="342">
        <v>19118.152850000002</v>
      </c>
      <c r="R1249" s="343">
        <v>242206.37612</v>
      </c>
    </row>
    <row r="1250" spans="1:18" s="313" customFormat="1">
      <c r="A1250" s="339"/>
      <c r="B1250" s="339"/>
      <c r="C1250" s="339"/>
      <c r="D1250" s="339"/>
      <c r="E1250" s="340">
        <v>427</v>
      </c>
      <c r="F1250" s="341">
        <v>28732.023309999997</v>
      </c>
      <c r="G1250" s="342">
        <v>26539.893</v>
      </c>
      <c r="H1250" s="342">
        <v>55271.916310000001</v>
      </c>
      <c r="I1250" s="342">
        <v>88862.492159999994</v>
      </c>
      <c r="J1250" s="342">
        <v>68610.711360000001</v>
      </c>
      <c r="K1250" s="342">
        <v>157473.20352000001</v>
      </c>
      <c r="L1250" s="342">
        <v>44806.426960000004</v>
      </c>
      <c r="M1250" s="342">
        <v>38337.741540000003</v>
      </c>
      <c r="N1250" s="342">
        <v>83144.1685</v>
      </c>
      <c r="O1250" s="342">
        <v>295889.28833000001</v>
      </c>
      <c r="P1250" s="342">
        <v>264402.29939</v>
      </c>
      <c r="Q1250" s="342">
        <v>23064.719140000001</v>
      </c>
      <c r="R1250" s="343">
        <v>287467.01852999994</v>
      </c>
    </row>
    <row r="1251" spans="1:18" s="313" customFormat="1">
      <c r="A1251" s="339"/>
      <c r="B1251" s="339"/>
      <c r="C1251" s="339"/>
      <c r="D1251" s="334" t="s">
        <v>64</v>
      </c>
      <c r="E1251" s="335">
        <v>65</v>
      </c>
      <c r="F1251" s="336">
        <v>33781.306360000002</v>
      </c>
      <c r="G1251" s="337">
        <v>42108.03501</v>
      </c>
      <c r="H1251" s="337">
        <v>75889.341370000009</v>
      </c>
      <c r="I1251" s="337">
        <v>44159.443100000004</v>
      </c>
      <c r="J1251" s="337">
        <v>55503.170810000003</v>
      </c>
      <c r="K1251" s="337">
        <v>99662.61391</v>
      </c>
      <c r="L1251" s="337">
        <v>23004.57316</v>
      </c>
      <c r="M1251" s="337">
        <v>20508.868620000001</v>
      </c>
      <c r="N1251" s="337">
        <v>43513.441780000001</v>
      </c>
      <c r="O1251" s="337">
        <v>219065.39705999999</v>
      </c>
      <c r="P1251" s="337">
        <v>372399.96408999996</v>
      </c>
      <c r="Q1251" s="337">
        <v>37333.953249999999</v>
      </c>
      <c r="R1251" s="338">
        <v>409733.91733999999</v>
      </c>
    </row>
    <row r="1252" spans="1:18" s="313" customFormat="1">
      <c r="A1252" s="339"/>
      <c r="B1252" s="339"/>
      <c r="C1252" s="339"/>
      <c r="D1252" s="339"/>
      <c r="E1252" s="340">
        <v>66</v>
      </c>
      <c r="F1252" s="341">
        <v>57246.009490000004</v>
      </c>
      <c r="G1252" s="342">
        <v>153889.90111000001</v>
      </c>
      <c r="H1252" s="342">
        <v>211135.9106</v>
      </c>
      <c r="I1252" s="342">
        <v>90007.844290000008</v>
      </c>
      <c r="J1252" s="342">
        <v>69546.199569999997</v>
      </c>
      <c r="K1252" s="342">
        <v>159554.04386000001</v>
      </c>
      <c r="L1252" s="342">
        <v>29239.99437</v>
      </c>
      <c r="M1252" s="342">
        <v>23517.94139</v>
      </c>
      <c r="N1252" s="342">
        <v>52757.93576</v>
      </c>
      <c r="O1252" s="342">
        <v>423447.89022</v>
      </c>
      <c r="P1252" s="342">
        <v>306328.42602999997</v>
      </c>
      <c r="Q1252" s="342">
        <v>83292.467640000003</v>
      </c>
      <c r="R1252" s="343">
        <v>389620.89367000002</v>
      </c>
    </row>
    <row r="1253" spans="1:18" s="313" customFormat="1">
      <c r="A1253" s="339"/>
      <c r="B1253" s="339"/>
      <c r="C1253" s="339"/>
      <c r="D1253" s="339"/>
      <c r="E1253" s="340">
        <v>67</v>
      </c>
      <c r="F1253" s="341">
        <v>18219.721799999999</v>
      </c>
      <c r="G1253" s="342">
        <v>19202.924179999998</v>
      </c>
      <c r="H1253" s="342">
        <v>37422.645979999994</v>
      </c>
      <c r="I1253" s="342">
        <v>25000.595100000002</v>
      </c>
      <c r="J1253" s="342">
        <v>15536.54011</v>
      </c>
      <c r="K1253" s="342">
        <v>40537.13521</v>
      </c>
      <c r="L1253" s="342">
        <v>12163.384410000001</v>
      </c>
      <c r="M1253" s="342">
        <v>11223.80025</v>
      </c>
      <c r="N1253" s="342">
        <v>23387.184659999999</v>
      </c>
      <c r="O1253" s="342">
        <v>101346.96584999999</v>
      </c>
      <c r="P1253" s="342">
        <v>96882.604900000006</v>
      </c>
      <c r="Q1253" s="342">
        <v>8171.4277999999995</v>
      </c>
      <c r="R1253" s="343">
        <v>105054.0327</v>
      </c>
    </row>
    <row r="1254" spans="1:18" s="313" customFormat="1">
      <c r="A1254" s="339"/>
      <c r="B1254" s="339"/>
      <c r="C1254" s="339"/>
      <c r="D1254" s="339"/>
      <c r="E1254" s="340">
        <v>68</v>
      </c>
      <c r="F1254" s="341">
        <v>68655.784249999997</v>
      </c>
      <c r="G1254" s="342">
        <v>49318.95046</v>
      </c>
      <c r="H1254" s="342">
        <v>117974.73470999999</v>
      </c>
      <c r="I1254" s="342">
        <v>92944.366760000004</v>
      </c>
      <c r="J1254" s="342">
        <v>52450.905200000001</v>
      </c>
      <c r="K1254" s="342">
        <v>145395.27196000001</v>
      </c>
      <c r="L1254" s="342">
        <v>33475.191800000001</v>
      </c>
      <c r="M1254" s="342">
        <v>19261.68144</v>
      </c>
      <c r="N1254" s="342">
        <v>52736.873240000001</v>
      </c>
      <c r="O1254" s="342">
        <v>316106.87991000002</v>
      </c>
      <c r="P1254" s="342">
        <v>188331.15636000002</v>
      </c>
      <c r="Q1254" s="342">
        <v>13213.044400000001</v>
      </c>
      <c r="R1254" s="343">
        <v>201544.20075999998</v>
      </c>
    </row>
    <row r="1255" spans="1:18" s="313" customFormat="1">
      <c r="A1255" s="339"/>
      <c r="B1255" s="339"/>
      <c r="C1255" s="339"/>
      <c r="D1255" s="339"/>
      <c r="E1255" s="340">
        <v>70</v>
      </c>
      <c r="F1255" s="341">
        <v>17921.382089999999</v>
      </c>
      <c r="G1255" s="342">
        <v>17806.120609999998</v>
      </c>
      <c r="H1255" s="342">
        <v>35727.502700000005</v>
      </c>
      <c r="I1255" s="342">
        <v>18189.63911</v>
      </c>
      <c r="J1255" s="342">
        <v>18697.88163</v>
      </c>
      <c r="K1255" s="342">
        <v>36887.52074</v>
      </c>
      <c r="L1255" s="342">
        <v>9071.2659999999996</v>
      </c>
      <c r="M1255" s="342">
        <v>8957.8209999999999</v>
      </c>
      <c r="N1255" s="342">
        <v>18029.087</v>
      </c>
      <c r="O1255" s="342">
        <v>90644.110440000004</v>
      </c>
      <c r="P1255" s="342">
        <v>117629.90937000001</v>
      </c>
      <c r="Q1255" s="342">
        <v>4604.3281299999999</v>
      </c>
      <c r="R1255" s="343">
        <v>122234.2375</v>
      </c>
    </row>
    <row r="1256" spans="1:18" s="313" customFormat="1">
      <c r="A1256" s="339"/>
      <c r="B1256" s="339"/>
      <c r="C1256" s="339"/>
      <c r="D1256" s="339"/>
      <c r="E1256" s="340">
        <v>71</v>
      </c>
      <c r="F1256" s="341">
        <v>7016128.06403</v>
      </c>
      <c r="G1256" s="342">
        <v>5290588.4458699999</v>
      </c>
      <c r="H1256" s="342">
        <v>12306716.5099</v>
      </c>
      <c r="I1256" s="342">
        <v>1385694.98175</v>
      </c>
      <c r="J1256" s="342">
        <v>2948847.4333099998</v>
      </c>
      <c r="K1256" s="342">
        <v>4334542.4150600005</v>
      </c>
      <c r="L1256" s="342">
        <v>6001237.4547600001</v>
      </c>
      <c r="M1256" s="342">
        <v>6645192.2881400008</v>
      </c>
      <c r="N1256" s="342">
        <v>12646429.742899999</v>
      </c>
      <c r="O1256" s="342">
        <v>29287688.667860001</v>
      </c>
      <c r="P1256" s="342">
        <v>15325051.19036</v>
      </c>
      <c r="Q1256" s="342">
        <v>10597205.492290001</v>
      </c>
      <c r="R1256" s="343">
        <v>25922256.68265</v>
      </c>
    </row>
    <row r="1257" spans="1:18" s="313" customFormat="1">
      <c r="A1257" s="339"/>
      <c r="B1257" s="339"/>
      <c r="C1257" s="339"/>
      <c r="D1257" s="339"/>
      <c r="E1257" s="340">
        <v>216</v>
      </c>
      <c r="F1257" s="341">
        <v>39965.569390000004</v>
      </c>
      <c r="G1257" s="342">
        <v>63934.693020000006</v>
      </c>
      <c r="H1257" s="342">
        <v>103900.26241</v>
      </c>
      <c r="I1257" s="342">
        <v>84863.34852</v>
      </c>
      <c r="J1257" s="342">
        <v>91953.672560000006</v>
      </c>
      <c r="K1257" s="342">
        <v>176817.02108000001</v>
      </c>
      <c r="L1257" s="342">
        <v>46673.895380000002</v>
      </c>
      <c r="M1257" s="342">
        <v>62968.762630000005</v>
      </c>
      <c r="N1257" s="342">
        <v>109642.65801</v>
      </c>
      <c r="O1257" s="342">
        <v>390359.94150000002</v>
      </c>
      <c r="P1257" s="342">
        <v>343575.90850000002</v>
      </c>
      <c r="Q1257" s="342">
        <v>79136.27291</v>
      </c>
      <c r="R1257" s="343">
        <v>422712.18141000002</v>
      </c>
    </row>
    <row r="1258" spans="1:18" s="313" customFormat="1">
      <c r="A1258" s="339"/>
      <c r="B1258" s="339"/>
      <c r="C1258" s="339"/>
      <c r="D1258" s="339"/>
      <c r="E1258" s="340">
        <v>241</v>
      </c>
      <c r="F1258" s="341">
        <v>14919.733</v>
      </c>
      <c r="G1258" s="342">
        <v>21675.88322</v>
      </c>
      <c r="H1258" s="342">
        <v>36595.616219999996</v>
      </c>
      <c r="I1258" s="342">
        <v>45656.401530000003</v>
      </c>
      <c r="J1258" s="342">
        <v>28384.824190000003</v>
      </c>
      <c r="K1258" s="342">
        <v>74041.225720000002</v>
      </c>
      <c r="L1258" s="342">
        <v>19360.740530000003</v>
      </c>
      <c r="M1258" s="342">
        <v>23464.24913</v>
      </c>
      <c r="N1258" s="342">
        <v>42824.989659999999</v>
      </c>
      <c r="O1258" s="342">
        <v>153461.8316</v>
      </c>
      <c r="P1258" s="342">
        <v>247319.29035</v>
      </c>
      <c r="Q1258" s="342">
        <v>52636.591630000003</v>
      </c>
      <c r="R1258" s="343">
        <v>299955.88198000001</v>
      </c>
    </row>
    <row r="1259" spans="1:18" s="313" customFormat="1">
      <c r="A1259" s="339"/>
      <c r="B1259" s="339"/>
      <c r="C1259" s="339"/>
      <c r="D1259" s="339"/>
      <c r="E1259" s="340">
        <v>247</v>
      </c>
      <c r="F1259" s="341">
        <v>227704.9044</v>
      </c>
      <c r="G1259" s="342">
        <v>184974.82237000001</v>
      </c>
      <c r="H1259" s="342">
        <v>412679.72677000001</v>
      </c>
      <c r="I1259" s="342">
        <v>52865.534719999996</v>
      </c>
      <c r="J1259" s="342">
        <v>54645.533289999999</v>
      </c>
      <c r="K1259" s="342">
        <v>107511.06801</v>
      </c>
      <c r="L1259" s="342">
        <v>26014.7029</v>
      </c>
      <c r="M1259" s="342">
        <v>51960.806409999997</v>
      </c>
      <c r="N1259" s="342">
        <v>77975.509310000009</v>
      </c>
      <c r="O1259" s="342">
        <v>598166.30408999999</v>
      </c>
      <c r="P1259" s="342">
        <v>490544.56492000003</v>
      </c>
      <c r="Q1259" s="342">
        <v>623981.4347000001</v>
      </c>
      <c r="R1259" s="343">
        <v>1114525.9996199999</v>
      </c>
    </row>
    <row r="1260" spans="1:18" s="313" customFormat="1">
      <c r="A1260" s="339"/>
      <c r="B1260" s="339"/>
      <c r="C1260" s="339"/>
      <c r="D1260" s="339"/>
      <c r="E1260" s="340">
        <v>251</v>
      </c>
      <c r="F1260" s="341">
        <v>19363.327260000002</v>
      </c>
      <c r="G1260" s="342">
        <v>29649.033960000001</v>
      </c>
      <c r="H1260" s="342">
        <v>49012.361219999999</v>
      </c>
      <c r="I1260" s="342">
        <v>34555.762750000002</v>
      </c>
      <c r="J1260" s="342">
        <v>16382.73135</v>
      </c>
      <c r="K1260" s="342">
        <v>50938.494100000004</v>
      </c>
      <c r="L1260" s="342">
        <v>10382.22741</v>
      </c>
      <c r="M1260" s="342">
        <v>5924.0772999999999</v>
      </c>
      <c r="N1260" s="342">
        <v>16306.30471</v>
      </c>
      <c r="O1260" s="342">
        <v>116257.16003</v>
      </c>
      <c r="P1260" s="342">
        <v>108173.01877</v>
      </c>
      <c r="Q1260" s="342">
        <v>6563.1628899999996</v>
      </c>
      <c r="R1260" s="343">
        <v>114736.18166</v>
      </c>
    </row>
    <row r="1261" spans="1:18" s="313" customFormat="1">
      <c r="A1261" s="339"/>
      <c r="B1261" s="339"/>
      <c r="C1261" s="339"/>
      <c r="D1261" s="334" t="s">
        <v>65</v>
      </c>
      <c r="E1261" s="335">
        <v>107</v>
      </c>
      <c r="F1261" s="336">
        <v>13576.18641</v>
      </c>
      <c r="G1261" s="337">
        <v>10196.0121</v>
      </c>
      <c r="H1261" s="337">
        <v>23772.198510000002</v>
      </c>
      <c r="I1261" s="337">
        <v>50079.412509999995</v>
      </c>
      <c r="J1261" s="337">
        <v>15519.28952</v>
      </c>
      <c r="K1261" s="337">
        <v>65598.70203</v>
      </c>
      <c r="L1261" s="337">
        <v>18217.432570000001</v>
      </c>
      <c r="M1261" s="337">
        <v>7370.6451799999995</v>
      </c>
      <c r="N1261" s="337">
        <v>25588.07775</v>
      </c>
      <c r="O1261" s="337">
        <v>114958.97829000001</v>
      </c>
      <c r="P1261" s="337">
        <v>91887.133269999991</v>
      </c>
      <c r="Q1261" s="337">
        <v>11815.68461</v>
      </c>
      <c r="R1261" s="338">
        <v>103702.81788</v>
      </c>
    </row>
    <row r="1262" spans="1:18" s="313" customFormat="1">
      <c r="A1262" s="339"/>
      <c r="B1262" s="339"/>
      <c r="C1262" s="339"/>
      <c r="D1262" s="339"/>
      <c r="E1262" s="340">
        <v>338</v>
      </c>
      <c r="F1262" s="341">
        <v>19427.46557</v>
      </c>
      <c r="G1262" s="342">
        <v>4434.6878200000001</v>
      </c>
      <c r="H1262" s="342">
        <v>23862.153389999999</v>
      </c>
      <c r="I1262" s="342">
        <v>92066.596669999999</v>
      </c>
      <c r="J1262" s="342">
        <v>34672.383179999997</v>
      </c>
      <c r="K1262" s="342">
        <v>126738.97984999999</v>
      </c>
      <c r="L1262" s="342">
        <v>72625.644680000012</v>
      </c>
      <c r="M1262" s="342">
        <v>32375.017540000001</v>
      </c>
      <c r="N1262" s="342">
        <v>105000.66222</v>
      </c>
      <c r="O1262" s="342">
        <v>255601.79545999999</v>
      </c>
      <c r="P1262" s="342">
        <v>174124.91353999998</v>
      </c>
      <c r="Q1262" s="342">
        <v>29700.126120000001</v>
      </c>
      <c r="R1262" s="343">
        <v>203825.03966000001</v>
      </c>
    </row>
    <row r="1263" spans="1:18" s="313" customFormat="1">
      <c r="A1263" s="339"/>
      <c r="B1263" s="339"/>
      <c r="C1263" s="339"/>
      <c r="D1263" s="339"/>
      <c r="E1263" s="340">
        <v>468</v>
      </c>
      <c r="F1263" s="341">
        <v>1523.69651</v>
      </c>
      <c r="G1263" s="342">
        <v>198.55101999999999</v>
      </c>
      <c r="H1263" s="342">
        <v>1722.2475300000001</v>
      </c>
      <c r="I1263" s="342">
        <v>42688.864200000004</v>
      </c>
      <c r="J1263" s="342">
        <v>7295.7600499999999</v>
      </c>
      <c r="K1263" s="342">
        <v>49984.624250000001</v>
      </c>
      <c r="L1263" s="342">
        <v>9337.9804800000002</v>
      </c>
      <c r="M1263" s="342">
        <v>2983.36274</v>
      </c>
      <c r="N1263" s="342">
        <v>12321.343220000001</v>
      </c>
      <c r="O1263" s="342">
        <v>64028.214999999997</v>
      </c>
      <c r="P1263" s="342">
        <v>63996.695610000002</v>
      </c>
      <c r="Q1263" s="342">
        <v>2282.9435099999996</v>
      </c>
      <c r="R1263" s="343">
        <v>66279.639119999993</v>
      </c>
    </row>
    <row r="1264" spans="1:18" s="313" customFormat="1">
      <c r="A1264" s="339"/>
      <c r="B1264" s="339"/>
      <c r="C1264" s="339"/>
      <c r="D1264" s="339"/>
      <c r="E1264" s="340">
        <v>278</v>
      </c>
      <c r="F1264" s="341">
        <v>18556.028879999998</v>
      </c>
      <c r="G1264" s="342">
        <v>4275.7600999999995</v>
      </c>
      <c r="H1264" s="342">
        <v>22831.788980000001</v>
      </c>
      <c r="I1264" s="342">
        <v>45962.463299999996</v>
      </c>
      <c r="J1264" s="342">
        <v>9001.8042499999992</v>
      </c>
      <c r="K1264" s="342">
        <v>54964.267549999997</v>
      </c>
      <c r="L1264" s="342">
        <v>24197.261120000003</v>
      </c>
      <c r="M1264" s="342">
        <v>6186.77448</v>
      </c>
      <c r="N1264" s="342">
        <v>30384.035600000003</v>
      </c>
      <c r="O1264" s="342">
        <v>108180.09212999999</v>
      </c>
      <c r="P1264" s="342">
        <v>70103.933870000008</v>
      </c>
      <c r="Q1264" s="342">
        <v>7577.11186</v>
      </c>
      <c r="R1264" s="343">
        <v>77681.045729999998</v>
      </c>
    </row>
    <row r="1265" spans="1:18" s="313" customFormat="1">
      <c r="A1265" s="339"/>
      <c r="B1265" s="339"/>
      <c r="C1265" s="339"/>
      <c r="D1265" s="339"/>
      <c r="E1265" s="340">
        <v>293</v>
      </c>
      <c r="F1265" s="341">
        <v>14784.697</v>
      </c>
      <c r="G1265" s="342">
        <v>3879.9088700000002</v>
      </c>
      <c r="H1265" s="342">
        <v>18664.605869999999</v>
      </c>
      <c r="I1265" s="342">
        <v>33818.184079999999</v>
      </c>
      <c r="J1265" s="342">
        <v>5378.6136299999998</v>
      </c>
      <c r="K1265" s="342">
        <v>39196.797709999999</v>
      </c>
      <c r="L1265" s="342">
        <v>14469.070109999999</v>
      </c>
      <c r="M1265" s="342">
        <v>2956.4351799999999</v>
      </c>
      <c r="N1265" s="342">
        <v>17425.505289999997</v>
      </c>
      <c r="O1265" s="342">
        <v>75286.908869999999</v>
      </c>
      <c r="P1265" s="342">
        <v>67905.563379999992</v>
      </c>
      <c r="Q1265" s="342">
        <v>5341.3524900000002</v>
      </c>
      <c r="R1265" s="343">
        <v>73246.915870000012</v>
      </c>
    </row>
    <row r="1266" spans="1:18" s="313" customFormat="1">
      <c r="A1266" s="339"/>
      <c r="B1266" s="339"/>
      <c r="C1266" s="339"/>
      <c r="D1266" s="339"/>
      <c r="E1266" s="340">
        <v>339</v>
      </c>
      <c r="F1266" s="341">
        <v>4746.52286</v>
      </c>
      <c r="G1266" s="342">
        <v>700.76179000000002</v>
      </c>
      <c r="H1266" s="342">
        <v>5447.2846500000005</v>
      </c>
      <c r="I1266" s="342">
        <v>41460.114820000003</v>
      </c>
      <c r="J1266" s="342">
        <v>5406.5411900000008</v>
      </c>
      <c r="K1266" s="342">
        <v>46866.656009999999</v>
      </c>
      <c r="L1266" s="342">
        <v>21989.235570000001</v>
      </c>
      <c r="M1266" s="342">
        <v>3941.2581399999999</v>
      </c>
      <c r="N1266" s="342">
        <v>25930.493710000002</v>
      </c>
      <c r="O1266" s="342">
        <v>78244.434370000003</v>
      </c>
      <c r="P1266" s="342">
        <v>58807.523359999999</v>
      </c>
      <c r="Q1266" s="342">
        <v>2035.0454199999999</v>
      </c>
      <c r="R1266" s="343">
        <v>60842.568780000001</v>
      </c>
    </row>
    <row r="1267" spans="1:18" s="313" customFormat="1">
      <c r="A1267" s="339"/>
      <c r="B1267" s="339"/>
      <c r="C1267" s="339"/>
      <c r="D1267" s="339"/>
      <c r="E1267" s="340">
        <v>386</v>
      </c>
      <c r="F1267" s="341">
        <v>9122.7128900000007</v>
      </c>
      <c r="G1267" s="342">
        <v>3139.7835099999998</v>
      </c>
      <c r="H1267" s="342">
        <v>12262.4964</v>
      </c>
      <c r="I1267" s="342">
        <v>65013.535109999997</v>
      </c>
      <c r="J1267" s="342">
        <v>15749.397499999999</v>
      </c>
      <c r="K1267" s="342">
        <v>80762.932610000003</v>
      </c>
      <c r="L1267" s="342">
        <v>21483.167170000001</v>
      </c>
      <c r="M1267" s="342">
        <v>9387.4543300000005</v>
      </c>
      <c r="N1267" s="342">
        <v>30870.621500000001</v>
      </c>
      <c r="O1267" s="342">
        <v>123896.05051</v>
      </c>
      <c r="P1267" s="342">
        <v>83239.638310000009</v>
      </c>
      <c r="Q1267" s="342">
        <v>2230.2088900000003</v>
      </c>
      <c r="R1267" s="343">
        <v>85469.847200000004</v>
      </c>
    </row>
    <row r="1268" spans="1:18" s="313" customFormat="1">
      <c r="A1268" s="339"/>
      <c r="B1268" s="339"/>
      <c r="C1268" s="339"/>
      <c r="D1268" s="334" t="s">
        <v>85</v>
      </c>
      <c r="E1268" s="335">
        <v>103</v>
      </c>
      <c r="F1268" s="336">
        <v>12640.216249999999</v>
      </c>
      <c r="G1268" s="337">
        <v>6032.6464699999997</v>
      </c>
      <c r="H1268" s="337">
        <v>18672.862719999997</v>
      </c>
      <c r="I1268" s="337">
        <v>96436.940889999998</v>
      </c>
      <c r="J1268" s="337">
        <v>18355.525229999999</v>
      </c>
      <c r="K1268" s="337">
        <v>114792.46612000001</v>
      </c>
      <c r="L1268" s="337">
        <v>37000.612409999994</v>
      </c>
      <c r="M1268" s="337">
        <v>8341.97804</v>
      </c>
      <c r="N1268" s="337">
        <v>45342.590450000003</v>
      </c>
      <c r="O1268" s="337">
        <v>178807.91928999999</v>
      </c>
      <c r="P1268" s="337">
        <v>151915.89827000001</v>
      </c>
      <c r="Q1268" s="337">
        <v>25411.684980000002</v>
      </c>
      <c r="R1268" s="338">
        <v>177327.58325</v>
      </c>
    </row>
    <row r="1269" spans="1:18" s="313" customFormat="1">
      <c r="A1269" s="339"/>
      <c r="B1269" s="339"/>
      <c r="C1269" s="339"/>
      <c r="D1269" s="339"/>
      <c r="E1269" s="340">
        <v>337</v>
      </c>
      <c r="F1269" s="341">
        <v>16494.223529999999</v>
      </c>
      <c r="G1269" s="342">
        <v>5104.3780900000002</v>
      </c>
      <c r="H1269" s="342">
        <v>21598.601620000001</v>
      </c>
      <c r="I1269" s="342">
        <v>42146.527000000002</v>
      </c>
      <c r="J1269" s="342">
        <v>8528.3854499999998</v>
      </c>
      <c r="K1269" s="342">
        <v>50674.912450000003</v>
      </c>
      <c r="L1269" s="342">
        <v>17144.843209999999</v>
      </c>
      <c r="M1269" s="342">
        <v>4423.7775899999997</v>
      </c>
      <c r="N1269" s="342">
        <v>21568.620800000001</v>
      </c>
      <c r="O1269" s="342">
        <v>93842.134870000009</v>
      </c>
      <c r="P1269" s="342">
        <v>84715.943140000003</v>
      </c>
      <c r="Q1269" s="342">
        <v>6973.9800500000001</v>
      </c>
      <c r="R1269" s="343">
        <v>91689.923190000001</v>
      </c>
    </row>
    <row r="1270" spans="1:18" s="313" customFormat="1">
      <c r="A1270" s="339"/>
      <c r="B1270" s="339"/>
      <c r="C1270" s="339"/>
      <c r="D1270" s="339"/>
      <c r="E1270" s="340">
        <v>395</v>
      </c>
      <c r="F1270" s="341">
        <v>19339.157950000001</v>
      </c>
      <c r="G1270" s="342">
        <v>6277.5196799999994</v>
      </c>
      <c r="H1270" s="342">
        <v>25616.677629999998</v>
      </c>
      <c r="I1270" s="342">
        <v>81606.361669999998</v>
      </c>
      <c r="J1270" s="342">
        <v>30925.944199999998</v>
      </c>
      <c r="K1270" s="342">
        <v>112532.30587000001</v>
      </c>
      <c r="L1270" s="342">
        <v>60638.49293</v>
      </c>
      <c r="M1270" s="342">
        <v>27144.784800000001</v>
      </c>
      <c r="N1270" s="342">
        <v>87783.277730000002</v>
      </c>
      <c r="O1270" s="342">
        <v>225932.26123</v>
      </c>
      <c r="P1270" s="342">
        <v>229754.38366999998</v>
      </c>
      <c r="Q1270" s="342">
        <v>9371.7615399999995</v>
      </c>
      <c r="R1270" s="343">
        <v>239126.14521000002</v>
      </c>
    </row>
    <row r="1271" spans="1:18" s="313" customFormat="1">
      <c r="A1271" s="339"/>
      <c r="B1271" s="339"/>
      <c r="C1271" s="339"/>
      <c r="D1271" s="334" t="s">
        <v>274</v>
      </c>
      <c r="E1271" s="335">
        <v>84</v>
      </c>
      <c r="F1271" s="336">
        <v>28424.014500000001</v>
      </c>
      <c r="G1271" s="337">
        <v>10893.506240000001</v>
      </c>
      <c r="H1271" s="337">
        <v>39317.52074</v>
      </c>
      <c r="I1271" s="337">
        <v>61756.225939999997</v>
      </c>
      <c r="J1271" s="337">
        <v>19887.674429999999</v>
      </c>
      <c r="K1271" s="337">
        <v>81643.900370000003</v>
      </c>
      <c r="L1271" s="337">
        <v>21757.820319999999</v>
      </c>
      <c r="M1271" s="337">
        <v>7721.5950199999997</v>
      </c>
      <c r="N1271" s="337">
        <v>29479.41534</v>
      </c>
      <c r="O1271" s="337">
        <v>150440.83645</v>
      </c>
      <c r="P1271" s="337">
        <v>123036.38771</v>
      </c>
      <c r="Q1271" s="337">
        <v>8590.4666799999995</v>
      </c>
      <c r="R1271" s="338">
        <v>131626.85438999999</v>
      </c>
    </row>
    <row r="1272" spans="1:18" s="313" customFormat="1">
      <c r="A1272" s="339"/>
      <c r="B1272" s="339"/>
      <c r="C1272" s="339"/>
      <c r="D1272" s="339"/>
      <c r="E1272" s="340">
        <v>91</v>
      </c>
      <c r="F1272" s="341">
        <v>13500.604160000001</v>
      </c>
      <c r="G1272" s="342">
        <v>9370.0659299999988</v>
      </c>
      <c r="H1272" s="342">
        <v>22870.67009</v>
      </c>
      <c r="I1272" s="342">
        <v>41559.949569999997</v>
      </c>
      <c r="J1272" s="342">
        <v>10846.46948</v>
      </c>
      <c r="K1272" s="342">
        <v>52406.419049999997</v>
      </c>
      <c r="L1272" s="342">
        <v>27570.022969999998</v>
      </c>
      <c r="M1272" s="342">
        <v>11779.274429999999</v>
      </c>
      <c r="N1272" s="342">
        <v>39349.297399999996</v>
      </c>
      <c r="O1272" s="342">
        <v>114626.38654000001</v>
      </c>
      <c r="P1272" s="342">
        <v>73675.168160000001</v>
      </c>
      <c r="Q1272" s="342">
        <v>5854.7091300000002</v>
      </c>
      <c r="R1272" s="343">
        <v>79529.877290000004</v>
      </c>
    </row>
    <row r="1273" spans="1:18" s="313" customFormat="1">
      <c r="A1273" s="339"/>
      <c r="B1273" s="339"/>
      <c r="C1273" s="339"/>
      <c r="D1273" s="339"/>
      <c r="E1273" s="340">
        <v>208</v>
      </c>
      <c r="F1273" s="341">
        <v>24543.807149999997</v>
      </c>
      <c r="G1273" s="342">
        <v>12606.697330000001</v>
      </c>
      <c r="H1273" s="342">
        <v>37150.504479999996</v>
      </c>
      <c r="I1273" s="342">
        <v>123007.22615</v>
      </c>
      <c r="J1273" s="342">
        <v>76519.057819999987</v>
      </c>
      <c r="K1273" s="342">
        <v>199526.28396999999</v>
      </c>
      <c r="L1273" s="342">
        <v>126733.1093</v>
      </c>
      <c r="M1273" s="342">
        <v>77898.869189999998</v>
      </c>
      <c r="N1273" s="342">
        <v>204631.97849000001</v>
      </c>
      <c r="O1273" s="342">
        <v>441308.76694</v>
      </c>
      <c r="P1273" s="342">
        <v>367577.06351000001</v>
      </c>
      <c r="Q1273" s="342">
        <v>38546.57344</v>
      </c>
      <c r="R1273" s="343">
        <v>406123.63695000001</v>
      </c>
    </row>
    <row r="1274" spans="1:18" s="313" customFormat="1">
      <c r="A1274" s="339"/>
      <c r="B1274" s="339"/>
      <c r="C1274" s="339"/>
      <c r="D1274" s="339"/>
      <c r="E1274" s="340">
        <v>280</v>
      </c>
      <c r="F1274" s="341">
        <v>3855.3463900000002</v>
      </c>
      <c r="G1274" s="342">
        <v>1052.6120800000001</v>
      </c>
      <c r="H1274" s="342">
        <v>4907.9584699999996</v>
      </c>
      <c r="I1274" s="342">
        <v>23794.180270000001</v>
      </c>
      <c r="J1274" s="342">
        <v>5736.1960999999992</v>
      </c>
      <c r="K1274" s="342">
        <v>29530.376370000002</v>
      </c>
      <c r="L1274" s="342">
        <v>16108.475470000001</v>
      </c>
      <c r="M1274" s="342">
        <v>4411.8445099999999</v>
      </c>
      <c r="N1274" s="342">
        <v>20520.31998</v>
      </c>
      <c r="O1274" s="342">
        <v>54958.654820000003</v>
      </c>
      <c r="P1274" s="342">
        <v>46526.087229999997</v>
      </c>
      <c r="Q1274" s="342">
        <v>2793.4636499999997</v>
      </c>
      <c r="R1274" s="343">
        <v>49319.550880000003</v>
      </c>
    </row>
    <row r="1275" spans="1:18" s="313" customFormat="1">
      <c r="A1275" s="339"/>
      <c r="B1275" s="339"/>
      <c r="C1275" s="339"/>
      <c r="D1275" s="334" t="s">
        <v>69</v>
      </c>
      <c r="E1275" s="335">
        <v>73</v>
      </c>
      <c r="F1275" s="336">
        <v>9902.0850600000012</v>
      </c>
      <c r="G1275" s="337">
        <v>6680.6193300000004</v>
      </c>
      <c r="H1275" s="337">
        <v>16582.704389999999</v>
      </c>
      <c r="I1275" s="337">
        <v>31560.062089999999</v>
      </c>
      <c r="J1275" s="337">
        <v>13460.398509999999</v>
      </c>
      <c r="K1275" s="337">
        <v>45020.460599999999</v>
      </c>
      <c r="L1275" s="337">
        <v>12344.187739999999</v>
      </c>
      <c r="M1275" s="337">
        <v>6431.1947799999998</v>
      </c>
      <c r="N1275" s="337">
        <v>18775.382519999999</v>
      </c>
      <c r="O1275" s="337">
        <v>80378.547510000004</v>
      </c>
      <c r="P1275" s="337">
        <v>90951.105309999999</v>
      </c>
      <c r="Q1275" s="337">
        <v>2844.1378599999998</v>
      </c>
      <c r="R1275" s="338">
        <v>93795.243170000002</v>
      </c>
    </row>
    <row r="1276" spans="1:18" s="313" customFormat="1">
      <c r="A1276" s="339"/>
      <c r="B1276" s="339"/>
      <c r="C1276" s="339"/>
      <c r="D1276" s="339"/>
      <c r="E1276" s="340">
        <v>76</v>
      </c>
      <c r="F1276" s="341">
        <v>30967.09132</v>
      </c>
      <c r="G1276" s="342">
        <v>24828.081200000001</v>
      </c>
      <c r="H1276" s="342">
        <v>55795.17252</v>
      </c>
      <c r="I1276" s="342">
        <v>103668.50947</v>
      </c>
      <c r="J1276" s="342">
        <v>60264.193020000006</v>
      </c>
      <c r="K1276" s="342">
        <v>163932.70249</v>
      </c>
      <c r="L1276" s="342">
        <v>51566.930520000002</v>
      </c>
      <c r="M1276" s="342">
        <v>37105.896350000003</v>
      </c>
      <c r="N1276" s="342">
        <v>88672.826870000004</v>
      </c>
      <c r="O1276" s="342">
        <v>308400.70188000001</v>
      </c>
      <c r="P1276" s="342">
        <v>262979.51791</v>
      </c>
      <c r="Q1276" s="342">
        <v>23968.35468</v>
      </c>
      <c r="R1276" s="343">
        <v>286947.87258999998</v>
      </c>
    </row>
    <row r="1277" spans="1:18" s="313" customFormat="1">
      <c r="A1277" s="339"/>
      <c r="B1277" s="339"/>
      <c r="C1277" s="339"/>
      <c r="D1277" s="339"/>
      <c r="E1277" s="340">
        <v>75</v>
      </c>
      <c r="F1277" s="341">
        <v>6602.6445199999998</v>
      </c>
      <c r="G1277" s="342">
        <v>7220.6237599999995</v>
      </c>
      <c r="H1277" s="342">
        <v>13823.26828</v>
      </c>
      <c r="I1277" s="342">
        <v>35128.588830000001</v>
      </c>
      <c r="J1277" s="342">
        <v>16223.37809</v>
      </c>
      <c r="K1277" s="342">
        <v>51351.966919999999</v>
      </c>
      <c r="L1277" s="342">
        <v>16204.517900000001</v>
      </c>
      <c r="M1277" s="342">
        <v>7374.8860300000006</v>
      </c>
      <c r="N1277" s="342">
        <v>23579.40393</v>
      </c>
      <c r="O1277" s="342">
        <v>88754.639129999996</v>
      </c>
      <c r="P1277" s="342">
        <v>88977.134579999998</v>
      </c>
      <c r="Q1277" s="342">
        <v>3754.9137700000001</v>
      </c>
      <c r="R1277" s="343">
        <v>92732.048349999997</v>
      </c>
    </row>
    <row r="1278" spans="1:18" s="313" customFormat="1">
      <c r="A1278" s="339"/>
      <c r="B1278" s="339"/>
      <c r="C1278" s="339"/>
      <c r="D1278" s="339"/>
      <c r="E1278" s="340">
        <v>212</v>
      </c>
      <c r="F1278" s="341">
        <v>12642.124230000001</v>
      </c>
      <c r="G1278" s="342">
        <v>2012.19253</v>
      </c>
      <c r="H1278" s="342">
        <v>14654.31676</v>
      </c>
      <c r="I1278" s="342">
        <v>52398.404139999999</v>
      </c>
      <c r="J1278" s="342">
        <v>21804.855809999997</v>
      </c>
      <c r="K1278" s="342">
        <v>74203.259950000007</v>
      </c>
      <c r="L1278" s="342">
        <v>35391.076070000003</v>
      </c>
      <c r="M1278" s="342">
        <v>26489.198499999999</v>
      </c>
      <c r="N1278" s="342">
        <v>61880.274570000001</v>
      </c>
      <c r="O1278" s="342">
        <v>150737.85128</v>
      </c>
      <c r="P1278" s="342">
        <v>147973.73394999999</v>
      </c>
      <c r="Q1278" s="342">
        <v>6859.3883499999993</v>
      </c>
      <c r="R1278" s="343">
        <v>154833.12230000002</v>
      </c>
    </row>
    <row r="1279" spans="1:18" s="313" customFormat="1">
      <c r="A1279" s="339"/>
      <c r="B1279" s="339"/>
      <c r="C1279" s="339"/>
      <c r="D1279" s="339"/>
      <c r="E1279" s="340">
        <v>248</v>
      </c>
      <c r="F1279" s="341">
        <v>11774.28822</v>
      </c>
      <c r="G1279" s="342">
        <v>7639.4160899999997</v>
      </c>
      <c r="H1279" s="342">
        <v>19413.704309999997</v>
      </c>
      <c r="I1279" s="342">
        <v>36948.105649999998</v>
      </c>
      <c r="J1279" s="342">
        <v>11839.76547</v>
      </c>
      <c r="K1279" s="342">
        <v>48787.871119999996</v>
      </c>
      <c r="L1279" s="342">
        <v>24469.58885</v>
      </c>
      <c r="M1279" s="342">
        <v>8611.4843900000014</v>
      </c>
      <c r="N1279" s="342">
        <v>33081.073239999998</v>
      </c>
      <c r="O1279" s="342">
        <v>101282.64867</v>
      </c>
      <c r="P1279" s="342">
        <v>68099.386700000003</v>
      </c>
      <c r="Q1279" s="342">
        <v>6751.8005999999996</v>
      </c>
      <c r="R1279" s="343">
        <v>74851.187299999991</v>
      </c>
    </row>
    <row r="1280" spans="1:18" s="313" customFormat="1">
      <c r="A1280" s="339"/>
      <c r="B1280" s="339"/>
      <c r="C1280" s="339"/>
      <c r="D1280" s="339"/>
      <c r="E1280" s="340">
        <v>306</v>
      </c>
      <c r="F1280" s="341">
        <v>1667.52324</v>
      </c>
      <c r="G1280" s="342">
        <v>0.65939999999999999</v>
      </c>
      <c r="H1280" s="342">
        <v>1668.18264</v>
      </c>
      <c r="I1280" s="342">
        <v>4951.4337000000005</v>
      </c>
      <c r="J1280" s="342">
        <v>1184.4383</v>
      </c>
      <c r="K1280" s="342">
        <v>6135.8720000000003</v>
      </c>
      <c r="L1280" s="342">
        <v>140.21948999999998</v>
      </c>
      <c r="M1280" s="342">
        <v>228.97681</v>
      </c>
      <c r="N1280" s="342">
        <v>369.19630000000001</v>
      </c>
      <c r="O1280" s="342">
        <v>8173.2509400000008</v>
      </c>
      <c r="P1280" s="342">
        <v>5322.8538600000002</v>
      </c>
      <c r="Q1280" s="342">
        <v>155.14592000000002</v>
      </c>
      <c r="R1280" s="343">
        <v>5477.9997800000001</v>
      </c>
    </row>
    <row r="1281" spans="1:18" s="313" customFormat="1">
      <c r="A1281" s="339"/>
      <c r="B1281" s="339"/>
      <c r="C1281" s="339"/>
      <c r="D1281" s="339"/>
      <c r="E1281" s="340">
        <v>319</v>
      </c>
      <c r="F1281" s="341">
        <v>22397.20925</v>
      </c>
      <c r="G1281" s="342">
        <v>16288.80458</v>
      </c>
      <c r="H1281" s="342">
        <v>38686.013829999996</v>
      </c>
      <c r="I1281" s="342">
        <v>83402.854999999996</v>
      </c>
      <c r="J1281" s="342">
        <v>54876.555110000001</v>
      </c>
      <c r="K1281" s="342">
        <v>138279.41011000003</v>
      </c>
      <c r="L1281" s="342">
        <v>72047.93170999999</v>
      </c>
      <c r="M1281" s="342">
        <v>48432.740180000001</v>
      </c>
      <c r="N1281" s="342">
        <v>120480.67189</v>
      </c>
      <c r="O1281" s="342">
        <v>297446.09583000001</v>
      </c>
      <c r="P1281" s="342">
        <v>339727.51652</v>
      </c>
      <c r="Q1281" s="342">
        <v>34815.490460000001</v>
      </c>
      <c r="R1281" s="343">
        <v>374543.00698000001</v>
      </c>
    </row>
    <row r="1282" spans="1:18" s="313" customFormat="1">
      <c r="A1282" s="339"/>
      <c r="B1282" s="339"/>
      <c r="C1282" s="339"/>
      <c r="D1282" s="334" t="s">
        <v>84</v>
      </c>
      <c r="E1282" s="335">
        <v>31</v>
      </c>
      <c r="F1282" s="336">
        <v>31418.741850000002</v>
      </c>
      <c r="G1282" s="337">
        <v>18247.661100000001</v>
      </c>
      <c r="H1282" s="337">
        <v>49666.402950000003</v>
      </c>
      <c r="I1282" s="337">
        <v>110926.33669</v>
      </c>
      <c r="J1282" s="337">
        <v>38979.015530000004</v>
      </c>
      <c r="K1282" s="337">
        <v>149905.35222</v>
      </c>
      <c r="L1282" s="337">
        <v>50544.445070000002</v>
      </c>
      <c r="M1282" s="337">
        <v>37067.902670000003</v>
      </c>
      <c r="N1282" s="337">
        <v>87612.347739999997</v>
      </c>
      <c r="O1282" s="337">
        <v>287184.10291000002</v>
      </c>
      <c r="P1282" s="337">
        <v>179199.65447000001</v>
      </c>
      <c r="Q1282" s="337">
        <v>15404.890730000001</v>
      </c>
      <c r="R1282" s="338">
        <v>194604.54519999999</v>
      </c>
    </row>
    <row r="1283" spans="1:18" s="313" customFormat="1">
      <c r="A1283" s="339"/>
      <c r="B1283" s="339"/>
      <c r="C1283" s="339"/>
      <c r="D1283" s="339"/>
      <c r="E1283" s="340">
        <v>282</v>
      </c>
      <c r="F1283" s="341">
        <v>17326.121829999996</v>
      </c>
      <c r="G1283" s="342">
        <v>5014.44553</v>
      </c>
      <c r="H1283" s="342">
        <v>22340.567360000001</v>
      </c>
      <c r="I1283" s="342">
        <v>30478.842710000001</v>
      </c>
      <c r="J1283" s="342">
        <v>9332.1974499999997</v>
      </c>
      <c r="K1283" s="342">
        <v>39811.040159999997</v>
      </c>
      <c r="L1283" s="342">
        <v>8033.1000999999997</v>
      </c>
      <c r="M1283" s="342">
        <v>3562.3495499999999</v>
      </c>
      <c r="N1283" s="342">
        <v>11595.44965</v>
      </c>
      <c r="O1283" s="342">
        <v>73747.05717</v>
      </c>
      <c r="P1283" s="342">
        <v>74616.136230000004</v>
      </c>
      <c r="Q1283" s="342">
        <v>3712.6492400000002</v>
      </c>
      <c r="R1283" s="343">
        <v>78328.785470000003</v>
      </c>
    </row>
    <row r="1284" spans="1:18" s="313" customFormat="1">
      <c r="A1284" s="339"/>
      <c r="B1284" s="339"/>
      <c r="C1284" s="339"/>
      <c r="D1284" s="339"/>
      <c r="E1284" s="340">
        <v>412</v>
      </c>
      <c r="F1284" s="341">
        <v>31660.123820000001</v>
      </c>
      <c r="G1284" s="342">
        <v>12440.961509999999</v>
      </c>
      <c r="H1284" s="342">
        <v>44101.085330000002</v>
      </c>
      <c r="I1284" s="342">
        <v>67962.63076</v>
      </c>
      <c r="J1284" s="342">
        <v>13848.3534</v>
      </c>
      <c r="K1284" s="342">
        <v>81810.984159999993</v>
      </c>
      <c r="L1284" s="342">
        <v>27265.883320000001</v>
      </c>
      <c r="M1284" s="342">
        <v>6571.1429900000003</v>
      </c>
      <c r="N1284" s="342">
        <v>33837.026310000001</v>
      </c>
      <c r="O1284" s="342">
        <v>159749.09580000001</v>
      </c>
      <c r="P1284" s="342">
        <v>121372.16505</v>
      </c>
      <c r="Q1284" s="342">
        <v>5416.0575399999998</v>
      </c>
      <c r="R1284" s="343">
        <v>126788.22259</v>
      </c>
    </row>
    <row r="1285" spans="1:18" s="313" customFormat="1">
      <c r="A1285" s="339"/>
      <c r="B1285" s="339"/>
      <c r="C1285" s="339"/>
      <c r="D1285" s="334" t="s">
        <v>70</v>
      </c>
      <c r="E1285" s="335">
        <v>77</v>
      </c>
      <c r="F1285" s="336">
        <v>30337.329699999998</v>
      </c>
      <c r="G1285" s="337">
        <v>20154.26283</v>
      </c>
      <c r="H1285" s="337">
        <v>50491.592530000002</v>
      </c>
      <c r="I1285" s="337">
        <v>52804.049180000002</v>
      </c>
      <c r="J1285" s="337">
        <v>24064.087769999998</v>
      </c>
      <c r="K1285" s="337">
        <v>76868.13695</v>
      </c>
      <c r="L1285" s="337">
        <v>20451.349449999998</v>
      </c>
      <c r="M1285" s="337">
        <v>16919.678940000002</v>
      </c>
      <c r="N1285" s="337">
        <v>37371.028389999999</v>
      </c>
      <c r="O1285" s="337">
        <v>164730.75787</v>
      </c>
      <c r="P1285" s="337">
        <v>111147.57358</v>
      </c>
      <c r="Q1285" s="337">
        <v>4843.2891600000003</v>
      </c>
      <c r="R1285" s="338">
        <v>115990.86274</v>
      </c>
    </row>
    <row r="1286" spans="1:18" s="313" customFormat="1">
      <c r="A1286" s="339"/>
      <c r="B1286" s="339"/>
      <c r="C1286" s="339"/>
      <c r="D1286" s="339"/>
      <c r="E1286" s="340">
        <v>79</v>
      </c>
      <c r="F1286" s="341">
        <v>23308.677010000003</v>
      </c>
      <c r="G1286" s="342">
        <v>17241.20537</v>
      </c>
      <c r="H1286" s="342">
        <v>40549.882380000003</v>
      </c>
      <c r="I1286" s="342">
        <v>35664.430829999998</v>
      </c>
      <c r="J1286" s="342">
        <v>22459.266589999999</v>
      </c>
      <c r="K1286" s="342">
        <v>58123.697420000004</v>
      </c>
      <c r="L1286" s="342">
        <v>14184.816500000001</v>
      </c>
      <c r="M1286" s="342">
        <v>10398.68367</v>
      </c>
      <c r="N1286" s="342">
        <v>24583.500170000003</v>
      </c>
      <c r="O1286" s="342">
        <v>123257.07996999999</v>
      </c>
      <c r="P1286" s="342">
        <v>116343.57967000001</v>
      </c>
      <c r="Q1286" s="342">
        <v>13960.293519999999</v>
      </c>
      <c r="R1286" s="343">
        <v>130303.87319</v>
      </c>
    </row>
    <row r="1287" spans="1:18" s="313" customFormat="1">
      <c r="A1287" s="339"/>
      <c r="B1287" s="339"/>
      <c r="C1287" s="339"/>
      <c r="D1287" s="339"/>
      <c r="E1287" s="340">
        <v>80</v>
      </c>
      <c r="F1287" s="341">
        <v>316832.78612</v>
      </c>
      <c r="G1287" s="342">
        <v>300420.51477000001</v>
      </c>
      <c r="H1287" s="342">
        <v>617253.30088999995</v>
      </c>
      <c r="I1287" s="342">
        <v>81623.444180000006</v>
      </c>
      <c r="J1287" s="342">
        <v>77302.715639999995</v>
      </c>
      <c r="K1287" s="342">
        <v>158926.15982</v>
      </c>
      <c r="L1287" s="342">
        <v>44896.651279999998</v>
      </c>
      <c r="M1287" s="342">
        <v>57366.13106</v>
      </c>
      <c r="N1287" s="342">
        <v>102262.78234000001</v>
      </c>
      <c r="O1287" s="342">
        <v>878442.24304999993</v>
      </c>
      <c r="P1287" s="342">
        <v>627450.86077999999</v>
      </c>
      <c r="Q1287" s="342">
        <v>669194.83874000004</v>
      </c>
      <c r="R1287" s="343">
        <v>1296645.69952</v>
      </c>
    </row>
    <row r="1288" spans="1:18" s="313" customFormat="1">
      <c r="A1288" s="339"/>
      <c r="B1288" s="339"/>
      <c r="C1288" s="339"/>
      <c r="D1288" s="339"/>
      <c r="E1288" s="340">
        <v>201</v>
      </c>
      <c r="F1288" s="341">
        <v>27188.86377</v>
      </c>
      <c r="G1288" s="342">
        <v>18348.101200000001</v>
      </c>
      <c r="H1288" s="342">
        <v>45536.964970000001</v>
      </c>
      <c r="I1288" s="342">
        <v>84033.171860000002</v>
      </c>
      <c r="J1288" s="342">
        <v>55734.877829999998</v>
      </c>
      <c r="K1288" s="342">
        <v>139768.04968999999</v>
      </c>
      <c r="L1288" s="342">
        <v>25240.256370000003</v>
      </c>
      <c r="M1288" s="342">
        <v>23718.054359999998</v>
      </c>
      <c r="N1288" s="342">
        <v>48958.310729999997</v>
      </c>
      <c r="O1288" s="342">
        <v>234263.32538999998</v>
      </c>
      <c r="P1288" s="342">
        <v>153583.7323</v>
      </c>
      <c r="Q1288" s="342">
        <v>11830.543519999999</v>
      </c>
      <c r="R1288" s="343">
        <v>165414.27581999998</v>
      </c>
    </row>
    <row r="1289" spans="1:18" s="313" customFormat="1">
      <c r="A1289" s="339"/>
      <c r="B1289" s="339"/>
      <c r="C1289" s="339"/>
      <c r="D1289" s="339"/>
      <c r="E1289" s="340">
        <v>351</v>
      </c>
      <c r="F1289" s="341">
        <v>46998.322540000001</v>
      </c>
      <c r="G1289" s="342">
        <v>57402.524579999998</v>
      </c>
      <c r="H1289" s="342">
        <v>104400.84712000001</v>
      </c>
      <c r="I1289" s="342">
        <v>110364.38786</v>
      </c>
      <c r="J1289" s="342">
        <v>129656.05063</v>
      </c>
      <c r="K1289" s="342">
        <v>240020.43849</v>
      </c>
      <c r="L1289" s="342">
        <v>59968.90206</v>
      </c>
      <c r="M1289" s="342">
        <v>72680.596030000001</v>
      </c>
      <c r="N1289" s="342">
        <v>132649.49809000001</v>
      </c>
      <c r="O1289" s="342">
        <v>477070.78369999997</v>
      </c>
      <c r="P1289" s="342">
        <v>419021.05277999997</v>
      </c>
      <c r="Q1289" s="342">
        <v>104357.61485</v>
      </c>
      <c r="R1289" s="343">
        <v>523378.66762999998</v>
      </c>
    </row>
    <row r="1290" spans="1:18" s="313" customFormat="1">
      <c r="A1290" s="339"/>
      <c r="B1290" s="339"/>
      <c r="C1290" s="339"/>
      <c r="D1290" s="339"/>
      <c r="E1290" s="340">
        <v>366</v>
      </c>
      <c r="F1290" s="341">
        <v>21404.50992</v>
      </c>
      <c r="G1290" s="342">
        <v>17549.247899999998</v>
      </c>
      <c r="H1290" s="342">
        <v>38953.757819999999</v>
      </c>
      <c r="I1290" s="342">
        <v>26540.071350000002</v>
      </c>
      <c r="J1290" s="342">
        <v>20900.884899999997</v>
      </c>
      <c r="K1290" s="342">
        <v>47440.956250000003</v>
      </c>
      <c r="L1290" s="342">
        <v>9329.467349999999</v>
      </c>
      <c r="M1290" s="342">
        <v>11235.993179999999</v>
      </c>
      <c r="N1290" s="342">
        <v>20565.46053</v>
      </c>
      <c r="O1290" s="342">
        <v>106960.1746</v>
      </c>
      <c r="P1290" s="342">
        <v>85579.605459999992</v>
      </c>
      <c r="Q1290" s="342">
        <v>12610.53414</v>
      </c>
      <c r="R1290" s="343">
        <v>98190.139599999995</v>
      </c>
    </row>
    <row r="1291" spans="1:18" s="313" customFormat="1">
      <c r="A1291" s="339"/>
      <c r="B1291" s="339"/>
      <c r="C1291" s="339"/>
      <c r="D1291" s="339"/>
      <c r="E1291" s="340">
        <v>374</v>
      </c>
      <c r="F1291" s="341">
        <v>20568.310670000003</v>
      </c>
      <c r="G1291" s="342">
        <v>14936.059150000001</v>
      </c>
      <c r="H1291" s="342">
        <v>35504.36982</v>
      </c>
      <c r="I1291" s="342">
        <v>48098.1895</v>
      </c>
      <c r="J1291" s="342">
        <v>43502.729890000002</v>
      </c>
      <c r="K1291" s="342">
        <v>91600.919389999995</v>
      </c>
      <c r="L1291" s="342">
        <v>26065.66747</v>
      </c>
      <c r="M1291" s="342">
        <v>27648.718659999999</v>
      </c>
      <c r="N1291" s="342">
        <v>53714.386130000006</v>
      </c>
      <c r="O1291" s="342">
        <v>180819.67534000002</v>
      </c>
      <c r="P1291" s="342">
        <v>232660.60708000002</v>
      </c>
      <c r="Q1291" s="342">
        <v>27400.847040000001</v>
      </c>
      <c r="R1291" s="343">
        <v>260061.45412000001</v>
      </c>
    </row>
    <row r="1292" spans="1:18" s="313" customFormat="1">
      <c r="A1292" s="339"/>
      <c r="B1292" s="339"/>
      <c r="C1292" s="339"/>
      <c r="D1292" s="339"/>
      <c r="E1292" s="340">
        <v>377</v>
      </c>
      <c r="F1292" s="341">
        <v>10537.620449999999</v>
      </c>
      <c r="G1292" s="342">
        <v>5913.9367099999999</v>
      </c>
      <c r="H1292" s="342">
        <v>16451.55716</v>
      </c>
      <c r="I1292" s="342">
        <v>47126.259479999993</v>
      </c>
      <c r="J1292" s="342">
        <v>18153.658940000001</v>
      </c>
      <c r="K1292" s="342">
        <v>65279.918420000002</v>
      </c>
      <c r="L1292" s="342">
        <v>18929.830010000001</v>
      </c>
      <c r="M1292" s="342">
        <v>6812.7099200000002</v>
      </c>
      <c r="N1292" s="342">
        <v>25742.539929999999</v>
      </c>
      <c r="O1292" s="342">
        <v>107474.01551000001</v>
      </c>
      <c r="P1292" s="342">
        <v>96053.890329999995</v>
      </c>
      <c r="Q1292" s="342">
        <v>4395.3603200000007</v>
      </c>
      <c r="R1292" s="343">
        <v>100449.25065</v>
      </c>
    </row>
    <row r="1293" spans="1:18" s="313" customFormat="1">
      <c r="A1293" s="339"/>
      <c r="B1293" s="339"/>
      <c r="C1293" s="339"/>
      <c r="D1293" s="339"/>
      <c r="E1293" s="340">
        <v>379</v>
      </c>
      <c r="F1293" s="341">
        <v>33068.091990000001</v>
      </c>
      <c r="G1293" s="342">
        <v>40346.39544</v>
      </c>
      <c r="H1293" s="342">
        <v>73414.487430000008</v>
      </c>
      <c r="I1293" s="342">
        <v>64770.984450000004</v>
      </c>
      <c r="J1293" s="342">
        <v>163918.07049000001</v>
      </c>
      <c r="K1293" s="342">
        <v>228689.05494</v>
      </c>
      <c r="L1293" s="342">
        <v>142727.64744999999</v>
      </c>
      <c r="M1293" s="342">
        <v>295674.19379000005</v>
      </c>
      <c r="N1293" s="342">
        <v>438401.84124000004</v>
      </c>
      <c r="O1293" s="342">
        <v>740505.38361000002</v>
      </c>
      <c r="P1293" s="342">
        <v>44403.363920000003</v>
      </c>
      <c r="Q1293" s="342">
        <v>153705.45916</v>
      </c>
      <c r="R1293" s="343">
        <v>198108.82308</v>
      </c>
    </row>
    <row r="1294" spans="1:18" s="313" customFormat="1">
      <c r="A1294" s="339"/>
      <c r="B1294" s="339"/>
      <c r="C1294" s="339"/>
      <c r="D1294" s="339"/>
      <c r="E1294" s="340">
        <v>398</v>
      </c>
      <c r="F1294" s="341">
        <v>0</v>
      </c>
      <c r="G1294" s="342">
        <v>0</v>
      </c>
      <c r="H1294" s="342">
        <v>0</v>
      </c>
      <c r="I1294" s="342">
        <v>166.65079</v>
      </c>
      <c r="J1294" s="342">
        <v>50.229879999999994</v>
      </c>
      <c r="K1294" s="342">
        <v>216.88067000000001</v>
      </c>
      <c r="L1294" s="342">
        <v>345.08996999999999</v>
      </c>
      <c r="M1294" s="342">
        <v>252.03114000000002</v>
      </c>
      <c r="N1294" s="342">
        <v>597.12110999999993</v>
      </c>
      <c r="O1294" s="342">
        <v>814.00178000000005</v>
      </c>
      <c r="P1294" s="342">
        <v>27.12734</v>
      </c>
      <c r="Q1294" s="342">
        <v>18.988169999999997</v>
      </c>
      <c r="R1294" s="343">
        <v>46.11551</v>
      </c>
    </row>
    <row r="1295" spans="1:18" s="313" customFormat="1">
      <c r="A1295" s="339"/>
      <c r="B1295" s="339"/>
      <c r="C1295" s="339"/>
      <c r="D1295" s="339"/>
      <c r="E1295" s="340">
        <v>456</v>
      </c>
      <c r="F1295" s="341">
        <v>19226.039670000002</v>
      </c>
      <c r="G1295" s="342">
        <v>8065.8201900000004</v>
      </c>
      <c r="H1295" s="342">
        <v>27291.85986</v>
      </c>
      <c r="I1295" s="342">
        <v>59991.762909999998</v>
      </c>
      <c r="J1295" s="342">
        <v>30377.85857</v>
      </c>
      <c r="K1295" s="342">
        <v>90369.621480000002</v>
      </c>
      <c r="L1295" s="342">
        <v>27344.628079999999</v>
      </c>
      <c r="M1295" s="342">
        <v>13961.978810000001</v>
      </c>
      <c r="N1295" s="342">
        <v>41306.606890000003</v>
      </c>
      <c r="O1295" s="342">
        <v>158968.08822999999</v>
      </c>
      <c r="P1295" s="342">
        <v>134308.01643000002</v>
      </c>
      <c r="Q1295" s="342">
        <v>11689.226060000001</v>
      </c>
      <c r="R1295" s="343">
        <v>145997.24249</v>
      </c>
    </row>
    <row r="1296" spans="1:18" s="313" customFormat="1">
      <c r="A1296" s="339"/>
      <c r="B1296" s="339"/>
      <c r="C1296" s="339"/>
      <c r="D1296" s="339"/>
      <c r="E1296" s="340">
        <v>371</v>
      </c>
      <c r="F1296" s="341">
        <v>47216.514900000002</v>
      </c>
      <c r="G1296" s="342">
        <v>32411.417570000001</v>
      </c>
      <c r="H1296" s="342">
        <v>79627.93247</v>
      </c>
      <c r="I1296" s="342">
        <v>76492.667620000007</v>
      </c>
      <c r="J1296" s="342">
        <v>89522.461970000004</v>
      </c>
      <c r="K1296" s="342">
        <v>166015.12959</v>
      </c>
      <c r="L1296" s="342">
        <v>58981.627549999997</v>
      </c>
      <c r="M1296" s="342">
        <v>71241.231610000003</v>
      </c>
      <c r="N1296" s="342">
        <v>130222.85915999999</v>
      </c>
      <c r="O1296" s="342">
        <v>375865.92122000002</v>
      </c>
      <c r="P1296" s="342">
        <v>291492.34950000001</v>
      </c>
      <c r="Q1296" s="342">
        <v>60034.59749</v>
      </c>
      <c r="R1296" s="343">
        <v>351526.94699000003</v>
      </c>
    </row>
    <row r="1297" spans="1:18" s="313" customFormat="1">
      <c r="A1297" s="339"/>
      <c r="B1297" s="339"/>
      <c r="C1297" s="339"/>
      <c r="D1297" s="339"/>
      <c r="E1297" s="340">
        <v>385</v>
      </c>
      <c r="F1297" s="341">
        <v>15173.249810000001</v>
      </c>
      <c r="G1297" s="342">
        <v>14506.34534</v>
      </c>
      <c r="H1297" s="342">
        <v>29679.595149999997</v>
      </c>
      <c r="I1297" s="342">
        <v>62269.744079999997</v>
      </c>
      <c r="J1297" s="342">
        <v>56292.225439999995</v>
      </c>
      <c r="K1297" s="342">
        <v>118561.96952</v>
      </c>
      <c r="L1297" s="342">
        <v>43124.11103</v>
      </c>
      <c r="M1297" s="342">
        <v>44052.735869999997</v>
      </c>
      <c r="N1297" s="342">
        <v>87176.846900000004</v>
      </c>
      <c r="O1297" s="342">
        <v>235418.41157</v>
      </c>
      <c r="P1297" s="342">
        <v>380787.53086</v>
      </c>
      <c r="Q1297" s="342">
        <v>32283.530139999999</v>
      </c>
      <c r="R1297" s="343">
        <v>413071.06099999999</v>
      </c>
    </row>
    <row r="1298" spans="1:18" s="313" customFormat="1">
      <c r="A1298" s="339"/>
      <c r="B1298" s="339"/>
      <c r="C1298" s="339"/>
      <c r="D1298" s="339"/>
      <c r="E1298" s="340">
        <v>271</v>
      </c>
      <c r="F1298" s="341">
        <v>66502.156909999991</v>
      </c>
      <c r="G1298" s="342">
        <v>19945.448479999999</v>
      </c>
      <c r="H1298" s="342">
        <v>86447.605389999997</v>
      </c>
      <c r="I1298" s="342">
        <v>90839.02515999999</v>
      </c>
      <c r="J1298" s="342">
        <v>48146.926530000004</v>
      </c>
      <c r="K1298" s="342">
        <v>138985.95168999999</v>
      </c>
      <c r="L1298" s="342">
        <v>40251.115389999999</v>
      </c>
      <c r="M1298" s="342">
        <v>28659.421420000002</v>
      </c>
      <c r="N1298" s="342">
        <v>68910.536810000005</v>
      </c>
      <c r="O1298" s="342">
        <v>294344.09388999996</v>
      </c>
      <c r="P1298" s="342">
        <v>216106.46938999998</v>
      </c>
      <c r="Q1298" s="342">
        <v>34183.270830000001</v>
      </c>
      <c r="R1298" s="343">
        <v>250289.74022000001</v>
      </c>
    </row>
    <row r="1299" spans="1:18" s="313" customFormat="1">
      <c r="A1299" s="339"/>
      <c r="B1299" s="339"/>
      <c r="C1299" s="339"/>
      <c r="D1299" s="334" t="s">
        <v>87</v>
      </c>
      <c r="E1299" s="335">
        <v>334</v>
      </c>
      <c r="F1299" s="336">
        <v>25413.039430000001</v>
      </c>
      <c r="G1299" s="337">
        <v>17064.073929999999</v>
      </c>
      <c r="H1299" s="337">
        <v>42477.113360000003</v>
      </c>
      <c r="I1299" s="337">
        <v>49175.198819999998</v>
      </c>
      <c r="J1299" s="337">
        <v>9057.224189999999</v>
      </c>
      <c r="K1299" s="337">
        <v>58232.423009999999</v>
      </c>
      <c r="L1299" s="337">
        <v>21582.70896</v>
      </c>
      <c r="M1299" s="337">
        <v>5015.5451700000003</v>
      </c>
      <c r="N1299" s="337">
        <v>26598.254129999998</v>
      </c>
      <c r="O1299" s="337">
        <v>127307.7905</v>
      </c>
      <c r="P1299" s="337">
        <v>127548.63665999999</v>
      </c>
      <c r="Q1299" s="337">
        <v>7240.8332699999992</v>
      </c>
      <c r="R1299" s="338">
        <v>134789.46993000002</v>
      </c>
    </row>
    <row r="1300" spans="1:18" s="313" customFormat="1">
      <c r="A1300" s="339"/>
      <c r="B1300" s="339"/>
      <c r="C1300" s="339"/>
      <c r="D1300" s="339"/>
      <c r="E1300" s="340">
        <v>294</v>
      </c>
      <c r="F1300" s="341">
        <v>9949.1669000000002</v>
      </c>
      <c r="G1300" s="342">
        <v>1779.00721</v>
      </c>
      <c r="H1300" s="342">
        <v>11728.17411</v>
      </c>
      <c r="I1300" s="342">
        <v>57729.0383</v>
      </c>
      <c r="J1300" s="342">
        <v>7850.9264000000003</v>
      </c>
      <c r="K1300" s="342">
        <v>65579.964699999997</v>
      </c>
      <c r="L1300" s="342">
        <v>21849.720710000001</v>
      </c>
      <c r="M1300" s="342">
        <v>5656.0561100000004</v>
      </c>
      <c r="N1300" s="342">
        <v>27505.776819999999</v>
      </c>
      <c r="O1300" s="342">
        <v>104813.91562999999</v>
      </c>
      <c r="P1300" s="342">
        <v>62390.954429999998</v>
      </c>
      <c r="Q1300" s="342">
        <v>1807.2331499999998</v>
      </c>
      <c r="R1300" s="343">
        <v>64198.187579999998</v>
      </c>
    </row>
    <row r="1301" spans="1:18" s="313" customFormat="1">
      <c r="A1301" s="339"/>
      <c r="B1301" s="339"/>
      <c r="C1301" s="339"/>
      <c r="D1301" s="339"/>
      <c r="E1301" s="340">
        <v>440</v>
      </c>
      <c r="F1301" s="341">
        <v>7780.6715100000001</v>
      </c>
      <c r="G1301" s="342">
        <v>1352.5055600000001</v>
      </c>
      <c r="H1301" s="342">
        <v>9133.1770699999997</v>
      </c>
      <c r="I1301" s="342">
        <v>43302.935409999998</v>
      </c>
      <c r="J1301" s="342">
        <v>6316.2016599999997</v>
      </c>
      <c r="K1301" s="342">
        <v>49619.137069999997</v>
      </c>
      <c r="L1301" s="342">
        <v>10787.780119999999</v>
      </c>
      <c r="M1301" s="342">
        <v>2995.22984</v>
      </c>
      <c r="N1301" s="342">
        <v>13783.009960000001</v>
      </c>
      <c r="O1301" s="342">
        <v>72535.324099999998</v>
      </c>
      <c r="P1301" s="342">
        <v>102582.90815999999</v>
      </c>
      <c r="Q1301" s="342">
        <v>2966.7328399999997</v>
      </c>
      <c r="R1301" s="343">
        <v>105549.641</v>
      </c>
    </row>
    <row r="1302" spans="1:18" s="313" customFormat="1">
      <c r="A1302" s="339"/>
      <c r="B1302" s="339"/>
      <c r="C1302" s="339"/>
      <c r="D1302" s="334" t="s">
        <v>275</v>
      </c>
      <c r="E1302" s="335">
        <v>94</v>
      </c>
      <c r="F1302" s="336">
        <v>10129.673279999999</v>
      </c>
      <c r="G1302" s="337">
        <v>7603.7714999999998</v>
      </c>
      <c r="H1302" s="337">
        <v>17733.444780000002</v>
      </c>
      <c r="I1302" s="337">
        <v>58961.366320000001</v>
      </c>
      <c r="J1302" s="337">
        <v>10146.73331</v>
      </c>
      <c r="K1302" s="337">
        <v>69108.099629999997</v>
      </c>
      <c r="L1302" s="337">
        <v>18874.054989999997</v>
      </c>
      <c r="M1302" s="337">
        <v>6284.6159600000001</v>
      </c>
      <c r="N1302" s="337">
        <v>25158.67095</v>
      </c>
      <c r="O1302" s="337">
        <v>112000.21536</v>
      </c>
      <c r="P1302" s="337">
        <v>81017.136360000004</v>
      </c>
      <c r="Q1302" s="337">
        <v>1966.8115700000001</v>
      </c>
      <c r="R1302" s="338">
        <v>82983.947930000009</v>
      </c>
    </row>
    <row r="1303" spans="1:18" s="313" customFormat="1">
      <c r="A1303" s="339"/>
      <c r="B1303" s="339"/>
      <c r="C1303" s="339"/>
      <c r="D1303" s="334" t="s">
        <v>78</v>
      </c>
      <c r="E1303" s="335">
        <v>347</v>
      </c>
      <c r="F1303" s="336">
        <v>11786.822310000001</v>
      </c>
      <c r="G1303" s="337">
        <v>11039.227140000001</v>
      </c>
      <c r="H1303" s="337">
        <v>22826.049449999999</v>
      </c>
      <c r="I1303" s="337">
        <v>82203.784739999988</v>
      </c>
      <c r="J1303" s="337">
        <v>17071.085179999998</v>
      </c>
      <c r="K1303" s="337">
        <v>99274.869919999997</v>
      </c>
      <c r="L1303" s="337">
        <v>52709.884669999999</v>
      </c>
      <c r="M1303" s="337">
        <v>16235.438320000001</v>
      </c>
      <c r="N1303" s="337">
        <v>68945.322990000001</v>
      </c>
      <c r="O1303" s="337">
        <v>191046.24236</v>
      </c>
      <c r="P1303" s="337">
        <v>88516.726510000008</v>
      </c>
      <c r="Q1303" s="337">
        <v>1215.4692</v>
      </c>
      <c r="R1303" s="338">
        <v>89732.19571</v>
      </c>
    </row>
    <row r="1304" spans="1:18" s="313" customFormat="1">
      <c r="A1304" s="339"/>
      <c r="B1304" s="339"/>
      <c r="C1304" s="339"/>
      <c r="D1304" s="339"/>
      <c r="E1304" s="340">
        <v>273</v>
      </c>
      <c r="F1304" s="341">
        <v>156666.46281</v>
      </c>
      <c r="G1304" s="342">
        <v>69344.423540000003</v>
      </c>
      <c r="H1304" s="342">
        <v>226010.88634999999</v>
      </c>
      <c r="I1304" s="342">
        <v>100312.33403</v>
      </c>
      <c r="J1304" s="342">
        <v>38656.937159999994</v>
      </c>
      <c r="K1304" s="342">
        <v>138969.27119</v>
      </c>
      <c r="L1304" s="342">
        <v>50764.29376</v>
      </c>
      <c r="M1304" s="342">
        <v>18115.434699999998</v>
      </c>
      <c r="N1304" s="342">
        <v>68879.728459999998</v>
      </c>
      <c r="O1304" s="342">
        <v>433859.886</v>
      </c>
      <c r="P1304" s="342">
        <v>355583.42956999998</v>
      </c>
      <c r="Q1304" s="342">
        <v>286917.33073000005</v>
      </c>
      <c r="R1304" s="343">
        <v>642500.76029999997</v>
      </c>
    </row>
    <row r="1305" spans="1:18" s="313" customFormat="1">
      <c r="A1305" s="339"/>
      <c r="B1305" s="339"/>
      <c r="C1305" s="339"/>
      <c r="D1305" s="339"/>
      <c r="E1305" s="340">
        <v>308</v>
      </c>
      <c r="F1305" s="341">
        <v>9756.4800199999991</v>
      </c>
      <c r="G1305" s="342">
        <v>2404.0689700000003</v>
      </c>
      <c r="H1305" s="342">
        <v>12160.548989999999</v>
      </c>
      <c r="I1305" s="342">
        <v>46033.585610000002</v>
      </c>
      <c r="J1305" s="342">
        <v>11958.921050000001</v>
      </c>
      <c r="K1305" s="342">
        <v>57992.506659999999</v>
      </c>
      <c r="L1305" s="342">
        <v>17795.682339999999</v>
      </c>
      <c r="M1305" s="342">
        <v>3040.54583</v>
      </c>
      <c r="N1305" s="342">
        <v>20836.228170000002</v>
      </c>
      <c r="O1305" s="342">
        <v>90989.283819999997</v>
      </c>
      <c r="P1305" s="342">
        <v>52193.297469999998</v>
      </c>
      <c r="Q1305" s="342">
        <v>1518.37301</v>
      </c>
      <c r="R1305" s="343">
        <v>53711.670479999993</v>
      </c>
    </row>
    <row r="1306" spans="1:18" s="313" customFormat="1">
      <c r="A1306" s="339"/>
      <c r="B1306" s="339"/>
      <c r="C1306" s="339"/>
      <c r="D1306" s="339"/>
      <c r="E1306" s="340">
        <v>429</v>
      </c>
      <c r="F1306" s="341">
        <v>95.976619999999997</v>
      </c>
      <c r="G1306" s="342">
        <v>4.1600000000000005E-3</v>
      </c>
      <c r="H1306" s="342">
        <v>95.980779999999996</v>
      </c>
      <c r="I1306" s="342">
        <v>9567.8899099999999</v>
      </c>
      <c r="J1306" s="342">
        <v>991.65462000000002</v>
      </c>
      <c r="K1306" s="342">
        <v>10559.544529999999</v>
      </c>
      <c r="L1306" s="342">
        <v>1185.3743200000001</v>
      </c>
      <c r="M1306" s="342">
        <v>144.84204</v>
      </c>
      <c r="N1306" s="342">
        <v>1330.2163600000001</v>
      </c>
      <c r="O1306" s="342">
        <v>11985.741669999999</v>
      </c>
      <c r="P1306" s="342">
        <v>6889.5989</v>
      </c>
      <c r="Q1306" s="342">
        <v>104.02207000000001</v>
      </c>
      <c r="R1306" s="343">
        <v>6993.6209699999999</v>
      </c>
    </row>
    <row r="1307" spans="1:18" s="313" customFormat="1">
      <c r="A1307" s="339"/>
      <c r="B1307" s="339"/>
      <c r="C1307" s="339"/>
      <c r="D1307" s="334" t="s">
        <v>54</v>
      </c>
      <c r="E1307" s="335">
        <v>36</v>
      </c>
      <c r="F1307" s="336">
        <v>17580.159480000002</v>
      </c>
      <c r="G1307" s="337">
        <v>19453.22306</v>
      </c>
      <c r="H1307" s="337">
        <v>37033.382539999999</v>
      </c>
      <c r="I1307" s="337">
        <v>52424.470829999998</v>
      </c>
      <c r="J1307" s="337">
        <v>16757.151839999999</v>
      </c>
      <c r="K1307" s="337">
        <v>69181.622669999997</v>
      </c>
      <c r="L1307" s="337">
        <v>18405.450499999999</v>
      </c>
      <c r="M1307" s="337">
        <v>8208.4656599999998</v>
      </c>
      <c r="N1307" s="337">
        <v>26613.916160000001</v>
      </c>
      <c r="O1307" s="337">
        <v>132828.92137</v>
      </c>
      <c r="P1307" s="337">
        <v>97555.242809999996</v>
      </c>
      <c r="Q1307" s="337">
        <v>20668.076300000001</v>
      </c>
      <c r="R1307" s="338">
        <v>118223.31911</v>
      </c>
    </row>
    <row r="1308" spans="1:18" s="313" customFormat="1">
      <c r="A1308" s="339"/>
      <c r="B1308" s="339"/>
      <c r="C1308" s="339"/>
      <c r="D1308" s="339"/>
      <c r="E1308" s="340">
        <v>37</v>
      </c>
      <c r="F1308" s="341">
        <v>10086.32897</v>
      </c>
      <c r="G1308" s="342">
        <v>4246.7389800000001</v>
      </c>
      <c r="H1308" s="342">
        <v>14333.067949999999</v>
      </c>
      <c r="I1308" s="342">
        <v>42045.246869999995</v>
      </c>
      <c r="J1308" s="342">
        <v>14883.59698</v>
      </c>
      <c r="K1308" s="342">
        <v>56928.843850000005</v>
      </c>
      <c r="L1308" s="342">
        <v>14345.142300000001</v>
      </c>
      <c r="M1308" s="342">
        <v>6060.7489699999996</v>
      </c>
      <c r="N1308" s="342">
        <v>20405.89127</v>
      </c>
      <c r="O1308" s="342">
        <v>91667.803069999994</v>
      </c>
      <c r="P1308" s="342">
        <v>106740.47220999999</v>
      </c>
      <c r="Q1308" s="342">
        <v>5650.0537899999999</v>
      </c>
      <c r="R1308" s="343">
        <v>112390.526</v>
      </c>
    </row>
    <row r="1309" spans="1:18" s="313" customFormat="1">
      <c r="A1309" s="339"/>
      <c r="B1309" s="339"/>
      <c r="C1309" s="339"/>
      <c r="D1309" s="334" t="s">
        <v>276</v>
      </c>
      <c r="E1309" s="335">
        <v>117</v>
      </c>
      <c r="F1309" s="336">
        <v>10720.010619999999</v>
      </c>
      <c r="G1309" s="337">
        <v>6134.0196500000002</v>
      </c>
      <c r="H1309" s="337">
        <v>16854.030269999999</v>
      </c>
      <c r="I1309" s="337">
        <v>39427.209479999998</v>
      </c>
      <c r="J1309" s="337">
        <v>19714.23214</v>
      </c>
      <c r="K1309" s="337">
        <v>59141.441619999998</v>
      </c>
      <c r="L1309" s="337">
        <v>20760.1198</v>
      </c>
      <c r="M1309" s="337">
        <v>14413.737449999999</v>
      </c>
      <c r="N1309" s="337">
        <v>35173.857250000001</v>
      </c>
      <c r="O1309" s="337">
        <v>111169.32914</v>
      </c>
      <c r="P1309" s="337">
        <v>159043.45755000002</v>
      </c>
      <c r="Q1309" s="337">
        <v>4422.3995000000004</v>
      </c>
      <c r="R1309" s="338">
        <v>163465.85705000002</v>
      </c>
    </row>
    <row r="1310" spans="1:18" s="313" customFormat="1">
      <c r="A1310" s="339"/>
      <c r="B1310" s="339"/>
      <c r="C1310" s="339"/>
      <c r="D1310" s="339"/>
      <c r="E1310" s="340">
        <v>221</v>
      </c>
      <c r="F1310" s="341">
        <v>16897.178500000002</v>
      </c>
      <c r="G1310" s="342">
        <v>11238.176890000001</v>
      </c>
      <c r="H1310" s="342">
        <v>28135.355390000001</v>
      </c>
      <c r="I1310" s="342">
        <v>105645.424</v>
      </c>
      <c r="J1310" s="342">
        <v>59084.721829999995</v>
      </c>
      <c r="K1310" s="342">
        <v>164730.14583000002</v>
      </c>
      <c r="L1310" s="342">
        <v>63000.517209999998</v>
      </c>
      <c r="M1310" s="342">
        <v>45203.685429999998</v>
      </c>
      <c r="N1310" s="342">
        <v>108204.20264</v>
      </c>
      <c r="O1310" s="342">
        <v>301069.70386000001</v>
      </c>
      <c r="P1310" s="342">
        <v>319494.94637000002</v>
      </c>
      <c r="Q1310" s="342">
        <v>10895.04326</v>
      </c>
      <c r="R1310" s="343">
        <v>330389.98962999997</v>
      </c>
    </row>
    <row r="1311" spans="1:18" s="313" customFormat="1">
      <c r="A1311" s="339"/>
      <c r="B1311" s="339"/>
      <c r="C1311" s="339"/>
      <c r="D1311" s="339"/>
      <c r="E1311" s="340">
        <v>236</v>
      </c>
      <c r="F1311" s="341">
        <v>34754.673590000006</v>
      </c>
      <c r="G1311" s="342">
        <v>17447.589469999999</v>
      </c>
      <c r="H1311" s="342">
        <v>52202.263060000005</v>
      </c>
      <c r="I1311" s="342">
        <v>25860.585139999999</v>
      </c>
      <c r="J1311" s="342">
        <v>9401.548060000001</v>
      </c>
      <c r="K1311" s="342">
        <v>35262.133200000004</v>
      </c>
      <c r="L1311" s="342">
        <v>13052.69673</v>
      </c>
      <c r="M1311" s="342">
        <v>5177.0727999999999</v>
      </c>
      <c r="N1311" s="342">
        <v>18229.769530000001</v>
      </c>
      <c r="O1311" s="342">
        <v>105694.16579000001</v>
      </c>
      <c r="P1311" s="342">
        <v>153160.06943</v>
      </c>
      <c r="Q1311" s="342">
        <v>4337.9364699999996</v>
      </c>
      <c r="R1311" s="343">
        <v>157498.00590000002</v>
      </c>
    </row>
    <row r="1312" spans="1:18" s="313" customFormat="1">
      <c r="A1312" s="339"/>
      <c r="B1312" s="339"/>
      <c r="C1312" s="339"/>
      <c r="D1312" s="334" t="s">
        <v>55</v>
      </c>
      <c r="E1312" s="335">
        <v>38</v>
      </c>
      <c r="F1312" s="336">
        <v>9417.4998200000009</v>
      </c>
      <c r="G1312" s="337">
        <v>4055.2219500000001</v>
      </c>
      <c r="H1312" s="337">
        <v>13472.72177</v>
      </c>
      <c r="I1312" s="337">
        <v>39511.846560000005</v>
      </c>
      <c r="J1312" s="337">
        <v>8488.9254999999994</v>
      </c>
      <c r="K1312" s="337">
        <v>48000.772060000003</v>
      </c>
      <c r="L1312" s="337">
        <v>12806.020480000001</v>
      </c>
      <c r="M1312" s="337">
        <v>4377.05069</v>
      </c>
      <c r="N1312" s="337">
        <v>17183.071170000003</v>
      </c>
      <c r="O1312" s="337">
        <v>78656.565000000002</v>
      </c>
      <c r="P1312" s="337">
        <v>135115.15802999999</v>
      </c>
      <c r="Q1312" s="337">
        <v>4899.2019700000001</v>
      </c>
      <c r="R1312" s="338">
        <v>140014.35999999999</v>
      </c>
    </row>
    <row r="1313" spans="1:18" s="313" customFormat="1">
      <c r="A1313" s="339"/>
      <c r="B1313" s="339"/>
      <c r="C1313" s="339"/>
      <c r="D1313" s="339"/>
      <c r="E1313" s="340">
        <v>211</v>
      </c>
      <c r="F1313" s="341">
        <v>4222.3000300000003</v>
      </c>
      <c r="G1313" s="342">
        <v>2537.8290000000002</v>
      </c>
      <c r="H1313" s="342">
        <v>6760.1290300000001</v>
      </c>
      <c r="I1313" s="342">
        <v>20715.964989999997</v>
      </c>
      <c r="J1313" s="342">
        <v>29455.708760000001</v>
      </c>
      <c r="K1313" s="342">
        <v>50171.673750000002</v>
      </c>
      <c r="L1313" s="342">
        <v>14127.955890000001</v>
      </c>
      <c r="M1313" s="342">
        <v>23936.342980000001</v>
      </c>
      <c r="N1313" s="342">
        <v>38064.298869999999</v>
      </c>
      <c r="O1313" s="342">
        <v>94996.101650000011</v>
      </c>
      <c r="P1313" s="342">
        <v>77164.53409999999</v>
      </c>
      <c r="Q1313" s="342">
        <v>7685.0655099999994</v>
      </c>
      <c r="R1313" s="343">
        <v>84849.599610000005</v>
      </c>
    </row>
    <row r="1314" spans="1:18" s="313" customFormat="1">
      <c r="A1314" s="339"/>
      <c r="B1314" s="339"/>
      <c r="C1314" s="339"/>
      <c r="D1314" s="339"/>
      <c r="E1314" s="340">
        <v>295</v>
      </c>
      <c r="F1314" s="341">
        <v>23319.132450000001</v>
      </c>
      <c r="G1314" s="342">
        <v>7319.9775199999995</v>
      </c>
      <c r="H1314" s="342">
        <v>30639.109969999998</v>
      </c>
      <c r="I1314" s="342">
        <v>81256.266799999998</v>
      </c>
      <c r="J1314" s="342">
        <v>27660.122769999998</v>
      </c>
      <c r="K1314" s="342">
        <v>108916.38957</v>
      </c>
      <c r="L1314" s="342">
        <v>36479.163249999998</v>
      </c>
      <c r="M1314" s="342">
        <v>14607.581789999998</v>
      </c>
      <c r="N1314" s="342">
        <v>51086.745040000002</v>
      </c>
      <c r="O1314" s="342">
        <v>190642.24458</v>
      </c>
      <c r="P1314" s="342">
        <v>198502.6422</v>
      </c>
      <c r="Q1314" s="342">
        <v>4533.9936200000002</v>
      </c>
      <c r="R1314" s="343">
        <v>203036.63582</v>
      </c>
    </row>
    <row r="1315" spans="1:18" s="313" customFormat="1">
      <c r="A1315" s="339"/>
      <c r="B1315" s="339"/>
      <c r="C1315" s="339"/>
      <c r="D1315" s="339"/>
      <c r="E1315" s="340">
        <v>393</v>
      </c>
      <c r="F1315" s="341">
        <v>9044.9254999999994</v>
      </c>
      <c r="G1315" s="342">
        <v>6085.58716</v>
      </c>
      <c r="H1315" s="342">
        <v>15130.51266</v>
      </c>
      <c r="I1315" s="342">
        <v>41438.604650000001</v>
      </c>
      <c r="J1315" s="342">
        <v>14384.137500000001</v>
      </c>
      <c r="K1315" s="342">
        <v>55822.742149999998</v>
      </c>
      <c r="L1315" s="342">
        <v>15674.099400000001</v>
      </c>
      <c r="M1315" s="342">
        <v>6567.6227699999999</v>
      </c>
      <c r="N1315" s="342">
        <v>22241.722170000001</v>
      </c>
      <c r="O1315" s="342">
        <v>93194.976980000007</v>
      </c>
      <c r="P1315" s="342">
        <v>63453.10254</v>
      </c>
      <c r="Q1315" s="342">
        <v>6438.49161</v>
      </c>
      <c r="R1315" s="343">
        <v>69891.594150000004</v>
      </c>
    </row>
    <row r="1316" spans="1:18" s="313" customFormat="1">
      <c r="A1316" s="339"/>
      <c r="B1316" s="339"/>
      <c r="C1316" s="339"/>
      <c r="D1316" s="334" t="s">
        <v>277</v>
      </c>
      <c r="E1316" s="335">
        <v>207</v>
      </c>
      <c r="F1316" s="336">
        <v>8034.8876799999998</v>
      </c>
      <c r="G1316" s="337">
        <v>4356.7077900000004</v>
      </c>
      <c r="H1316" s="337">
        <v>12391.59547</v>
      </c>
      <c r="I1316" s="337">
        <v>59325.690689999996</v>
      </c>
      <c r="J1316" s="337">
        <v>13882.52774</v>
      </c>
      <c r="K1316" s="337">
        <v>73208.218430000008</v>
      </c>
      <c r="L1316" s="337">
        <v>22951.814870000002</v>
      </c>
      <c r="M1316" s="337">
        <v>6711.2659100000001</v>
      </c>
      <c r="N1316" s="337">
        <v>29663.08078</v>
      </c>
      <c r="O1316" s="337">
        <v>115262.89468000001</v>
      </c>
      <c r="P1316" s="337">
        <v>93756.860830000005</v>
      </c>
      <c r="Q1316" s="337">
        <v>4019.9264199999998</v>
      </c>
      <c r="R1316" s="338">
        <v>97776.787249999994</v>
      </c>
    </row>
    <row r="1317" spans="1:18" s="313" customFormat="1">
      <c r="A1317" s="339"/>
      <c r="B1317" s="339"/>
      <c r="C1317" s="339"/>
      <c r="D1317" s="334" t="s">
        <v>53</v>
      </c>
      <c r="E1317" s="335">
        <v>72</v>
      </c>
      <c r="F1317" s="336">
        <v>18036.508020000001</v>
      </c>
      <c r="G1317" s="337">
        <v>9321.9351099999985</v>
      </c>
      <c r="H1317" s="337">
        <v>27358.44313</v>
      </c>
      <c r="I1317" s="337">
        <v>56975.697359999998</v>
      </c>
      <c r="J1317" s="337">
        <v>40830.630189999996</v>
      </c>
      <c r="K1317" s="337">
        <v>97806.327550000002</v>
      </c>
      <c r="L1317" s="337">
        <v>35053.83279</v>
      </c>
      <c r="M1317" s="337">
        <v>24200.69659</v>
      </c>
      <c r="N1317" s="337">
        <v>59254.52938</v>
      </c>
      <c r="O1317" s="337">
        <v>184419.30006000001</v>
      </c>
      <c r="P1317" s="337">
        <v>255519.74928999998</v>
      </c>
      <c r="Q1317" s="337">
        <v>22985.10484</v>
      </c>
      <c r="R1317" s="338">
        <v>278504.85412999999</v>
      </c>
    </row>
    <row r="1318" spans="1:18" s="313" customFormat="1">
      <c r="A1318" s="339"/>
      <c r="B1318" s="339"/>
      <c r="C1318" s="339"/>
      <c r="D1318" s="339"/>
      <c r="E1318" s="340">
        <v>364</v>
      </c>
      <c r="F1318" s="341">
        <v>6973.6067800000001</v>
      </c>
      <c r="G1318" s="342">
        <v>7805.3292599999995</v>
      </c>
      <c r="H1318" s="342">
        <v>14778.936039999999</v>
      </c>
      <c r="I1318" s="342">
        <v>23877.078899999997</v>
      </c>
      <c r="J1318" s="342">
        <v>8349.4499199999991</v>
      </c>
      <c r="K1318" s="342">
        <v>32226.52882</v>
      </c>
      <c r="L1318" s="342">
        <v>13651.79493</v>
      </c>
      <c r="M1318" s="342">
        <v>7133.55519</v>
      </c>
      <c r="N1318" s="342">
        <v>20785.350120000003</v>
      </c>
      <c r="O1318" s="342">
        <v>67790.81498000001</v>
      </c>
      <c r="P1318" s="342">
        <v>93425.923200000005</v>
      </c>
      <c r="Q1318" s="342">
        <v>3077.2175000000002</v>
      </c>
      <c r="R1318" s="343">
        <v>96503.140700000004</v>
      </c>
    </row>
    <row r="1319" spans="1:18" s="313" customFormat="1">
      <c r="A1319" s="339"/>
      <c r="B1319" s="339"/>
      <c r="C1319" s="339"/>
      <c r="D1319" s="334" t="s">
        <v>77</v>
      </c>
      <c r="E1319" s="335">
        <v>340</v>
      </c>
      <c r="F1319" s="336">
        <v>7171.84609</v>
      </c>
      <c r="G1319" s="337">
        <v>4742.9941799999997</v>
      </c>
      <c r="H1319" s="337">
        <v>11914.840269999999</v>
      </c>
      <c r="I1319" s="337">
        <v>40778.074310000004</v>
      </c>
      <c r="J1319" s="337">
        <v>7985.4830000000002</v>
      </c>
      <c r="K1319" s="337">
        <v>48763.557310000004</v>
      </c>
      <c r="L1319" s="337">
        <v>15254.397779999999</v>
      </c>
      <c r="M1319" s="337">
        <v>3809.2011299999999</v>
      </c>
      <c r="N1319" s="337">
        <v>19063.598910000001</v>
      </c>
      <c r="O1319" s="337">
        <v>79741.99648999999</v>
      </c>
      <c r="P1319" s="337">
        <v>56338.122170000002</v>
      </c>
      <c r="Q1319" s="337">
        <v>697.34209999999996</v>
      </c>
      <c r="R1319" s="338">
        <v>57035.464270000004</v>
      </c>
    </row>
    <row r="1320" spans="1:18" s="313" customFormat="1">
      <c r="A1320" s="339"/>
      <c r="B1320" s="339"/>
      <c r="C1320" s="339"/>
      <c r="D1320" s="339"/>
      <c r="E1320" s="340">
        <v>372</v>
      </c>
      <c r="F1320" s="341">
        <v>164.06513000000001</v>
      </c>
      <c r="G1320" s="342">
        <v>0</v>
      </c>
      <c r="H1320" s="342">
        <v>164.06513000000001</v>
      </c>
      <c r="I1320" s="342">
        <v>10727.66338</v>
      </c>
      <c r="J1320" s="342">
        <v>352.67628999999999</v>
      </c>
      <c r="K1320" s="342">
        <v>11080.339669999999</v>
      </c>
      <c r="L1320" s="342">
        <v>2155.0496600000001</v>
      </c>
      <c r="M1320" s="342">
        <v>610.65075000000002</v>
      </c>
      <c r="N1320" s="342">
        <v>2765.7004100000004</v>
      </c>
      <c r="O1320" s="342">
        <v>14010.105210000002</v>
      </c>
      <c r="P1320" s="342">
        <v>15009.63082</v>
      </c>
      <c r="Q1320" s="342">
        <v>305.32724999999999</v>
      </c>
      <c r="R1320" s="343">
        <v>15314.958070000001</v>
      </c>
    </row>
    <row r="1321" spans="1:18" s="313" customFormat="1">
      <c r="A1321" s="339"/>
      <c r="B1321" s="339"/>
      <c r="C1321" s="339"/>
      <c r="D1321" s="334" t="s">
        <v>278</v>
      </c>
      <c r="E1321" s="335">
        <v>224</v>
      </c>
      <c r="F1321" s="336">
        <v>10448.99005</v>
      </c>
      <c r="G1321" s="337">
        <v>9140.8657400000011</v>
      </c>
      <c r="H1321" s="337">
        <v>19589.855789999998</v>
      </c>
      <c r="I1321" s="337">
        <v>37438.743920000001</v>
      </c>
      <c r="J1321" s="337">
        <v>7026.2115000000003</v>
      </c>
      <c r="K1321" s="337">
        <v>44464.955419999998</v>
      </c>
      <c r="L1321" s="337">
        <v>10637.418119999998</v>
      </c>
      <c r="M1321" s="337">
        <v>5601.6822400000001</v>
      </c>
      <c r="N1321" s="337">
        <v>16239.100359999999</v>
      </c>
      <c r="O1321" s="337">
        <v>80293.911569999997</v>
      </c>
      <c r="P1321" s="337">
        <v>41405.377860000001</v>
      </c>
      <c r="Q1321" s="337">
        <v>2761.6042000000002</v>
      </c>
      <c r="R1321" s="338">
        <v>44166.982060000002</v>
      </c>
    </row>
    <row r="1322" spans="1:18" s="313" customFormat="1">
      <c r="A1322" s="339"/>
      <c r="B1322" s="339"/>
      <c r="C1322" s="339"/>
      <c r="D1322" s="339"/>
      <c r="E1322" s="340">
        <v>249</v>
      </c>
      <c r="F1322" s="341">
        <v>13546.623250000001</v>
      </c>
      <c r="G1322" s="342">
        <v>9741.4001600000011</v>
      </c>
      <c r="H1322" s="342">
        <v>23288.023410000002</v>
      </c>
      <c r="I1322" s="342">
        <v>39440.547829999996</v>
      </c>
      <c r="J1322" s="342">
        <v>15463.666140000001</v>
      </c>
      <c r="K1322" s="342">
        <v>54904.213969999997</v>
      </c>
      <c r="L1322" s="342">
        <v>11013.599900000001</v>
      </c>
      <c r="M1322" s="342">
        <v>7689.5744100000002</v>
      </c>
      <c r="N1322" s="342">
        <v>18703.174309999999</v>
      </c>
      <c r="O1322" s="342">
        <v>96895.411689999994</v>
      </c>
      <c r="P1322" s="342">
        <v>45770.63407</v>
      </c>
      <c r="Q1322" s="342">
        <v>3479.5716299999999</v>
      </c>
      <c r="R1322" s="343">
        <v>49250.205700000006</v>
      </c>
    </row>
    <row r="1323" spans="1:18" s="313" customFormat="1">
      <c r="A1323" s="339"/>
      <c r="B1323" s="339"/>
      <c r="C1323" s="339"/>
      <c r="D1323" s="334" t="s">
        <v>71</v>
      </c>
      <c r="E1323" s="335">
        <v>232</v>
      </c>
      <c r="F1323" s="336">
        <v>16943.777340000001</v>
      </c>
      <c r="G1323" s="337">
        <v>9484.7976799999997</v>
      </c>
      <c r="H1323" s="337">
        <v>26428.57502</v>
      </c>
      <c r="I1323" s="337">
        <v>33608.766710000004</v>
      </c>
      <c r="J1323" s="337">
        <v>12764.19757</v>
      </c>
      <c r="K1323" s="337">
        <v>46372.96428</v>
      </c>
      <c r="L1323" s="337">
        <v>8582.2258499999989</v>
      </c>
      <c r="M1323" s="337">
        <v>5557.52045</v>
      </c>
      <c r="N1323" s="337">
        <v>14139.746300000001</v>
      </c>
      <c r="O1323" s="337">
        <v>86941.285599999988</v>
      </c>
      <c r="P1323" s="337">
        <v>100149.57074</v>
      </c>
      <c r="Q1323" s="337">
        <v>4114.7804299999998</v>
      </c>
      <c r="R1323" s="338">
        <v>104264.35117000001</v>
      </c>
    </row>
    <row r="1324" spans="1:18" s="313" customFormat="1">
      <c r="A1324" s="339"/>
      <c r="B1324" s="339"/>
      <c r="C1324" s="339"/>
      <c r="D1324" s="339"/>
      <c r="E1324" s="340">
        <v>352</v>
      </c>
      <c r="F1324" s="341">
        <v>12947.234869999998</v>
      </c>
      <c r="G1324" s="342">
        <v>11013.20867</v>
      </c>
      <c r="H1324" s="342">
        <v>23960.44354</v>
      </c>
      <c r="I1324" s="342">
        <v>48600.408459999999</v>
      </c>
      <c r="J1324" s="342">
        <v>29005.594870000001</v>
      </c>
      <c r="K1324" s="342">
        <v>77606.003329999992</v>
      </c>
      <c r="L1324" s="342">
        <v>15815.07949</v>
      </c>
      <c r="M1324" s="342">
        <v>12206.14753</v>
      </c>
      <c r="N1324" s="342">
        <v>28021.227019999998</v>
      </c>
      <c r="O1324" s="342">
        <v>129587.67389000001</v>
      </c>
      <c r="P1324" s="342">
        <v>148695.86390999999</v>
      </c>
      <c r="Q1324" s="342">
        <v>11178.74567</v>
      </c>
      <c r="R1324" s="343">
        <v>159874.60958000002</v>
      </c>
    </row>
    <row r="1325" spans="1:18" s="313" customFormat="1">
      <c r="A1325" s="339"/>
      <c r="B1325" s="334" t="s">
        <v>17</v>
      </c>
      <c r="C1325" s="334" t="s">
        <v>279</v>
      </c>
      <c r="D1325" s="334" t="s">
        <v>280</v>
      </c>
      <c r="E1325" s="335">
        <v>139</v>
      </c>
      <c r="F1325" s="336">
        <v>15498.41071</v>
      </c>
      <c r="G1325" s="337">
        <v>66.47108999999999</v>
      </c>
      <c r="H1325" s="337">
        <v>15564.881800000001</v>
      </c>
      <c r="I1325" s="337">
        <v>46667.430740000003</v>
      </c>
      <c r="J1325" s="337">
        <v>2961.9665599999998</v>
      </c>
      <c r="K1325" s="337">
        <v>49629.397299999997</v>
      </c>
      <c r="L1325" s="337">
        <v>15631.86016</v>
      </c>
      <c r="M1325" s="337">
        <v>4590.0768499999995</v>
      </c>
      <c r="N1325" s="337">
        <v>20221.937010000001</v>
      </c>
      <c r="O1325" s="337">
        <v>85416.216109999994</v>
      </c>
      <c r="P1325" s="337">
        <v>117280.09586</v>
      </c>
      <c r="Q1325" s="337">
        <v>353.33668999999998</v>
      </c>
      <c r="R1325" s="338">
        <v>117633.43255</v>
      </c>
    </row>
    <row r="1326" spans="1:18" s="313" customFormat="1">
      <c r="A1326" s="339"/>
      <c r="B1326" s="339"/>
      <c r="C1326" s="334" t="s">
        <v>281</v>
      </c>
      <c r="D1326" s="334" t="s">
        <v>282</v>
      </c>
      <c r="E1326" s="335">
        <v>136</v>
      </c>
      <c r="F1326" s="336">
        <v>45539.509359999996</v>
      </c>
      <c r="G1326" s="337">
        <v>7504.4641200000005</v>
      </c>
      <c r="H1326" s="337">
        <v>53043.973479999993</v>
      </c>
      <c r="I1326" s="337">
        <v>101170.1308</v>
      </c>
      <c r="J1326" s="337">
        <v>26231.959870000002</v>
      </c>
      <c r="K1326" s="337">
        <v>127402.09067000001</v>
      </c>
      <c r="L1326" s="337">
        <v>54451.942210000001</v>
      </c>
      <c r="M1326" s="337">
        <v>19244.292819999999</v>
      </c>
      <c r="N1326" s="337">
        <v>73696.235029999996</v>
      </c>
      <c r="O1326" s="337">
        <v>254142.29918</v>
      </c>
      <c r="P1326" s="337">
        <v>305705.28658999997</v>
      </c>
      <c r="Q1326" s="337">
        <v>4304.8962300000003</v>
      </c>
      <c r="R1326" s="338">
        <v>310010.18281999999</v>
      </c>
    </row>
    <row r="1327" spans="1:18" s="313" customFormat="1">
      <c r="A1327" s="339"/>
      <c r="B1327" s="339"/>
      <c r="C1327" s="339"/>
      <c r="D1327" s="339"/>
      <c r="E1327" s="340">
        <v>218</v>
      </c>
      <c r="F1327" s="341">
        <v>19724.13348</v>
      </c>
      <c r="G1327" s="342">
        <v>1263.6665</v>
      </c>
      <c r="H1327" s="342">
        <v>20987.79998</v>
      </c>
      <c r="I1327" s="342">
        <v>56085.898729999994</v>
      </c>
      <c r="J1327" s="342">
        <v>4120.7637500000001</v>
      </c>
      <c r="K1327" s="342">
        <v>60206.662479999999</v>
      </c>
      <c r="L1327" s="342">
        <v>14679.957109999999</v>
      </c>
      <c r="M1327" s="342">
        <v>5143.1773400000002</v>
      </c>
      <c r="N1327" s="342">
        <v>19823.134449999998</v>
      </c>
      <c r="O1327" s="342">
        <v>101017.59690999999</v>
      </c>
      <c r="P1327" s="342">
        <v>175022.30424</v>
      </c>
      <c r="Q1327" s="342">
        <v>1178.53568</v>
      </c>
      <c r="R1327" s="343">
        <v>176200.83992</v>
      </c>
    </row>
    <row r="1328" spans="1:18" s="313" customFormat="1">
      <c r="A1328" s="339"/>
      <c r="B1328" s="334" t="s">
        <v>18</v>
      </c>
      <c r="C1328" s="334" t="s">
        <v>284</v>
      </c>
      <c r="D1328" s="334" t="s">
        <v>284</v>
      </c>
      <c r="E1328" s="335">
        <v>369</v>
      </c>
      <c r="F1328" s="336">
        <v>25671.842219999999</v>
      </c>
      <c r="G1328" s="337">
        <v>2914.0984600000002</v>
      </c>
      <c r="H1328" s="337">
        <v>28585.94068</v>
      </c>
      <c r="I1328" s="337">
        <v>63044.325380000002</v>
      </c>
      <c r="J1328" s="337">
        <v>11411.28098</v>
      </c>
      <c r="K1328" s="337">
        <v>74455.606360000005</v>
      </c>
      <c r="L1328" s="337">
        <v>11256.31717</v>
      </c>
      <c r="M1328" s="337">
        <v>4998.69355</v>
      </c>
      <c r="N1328" s="337">
        <v>16255.01072</v>
      </c>
      <c r="O1328" s="337">
        <v>119296.55776000001</v>
      </c>
      <c r="P1328" s="337">
        <v>78380.677309999999</v>
      </c>
      <c r="Q1328" s="337">
        <v>384.38378999999998</v>
      </c>
      <c r="R1328" s="338">
        <v>78765.061099999992</v>
      </c>
    </row>
    <row r="1329" spans="1:18" s="313" customFormat="1">
      <c r="A1329" s="339"/>
      <c r="B1329" s="334" t="s">
        <v>19</v>
      </c>
      <c r="C1329" s="334" t="s">
        <v>285</v>
      </c>
      <c r="D1329" s="334" t="s">
        <v>285</v>
      </c>
      <c r="E1329" s="335">
        <v>203</v>
      </c>
      <c r="F1329" s="336">
        <v>8130.6357900000003</v>
      </c>
      <c r="G1329" s="337">
        <v>961.38906999999995</v>
      </c>
      <c r="H1329" s="337">
        <v>9092.0248599999995</v>
      </c>
      <c r="I1329" s="337">
        <v>32733.66502</v>
      </c>
      <c r="J1329" s="337">
        <v>6601.40672</v>
      </c>
      <c r="K1329" s="337">
        <v>39335.071739999999</v>
      </c>
      <c r="L1329" s="337">
        <v>29968.457870000002</v>
      </c>
      <c r="M1329" s="337">
        <v>8994.7055099999998</v>
      </c>
      <c r="N1329" s="337">
        <v>38963.163380000005</v>
      </c>
      <c r="O1329" s="337">
        <v>87390.259980000003</v>
      </c>
      <c r="P1329" s="337">
        <v>64274.387329999998</v>
      </c>
      <c r="Q1329" s="337">
        <v>1565.2001599999999</v>
      </c>
      <c r="R1329" s="338">
        <v>65839.587490000005</v>
      </c>
    </row>
    <row r="1330" spans="1:18" s="313" customFormat="1">
      <c r="A1330" s="339"/>
      <c r="B1330" s="339"/>
      <c r="C1330" s="334" t="s">
        <v>287</v>
      </c>
      <c r="D1330" s="334" t="s">
        <v>19</v>
      </c>
      <c r="E1330" s="335">
        <v>466</v>
      </c>
      <c r="F1330" s="336">
        <v>3661.3533500000003</v>
      </c>
      <c r="G1330" s="337">
        <v>126.6405</v>
      </c>
      <c r="H1330" s="337">
        <v>3787.9938500000003</v>
      </c>
      <c r="I1330" s="337">
        <v>15140.97769</v>
      </c>
      <c r="J1330" s="337">
        <v>4306.9045999999998</v>
      </c>
      <c r="K1330" s="337">
        <v>19447.882289999998</v>
      </c>
      <c r="L1330" s="337">
        <v>6095.5743499999999</v>
      </c>
      <c r="M1330" s="337">
        <v>4213.6417000000001</v>
      </c>
      <c r="N1330" s="337">
        <v>10309.216050000001</v>
      </c>
      <c r="O1330" s="337">
        <v>33545.092190000003</v>
      </c>
      <c r="P1330" s="337">
        <v>52178.117039999997</v>
      </c>
      <c r="Q1330" s="337">
        <v>1366.7531100000001</v>
      </c>
      <c r="R1330" s="338">
        <v>53544.870149999995</v>
      </c>
    </row>
    <row r="1331" spans="1:18" s="313" customFormat="1">
      <c r="A1331" s="339"/>
      <c r="B1331" s="334" t="s">
        <v>20</v>
      </c>
      <c r="C1331" s="334" t="s">
        <v>20</v>
      </c>
      <c r="D1331" s="334" t="s">
        <v>326</v>
      </c>
      <c r="E1331" s="335">
        <v>253</v>
      </c>
      <c r="F1331" s="336">
        <v>35107.318340000005</v>
      </c>
      <c r="G1331" s="337">
        <v>24942.073110000001</v>
      </c>
      <c r="H1331" s="337">
        <v>60049.391450000003</v>
      </c>
      <c r="I1331" s="337">
        <v>102019.2518</v>
      </c>
      <c r="J1331" s="337">
        <v>20840.287989999997</v>
      </c>
      <c r="K1331" s="337">
        <v>122859.53979000001</v>
      </c>
      <c r="L1331" s="337">
        <v>37613.006420000005</v>
      </c>
      <c r="M1331" s="337">
        <v>7140.0487199999998</v>
      </c>
      <c r="N1331" s="337">
        <v>44753.055140000004</v>
      </c>
      <c r="O1331" s="337">
        <v>227661.98637999999</v>
      </c>
      <c r="P1331" s="337">
        <v>118058.88523</v>
      </c>
      <c r="Q1331" s="337">
        <v>10493.9233</v>
      </c>
      <c r="R1331" s="338">
        <v>128552.80852999999</v>
      </c>
    </row>
    <row r="1332" spans="1:18" s="313" customFormat="1">
      <c r="A1332" s="339"/>
      <c r="B1332" s="334" t="s">
        <v>21</v>
      </c>
      <c r="C1332" s="334" t="s">
        <v>293</v>
      </c>
      <c r="D1332" s="334" t="s">
        <v>293</v>
      </c>
      <c r="E1332" s="335">
        <v>183</v>
      </c>
      <c r="F1332" s="336">
        <v>14980.83574</v>
      </c>
      <c r="G1332" s="337">
        <v>5620.94913</v>
      </c>
      <c r="H1332" s="337">
        <v>20601.78487</v>
      </c>
      <c r="I1332" s="337">
        <v>43627.210479999994</v>
      </c>
      <c r="J1332" s="337">
        <v>4738.3854099999999</v>
      </c>
      <c r="K1332" s="337">
        <v>48365.595890000004</v>
      </c>
      <c r="L1332" s="337">
        <v>11840.887929999999</v>
      </c>
      <c r="M1332" s="337">
        <v>2341.1115199999999</v>
      </c>
      <c r="N1332" s="337">
        <v>14181.999449999999</v>
      </c>
      <c r="O1332" s="337">
        <v>83149.380209999988</v>
      </c>
      <c r="P1332" s="337">
        <v>30819.433140000001</v>
      </c>
      <c r="Q1332" s="337">
        <v>1947.9952800000001</v>
      </c>
      <c r="R1332" s="338">
        <v>32767.42842</v>
      </c>
    </row>
    <row r="1333" spans="1:18" s="313" customFormat="1">
      <c r="A1333" s="339"/>
      <c r="B1333" s="339"/>
      <c r="C1333" s="334" t="s">
        <v>21</v>
      </c>
      <c r="D1333" s="334" t="s">
        <v>316</v>
      </c>
      <c r="E1333" s="335">
        <v>359</v>
      </c>
      <c r="F1333" s="336">
        <v>7494.2502699999995</v>
      </c>
      <c r="G1333" s="337">
        <v>1477.3339900000001</v>
      </c>
      <c r="H1333" s="337">
        <v>8971.5842599999996</v>
      </c>
      <c r="I1333" s="337">
        <v>28718.850620000001</v>
      </c>
      <c r="J1333" s="337">
        <v>6846.5251699999999</v>
      </c>
      <c r="K1333" s="337">
        <v>35565.375789999998</v>
      </c>
      <c r="L1333" s="337">
        <v>12585.33295</v>
      </c>
      <c r="M1333" s="337">
        <v>6034.0195999999996</v>
      </c>
      <c r="N1333" s="337">
        <v>18619.35255</v>
      </c>
      <c r="O1333" s="337">
        <v>63156.312600000005</v>
      </c>
      <c r="P1333" s="337">
        <v>65383.945950000001</v>
      </c>
      <c r="Q1333" s="337">
        <v>660.98969</v>
      </c>
      <c r="R1333" s="338">
        <v>66044.935639999996</v>
      </c>
    </row>
    <row r="1334" spans="1:18" s="313" customFormat="1">
      <c r="A1334" s="339"/>
      <c r="B1334" s="339"/>
      <c r="C1334" s="339"/>
      <c r="D1334" s="334" t="s">
        <v>21</v>
      </c>
      <c r="E1334" s="335">
        <v>181</v>
      </c>
      <c r="F1334" s="336">
        <v>130192.03502</v>
      </c>
      <c r="G1334" s="337">
        <v>112438.06108</v>
      </c>
      <c r="H1334" s="337">
        <v>242630.0961</v>
      </c>
      <c r="I1334" s="337">
        <v>131195.87839</v>
      </c>
      <c r="J1334" s="337">
        <v>13474.816210000001</v>
      </c>
      <c r="K1334" s="337">
        <v>144670.69459999999</v>
      </c>
      <c r="L1334" s="337">
        <v>20239.353090000001</v>
      </c>
      <c r="M1334" s="337">
        <v>8989.9118900000012</v>
      </c>
      <c r="N1334" s="337">
        <v>29229.26498</v>
      </c>
      <c r="O1334" s="337">
        <v>416530.05567999999</v>
      </c>
      <c r="P1334" s="337">
        <v>375495.83480000001</v>
      </c>
      <c r="Q1334" s="337">
        <v>591610.02957000001</v>
      </c>
      <c r="R1334" s="338">
        <v>967105.86436999997</v>
      </c>
    </row>
    <row r="1335" spans="1:18" s="313" customFormat="1">
      <c r="A1335" s="339"/>
      <c r="B1335" s="339"/>
      <c r="C1335" s="339"/>
      <c r="D1335" s="339"/>
      <c r="E1335" s="340">
        <v>244</v>
      </c>
      <c r="F1335" s="341">
        <v>8200.7283200000002</v>
      </c>
      <c r="G1335" s="342">
        <v>1772.73252</v>
      </c>
      <c r="H1335" s="342">
        <v>9973.4608399999997</v>
      </c>
      <c r="I1335" s="342">
        <v>26290.263139999999</v>
      </c>
      <c r="J1335" s="342">
        <v>3517.2269500000002</v>
      </c>
      <c r="K1335" s="342">
        <v>29807.490089999999</v>
      </c>
      <c r="L1335" s="342">
        <v>11204.270050000001</v>
      </c>
      <c r="M1335" s="342">
        <v>961.51255000000003</v>
      </c>
      <c r="N1335" s="342">
        <v>12165.7826</v>
      </c>
      <c r="O1335" s="342">
        <v>51946.733529999998</v>
      </c>
      <c r="P1335" s="342">
        <v>74380.876579999996</v>
      </c>
      <c r="Q1335" s="342">
        <v>486.72796999999997</v>
      </c>
      <c r="R1335" s="343">
        <v>74867.604550000004</v>
      </c>
    </row>
    <row r="1336" spans="1:18" s="313" customFormat="1">
      <c r="A1336" s="339"/>
      <c r="B1336" s="339"/>
      <c r="C1336" s="339"/>
      <c r="D1336" s="339"/>
      <c r="E1336" s="340">
        <v>341</v>
      </c>
      <c r="F1336" s="341">
        <v>29257.232989999997</v>
      </c>
      <c r="G1336" s="342">
        <v>24245.154600000002</v>
      </c>
      <c r="H1336" s="342">
        <v>53502.387590000006</v>
      </c>
      <c r="I1336" s="342">
        <v>65095.919119999999</v>
      </c>
      <c r="J1336" s="342">
        <v>24455.971920000004</v>
      </c>
      <c r="K1336" s="342">
        <v>89551.891040000002</v>
      </c>
      <c r="L1336" s="342">
        <v>49140.498960000004</v>
      </c>
      <c r="M1336" s="342">
        <v>31170.098969999999</v>
      </c>
      <c r="N1336" s="342">
        <v>80310.597930000004</v>
      </c>
      <c r="O1336" s="342">
        <v>223364.87656</v>
      </c>
      <c r="P1336" s="342">
        <v>218272.33568000002</v>
      </c>
      <c r="Q1336" s="342">
        <v>11352.955960000001</v>
      </c>
      <c r="R1336" s="343">
        <v>229625.29163999998</v>
      </c>
    </row>
    <row r="1337" spans="1:18" s="313" customFormat="1">
      <c r="A1337" s="339"/>
      <c r="B1337" s="339"/>
      <c r="C1337" s="339"/>
      <c r="D1337" s="339"/>
      <c r="E1337" s="340">
        <v>416</v>
      </c>
      <c r="F1337" s="341">
        <v>10088.837609999999</v>
      </c>
      <c r="G1337" s="342">
        <v>3412.8449000000001</v>
      </c>
      <c r="H1337" s="342">
        <v>13501.682510000001</v>
      </c>
      <c r="I1337" s="342">
        <v>34274.415999999997</v>
      </c>
      <c r="J1337" s="342">
        <v>7616.4315900000001</v>
      </c>
      <c r="K1337" s="342">
        <v>41890.847590000005</v>
      </c>
      <c r="L1337" s="342">
        <v>5146.5396100000007</v>
      </c>
      <c r="M1337" s="342">
        <v>1764.24</v>
      </c>
      <c r="N1337" s="342">
        <v>6910.7796100000005</v>
      </c>
      <c r="O1337" s="342">
        <v>62303.309710000001</v>
      </c>
      <c r="P1337" s="342">
        <v>81436.448319999996</v>
      </c>
      <c r="Q1337" s="342">
        <v>939.39783999999997</v>
      </c>
      <c r="R1337" s="343">
        <v>82375.846160000001</v>
      </c>
    </row>
    <row r="1338" spans="1:18" s="313" customFormat="1">
      <c r="A1338" s="339"/>
      <c r="B1338" s="339"/>
      <c r="C1338" s="334" t="s">
        <v>296</v>
      </c>
      <c r="D1338" s="334" t="s">
        <v>296</v>
      </c>
      <c r="E1338" s="335">
        <v>182</v>
      </c>
      <c r="F1338" s="336">
        <v>20183.542129999998</v>
      </c>
      <c r="G1338" s="337">
        <v>7042.4228800000001</v>
      </c>
      <c r="H1338" s="337">
        <v>27225.96501</v>
      </c>
      <c r="I1338" s="337">
        <v>47302.027549999999</v>
      </c>
      <c r="J1338" s="337">
        <v>7920.6714499999998</v>
      </c>
      <c r="K1338" s="337">
        <v>55222.699000000001</v>
      </c>
      <c r="L1338" s="337">
        <v>17122.026819999999</v>
      </c>
      <c r="M1338" s="337">
        <v>6348.2275099999997</v>
      </c>
      <c r="N1338" s="337">
        <v>23470.25433</v>
      </c>
      <c r="O1338" s="337">
        <v>105918.91834</v>
      </c>
      <c r="P1338" s="337">
        <v>114098.21145</v>
      </c>
      <c r="Q1338" s="337">
        <v>516.17075</v>
      </c>
      <c r="R1338" s="338">
        <v>114614.38220000001</v>
      </c>
    </row>
    <row r="1339" spans="1:18" s="313" customFormat="1">
      <c r="A1339" s="339"/>
      <c r="B1339" s="339"/>
      <c r="C1339" s="334" t="s">
        <v>297</v>
      </c>
      <c r="D1339" s="334" t="s">
        <v>298</v>
      </c>
      <c r="E1339" s="335">
        <v>165</v>
      </c>
      <c r="F1339" s="336">
        <v>9492.0112799999988</v>
      </c>
      <c r="G1339" s="337">
        <v>5291.9574299999995</v>
      </c>
      <c r="H1339" s="337">
        <v>14783.968710000001</v>
      </c>
      <c r="I1339" s="337">
        <v>32402.359390000001</v>
      </c>
      <c r="J1339" s="337">
        <v>9326.9990899999993</v>
      </c>
      <c r="K1339" s="337">
        <v>41729.358479999995</v>
      </c>
      <c r="L1339" s="337">
        <v>19199.815480000001</v>
      </c>
      <c r="M1339" s="337">
        <v>5859.6529400000009</v>
      </c>
      <c r="N1339" s="337">
        <v>25059.468420000001</v>
      </c>
      <c r="O1339" s="337">
        <v>81572.795610000001</v>
      </c>
      <c r="P1339" s="337">
        <v>51851.536070000002</v>
      </c>
      <c r="Q1339" s="337">
        <v>1564.5690500000001</v>
      </c>
      <c r="R1339" s="338">
        <v>53416.10512</v>
      </c>
    </row>
    <row r="1340" spans="1:18" s="313" customFormat="1">
      <c r="A1340" s="339"/>
      <c r="B1340" s="334" t="s">
        <v>22</v>
      </c>
      <c r="C1340" s="334" t="s">
        <v>22</v>
      </c>
      <c r="D1340" s="334" t="s">
        <v>22</v>
      </c>
      <c r="E1340" s="335">
        <v>155</v>
      </c>
      <c r="F1340" s="336">
        <v>18516.255590000001</v>
      </c>
      <c r="G1340" s="337">
        <v>2204.40987</v>
      </c>
      <c r="H1340" s="337">
        <v>20720.66546</v>
      </c>
      <c r="I1340" s="337">
        <v>84982.598010000002</v>
      </c>
      <c r="J1340" s="337">
        <v>17574.890469999998</v>
      </c>
      <c r="K1340" s="337">
        <v>102557.48848</v>
      </c>
      <c r="L1340" s="337">
        <v>36329.614939999999</v>
      </c>
      <c r="M1340" s="337">
        <v>21256.119429999999</v>
      </c>
      <c r="N1340" s="337">
        <v>57585.734369999998</v>
      </c>
      <c r="O1340" s="337">
        <v>180863.88831000001</v>
      </c>
      <c r="P1340" s="337">
        <v>111686.08494</v>
      </c>
      <c r="Q1340" s="337">
        <v>1921.87167</v>
      </c>
      <c r="R1340" s="338">
        <v>113607.95660999999</v>
      </c>
    </row>
    <row r="1341" spans="1:18" s="313" customFormat="1">
      <c r="A1341" s="339"/>
      <c r="B1341" s="339"/>
      <c r="C1341" s="334" t="s">
        <v>299</v>
      </c>
      <c r="D1341" s="334" t="s">
        <v>300</v>
      </c>
      <c r="E1341" s="335">
        <v>156</v>
      </c>
      <c r="F1341" s="336">
        <v>29389.32992</v>
      </c>
      <c r="G1341" s="337">
        <v>10620.91368</v>
      </c>
      <c r="H1341" s="337">
        <v>40010.243600000002</v>
      </c>
      <c r="I1341" s="337">
        <v>108065.38497</v>
      </c>
      <c r="J1341" s="337">
        <v>25809.977890000002</v>
      </c>
      <c r="K1341" s="337">
        <v>133875.36285999999</v>
      </c>
      <c r="L1341" s="337">
        <v>44522.54739</v>
      </c>
      <c r="M1341" s="337">
        <v>14373.512779999999</v>
      </c>
      <c r="N1341" s="337">
        <v>58896.060170000004</v>
      </c>
      <c r="O1341" s="337">
        <v>232781.66662999999</v>
      </c>
      <c r="P1341" s="337">
        <v>235454.11559</v>
      </c>
      <c r="Q1341" s="337">
        <v>1145.2414199999998</v>
      </c>
      <c r="R1341" s="338">
        <v>236599.35700999998</v>
      </c>
    </row>
    <row r="1342" spans="1:18" s="313" customFormat="1">
      <c r="A1342" s="339"/>
      <c r="B1342" s="339"/>
      <c r="C1342" s="339"/>
      <c r="D1342" s="339"/>
      <c r="E1342" s="340">
        <v>457</v>
      </c>
      <c r="F1342" s="341">
        <v>19893.992870000002</v>
      </c>
      <c r="G1342" s="342">
        <v>12285.092949999998</v>
      </c>
      <c r="H1342" s="342">
        <v>32179.08582</v>
      </c>
      <c r="I1342" s="342">
        <v>36513.88276</v>
      </c>
      <c r="J1342" s="342">
        <v>6513.5399699999998</v>
      </c>
      <c r="K1342" s="342">
        <v>43027.422729999998</v>
      </c>
      <c r="L1342" s="342">
        <v>11840.34576</v>
      </c>
      <c r="M1342" s="342">
        <v>22853.45939</v>
      </c>
      <c r="N1342" s="342">
        <v>34693.80515</v>
      </c>
      <c r="O1342" s="342">
        <v>109900.3137</v>
      </c>
      <c r="P1342" s="342">
        <v>94477.910730000003</v>
      </c>
      <c r="Q1342" s="342">
        <v>1136.0603000000001</v>
      </c>
      <c r="R1342" s="343">
        <v>95613.971030000001</v>
      </c>
    </row>
    <row r="1343" spans="1:18" s="313" customFormat="1">
      <c r="A1343" s="339"/>
      <c r="B1343" s="334" t="s">
        <v>301</v>
      </c>
      <c r="C1343" s="334" t="s">
        <v>90</v>
      </c>
      <c r="D1343" s="334" t="s">
        <v>90</v>
      </c>
      <c r="E1343" s="335">
        <v>348</v>
      </c>
      <c r="F1343" s="336">
        <v>7546.0753099999993</v>
      </c>
      <c r="G1343" s="337">
        <v>2670.55537</v>
      </c>
      <c r="H1343" s="337">
        <v>10216.63068</v>
      </c>
      <c r="I1343" s="337">
        <v>44398.308709999998</v>
      </c>
      <c r="J1343" s="337">
        <v>1864.3622</v>
      </c>
      <c r="K1343" s="337">
        <v>46262.670909999993</v>
      </c>
      <c r="L1343" s="337">
        <v>4301.8982400000004</v>
      </c>
      <c r="M1343" s="337">
        <v>36.688580000000002</v>
      </c>
      <c r="N1343" s="337">
        <v>4338.5868200000004</v>
      </c>
      <c r="O1343" s="337">
        <v>60817.88841</v>
      </c>
      <c r="P1343" s="337">
        <v>53563.728579999995</v>
      </c>
      <c r="Q1343" s="337">
        <v>94.131590000000003</v>
      </c>
      <c r="R1343" s="338">
        <v>53657.86017</v>
      </c>
    </row>
    <row r="1344" spans="1:18" s="313" customFormat="1">
      <c r="A1344" s="339"/>
      <c r="B1344" s="339"/>
      <c r="C1344" s="334" t="s">
        <v>302</v>
      </c>
      <c r="D1344" s="334" t="s">
        <v>303</v>
      </c>
      <c r="E1344" s="335">
        <v>142</v>
      </c>
      <c r="F1344" s="336">
        <v>8616.79277</v>
      </c>
      <c r="G1344" s="337">
        <v>531.95477000000005</v>
      </c>
      <c r="H1344" s="337">
        <v>9148.7475399999985</v>
      </c>
      <c r="I1344" s="337">
        <v>29502.354749999999</v>
      </c>
      <c r="J1344" s="337">
        <v>1955.1760800000002</v>
      </c>
      <c r="K1344" s="337">
        <v>31457.53083</v>
      </c>
      <c r="L1344" s="337">
        <v>10287.859060000001</v>
      </c>
      <c r="M1344" s="337">
        <v>3539.7066400000003</v>
      </c>
      <c r="N1344" s="337">
        <v>13827.565699999999</v>
      </c>
      <c r="O1344" s="337">
        <v>54433.844069999999</v>
      </c>
      <c r="P1344" s="337">
        <v>73952.629819999987</v>
      </c>
      <c r="Q1344" s="337">
        <v>215.83749</v>
      </c>
      <c r="R1344" s="338">
        <v>74168.467310000007</v>
      </c>
    </row>
    <row r="1345" spans="1:18" s="313" customFormat="1">
      <c r="A1345" s="339"/>
      <c r="B1345" s="339"/>
      <c r="C1345" s="334" t="s">
        <v>304</v>
      </c>
      <c r="D1345" s="334" t="s">
        <v>304</v>
      </c>
      <c r="E1345" s="335">
        <v>141</v>
      </c>
      <c r="F1345" s="336">
        <v>14946.107699999999</v>
      </c>
      <c r="G1345" s="337">
        <v>4326.0195000000003</v>
      </c>
      <c r="H1345" s="337">
        <v>19272.127199999999</v>
      </c>
      <c r="I1345" s="337">
        <v>48350.831850000002</v>
      </c>
      <c r="J1345" s="337">
        <v>5226.2659999999996</v>
      </c>
      <c r="K1345" s="337">
        <v>53577.097849999998</v>
      </c>
      <c r="L1345" s="337">
        <v>12522.816050000001</v>
      </c>
      <c r="M1345" s="337">
        <v>3648.0998799999998</v>
      </c>
      <c r="N1345" s="337">
        <v>16170.915929999999</v>
      </c>
      <c r="O1345" s="337">
        <v>89020.140980000011</v>
      </c>
      <c r="P1345" s="337">
        <v>124885.12011</v>
      </c>
      <c r="Q1345" s="337">
        <v>543.30240000000003</v>
      </c>
      <c r="R1345" s="338">
        <v>125428.42251</v>
      </c>
    </row>
    <row r="1346" spans="1:18" s="313" customFormat="1">
      <c r="A1346" s="339"/>
      <c r="B1346" s="339"/>
      <c r="C1346" s="334" t="s">
        <v>305</v>
      </c>
      <c r="D1346" s="334" t="s">
        <v>305</v>
      </c>
      <c r="E1346" s="335">
        <v>410</v>
      </c>
      <c r="F1346" s="336">
        <v>7959.9073499999995</v>
      </c>
      <c r="G1346" s="337">
        <v>1619.7737299999999</v>
      </c>
      <c r="H1346" s="337">
        <v>9579.6810800000003</v>
      </c>
      <c r="I1346" s="337">
        <v>28644.171870000002</v>
      </c>
      <c r="J1346" s="337">
        <v>1629.2876000000001</v>
      </c>
      <c r="K1346" s="337">
        <v>30273.459469999998</v>
      </c>
      <c r="L1346" s="337">
        <v>4401.1151300000001</v>
      </c>
      <c r="M1346" s="337">
        <v>1485.92452</v>
      </c>
      <c r="N1346" s="337">
        <v>5887.0396500000006</v>
      </c>
      <c r="O1346" s="337">
        <v>45740.180200000003</v>
      </c>
      <c r="P1346" s="337">
        <v>74965.370250000007</v>
      </c>
      <c r="Q1346" s="337">
        <v>210.79398999999998</v>
      </c>
      <c r="R1346" s="338">
        <v>75176.164239999998</v>
      </c>
    </row>
    <row r="1347" spans="1:18" s="313" customFormat="1">
      <c r="A1347" s="339"/>
      <c r="B1347" s="339"/>
      <c r="C1347" s="334" t="s">
        <v>301</v>
      </c>
      <c r="D1347" s="334" t="s">
        <v>307</v>
      </c>
      <c r="E1347" s="335">
        <v>143</v>
      </c>
      <c r="F1347" s="336">
        <v>71189.74338</v>
      </c>
      <c r="G1347" s="337">
        <v>6117.1889299999993</v>
      </c>
      <c r="H1347" s="337">
        <v>77306.932310000004</v>
      </c>
      <c r="I1347" s="337">
        <v>111085.031</v>
      </c>
      <c r="J1347" s="337">
        <v>18133.351699999999</v>
      </c>
      <c r="K1347" s="337">
        <v>129218.3827</v>
      </c>
      <c r="L1347" s="337">
        <v>34911.797060000004</v>
      </c>
      <c r="M1347" s="337">
        <v>17661.704269999998</v>
      </c>
      <c r="N1347" s="337">
        <v>52573.501329999999</v>
      </c>
      <c r="O1347" s="337">
        <v>259098.81633999999</v>
      </c>
      <c r="P1347" s="337">
        <v>277449.76509</v>
      </c>
      <c r="Q1347" s="337">
        <v>6111.3450899999998</v>
      </c>
      <c r="R1347" s="338">
        <v>283561.11018000002</v>
      </c>
    </row>
    <row r="1348" spans="1:18" s="313" customFormat="1">
      <c r="A1348" s="339"/>
      <c r="B1348" s="339"/>
      <c r="C1348" s="339"/>
      <c r="D1348" s="339"/>
      <c r="E1348" s="340">
        <v>460</v>
      </c>
      <c r="F1348" s="341">
        <v>6467.0109699999994</v>
      </c>
      <c r="G1348" s="342">
        <v>300.23815999999999</v>
      </c>
      <c r="H1348" s="342">
        <v>6767.2491300000002</v>
      </c>
      <c r="I1348" s="342">
        <v>35840.536670000001</v>
      </c>
      <c r="J1348" s="342">
        <v>2148.78107</v>
      </c>
      <c r="K1348" s="342">
        <v>37989.317739999999</v>
      </c>
      <c r="L1348" s="342">
        <v>7724.33619</v>
      </c>
      <c r="M1348" s="342">
        <v>1620.4404199999999</v>
      </c>
      <c r="N1348" s="342">
        <v>9344.776609999999</v>
      </c>
      <c r="O1348" s="342">
        <v>54101.343479999996</v>
      </c>
      <c r="P1348" s="342">
        <v>101004.4945</v>
      </c>
      <c r="Q1348" s="342">
        <v>652.84852000000001</v>
      </c>
      <c r="R1348" s="343">
        <v>101657.34302</v>
      </c>
    </row>
    <row r="1349" spans="1:18" s="313" customFormat="1">
      <c r="A1349" s="339"/>
      <c r="B1349" s="334" t="s">
        <v>24</v>
      </c>
      <c r="C1349" s="334" t="s">
        <v>24</v>
      </c>
      <c r="D1349" s="334" t="s">
        <v>24</v>
      </c>
      <c r="E1349" s="335">
        <v>154</v>
      </c>
      <c r="F1349" s="336">
        <v>43733.416060000003</v>
      </c>
      <c r="G1349" s="337">
        <v>6542.4264899999998</v>
      </c>
      <c r="H1349" s="337">
        <v>50275.842549999994</v>
      </c>
      <c r="I1349" s="337">
        <v>116039.11511</v>
      </c>
      <c r="J1349" s="337">
        <v>41875.592450000004</v>
      </c>
      <c r="K1349" s="337">
        <v>157914.70756000001</v>
      </c>
      <c r="L1349" s="337">
        <v>81948.445470000006</v>
      </c>
      <c r="M1349" s="337">
        <v>34724.807909999996</v>
      </c>
      <c r="N1349" s="337">
        <v>116673.25337999999</v>
      </c>
      <c r="O1349" s="337">
        <v>324863.80349000002</v>
      </c>
      <c r="P1349" s="337">
        <v>222227.97909000001</v>
      </c>
      <c r="Q1349" s="337">
        <v>9223.6457300000002</v>
      </c>
      <c r="R1349" s="338">
        <v>231451.62482</v>
      </c>
    </row>
    <row r="1350" spans="1:18" s="313" customFormat="1">
      <c r="A1350" s="339"/>
      <c r="B1350" s="339"/>
      <c r="C1350" s="339"/>
      <c r="D1350" s="339"/>
      <c r="E1350" s="340">
        <v>312</v>
      </c>
      <c r="F1350" s="341">
        <v>4197.1719199999998</v>
      </c>
      <c r="G1350" s="342">
        <v>898.31267000000003</v>
      </c>
      <c r="H1350" s="342">
        <v>5095.48459</v>
      </c>
      <c r="I1350" s="342">
        <v>30017.692170000002</v>
      </c>
      <c r="J1350" s="342">
        <v>6579.72336</v>
      </c>
      <c r="K1350" s="342">
        <v>36597.415529999998</v>
      </c>
      <c r="L1350" s="342">
        <v>7916.0840199999993</v>
      </c>
      <c r="M1350" s="342">
        <v>2134.7816899999998</v>
      </c>
      <c r="N1350" s="342">
        <v>10050.86571</v>
      </c>
      <c r="O1350" s="342">
        <v>51743.765829999997</v>
      </c>
      <c r="P1350" s="342">
        <v>74364.754629999996</v>
      </c>
      <c r="Q1350" s="342">
        <v>5355.9372100000001</v>
      </c>
      <c r="R1350" s="343">
        <v>79720.69184</v>
      </c>
    </row>
    <row r="1351" spans="1:18" s="313" customFormat="1">
      <c r="A1351" s="339"/>
      <c r="B1351" s="334" t="s">
        <v>25</v>
      </c>
      <c r="C1351" s="334" t="s">
        <v>25</v>
      </c>
      <c r="D1351" s="334" t="s">
        <v>25</v>
      </c>
      <c r="E1351" s="335">
        <v>187</v>
      </c>
      <c r="F1351" s="336">
        <v>13353.473039999999</v>
      </c>
      <c r="G1351" s="337">
        <v>2181.91617</v>
      </c>
      <c r="H1351" s="337">
        <v>15535.389210000001</v>
      </c>
      <c r="I1351" s="337">
        <v>41134.221100000002</v>
      </c>
      <c r="J1351" s="337">
        <v>7601.7640199999996</v>
      </c>
      <c r="K1351" s="337">
        <v>48735.985119999998</v>
      </c>
      <c r="L1351" s="337">
        <v>14494.24523</v>
      </c>
      <c r="M1351" s="337">
        <v>6211.0733600000003</v>
      </c>
      <c r="N1351" s="337">
        <v>20705.318589999999</v>
      </c>
      <c r="O1351" s="337">
        <v>84976.692920000001</v>
      </c>
      <c r="P1351" s="337">
        <v>78556.101370000004</v>
      </c>
      <c r="Q1351" s="337">
        <v>5662.1836900000008</v>
      </c>
      <c r="R1351" s="338">
        <v>84218.285060000009</v>
      </c>
    </row>
    <row r="1352" spans="1:18" s="313" customFormat="1">
      <c r="A1352" s="339"/>
      <c r="B1352" s="334" t="s">
        <v>26</v>
      </c>
      <c r="C1352" s="334" t="s">
        <v>310</v>
      </c>
      <c r="D1352" s="334" t="s">
        <v>311</v>
      </c>
      <c r="E1352" s="335">
        <v>449</v>
      </c>
      <c r="F1352" s="336">
        <v>8253.986429999999</v>
      </c>
      <c r="G1352" s="337">
        <v>387.43048999999996</v>
      </c>
      <c r="H1352" s="337">
        <v>8641.4169199999997</v>
      </c>
      <c r="I1352" s="337">
        <v>28165.11233</v>
      </c>
      <c r="J1352" s="337">
        <v>3769.3222000000001</v>
      </c>
      <c r="K1352" s="337">
        <v>31934.434530000002</v>
      </c>
      <c r="L1352" s="337">
        <v>6301.6862099999998</v>
      </c>
      <c r="M1352" s="337">
        <v>1424.46028</v>
      </c>
      <c r="N1352" s="337">
        <v>7726.1464900000001</v>
      </c>
      <c r="O1352" s="337">
        <v>48301.997940000001</v>
      </c>
      <c r="P1352" s="337">
        <v>91065.514190000002</v>
      </c>
      <c r="Q1352" s="337">
        <v>351.71559000000002</v>
      </c>
      <c r="R1352" s="338">
        <v>91417.229779999994</v>
      </c>
    </row>
    <row r="1353" spans="1:18" s="313" customFormat="1">
      <c r="A1353" s="339"/>
      <c r="B1353" s="339"/>
      <c r="C1353" s="339"/>
      <c r="D1353" s="334" t="s">
        <v>312</v>
      </c>
      <c r="E1353" s="335">
        <v>144</v>
      </c>
      <c r="F1353" s="336">
        <v>210409.45156000002</v>
      </c>
      <c r="G1353" s="337">
        <v>14792.63199</v>
      </c>
      <c r="H1353" s="337">
        <v>225202.08355000001</v>
      </c>
      <c r="I1353" s="337">
        <v>112974.15623000001</v>
      </c>
      <c r="J1353" s="337">
        <v>17938.836660000001</v>
      </c>
      <c r="K1353" s="337">
        <v>130912.99288999999</v>
      </c>
      <c r="L1353" s="337">
        <v>41262.978619999994</v>
      </c>
      <c r="M1353" s="337">
        <v>30808.885890000001</v>
      </c>
      <c r="N1353" s="337">
        <v>72071.864509999999</v>
      </c>
      <c r="O1353" s="337">
        <v>428186.94094999996</v>
      </c>
      <c r="P1353" s="337">
        <v>233871.31688999999</v>
      </c>
      <c r="Q1353" s="337">
        <v>4731.7531399999998</v>
      </c>
      <c r="R1353" s="338">
        <v>238603.07003</v>
      </c>
    </row>
    <row r="1354" spans="1:18" s="313" customFormat="1">
      <c r="A1354" s="339"/>
      <c r="B1354" s="339"/>
      <c r="C1354" s="339"/>
      <c r="D1354" s="339"/>
      <c r="E1354" s="340">
        <v>318</v>
      </c>
      <c r="F1354" s="341">
        <v>21021.529160000002</v>
      </c>
      <c r="G1354" s="342">
        <v>5136.17353</v>
      </c>
      <c r="H1354" s="342">
        <v>26157.702690000002</v>
      </c>
      <c r="I1354" s="342">
        <v>40104.472689999995</v>
      </c>
      <c r="J1354" s="342">
        <v>3567.7668199999998</v>
      </c>
      <c r="K1354" s="342">
        <v>43672.239509999999</v>
      </c>
      <c r="L1354" s="342">
        <v>6956.3242499999997</v>
      </c>
      <c r="M1354" s="342">
        <v>1679.1117300000001</v>
      </c>
      <c r="N1354" s="342">
        <v>8635.4359800000002</v>
      </c>
      <c r="O1354" s="342">
        <v>78465.378180000014</v>
      </c>
      <c r="P1354" s="342">
        <v>122125.83577999999</v>
      </c>
      <c r="Q1354" s="342">
        <v>453.06746999999996</v>
      </c>
      <c r="R1354" s="343">
        <v>122578.90325</v>
      </c>
    </row>
    <row r="1355" spans="1:18" s="313" customFormat="1">
      <c r="A1355" s="334" t="s">
        <v>455</v>
      </c>
      <c r="B1355" s="334" t="s">
        <v>16</v>
      </c>
      <c r="C1355" s="334" t="s">
        <v>16</v>
      </c>
      <c r="D1355" s="334" t="s">
        <v>64</v>
      </c>
      <c r="E1355" s="335">
        <v>1</v>
      </c>
      <c r="F1355" s="336">
        <v>75569.75013</v>
      </c>
      <c r="G1355" s="337">
        <v>311843.89552999998</v>
      </c>
      <c r="H1355" s="337">
        <v>387413.64566000004</v>
      </c>
      <c r="I1355" s="337">
        <v>144.27526999999998</v>
      </c>
      <c r="J1355" s="337">
        <v>862.69401000000005</v>
      </c>
      <c r="K1355" s="337">
        <v>1006.96928</v>
      </c>
      <c r="L1355" s="337">
        <v>84363.718569999997</v>
      </c>
      <c r="M1355" s="337">
        <v>2223576.88913</v>
      </c>
      <c r="N1355" s="337">
        <v>2307940.6076999996</v>
      </c>
      <c r="O1355" s="337">
        <v>2696361.2226399998</v>
      </c>
      <c r="P1355" s="337">
        <v>78000</v>
      </c>
      <c r="Q1355" s="337">
        <v>84364</v>
      </c>
      <c r="R1355" s="338">
        <v>162364</v>
      </c>
    </row>
    <row r="1356" spans="1:18" s="313" customFormat="1">
      <c r="A1356" s="334" t="s">
        <v>456</v>
      </c>
      <c r="B1356" s="334" t="s">
        <v>16</v>
      </c>
      <c r="C1356" s="334" t="s">
        <v>16</v>
      </c>
      <c r="D1356" s="334" t="s">
        <v>64</v>
      </c>
      <c r="E1356" s="335">
        <v>1</v>
      </c>
      <c r="F1356" s="336">
        <v>82850.675700000007</v>
      </c>
      <c r="G1356" s="337">
        <v>138541.58403999999</v>
      </c>
      <c r="H1356" s="337">
        <v>221392.25974000001</v>
      </c>
      <c r="I1356" s="337">
        <v>0</v>
      </c>
      <c r="J1356" s="337">
        <v>0</v>
      </c>
      <c r="K1356" s="337">
        <v>0</v>
      </c>
      <c r="L1356" s="337">
        <v>100653.68151000001</v>
      </c>
      <c r="M1356" s="337">
        <v>1034727.67042</v>
      </c>
      <c r="N1356" s="337">
        <v>1135381.3519300001</v>
      </c>
      <c r="O1356" s="337">
        <v>1356773.61167</v>
      </c>
      <c r="P1356" s="337">
        <v>320643.83968000003</v>
      </c>
      <c r="Q1356" s="337">
        <v>696654.76699999999</v>
      </c>
      <c r="R1356" s="338">
        <v>1017298.60668</v>
      </c>
    </row>
    <row r="1357" spans="1:18" s="313" customFormat="1">
      <c r="A1357" s="334" t="s">
        <v>457</v>
      </c>
      <c r="B1357" s="334" t="s">
        <v>3</v>
      </c>
      <c r="C1357" s="334" t="s">
        <v>198</v>
      </c>
      <c r="D1357" s="334" t="s">
        <v>198</v>
      </c>
      <c r="E1357" s="335">
        <v>269</v>
      </c>
      <c r="F1357" s="336">
        <v>0</v>
      </c>
      <c r="G1357" s="337">
        <v>0</v>
      </c>
      <c r="H1357" s="337">
        <v>0</v>
      </c>
      <c r="I1357" s="337">
        <v>401.72901999999999</v>
      </c>
      <c r="J1357" s="337">
        <v>1.60022</v>
      </c>
      <c r="K1357" s="337">
        <v>403.32923999999997</v>
      </c>
      <c r="L1357" s="337">
        <v>1451.5336499999999</v>
      </c>
      <c r="M1357" s="337">
        <v>0.14687</v>
      </c>
      <c r="N1357" s="337">
        <v>1451.6805200000001</v>
      </c>
      <c r="O1357" s="337">
        <v>1855.0097599999999</v>
      </c>
      <c r="P1357" s="337">
        <v>3571.0470099999998</v>
      </c>
      <c r="Q1357" s="337">
        <v>0</v>
      </c>
      <c r="R1357" s="338">
        <v>3571.0470099999998</v>
      </c>
    </row>
    <row r="1358" spans="1:18" s="313" customFormat="1">
      <c r="A1358" s="339"/>
      <c r="B1358" s="339"/>
      <c r="C1358" s="334" t="s">
        <v>201</v>
      </c>
      <c r="D1358" s="334" t="s">
        <v>202</v>
      </c>
      <c r="E1358" s="335">
        <v>77</v>
      </c>
      <c r="F1358" s="336">
        <v>0</v>
      </c>
      <c r="G1358" s="337">
        <v>0</v>
      </c>
      <c r="H1358" s="337">
        <v>0</v>
      </c>
      <c r="I1358" s="337">
        <v>2053.53791</v>
      </c>
      <c r="J1358" s="337">
        <v>103.73672000000001</v>
      </c>
      <c r="K1358" s="337">
        <v>2157.2746299999999</v>
      </c>
      <c r="L1358" s="337">
        <v>7126.6251099999999</v>
      </c>
      <c r="M1358" s="337">
        <v>270.30276000000003</v>
      </c>
      <c r="N1358" s="337">
        <v>7396.9278700000004</v>
      </c>
      <c r="O1358" s="337">
        <v>9554.2024999999994</v>
      </c>
      <c r="P1358" s="337">
        <v>15854.426579999999</v>
      </c>
      <c r="Q1358" s="337">
        <v>0</v>
      </c>
      <c r="R1358" s="338">
        <v>15854.426579999999</v>
      </c>
    </row>
    <row r="1359" spans="1:18" s="313" customFormat="1">
      <c r="A1359" s="339"/>
      <c r="B1359" s="334" t="s">
        <v>5</v>
      </c>
      <c r="C1359" s="334" t="s">
        <v>5</v>
      </c>
      <c r="D1359" s="334" t="s">
        <v>206</v>
      </c>
      <c r="E1359" s="335">
        <v>8</v>
      </c>
      <c r="F1359" s="336">
        <v>0</v>
      </c>
      <c r="G1359" s="337">
        <v>0</v>
      </c>
      <c r="H1359" s="337">
        <v>0</v>
      </c>
      <c r="I1359" s="337">
        <v>3546.9834500000002</v>
      </c>
      <c r="J1359" s="337">
        <v>828.79415000000006</v>
      </c>
      <c r="K1359" s="337">
        <v>4375.7775999999994</v>
      </c>
      <c r="L1359" s="337">
        <v>13722.79248</v>
      </c>
      <c r="M1359" s="337">
        <v>860.23640999999998</v>
      </c>
      <c r="N1359" s="337">
        <v>14583.028890000001</v>
      </c>
      <c r="O1359" s="337">
        <v>18958.806489999999</v>
      </c>
      <c r="P1359" s="337">
        <v>12944.8956</v>
      </c>
      <c r="Q1359" s="337">
        <v>0</v>
      </c>
      <c r="R1359" s="338">
        <v>12944.8956</v>
      </c>
    </row>
    <row r="1360" spans="1:18" s="313" customFormat="1">
      <c r="A1360" s="339"/>
      <c r="B1360" s="339"/>
      <c r="C1360" s="339"/>
      <c r="D1360" s="334" t="s">
        <v>208</v>
      </c>
      <c r="E1360" s="335">
        <v>160</v>
      </c>
      <c r="F1360" s="336">
        <v>0</v>
      </c>
      <c r="G1360" s="337">
        <v>0</v>
      </c>
      <c r="H1360" s="337">
        <v>0</v>
      </c>
      <c r="I1360" s="337">
        <v>1829.6353100000001</v>
      </c>
      <c r="J1360" s="337">
        <v>601.49278000000004</v>
      </c>
      <c r="K1360" s="337">
        <v>2431.1280899999997</v>
      </c>
      <c r="L1360" s="337">
        <v>7890.2105099999999</v>
      </c>
      <c r="M1360" s="337">
        <v>707.2660699999999</v>
      </c>
      <c r="N1360" s="337">
        <v>8597.4765800000005</v>
      </c>
      <c r="O1360" s="337">
        <v>11028.604670000001</v>
      </c>
      <c r="P1360" s="337">
        <v>13884.467550000001</v>
      </c>
      <c r="Q1360" s="337">
        <v>0</v>
      </c>
      <c r="R1360" s="338">
        <v>13884.467550000001</v>
      </c>
    </row>
    <row r="1361" spans="1:18" s="313" customFormat="1">
      <c r="A1361" s="339"/>
      <c r="B1361" s="334" t="s">
        <v>7</v>
      </c>
      <c r="C1361" s="334" t="s">
        <v>7</v>
      </c>
      <c r="D1361" s="334" t="s">
        <v>7</v>
      </c>
      <c r="E1361" s="335">
        <v>10</v>
      </c>
      <c r="F1361" s="336">
        <v>0</v>
      </c>
      <c r="G1361" s="337">
        <v>0</v>
      </c>
      <c r="H1361" s="337">
        <v>0</v>
      </c>
      <c r="I1361" s="337">
        <v>1494.1573500000002</v>
      </c>
      <c r="J1361" s="337">
        <v>22.098549999999999</v>
      </c>
      <c r="K1361" s="337">
        <v>1516.2558999999999</v>
      </c>
      <c r="L1361" s="337">
        <v>5320.8079800000005</v>
      </c>
      <c r="M1361" s="337">
        <v>210.57777999999999</v>
      </c>
      <c r="N1361" s="337">
        <v>5531.3857600000001</v>
      </c>
      <c r="O1361" s="337">
        <v>7047.6416600000002</v>
      </c>
      <c r="P1361" s="337">
        <v>6394.83709</v>
      </c>
      <c r="Q1361" s="337">
        <v>0</v>
      </c>
      <c r="R1361" s="338">
        <v>6394.83709</v>
      </c>
    </row>
    <row r="1362" spans="1:18" s="313" customFormat="1">
      <c r="A1362" s="339"/>
      <c r="B1362" s="334" t="s">
        <v>8</v>
      </c>
      <c r="C1362" s="334" t="s">
        <v>222</v>
      </c>
      <c r="D1362" s="334" t="s">
        <v>94</v>
      </c>
      <c r="E1362" s="335">
        <v>92</v>
      </c>
      <c r="F1362" s="336">
        <v>0</v>
      </c>
      <c r="G1362" s="337">
        <v>0</v>
      </c>
      <c r="H1362" s="337">
        <v>0</v>
      </c>
      <c r="I1362" s="337">
        <v>1082.9117900000001</v>
      </c>
      <c r="J1362" s="337">
        <v>30.205220000000001</v>
      </c>
      <c r="K1362" s="337">
        <v>1113.1170099999999</v>
      </c>
      <c r="L1362" s="337">
        <v>3364.8035499999996</v>
      </c>
      <c r="M1362" s="337">
        <v>37.54766</v>
      </c>
      <c r="N1362" s="337">
        <v>3402.3512099999998</v>
      </c>
      <c r="O1362" s="337">
        <v>4515.4682199999997</v>
      </c>
      <c r="P1362" s="337">
        <v>5469.6074600000002</v>
      </c>
      <c r="Q1362" s="337">
        <v>0</v>
      </c>
      <c r="R1362" s="338">
        <v>5469.6074600000002</v>
      </c>
    </row>
    <row r="1363" spans="1:18" s="313" customFormat="1">
      <c r="A1363" s="339"/>
      <c r="B1363" s="334" t="s">
        <v>9</v>
      </c>
      <c r="C1363" s="334" t="s">
        <v>9</v>
      </c>
      <c r="D1363" s="334" t="s">
        <v>227</v>
      </c>
      <c r="E1363" s="335">
        <v>146</v>
      </c>
      <c r="F1363" s="336">
        <v>0</v>
      </c>
      <c r="G1363" s="337">
        <v>0</v>
      </c>
      <c r="H1363" s="337">
        <v>0</v>
      </c>
      <c r="I1363" s="337">
        <v>956.32556000000011</v>
      </c>
      <c r="J1363" s="337">
        <v>463.87097</v>
      </c>
      <c r="K1363" s="337">
        <v>1420.1965299999999</v>
      </c>
      <c r="L1363" s="337">
        <v>3247.6201299999998</v>
      </c>
      <c r="M1363" s="337">
        <v>874.38083999999992</v>
      </c>
      <c r="N1363" s="337">
        <v>4122.0009700000001</v>
      </c>
      <c r="O1363" s="337">
        <v>5542.1975000000002</v>
      </c>
      <c r="P1363" s="337">
        <v>8580.2489800000003</v>
      </c>
      <c r="Q1363" s="337">
        <v>0</v>
      </c>
      <c r="R1363" s="338">
        <v>8580.2489800000003</v>
      </c>
    </row>
    <row r="1364" spans="1:18" s="313" customFormat="1">
      <c r="A1364" s="339"/>
      <c r="B1364" s="334" t="s">
        <v>232</v>
      </c>
      <c r="C1364" s="334" t="s">
        <v>232</v>
      </c>
      <c r="D1364" s="334" t="s">
        <v>232</v>
      </c>
      <c r="E1364" s="335">
        <v>14</v>
      </c>
      <c r="F1364" s="336">
        <v>0</v>
      </c>
      <c r="G1364" s="337">
        <v>0</v>
      </c>
      <c r="H1364" s="337">
        <v>0</v>
      </c>
      <c r="I1364" s="337">
        <v>1029.27369</v>
      </c>
      <c r="J1364" s="337">
        <v>1.5430899999999999</v>
      </c>
      <c r="K1364" s="337">
        <v>1030.8167800000001</v>
      </c>
      <c r="L1364" s="337">
        <v>1375.1584599999999</v>
      </c>
      <c r="M1364" s="337">
        <v>77.060980000000001</v>
      </c>
      <c r="N1364" s="337">
        <v>1452.2194399999998</v>
      </c>
      <c r="O1364" s="337">
        <v>2483.0362200000004</v>
      </c>
      <c r="P1364" s="337">
        <v>7545.8643300000003</v>
      </c>
      <c r="Q1364" s="337">
        <v>0</v>
      </c>
      <c r="R1364" s="338">
        <v>7545.8643300000003</v>
      </c>
    </row>
    <row r="1365" spans="1:18" s="313" customFormat="1">
      <c r="A1365" s="339"/>
      <c r="B1365" s="334" t="s">
        <v>12</v>
      </c>
      <c r="C1365" s="334" t="s">
        <v>235</v>
      </c>
      <c r="D1365" s="334" t="s">
        <v>236</v>
      </c>
      <c r="E1365" s="335">
        <v>15</v>
      </c>
      <c r="F1365" s="336">
        <v>0</v>
      </c>
      <c r="G1365" s="337">
        <v>0</v>
      </c>
      <c r="H1365" s="337">
        <v>0</v>
      </c>
      <c r="I1365" s="337">
        <v>818.78240000000005</v>
      </c>
      <c r="J1365" s="337">
        <v>6.9934899999999995</v>
      </c>
      <c r="K1365" s="337">
        <v>825.77589</v>
      </c>
      <c r="L1365" s="337">
        <v>892.53385000000003</v>
      </c>
      <c r="M1365" s="337">
        <v>39.865900000000003</v>
      </c>
      <c r="N1365" s="337">
        <v>932.39975000000004</v>
      </c>
      <c r="O1365" s="337">
        <v>1758.1756399999999</v>
      </c>
      <c r="P1365" s="337">
        <v>8684.1120300000002</v>
      </c>
      <c r="Q1365" s="337">
        <v>0</v>
      </c>
      <c r="R1365" s="338">
        <v>8684.1120300000002</v>
      </c>
    </row>
    <row r="1366" spans="1:18" s="313" customFormat="1">
      <c r="A1366" s="339"/>
      <c r="B1366" s="339"/>
      <c r="C1366" s="334" t="s">
        <v>12</v>
      </c>
      <c r="D1366" s="334" t="s">
        <v>12</v>
      </c>
      <c r="E1366" s="335">
        <v>80</v>
      </c>
      <c r="F1366" s="336">
        <v>0</v>
      </c>
      <c r="G1366" s="337">
        <v>0</v>
      </c>
      <c r="H1366" s="337">
        <v>0</v>
      </c>
      <c r="I1366" s="337">
        <v>1232.4089799999999</v>
      </c>
      <c r="J1366" s="337">
        <v>44.461449999999999</v>
      </c>
      <c r="K1366" s="337">
        <v>1276.8704299999999</v>
      </c>
      <c r="L1366" s="337">
        <v>5215.0094200000003</v>
      </c>
      <c r="M1366" s="337">
        <v>219.59548000000001</v>
      </c>
      <c r="N1366" s="337">
        <v>5434.6049000000003</v>
      </c>
      <c r="O1366" s="337">
        <v>6711.4753300000002</v>
      </c>
      <c r="P1366" s="337">
        <v>14918.839759999999</v>
      </c>
      <c r="Q1366" s="337">
        <v>0</v>
      </c>
      <c r="R1366" s="338">
        <v>14918.839759999999</v>
      </c>
    </row>
    <row r="1367" spans="1:18" s="313" customFormat="1">
      <c r="A1367" s="339"/>
      <c r="B1367" s="339"/>
      <c r="C1367" s="334" t="s">
        <v>239</v>
      </c>
      <c r="D1367" s="334" t="s">
        <v>239</v>
      </c>
      <c r="E1367" s="335">
        <v>144</v>
      </c>
      <c r="F1367" s="336">
        <v>0</v>
      </c>
      <c r="G1367" s="337">
        <v>0</v>
      </c>
      <c r="H1367" s="337">
        <v>0</v>
      </c>
      <c r="I1367" s="337">
        <v>1093.84581</v>
      </c>
      <c r="J1367" s="337">
        <v>59.027509999999999</v>
      </c>
      <c r="K1367" s="337">
        <v>1152.8733200000001</v>
      </c>
      <c r="L1367" s="337">
        <v>2185.3251</v>
      </c>
      <c r="M1367" s="337">
        <v>0.74790000000000001</v>
      </c>
      <c r="N1367" s="337">
        <v>2186.0729999999999</v>
      </c>
      <c r="O1367" s="337">
        <v>3338.94632</v>
      </c>
      <c r="P1367" s="337">
        <v>6408.0830199999991</v>
      </c>
      <c r="Q1367" s="337">
        <v>0</v>
      </c>
      <c r="R1367" s="338">
        <v>6408.0830199999991</v>
      </c>
    </row>
    <row r="1368" spans="1:18" s="313" customFormat="1">
      <c r="A1368" s="339"/>
      <c r="B1368" s="334" t="s">
        <v>240</v>
      </c>
      <c r="C1368" s="334" t="s">
        <v>243</v>
      </c>
      <c r="D1368" s="334" t="s">
        <v>244</v>
      </c>
      <c r="E1368" s="335">
        <v>276</v>
      </c>
      <c r="F1368" s="336">
        <v>0</v>
      </c>
      <c r="G1368" s="337">
        <v>0</v>
      </c>
      <c r="H1368" s="337">
        <v>0</v>
      </c>
      <c r="I1368" s="337">
        <v>393.47348999999997</v>
      </c>
      <c r="J1368" s="337">
        <v>6.7726300000000004</v>
      </c>
      <c r="K1368" s="337">
        <v>400.24612000000002</v>
      </c>
      <c r="L1368" s="337">
        <v>1181.1628899999998</v>
      </c>
      <c r="M1368" s="337">
        <v>150.70229</v>
      </c>
      <c r="N1368" s="337">
        <v>1331.86518</v>
      </c>
      <c r="O1368" s="337">
        <v>1732.1113</v>
      </c>
      <c r="P1368" s="337">
        <v>10430.69133</v>
      </c>
      <c r="Q1368" s="337">
        <v>0</v>
      </c>
      <c r="R1368" s="338">
        <v>10430.69133</v>
      </c>
    </row>
    <row r="1369" spans="1:18" s="313" customFormat="1">
      <c r="A1369" s="339"/>
      <c r="B1369" s="334" t="s">
        <v>14</v>
      </c>
      <c r="C1369" s="334" t="s">
        <v>254</v>
      </c>
      <c r="D1369" s="334" t="s">
        <v>254</v>
      </c>
      <c r="E1369" s="335">
        <v>23</v>
      </c>
      <c r="F1369" s="336">
        <v>0</v>
      </c>
      <c r="G1369" s="337">
        <v>0</v>
      </c>
      <c r="H1369" s="337">
        <v>0</v>
      </c>
      <c r="I1369" s="337">
        <v>977.70379000000003</v>
      </c>
      <c r="J1369" s="337">
        <v>5.3899999999999998E-3</v>
      </c>
      <c r="K1369" s="337">
        <v>977.70918000000006</v>
      </c>
      <c r="L1369" s="337">
        <v>4375.2286900000008</v>
      </c>
      <c r="M1369" s="337">
        <v>23.05405</v>
      </c>
      <c r="N1369" s="337">
        <v>4398.2827400000006</v>
      </c>
      <c r="O1369" s="337">
        <v>5375.9919199999995</v>
      </c>
      <c r="P1369" s="337">
        <v>9902.0156199999983</v>
      </c>
      <c r="Q1369" s="337">
        <v>0</v>
      </c>
      <c r="R1369" s="338">
        <v>9902.0156199999983</v>
      </c>
    </row>
    <row r="1370" spans="1:18" s="313" customFormat="1">
      <c r="A1370" s="339"/>
      <c r="B1370" s="339"/>
      <c r="C1370" s="339"/>
      <c r="D1370" s="339"/>
      <c r="E1370" s="340">
        <v>84</v>
      </c>
      <c r="F1370" s="341">
        <v>0</v>
      </c>
      <c r="G1370" s="342">
        <v>0</v>
      </c>
      <c r="H1370" s="342">
        <v>0</v>
      </c>
      <c r="I1370" s="342">
        <v>3357.3042999999998</v>
      </c>
      <c r="J1370" s="342">
        <v>59.28763</v>
      </c>
      <c r="K1370" s="342">
        <v>3416.59193</v>
      </c>
      <c r="L1370" s="342">
        <v>12117.86637</v>
      </c>
      <c r="M1370" s="342">
        <v>682.18904000000009</v>
      </c>
      <c r="N1370" s="342">
        <v>12800.055410000001</v>
      </c>
      <c r="O1370" s="342">
        <v>16216.64734</v>
      </c>
      <c r="P1370" s="342">
        <v>17844.092829999998</v>
      </c>
      <c r="Q1370" s="342">
        <v>0</v>
      </c>
      <c r="R1370" s="343">
        <v>17844.092829999998</v>
      </c>
    </row>
    <row r="1371" spans="1:18" s="313" customFormat="1">
      <c r="A1371" s="339"/>
      <c r="B1371" s="334" t="s">
        <v>15</v>
      </c>
      <c r="C1371" s="334" t="s">
        <v>257</v>
      </c>
      <c r="D1371" s="334" t="s">
        <v>257</v>
      </c>
      <c r="E1371" s="335">
        <v>86</v>
      </c>
      <c r="F1371" s="336">
        <v>0</v>
      </c>
      <c r="G1371" s="337">
        <v>0</v>
      </c>
      <c r="H1371" s="337">
        <v>0</v>
      </c>
      <c r="I1371" s="337">
        <v>889.22137999999995</v>
      </c>
      <c r="J1371" s="337">
        <v>4.5670099999999998</v>
      </c>
      <c r="K1371" s="337">
        <v>893.78839000000005</v>
      </c>
      <c r="L1371" s="337">
        <v>4030.7233700000002</v>
      </c>
      <c r="M1371" s="337">
        <v>184.04429999999999</v>
      </c>
      <c r="N1371" s="337">
        <v>4214.7676700000002</v>
      </c>
      <c r="O1371" s="337">
        <v>5108.5560599999999</v>
      </c>
      <c r="P1371" s="337">
        <v>21614.226139999999</v>
      </c>
      <c r="Q1371" s="337">
        <v>0</v>
      </c>
      <c r="R1371" s="338">
        <v>21614.226139999999</v>
      </c>
    </row>
    <row r="1372" spans="1:18" s="313" customFormat="1">
      <c r="A1372" s="339"/>
      <c r="B1372" s="339"/>
      <c r="C1372" s="339"/>
      <c r="D1372" s="334" t="s">
        <v>258</v>
      </c>
      <c r="E1372" s="335">
        <v>29</v>
      </c>
      <c r="F1372" s="336">
        <v>0</v>
      </c>
      <c r="G1372" s="337">
        <v>0</v>
      </c>
      <c r="H1372" s="337">
        <v>0</v>
      </c>
      <c r="I1372" s="337">
        <v>174.45801999999998</v>
      </c>
      <c r="J1372" s="337">
        <v>0.52451999999999999</v>
      </c>
      <c r="K1372" s="337">
        <v>174.98254</v>
      </c>
      <c r="L1372" s="337">
        <v>335.14221999999995</v>
      </c>
      <c r="M1372" s="337">
        <v>117.39792999999999</v>
      </c>
      <c r="N1372" s="337">
        <v>452.54015000000004</v>
      </c>
      <c r="O1372" s="337">
        <v>627.5226899999999</v>
      </c>
      <c r="P1372" s="337">
        <v>8910.2023300000001</v>
      </c>
      <c r="Q1372" s="337">
        <v>0</v>
      </c>
      <c r="R1372" s="338">
        <v>8910.2023300000001</v>
      </c>
    </row>
    <row r="1373" spans="1:18" s="313" customFormat="1">
      <c r="A1373" s="339"/>
      <c r="B1373" s="334" t="s">
        <v>16</v>
      </c>
      <c r="C1373" s="334" t="s">
        <v>260</v>
      </c>
      <c r="D1373" s="334" t="s">
        <v>263</v>
      </c>
      <c r="E1373" s="335">
        <v>93</v>
      </c>
      <c r="F1373" s="336">
        <v>0</v>
      </c>
      <c r="G1373" s="337">
        <v>0</v>
      </c>
      <c r="H1373" s="337">
        <v>0</v>
      </c>
      <c r="I1373" s="337">
        <v>758.221</v>
      </c>
      <c r="J1373" s="337">
        <v>22.317150000000002</v>
      </c>
      <c r="K1373" s="337">
        <v>780.53814999999997</v>
      </c>
      <c r="L1373" s="337">
        <v>1476.58644</v>
      </c>
      <c r="M1373" s="337">
        <v>3.1791999999999998</v>
      </c>
      <c r="N1373" s="337">
        <v>1479.7656399999998</v>
      </c>
      <c r="O1373" s="337">
        <v>2260.3037899999999</v>
      </c>
      <c r="P1373" s="337">
        <v>6664.3015999999998</v>
      </c>
      <c r="Q1373" s="337">
        <v>0</v>
      </c>
      <c r="R1373" s="338">
        <v>6664.3015999999998</v>
      </c>
    </row>
    <row r="1374" spans="1:18" s="313" customFormat="1">
      <c r="A1374" s="339"/>
      <c r="B1374" s="339"/>
      <c r="C1374" s="334" t="s">
        <v>265</v>
      </c>
      <c r="D1374" s="334" t="s">
        <v>265</v>
      </c>
      <c r="E1374" s="335">
        <v>95</v>
      </c>
      <c r="F1374" s="336">
        <v>0</v>
      </c>
      <c r="G1374" s="337">
        <v>0</v>
      </c>
      <c r="H1374" s="337">
        <v>0</v>
      </c>
      <c r="I1374" s="337">
        <v>751.99618000000009</v>
      </c>
      <c r="J1374" s="337">
        <v>3.60669</v>
      </c>
      <c r="K1374" s="337">
        <v>755.60286999999994</v>
      </c>
      <c r="L1374" s="337">
        <v>2360.9965400000001</v>
      </c>
      <c r="M1374" s="337">
        <v>11.501110000000001</v>
      </c>
      <c r="N1374" s="337">
        <v>2372.4976499999998</v>
      </c>
      <c r="O1374" s="337">
        <v>3128.10052</v>
      </c>
      <c r="P1374" s="337">
        <v>4911.6469299999999</v>
      </c>
      <c r="Q1374" s="337">
        <v>0</v>
      </c>
      <c r="R1374" s="338">
        <v>4911.6469299999999</v>
      </c>
    </row>
    <row r="1375" spans="1:18" s="313" customFormat="1">
      <c r="A1375" s="339"/>
      <c r="B1375" s="339"/>
      <c r="C1375" s="334" t="s">
        <v>267</v>
      </c>
      <c r="D1375" s="334" t="s">
        <v>268</v>
      </c>
      <c r="E1375" s="335">
        <v>94</v>
      </c>
      <c r="F1375" s="336">
        <v>0</v>
      </c>
      <c r="G1375" s="337">
        <v>0</v>
      </c>
      <c r="H1375" s="337">
        <v>0</v>
      </c>
      <c r="I1375" s="337">
        <v>1378.0233000000001</v>
      </c>
      <c r="J1375" s="337">
        <v>20.60764</v>
      </c>
      <c r="K1375" s="337">
        <v>1398.63094</v>
      </c>
      <c r="L1375" s="337">
        <v>7822.7296299999998</v>
      </c>
      <c r="M1375" s="337">
        <v>419.75666999999999</v>
      </c>
      <c r="N1375" s="337">
        <v>8242.4863000000005</v>
      </c>
      <c r="O1375" s="337">
        <v>9641.1172399999996</v>
      </c>
      <c r="P1375" s="337">
        <v>8131.1200999999992</v>
      </c>
      <c r="Q1375" s="337">
        <v>0</v>
      </c>
      <c r="R1375" s="338">
        <v>8131.1200999999992</v>
      </c>
    </row>
    <row r="1376" spans="1:18" s="313" customFormat="1">
      <c r="A1376" s="339"/>
      <c r="B1376" s="339"/>
      <c r="C1376" s="334" t="s">
        <v>16</v>
      </c>
      <c r="D1376" s="334" t="s">
        <v>269</v>
      </c>
      <c r="E1376" s="335">
        <v>96</v>
      </c>
      <c r="F1376" s="336">
        <v>0</v>
      </c>
      <c r="G1376" s="337">
        <v>0</v>
      </c>
      <c r="H1376" s="337">
        <v>0</v>
      </c>
      <c r="I1376" s="337">
        <v>1272.7621100000001</v>
      </c>
      <c r="J1376" s="337">
        <v>25.806709999999999</v>
      </c>
      <c r="K1376" s="337">
        <v>1298.56882</v>
      </c>
      <c r="L1376" s="337">
        <v>8878.7743399999999</v>
      </c>
      <c r="M1376" s="337">
        <v>1521.1114</v>
      </c>
      <c r="N1376" s="337">
        <v>10399.88574</v>
      </c>
      <c r="O1376" s="337">
        <v>11698.45456</v>
      </c>
      <c r="P1376" s="337">
        <v>9107.5662400000001</v>
      </c>
      <c r="Q1376" s="337">
        <v>0</v>
      </c>
      <c r="R1376" s="338">
        <v>9107.5662400000001</v>
      </c>
    </row>
    <row r="1377" spans="1:18" s="313" customFormat="1">
      <c r="A1377" s="339"/>
      <c r="B1377" s="339"/>
      <c r="C1377" s="339"/>
      <c r="D1377" s="334" t="s">
        <v>74</v>
      </c>
      <c r="E1377" s="335">
        <v>101</v>
      </c>
      <c r="F1377" s="336">
        <v>0</v>
      </c>
      <c r="G1377" s="337">
        <v>0</v>
      </c>
      <c r="H1377" s="337">
        <v>0</v>
      </c>
      <c r="I1377" s="337">
        <v>2437.6079300000001</v>
      </c>
      <c r="J1377" s="337">
        <v>73.283140000000003</v>
      </c>
      <c r="K1377" s="337">
        <v>2510.8910699999997</v>
      </c>
      <c r="L1377" s="337">
        <v>12265.841570000001</v>
      </c>
      <c r="M1377" s="337">
        <v>744.30507</v>
      </c>
      <c r="N1377" s="337">
        <v>13010.146640000001</v>
      </c>
      <c r="O1377" s="337">
        <v>15521.037710000001</v>
      </c>
      <c r="P1377" s="337">
        <v>10133.031080000001</v>
      </c>
      <c r="Q1377" s="337">
        <v>0</v>
      </c>
      <c r="R1377" s="338">
        <v>10133.031080000001</v>
      </c>
    </row>
    <row r="1378" spans="1:18" s="313" customFormat="1">
      <c r="A1378" s="339"/>
      <c r="B1378" s="339"/>
      <c r="C1378" s="339"/>
      <c r="D1378" s="334" t="s">
        <v>270</v>
      </c>
      <c r="E1378" s="335">
        <v>41</v>
      </c>
      <c r="F1378" s="336">
        <v>0</v>
      </c>
      <c r="G1378" s="337">
        <v>0</v>
      </c>
      <c r="H1378" s="337">
        <v>0</v>
      </c>
      <c r="I1378" s="337">
        <v>13639.143759999999</v>
      </c>
      <c r="J1378" s="337">
        <v>1648.57437</v>
      </c>
      <c r="K1378" s="337">
        <v>15287.718130000001</v>
      </c>
      <c r="L1378" s="337">
        <v>75182.522319999989</v>
      </c>
      <c r="M1378" s="337">
        <v>7692.3664699999999</v>
      </c>
      <c r="N1378" s="337">
        <v>82874.888790000012</v>
      </c>
      <c r="O1378" s="337">
        <v>98162.606920000006</v>
      </c>
      <c r="P1378" s="337">
        <v>13469.292029999999</v>
      </c>
      <c r="Q1378" s="337">
        <v>0</v>
      </c>
      <c r="R1378" s="338">
        <v>13469.292029999999</v>
      </c>
    </row>
    <row r="1379" spans="1:18" s="313" customFormat="1">
      <c r="A1379" s="339"/>
      <c r="B1379" s="339"/>
      <c r="C1379" s="339"/>
      <c r="D1379" s="334" t="s">
        <v>16</v>
      </c>
      <c r="E1379" s="335">
        <v>44</v>
      </c>
      <c r="F1379" s="336">
        <v>0</v>
      </c>
      <c r="G1379" s="337">
        <v>0</v>
      </c>
      <c r="H1379" s="337">
        <v>0</v>
      </c>
      <c r="I1379" s="337">
        <v>5364.7549000000008</v>
      </c>
      <c r="J1379" s="337">
        <v>653.19601999999998</v>
      </c>
      <c r="K1379" s="337">
        <v>6017.9509200000002</v>
      </c>
      <c r="L1379" s="337">
        <v>39642.255440000001</v>
      </c>
      <c r="M1379" s="337">
        <v>2710.1604700000003</v>
      </c>
      <c r="N1379" s="337">
        <v>42352.415909999996</v>
      </c>
      <c r="O1379" s="337">
        <v>48370.366829999999</v>
      </c>
      <c r="P1379" s="337">
        <v>12533.744259999999</v>
      </c>
      <c r="Q1379" s="337">
        <v>0</v>
      </c>
      <c r="R1379" s="338">
        <v>12533.744259999999</v>
      </c>
    </row>
    <row r="1380" spans="1:18" s="313" customFormat="1">
      <c r="A1380" s="339"/>
      <c r="B1380" s="339"/>
      <c r="C1380" s="339"/>
      <c r="D1380" s="334" t="s">
        <v>59</v>
      </c>
      <c r="E1380" s="335">
        <v>104</v>
      </c>
      <c r="F1380" s="336">
        <v>0</v>
      </c>
      <c r="G1380" s="337">
        <v>0</v>
      </c>
      <c r="H1380" s="337">
        <v>0</v>
      </c>
      <c r="I1380" s="337">
        <v>6480.6864299999997</v>
      </c>
      <c r="J1380" s="337">
        <v>420.52584000000002</v>
      </c>
      <c r="K1380" s="337">
        <v>6901.21227</v>
      </c>
      <c r="L1380" s="337">
        <v>36086.17166</v>
      </c>
      <c r="M1380" s="337">
        <v>3306.74881</v>
      </c>
      <c r="N1380" s="337">
        <v>39392.920469999997</v>
      </c>
      <c r="O1380" s="337">
        <v>46294.132740000001</v>
      </c>
      <c r="P1380" s="337">
        <v>14346.92116</v>
      </c>
      <c r="Q1380" s="337">
        <v>0</v>
      </c>
      <c r="R1380" s="338">
        <v>14346.92116</v>
      </c>
    </row>
    <row r="1381" spans="1:18" s="313" customFormat="1">
      <c r="A1381" s="339"/>
      <c r="B1381" s="339"/>
      <c r="C1381" s="339"/>
      <c r="D1381" s="334" t="s">
        <v>61</v>
      </c>
      <c r="E1381" s="335">
        <v>245</v>
      </c>
      <c r="F1381" s="336">
        <v>8.2106700000000004</v>
      </c>
      <c r="G1381" s="337">
        <v>40.195190000000004</v>
      </c>
      <c r="H1381" s="337">
        <v>48.405860000000004</v>
      </c>
      <c r="I1381" s="337">
        <v>17920.201100000002</v>
      </c>
      <c r="J1381" s="337">
        <v>12564.94824</v>
      </c>
      <c r="K1381" s="337">
        <v>30485.14934</v>
      </c>
      <c r="L1381" s="337">
        <v>185422.64522000001</v>
      </c>
      <c r="M1381" s="337">
        <v>17633.239320000001</v>
      </c>
      <c r="N1381" s="337">
        <v>203055.88454</v>
      </c>
      <c r="O1381" s="337">
        <v>233589.43974</v>
      </c>
      <c r="P1381" s="337">
        <v>16505.719870000001</v>
      </c>
      <c r="Q1381" s="337">
        <v>0</v>
      </c>
      <c r="R1381" s="338">
        <v>16505.719870000001</v>
      </c>
    </row>
    <row r="1382" spans="1:18" s="313" customFormat="1">
      <c r="A1382" s="339"/>
      <c r="B1382" s="339"/>
      <c r="C1382" s="339"/>
      <c r="D1382" s="334" t="s">
        <v>83</v>
      </c>
      <c r="E1382" s="335">
        <v>51</v>
      </c>
      <c r="F1382" s="336">
        <v>0</v>
      </c>
      <c r="G1382" s="337">
        <v>0</v>
      </c>
      <c r="H1382" s="337">
        <v>0</v>
      </c>
      <c r="I1382" s="337">
        <v>1788.2344399999999</v>
      </c>
      <c r="J1382" s="337">
        <v>169.94494</v>
      </c>
      <c r="K1382" s="337">
        <v>1958.1793799999998</v>
      </c>
      <c r="L1382" s="337">
        <v>7683.91471</v>
      </c>
      <c r="M1382" s="337">
        <v>642.70626000000004</v>
      </c>
      <c r="N1382" s="337">
        <v>8326.6209699999999</v>
      </c>
      <c r="O1382" s="337">
        <v>10284.80035</v>
      </c>
      <c r="P1382" s="337">
        <v>6000.3107900000005</v>
      </c>
      <c r="Q1382" s="337">
        <v>0</v>
      </c>
      <c r="R1382" s="338">
        <v>6000.3107900000005</v>
      </c>
    </row>
    <row r="1383" spans="1:18" s="313" customFormat="1">
      <c r="A1383" s="339"/>
      <c r="B1383" s="339"/>
      <c r="C1383" s="339"/>
      <c r="D1383" s="334" t="s">
        <v>65</v>
      </c>
      <c r="E1383" s="335">
        <v>108</v>
      </c>
      <c r="F1383" s="336">
        <v>0</v>
      </c>
      <c r="G1383" s="337">
        <v>0</v>
      </c>
      <c r="H1383" s="337">
        <v>0</v>
      </c>
      <c r="I1383" s="337">
        <v>4505.99953</v>
      </c>
      <c r="J1383" s="337">
        <v>508.47212999999999</v>
      </c>
      <c r="K1383" s="337">
        <v>5014.4716600000002</v>
      </c>
      <c r="L1383" s="337">
        <v>24301.168229999999</v>
      </c>
      <c r="M1383" s="337">
        <v>1674.3061399999999</v>
      </c>
      <c r="N1383" s="337">
        <v>25975.47437</v>
      </c>
      <c r="O1383" s="337">
        <v>30989.946030000003</v>
      </c>
      <c r="P1383" s="337">
        <v>12004.29393</v>
      </c>
      <c r="Q1383" s="337">
        <v>0</v>
      </c>
      <c r="R1383" s="338">
        <v>12004.29393</v>
      </c>
    </row>
    <row r="1384" spans="1:18" s="313" customFormat="1">
      <c r="A1384" s="339"/>
      <c r="B1384" s="339"/>
      <c r="C1384" s="339"/>
      <c r="D1384" s="334" t="s">
        <v>85</v>
      </c>
      <c r="E1384" s="335">
        <v>185</v>
      </c>
      <c r="F1384" s="336">
        <v>0</v>
      </c>
      <c r="G1384" s="337">
        <v>0</v>
      </c>
      <c r="H1384" s="337">
        <v>0</v>
      </c>
      <c r="I1384" s="337">
        <v>3579.4343100000001</v>
      </c>
      <c r="J1384" s="337">
        <v>390.98480000000001</v>
      </c>
      <c r="K1384" s="337">
        <v>3970.4191099999998</v>
      </c>
      <c r="L1384" s="337">
        <v>20893.747859999999</v>
      </c>
      <c r="M1384" s="337">
        <v>1277.3273200000001</v>
      </c>
      <c r="N1384" s="337">
        <v>22171.07518</v>
      </c>
      <c r="O1384" s="337">
        <v>26141.494289999999</v>
      </c>
      <c r="P1384" s="337">
        <v>8790.0189200000004</v>
      </c>
      <c r="Q1384" s="337">
        <v>0</v>
      </c>
      <c r="R1384" s="338">
        <v>8790.0189200000004</v>
      </c>
    </row>
    <row r="1385" spans="1:18" s="313" customFormat="1">
      <c r="A1385" s="339"/>
      <c r="B1385" s="339"/>
      <c r="C1385" s="339"/>
      <c r="D1385" s="334" t="s">
        <v>274</v>
      </c>
      <c r="E1385" s="335">
        <v>58</v>
      </c>
      <c r="F1385" s="336">
        <v>0</v>
      </c>
      <c r="G1385" s="337">
        <v>0</v>
      </c>
      <c r="H1385" s="337">
        <v>0</v>
      </c>
      <c r="I1385" s="337">
        <v>2577.3393099999998</v>
      </c>
      <c r="J1385" s="337">
        <v>437.14665000000002</v>
      </c>
      <c r="K1385" s="337">
        <v>3014.48596</v>
      </c>
      <c r="L1385" s="337">
        <v>14685.11051</v>
      </c>
      <c r="M1385" s="337">
        <v>792.77492000000007</v>
      </c>
      <c r="N1385" s="337">
        <v>15477.88543</v>
      </c>
      <c r="O1385" s="337">
        <v>18492.37139</v>
      </c>
      <c r="P1385" s="337">
        <v>7917.0304900000001</v>
      </c>
      <c r="Q1385" s="337">
        <v>0</v>
      </c>
      <c r="R1385" s="338">
        <v>7917.0304900000001</v>
      </c>
    </row>
    <row r="1386" spans="1:18" s="313" customFormat="1">
      <c r="A1386" s="339"/>
      <c r="B1386" s="339"/>
      <c r="C1386" s="339"/>
      <c r="D1386" s="334" t="s">
        <v>69</v>
      </c>
      <c r="E1386" s="335">
        <v>112</v>
      </c>
      <c r="F1386" s="336">
        <v>0</v>
      </c>
      <c r="G1386" s="337">
        <v>0</v>
      </c>
      <c r="H1386" s="337">
        <v>0</v>
      </c>
      <c r="I1386" s="337">
        <v>6889.6979900000006</v>
      </c>
      <c r="J1386" s="337">
        <v>1398.5415700000001</v>
      </c>
      <c r="K1386" s="337">
        <v>8288.23956</v>
      </c>
      <c r="L1386" s="337">
        <v>43443.615479999993</v>
      </c>
      <c r="M1386" s="337">
        <v>3995.7571400000002</v>
      </c>
      <c r="N1386" s="337">
        <v>47439.372619999995</v>
      </c>
      <c r="O1386" s="337">
        <v>55727.612179999996</v>
      </c>
      <c r="P1386" s="337">
        <v>14974.792509999999</v>
      </c>
      <c r="Q1386" s="337">
        <v>0</v>
      </c>
      <c r="R1386" s="338">
        <v>14974.792509999999</v>
      </c>
    </row>
    <row r="1387" spans="1:18" s="313" customFormat="1">
      <c r="A1387" s="339"/>
      <c r="B1387" s="339"/>
      <c r="C1387" s="339"/>
      <c r="D1387" s="334" t="s">
        <v>84</v>
      </c>
      <c r="E1387" s="335">
        <v>186</v>
      </c>
      <c r="F1387" s="336">
        <v>0</v>
      </c>
      <c r="G1387" s="337">
        <v>0</v>
      </c>
      <c r="H1387" s="337">
        <v>0</v>
      </c>
      <c r="I1387" s="337">
        <v>2690.1061</v>
      </c>
      <c r="J1387" s="337">
        <v>322.88123999999999</v>
      </c>
      <c r="K1387" s="337">
        <v>3012.9873399999997</v>
      </c>
      <c r="L1387" s="337">
        <v>17023.489450000001</v>
      </c>
      <c r="M1387" s="337">
        <v>683.44548999999995</v>
      </c>
      <c r="N1387" s="337">
        <v>17706.934940000003</v>
      </c>
      <c r="O1387" s="337">
        <v>20719.922280000003</v>
      </c>
      <c r="P1387" s="337">
        <v>7921.4644600000001</v>
      </c>
      <c r="Q1387" s="337">
        <v>0</v>
      </c>
      <c r="R1387" s="338">
        <v>7921.4644600000001</v>
      </c>
    </row>
    <row r="1388" spans="1:18" s="313" customFormat="1">
      <c r="A1388" s="339"/>
      <c r="B1388" s="339"/>
      <c r="C1388" s="339"/>
      <c r="D1388" s="334" t="s">
        <v>70</v>
      </c>
      <c r="E1388" s="335">
        <v>1</v>
      </c>
      <c r="F1388" s="336">
        <v>22164.758460000001</v>
      </c>
      <c r="G1388" s="337">
        <v>52133.662320000003</v>
      </c>
      <c r="H1388" s="337">
        <v>74298.42078</v>
      </c>
      <c r="I1388" s="337">
        <v>39852.753349999999</v>
      </c>
      <c r="J1388" s="337">
        <v>12625.36915</v>
      </c>
      <c r="K1388" s="337">
        <v>52478.122499999998</v>
      </c>
      <c r="L1388" s="337">
        <v>50527.178469999999</v>
      </c>
      <c r="M1388" s="337">
        <v>21196.66517</v>
      </c>
      <c r="N1388" s="337">
        <v>71723.843640000006</v>
      </c>
      <c r="O1388" s="337">
        <v>198500.38691999999</v>
      </c>
      <c r="P1388" s="337">
        <v>280359.36762999999</v>
      </c>
      <c r="Q1388" s="337">
        <v>47596.880229999995</v>
      </c>
      <c r="R1388" s="338">
        <v>327956.24786</v>
      </c>
    </row>
    <row r="1389" spans="1:18" s="313" customFormat="1">
      <c r="A1389" s="339"/>
      <c r="B1389" s="339"/>
      <c r="C1389" s="339"/>
      <c r="D1389" s="334" t="s">
        <v>87</v>
      </c>
      <c r="E1389" s="335">
        <v>258</v>
      </c>
      <c r="F1389" s="336">
        <v>0</v>
      </c>
      <c r="G1389" s="337">
        <v>0</v>
      </c>
      <c r="H1389" s="337">
        <v>0</v>
      </c>
      <c r="I1389" s="337">
        <v>2562.9489399999998</v>
      </c>
      <c r="J1389" s="337">
        <v>46.64752</v>
      </c>
      <c r="K1389" s="337">
        <v>2609.5964599999998</v>
      </c>
      <c r="L1389" s="337">
        <v>12264.288140000001</v>
      </c>
      <c r="M1389" s="337">
        <v>702.15377000000001</v>
      </c>
      <c r="N1389" s="337">
        <v>12966.44191</v>
      </c>
      <c r="O1389" s="337">
        <v>15576.038369999998</v>
      </c>
      <c r="P1389" s="337">
        <v>9769.6081599999998</v>
      </c>
      <c r="Q1389" s="337">
        <v>0</v>
      </c>
      <c r="R1389" s="338">
        <v>9769.6081599999998</v>
      </c>
    </row>
    <row r="1390" spans="1:18" s="313" customFormat="1">
      <c r="A1390" s="339"/>
      <c r="B1390" s="339"/>
      <c r="C1390" s="339"/>
      <c r="D1390" s="334" t="s">
        <v>275</v>
      </c>
      <c r="E1390" s="335">
        <v>116</v>
      </c>
      <c r="F1390" s="336">
        <v>0</v>
      </c>
      <c r="G1390" s="337">
        <v>0</v>
      </c>
      <c r="H1390" s="337">
        <v>0</v>
      </c>
      <c r="I1390" s="337">
        <v>2763.89437</v>
      </c>
      <c r="J1390" s="337">
        <v>62.903410000000001</v>
      </c>
      <c r="K1390" s="337">
        <v>2826.7977799999999</v>
      </c>
      <c r="L1390" s="337">
        <v>16249.97882</v>
      </c>
      <c r="M1390" s="337">
        <v>1102.9827700000001</v>
      </c>
      <c r="N1390" s="337">
        <v>17352.961589999999</v>
      </c>
      <c r="O1390" s="337">
        <v>20179.75937</v>
      </c>
      <c r="P1390" s="337">
        <v>7430.8362400000005</v>
      </c>
      <c r="Q1390" s="337">
        <v>0</v>
      </c>
      <c r="R1390" s="338">
        <v>7430.8362400000005</v>
      </c>
    </row>
    <row r="1391" spans="1:18" s="313" customFormat="1">
      <c r="A1391" s="339"/>
      <c r="B1391" s="334" t="s">
        <v>17</v>
      </c>
      <c r="C1391" s="334" t="s">
        <v>281</v>
      </c>
      <c r="D1391" s="334" t="s">
        <v>282</v>
      </c>
      <c r="E1391" s="335">
        <v>149</v>
      </c>
      <c r="F1391" s="336">
        <v>0</v>
      </c>
      <c r="G1391" s="337">
        <v>0</v>
      </c>
      <c r="H1391" s="337">
        <v>0</v>
      </c>
      <c r="I1391" s="337">
        <v>506.35746999999998</v>
      </c>
      <c r="J1391" s="337">
        <v>3.0868500000000001</v>
      </c>
      <c r="K1391" s="337">
        <v>509.44432</v>
      </c>
      <c r="L1391" s="337">
        <v>282.57472999999999</v>
      </c>
      <c r="M1391" s="337">
        <v>0.40358999999999995</v>
      </c>
      <c r="N1391" s="337">
        <v>282.97832</v>
      </c>
      <c r="O1391" s="337">
        <v>792.42264</v>
      </c>
      <c r="P1391" s="337">
        <v>18493.870139999999</v>
      </c>
      <c r="Q1391" s="337">
        <v>0</v>
      </c>
      <c r="R1391" s="338">
        <v>18493.870139999999</v>
      </c>
    </row>
    <row r="1392" spans="1:18" s="313" customFormat="1">
      <c r="A1392" s="339"/>
      <c r="B1392" s="334" t="s">
        <v>21</v>
      </c>
      <c r="C1392" s="334" t="s">
        <v>21</v>
      </c>
      <c r="D1392" s="334" t="s">
        <v>316</v>
      </c>
      <c r="E1392" s="335">
        <v>125</v>
      </c>
      <c r="F1392" s="336">
        <v>0</v>
      </c>
      <c r="G1392" s="337">
        <v>0</v>
      </c>
      <c r="H1392" s="337">
        <v>0</v>
      </c>
      <c r="I1392" s="337">
        <v>732.75417000000004</v>
      </c>
      <c r="J1392" s="337">
        <v>73.704009999999997</v>
      </c>
      <c r="K1392" s="337">
        <v>806.45818000000008</v>
      </c>
      <c r="L1392" s="337">
        <v>2176.4718399999997</v>
      </c>
      <c r="M1392" s="337">
        <v>353.94137000000001</v>
      </c>
      <c r="N1392" s="337">
        <v>2530.4132100000002</v>
      </c>
      <c r="O1392" s="337">
        <v>3336.8713900000002</v>
      </c>
      <c r="P1392" s="337">
        <v>22369.73588</v>
      </c>
      <c r="Q1392" s="337">
        <v>0</v>
      </c>
      <c r="R1392" s="338">
        <v>22369.73588</v>
      </c>
    </row>
    <row r="1393" spans="1:18" s="313" customFormat="1">
      <c r="A1393" s="339"/>
      <c r="B1393" s="339"/>
      <c r="C1393" s="334" t="s">
        <v>296</v>
      </c>
      <c r="D1393" s="334" t="s">
        <v>296</v>
      </c>
      <c r="E1393" s="335">
        <v>120</v>
      </c>
      <c r="F1393" s="336">
        <v>0</v>
      </c>
      <c r="G1393" s="337">
        <v>0</v>
      </c>
      <c r="H1393" s="337">
        <v>0</v>
      </c>
      <c r="I1393" s="337">
        <v>253.81126999999998</v>
      </c>
      <c r="J1393" s="337">
        <v>0.12647</v>
      </c>
      <c r="K1393" s="337">
        <v>253.93773999999999</v>
      </c>
      <c r="L1393" s="337">
        <v>369.50342999999998</v>
      </c>
      <c r="M1393" s="337">
        <v>51.675260000000002</v>
      </c>
      <c r="N1393" s="337">
        <v>421.17869000000002</v>
      </c>
      <c r="O1393" s="337">
        <v>675.11643000000004</v>
      </c>
      <c r="P1393" s="337">
        <v>9829.9748399999989</v>
      </c>
      <c r="Q1393" s="337">
        <v>0</v>
      </c>
      <c r="R1393" s="338">
        <v>9829.9748399999989</v>
      </c>
    </row>
    <row r="1394" spans="1:18" s="313" customFormat="1">
      <c r="A1394" s="339"/>
      <c r="B1394" s="334" t="s">
        <v>22</v>
      </c>
      <c r="C1394" s="334" t="s">
        <v>299</v>
      </c>
      <c r="D1394" s="334" t="s">
        <v>300</v>
      </c>
      <c r="E1394" s="335">
        <v>71</v>
      </c>
      <c r="F1394" s="336">
        <v>0</v>
      </c>
      <c r="G1394" s="337">
        <v>0</v>
      </c>
      <c r="H1394" s="337">
        <v>0</v>
      </c>
      <c r="I1394" s="337">
        <v>629.95898</v>
      </c>
      <c r="J1394" s="337">
        <v>3.7698899999999997</v>
      </c>
      <c r="K1394" s="337">
        <v>633.72887000000003</v>
      </c>
      <c r="L1394" s="337">
        <v>1570.3761299999999</v>
      </c>
      <c r="M1394" s="337">
        <v>86.500460000000004</v>
      </c>
      <c r="N1394" s="337">
        <v>1656.8765900000001</v>
      </c>
      <c r="O1394" s="337">
        <v>2290.6054599999998</v>
      </c>
      <c r="P1394" s="337">
        <v>8146.0193300000001</v>
      </c>
      <c r="Q1394" s="337">
        <v>0</v>
      </c>
      <c r="R1394" s="338">
        <v>8146.0193300000001</v>
      </c>
    </row>
    <row r="1395" spans="1:18" s="313" customFormat="1">
      <c r="A1395" s="339"/>
      <c r="B1395" s="334" t="s">
        <v>301</v>
      </c>
      <c r="C1395" s="334" t="s">
        <v>301</v>
      </c>
      <c r="D1395" s="334" t="s">
        <v>307</v>
      </c>
      <c r="E1395" s="335">
        <v>148</v>
      </c>
      <c r="F1395" s="336">
        <v>0</v>
      </c>
      <c r="G1395" s="337">
        <v>0</v>
      </c>
      <c r="H1395" s="337">
        <v>0</v>
      </c>
      <c r="I1395" s="337">
        <v>192.81304</v>
      </c>
      <c r="J1395" s="337">
        <v>9.7200000000000012E-3</v>
      </c>
      <c r="K1395" s="337">
        <v>192.82276000000002</v>
      </c>
      <c r="L1395" s="337">
        <v>1179.1723400000001</v>
      </c>
      <c r="M1395" s="337">
        <v>198.072</v>
      </c>
      <c r="N1395" s="337">
        <v>1377.2443400000002</v>
      </c>
      <c r="O1395" s="337">
        <v>1570.0671</v>
      </c>
      <c r="P1395" s="337">
        <v>11875.9833</v>
      </c>
      <c r="Q1395" s="337">
        <v>0</v>
      </c>
      <c r="R1395" s="338">
        <v>11875.9833</v>
      </c>
    </row>
    <row r="1396" spans="1:18" s="313" customFormat="1">
      <c r="A1396" s="339"/>
      <c r="B1396" s="334" t="s">
        <v>24</v>
      </c>
      <c r="C1396" s="334" t="s">
        <v>24</v>
      </c>
      <c r="D1396" s="334" t="s">
        <v>24</v>
      </c>
      <c r="E1396" s="335">
        <v>263</v>
      </c>
      <c r="F1396" s="336">
        <v>0</v>
      </c>
      <c r="G1396" s="337">
        <v>0</v>
      </c>
      <c r="H1396" s="337">
        <v>0</v>
      </c>
      <c r="I1396" s="337">
        <v>304.92768999999998</v>
      </c>
      <c r="J1396" s="337">
        <v>11.08165</v>
      </c>
      <c r="K1396" s="337">
        <v>316.00934000000001</v>
      </c>
      <c r="L1396" s="337">
        <v>684.42160000000001</v>
      </c>
      <c r="M1396" s="337">
        <v>12.27172</v>
      </c>
      <c r="N1396" s="337">
        <v>696.69331999999997</v>
      </c>
      <c r="O1396" s="337">
        <v>1012.70266</v>
      </c>
      <c r="P1396" s="337">
        <v>5660.5667800000001</v>
      </c>
      <c r="Q1396" s="337">
        <v>0</v>
      </c>
      <c r="R1396" s="338">
        <v>5660.5667800000001</v>
      </c>
    </row>
    <row r="1397" spans="1:18" s="313" customFormat="1">
      <c r="A1397" s="339"/>
      <c r="B1397" s="334" t="s">
        <v>26</v>
      </c>
      <c r="C1397" s="334" t="s">
        <v>310</v>
      </c>
      <c r="D1397" s="334" t="s">
        <v>312</v>
      </c>
      <c r="E1397" s="335">
        <v>176</v>
      </c>
      <c r="F1397" s="336">
        <v>0</v>
      </c>
      <c r="G1397" s="337">
        <v>0</v>
      </c>
      <c r="H1397" s="337">
        <v>0</v>
      </c>
      <c r="I1397" s="337">
        <v>1004.0848100000001</v>
      </c>
      <c r="J1397" s="337">
        <v>0.4511</v>
      </c>
      <c r="K1397" s="337">
        <v>1004.5359100000001</v>
      </c>
      <c r="L1397" s="337">
        <v>302.25183000000004</v>
      </c>
      <c r="M1397" s="337">
        <v>5.8869999999999999E-2</v>
      </c>
      <c r="N1397" s="337">
        <v>302.3107</v>
      </c>
      <c r="O1397" s="337">
        <v>1306.8466100000001</v>
      </c>
      <c r="P1397" s="337">
        <v>12718.578439999999</v>
      </c>
      <c r="Q1397" s="337">
        <v>0</v>
      </c>
      <c r="R1397" s="338">
        <v>12718.578439999999</v>
      </c>
    </row>
    <row r="1398" spans="1:18" s="313" customFormat="1">
      <c r="A1398" s="334" t="s">
        <v>458</v>
      </c>
      <c r="B1398" s="334" t="s">
        <v>16</v>
      </c>
      <c r="C1398" s="334" t="s">
        <v>16</v>
      </c>
      <c r="D1398" s="334" t="s">
        <v>64</v>
      </c>
      <c r="E1398" s="335">
        <v>1</v>
      </c>
      <c r="F1398" s="336">
        <v>306850.93527999998</v>
      </c>
      <c r="G1398" s="337">
        <v>477875.46841999999</v>
      </c>
      <c r="H1398" s="337">
        <v>784726.40370000002</v>
      </c>
      <c r="I1398" s="337">
        <v>0</v>
      </c>
      <c r="J1398" s="337">
        <v>0</v>
      </c>
      <c r="K1398" s="337">
        <v>0</v>
      </c>
      <c r="L1398" s="337">
        <v>616756.48933000001</v>
      </c>
      <c r="M1398" s="337">
        <v>840902.64354999992</v>
      </c>
      <c r="N1398" s="337">
        <v>1457659.1328800002</v>
      </c>
      <c r="O1398" s="337">
        <v>2242385.5365800001</v>
      </c>
      <c r="P1398" s="337">
        <v>722862.58904999995</v>
      </c>
      <c r="Q1398" s="337">
        <v>853598.20782000001</v>
      </c>
      <c r="R1398" s="338">
        <v>1576460.79687</v>
      </c>
    </row>
    <row r="1399" spans="1:18" s="313" customFormat="1">
      <c r="A1399" s="334" t="s">
        <v>459</v>
      </c>
      <c r="B1399" s="334" t="s">
        <v>5</v>
      </c>
      <c r="C1399" s="334" t="s">
        <v>5</v>
      </c>
      <c r="D1399" s="334" t="s">
        <v>206</v>
      </c>
      <c r="E1399" s="335">
        <v>63</v>
      </c>
      <c r="F1399" s="336">
        <v>35823.352039999998</v>
      </c>
      <c r="G1399" s="337">
        <v>1467.27244</v>
      </c>
      <c r="H1399" s="337">
        <v>37290.624479999999</v>
      </c>
      <c r="I1399" s="337">
        <v>12564.793119999998</v>
      </c>
      <c r="J1399" s="337">
        <v>1198.75803</v>
      </c>
      <c r="K1399" s="337">
        <v>13763.551150000001</v>
      </c>
      <c r="L1399" s="337">
        <v>47992.250939999998</v>
      </c>
      <c r="M1399" s="337">
        <v>7420.8412600000001</v>
      </c>
      <c r="N1399" s="337">
        <v>55413.092200000006</v>
      </c>
      <c r="O1399" s="337">
        <v>106467.26783</v>
      </c>
      <c r="P1399" s="337">
        <v>49636.127690000001</v>
      </c>
      <c r="Q1399" s="337">
        <v>3316.09402</v>
      </c>
      <c r="R1399" s="338">
        <v>52952.221709999998</v>
      </c>
    </row>
    <row r="1400" spans="1:18" s="313" customFormat="1">
      <c r="A1400" s="339"/>
      <c r="B1400" s="334" t="s">
        <v>9</v>
      </c>
      <c r="C1400" s="334" t="s">
        <v>9</v>
      </c>
      <c r="D1400" s="334" t="s">
        <v>227</v>
      </c>
      <c r="E1400" s="335">
        <v>103</v>
      </c>
      <c r="F1400" s="336">
        <v>5226.5320899999997</v>
      </c>
      <c r="G1400" s="337">
        <v>0</v>
      </c>
      <c r="H1400" s="337">
        <v>5226.5320899999997</v>
      </c>
      <c r="I1400" s="337">
        <v>343.40659000000005</v>
      </c>
      <c r="J1400" s="337">
        <v>33.707239999999999</v>
      </c>
      <c r="K1400" s="337">
        <v>377.11383000000001</v>
      </c>
      <c r="L1400" s="337">
        <v>6.1272200000000003</v>
      </c>
      <c r="M1400" s="337">
        <v>0</v>
      </c>
      <c r="N1400" s="337">
        <v>6.1272200000000003</v>
      </c>
      <c r="O1400" s="337">
        <v>5609.7731399999993</v>
      </c>
      <c r="P1400" s="337">
        <v>8535.0430399999987</v>
      </c>
      <c r="Q1400" s="337">
        <v>0</v>
      </c>
      <c r="R1400" s="338">
        <v>8535.0430399999987</v>
      </c>
    </row>
    <row r="1401" spans="1:18" s="313" customFormat="1">
      <c r="A1401" s="339"/>
      <c r="B1401" s="334" t="s">
        <v>12</v>
      </c>
      <c r="C1401" s="334" t="s">
        <v>239</v>
      </c>
      <c r="D1401" s="334" t="s">
        <v>239</v>
      </c>
      <c r="E1401" s="335">
        <v>2</v>
      </c>
      <c r="F1401" s="336">
        <v>5204.3113700000004</v>
      </c>
      <c r="G1401" s="337">
        <v>0</v>
      </c>
      <c r="H1401" s="337">
        <v>5204.3113700000004</v>
      </c>
      <c r="I1401" s="337">
        <v>1517.4889699999999</v>
      </c>
      <c r="J1401" s="337">
        <v>578.90743000000009</v>
      </c>
      <c r="K1401" s="337">
        <v>2096.3964000000001</v>
      </c>
      <c r="L1401" s="337">
        <v>10875.146550000001</v>
      </c>
      <c r="M1401" s="337">
        <v>984.68511999999998</v>
      </c>
      <c r="N1401" s="337">
        <v>11859.83167</v>
      </c>
      <c r="O1401" s="337">
        <v>19160.53944</v>
      </c>
      <c r="P1401" s="337">
        <v>4760.5015300000005</v>
      </c>
      <c r="Q1401" s="337">
        <v>0</v>
      </c>
      <c r="R1401" s="338">
        <v>4760.5015300000005</v>
      </c>
    </row>
    <row r="1402" spans="1:18" s="313" customFormat="1">
      <c r="A1402" s="339"/>
      <c r="B1402" s="334" t="s">
        <v>240</v>
      </c>
      <c r="C1402" s="334" t="s">
        <v>243</v>
      </c>
      <c r="D1402" s="334" t="s">
        <v>244</v>
      </c>
      <c r="E1402" s="335">
        <v>102</v>
      </c>
      <c r="F1402" s="336">
        <v>17177.40047</v>
      </c>
      <c r="G1402" s="337">
        <v>267.51571000000001</v>
      </c>
      <c r="H1402" s="337">
        <v>17444.91618</v>
      </c>
      <c r="I1402" s="337">
        <v>1333.2093799999998</v>
      </c>
      <c r="J1402" s="337">
        <v>55.576440000000005</v>
      </c>
      <c r="K1402" s="337">
        <v>1388.7858200000001</v>
      </c>
      <c r="L1402" s="337">
        <v>1005.04174</v>
      </c>
      <c r="M1402" s="337">
        <v>127.05952000000001</v>
      </c>
      <c r="N1402" s="337">
        <v>1132.1012599999999</v>
      </c>
      <c r="O1402" s="337">
        <v>19965.803260000001</v>
      </c>
      <c r="P1402" s="337">
        <v>27928.192719999999</v>
      </c>
      <c r="Q1402" s="337">
        <v>0.14671999999999999</v>
      </c>
      <c r="R1402" s="338">
        <v>27928.33944</v>
      </c>
    </row>
    <row r="1403" spans="1:18" s="313" customFormat="1">
      <c r="A1403" s="339"/>
      <c r="B1403" s="334" t="s">
        <v>14</v>
      </c>
      <c r="C1403" s="334" t="s">
        <v>254</v>
      </c>
      <c r="D1403" s="334" t="s">
        <v>254</v>
      </c>
      <c r="E1403" s="335">
        <v>101</v>
      </c>
      <c r="F1403" s="336">
        <v>251.68066000000002</v>
      </c>
      <c r="G1403" s="337">
        <v>774.09303</v>
      </c>
      <c r="H1403" s="337">
        <v>1025.77369</v>
      </c>
      <c r="I1403" s="337">
        <v>1071.21468</v>
      </c>
      <c r="J1403" s="337">
        <v>347.13184999999999</v>
      </c>
      <c r="K1403" s="337">
        <v>1418.34653</v>
      </c>
      <c r="L1403" s="337">
        <v>3765.9031099999997</v>
      </c>
      <c r="M1403" s="337">
        <v>872.60978</v>
      </c>
      <c r="N1403" s="337">
        <v>4638.51289</v>
      </c>
      <c r="O1403" s="337">
        <v>7082.6331100000007</v>
      </c>
      <c r="P1403" s="337">
        <v>21322.080170000001</v>
      </c>
      <c r="Q1403" s="337">
        <v>0.22003999999999999</v>
      </c>
      <c r="R1403" s="338">
        <v>21322.300210000001</v>
      </c>
    </row>
    <row r="1404" spans="1:18" s="313" customFormat="1">
      <c r="A1404" s="339"/>
      <c r="B1404" s="334" t="s">
        <v>15</v>
      </c>
      <c r="C1404" s="334" t="s">
        <v>257</v>
      </c>
      <c r="D1404" s="334" t="s">
        <v>257</v>
      </c>
      <c r="E1404" s="335">
        <v>100</v>
      </c>
      <c r="F1404" s="336">
        <v>238.79235</v>
      </c>
      <c r="G1404" s="337">
        <v>101.01044999999999</v>
      </c>
      <c r="H1404" s="337">
        <v>339.80279999999999</v>
      </c>
      <c r="I1404" s="337">
        <v>1200.09376</v>
      </c>
      <c r="J1404" s="337">
        <v>19.648229999999998</v>
      </c>
      <c r="K1404" s="337">
        <v>1219.74199</v>
      </c>
      <c r="L1404" s="337">
        <v>2076.3536599999998</v>
      </c>
      <c r="M1404" s="337">
        <v>343.45904999999999</v>
      </c>
      <c r="N1404" s="337">
        <v>2419.8127100000002</v>
      </c>
      <c r="O1404" s="337">
        <v>3979.3575000000001</v>
      </c>
      <c r="P1404" s="337">
        <v>38893.421179999998</v>
      </c>
      <c r="Q1404" s="337">
        <v>0.21387999999999999</v>
      </c>
      <c r="R1404" s="338">
        <v>38893.635060000001</v>
      </c>
    </row>
    <row r="1405" spans="1:18" s="313" customFormat="1">
      <c r="A1405" s="339"/>
      <c r="B1405" s="334" t="s">
        <v>16</v>
      </c>
      <c r="C1405" s="334" t="s">
        <v>16</v>
      </c>
      <c r="D1405" s="334" t="s">
        <v>270</v>
      </c>
      <c r="E1405" s="335">
        <v>32</v>
      </c>
      <c r="F1405" s="336">
        <v>907.86314000000004</v>
      </c>
      <c r="G1405" s="337">
        <v>1205.9802299999999</v>
      </c>
      <c r="H1405" s="337">
        <v>2113.84337</v>
      </c>
      <c r="I1405" s="337">
        <v>5948.5215599999992</v>
      </c>
      <c r="J1405" s="337">
        <v>1225.24334</v>
      </c>
      <c r="K1405" s="337">
        <v>7173.7649000000001</v>
      </c>
      <c r="L1405" s="337">
        <v>72726.607930000013</v>
      </c>
      <c r="M1405" s="337">
        <v>24084.31985</v>
      </c>
      <c r="N1405" s="337">
        <v>96810.927779999998</v>
      </c>
      <c r="O1405" s="337">
        <v>106098.53605</v>
      </c>
      <c r="P1405" s="337">
        <v>12912.40891</v>
      </c>
      <c r="Q1405" s="337">
        <v>21.653929999999999</v>
      </c>
      <c r="R1405" s="338">
        <v>12934.062840000001</v>
      </c>
    </row>
    <row r="1406" spans="1:18" s="313" customFormat="1">
      <c r="A1406" s="339"/>
      <c r="B1406" s="339"/>
      <c r="C1406" s="339"/>
      <c r="D1406" s="334" t="s">
        <v>16</v>
      </c>
      <c r="E1406" s="335">
        <v>13</v>
      </c>
      <c r="F1406" s="336">
        <v>857.44120999999996</v>
      </c>
      <c r="G1406" s="337">
        <v>83.217089999999999</v>
      </c>
      <c r="H1406" s="337">
        <v>940.65830000000005</v>
      </c>
      <c r="I1406" s="337">
        <v>5117.2678800000003</v>
      </c>
      <c r="J1406" s="337">
        <v>2060.7990800000002</v>
      </c>
      <c r="K1406" s="337">
        <v>7178.0669600000001</v>
      </c>
      <c r="L1406" s="337">
        <v>46735.441650000001</v>
      </c>
      <c r="M1406" s="337">
        <v>9290.0446499999998</v>
      </c>
      <c r="N1406" s="337">
        <v>56025.486299999997</v>
      </c>
      <c r="O1406" s="337">
        <v>64144.211560000003</v>
      </c>
      <c r="P1406" s="337">
        <v>31065.785609999999</v>
      </c>
      <c r="Q1406" s="337">
        <v>12.470360000000001</v>
      </c>
      <c r="R1406" s="338">
        <v>31078.255969999998</v>
      </c>
    </row>
    <row r="1407" spans="1:18" s="313" customFormat="1">
      <c r="A1407" s="339"/>
      <c r="B1407" s="339"/>
      <c r="C1407" s="339"/>
      <c r="D1407" s="339"/>
      <c r="E1407" s="340">
        <v>56</v>
      </c>
      <c r="F1407" s="341">
        <v>13449.61024</v>
      </c>
      <c r="G1407" s="342">
        <v>189.58532</v>
      </c>
      <c r="H1407" s="342">
        <v>13639.19556</v>
      </c>
      <c r="I1407" s="342">
        <v>10883.74741</v>
      </c>
      <c r="J1407" s="342">
        <v>422.00134000000003</v>
      </c>
      <c r="K1407" s="342">
        <v>11305.748750000001</v>
      </c>
      <c r="L1407" s="342">
        <v>72425.872560000003</v>
      </c>
      <c r="M1407" s="342">
        <v>9337.1210800000008</v>
      </c>
      <c r="N1407" s="342">
        <v>81762.993640000001</v>
      </c>
      <c r="O1407" s="342">
        <v>106707.93795000001</v>
      </c>
      <c r="P1407" s="342">
        <v>41972.937689999999</v>
      </c>
      <c r="Q1407" s="342">
        <v>4.1375000000000002</v>
      </c>
      <c r="R1407" s="343">
        <v>41977.075189999996</v>
      </c>
    </row>
    <row r="1408" spans="1:18" s="313" customFormat="1">
      <c r="A1408" s="339"/>
      <c r="B1408" s="339"/>
      <c r="C1408" s="339"/>
      <c r="D1408" s="334" t="s">
        <v>61</v>
      </c>
      <c r="E1408" s="335">
        <v>20</v>
      </c>
      <c r="F1408" s="336">
        <v>1065.90769</v>
      </c>
      <c r="G1408" s="337">
        <v>2216.9736400000002</v>
      </c>
      <c r="H1408" s="337">
        <v>3282.8813300000002</v>
      </c>
      <c r="I1408" s="337">
        <v>47849.179530000001</v>
      </c>
      <c r="J1408" s="337">
        <v>4478.3799200000003</v>
      </c>
      <c r="K1408" s="337">
        <v>52327.559450000001</v>
      </c>
      <c r="L1408" s="337">
        <v>101589.28271</v>
      </c>
      <c r="M1408" s="337">
        <v>38124.683010000001</v>
      </c>
      <c r="N1408" s="337">
        <v>139713.96572000001</v>
      </c>
      <c r="O1408" s="337">
        <v>195324.40650000001</v>
      </c>
      <c r="P1408" s="337">
        <v>44237.511210000004</v>
      </c>
      <c r="Q1408" s="337">
        <v>48.699809999999999</v>
      </c>
      <c r="R1408" s="338">
        <v>44286.211020000002</v>
      </c>
    </row>
    <row r="1409" spans="1:18" s="313" customFormat="1">
      <c r="A1409" s="339"/>
      <c r="B1409" s="339"/>
      <c r="C1409" s="339"/>
      <c r="D1409" s="334" t="s">
        <v>68</v>
      </c>
      <c r="E1409" s="335">
        <v>35</v>
      </c>
      <c r="F1409" s="336">
        <v>497.42500000000001</v>
      </c>
      <c r="G1409" s="337">
        <v>580.78400999999997</v>
      </c>
      <c r="H1409" s="337">
        <v>1078.20901</v>
      </c>
      <c r="I1409" s="337">
        <v>4675.4023699999998</v>
      </c>
      <c r="J1409" s="337">
        <v>1521.6411499999999</v>
      </c>
      <c r="K1409" s="337">
        <v>6197.0435199999993</v>
      </c>
      <c r="L1409" s="337">
        <v>92123.332069999989</v>
      </c>
      <c r="M1409" s="337">
        <v>20864.13841</v>
      </c>
      <c r="N1409" s="337">
        <v>112987.47048</v>
      </c>
      <c r="O1409" s="337">
        <v>120262.72301</v>
      </c>
      <c r="P1409" s="337">
        <v>28215.68233</v>
      </c>
      <c r="Q1409" s="337">
        <v>7.5612700000000004</v>
      </c>
      <c r="R1409" s="338">
        <v>28223.243600000002</v>
      </c>
    </row>
    <row r="1410" spans="1:18" s="313" customFormat="1">
      <c r="A1410" s="339"/>
      <c r="B1410" s="339"/>
      <c r="C1410" s="339"/>
      <c r="D1410" s="339"/>
      <c r="E1410" s="340">
        <v>57</v>
      </c>
      <c r="F1410" s="341">
        <v>19.803630000000002</v>
      </c>
      <c r="G1410" s="342">
        <v>0.10612000000000001</v>
      </c>
      <c r="H1410" s="342">
        <v>19.909749999999999</v>
      </c>
      <c r="I1410" s="342">
        <v>3200.8233999999998</v>
      </c>
      <c r="J1410" s="342">
        <v>13.54435</v>
      </c>
      <c r="K1410" s="342">
        <v>3214.3677499999999</v>
      </c>
      <c r="L1410" s="342">
        <v>1485.3021299999998</v>
      </c>
      <c r="M1410" s="342">
        <v>119.76677000000001</v>
      </c>
      <c r="N1410" s="342">
        <v>1605.0689</v>
      </c>
      <c r="O1410" s="342">
        <v>4839.3464000000004</v>
      </c>
      <c r="P1410" s="342">
        <v>31248.3125</v>
      </c>
      <c r="Q1410" s="342">
        <v>1.1504300000000001</v>
      </c>
      <c r="R1410" s="343">
        <v>31249.462930000002</v>
      </c>
    </row>
    <row r="1411" spans="1:18" s="313" customFormat="1">
      <c r="A1411" s="339"/>
      <c r="B1411" s="339"/>
      <c r="C1411" s="339"/>
      <c r="D1411" s="334" t="s">
        <v>64</v>
      </c>
      <c r="E1411" s="335">
        <v>10</v>
      </c>
      <c r="F1411" s="336">
        <v>137172.85528999998</v>
      </c>
      <c r="G1411" s="337">
        <v>14193.10116</v>
      </c>
      <c r="H1411" s="337">
        <v>151365.95645</v>
      </c>
      <c r="I1411" s="337">
        <v>53083.050340000002</v>
      </c>
      <c r="J1411" s="337">
        <v>25257.937190000001</v>
      </c>
      <c r="K1411" s="337">
        <v>78340.987529999999</v>
      </c>
      <c r="L1411" s="337">
        <v>104232.06220999999</v>
      </c>
      <c r="M1411" s="337">
        <v>60733.880969999998</v>
      </c>
      <c r="N1411" s="337">
        <v>164965.94318</v>
      </c>
      <c r="O1411" s="337">
        <v>394672.88716000004</v>
      </c>
      <c r="P1411" s="337">
        <v>1097243.92503</v>
      </c>
      <c r="Q1411" s="337">
        <v>148796.46646999998</v>
      </c>
      <c r="R1411" s="338">
        <v>1246040.3914999999</v>
      </c>
    </row>
    <row r="1412" spans="1:18" s="313" customFormat="1">
      <c r="A1412" s="339"/>
      <c r="B1412" s="339"/>
      <c r="C1412" s="339"/>
      <c r="D1412" s="334" t="s">
        <v>69</v>
      </c>
      <c r="E1412" s="335">
        <v>25</v>
      </c>
      <c r="F1412" s="336">
        <v>426.41917000000001</v>
      </c>
      <c r="G1412" s="337">
        <v>74.553839999999994</v>
      </c>
      <c r="H1412" s="337">
        <v>500.97300999999999</v>
      </c>
      <c r="I1412" s="337">
        <v>9482.523369999999</v>
      </c>
      <c r="J1412" s="337">
        <v>3119.9064100000001</v>
      </c>
      <c r="K1412" s="337">
        <v>12602.429779999999</v>
      </c>
      <c r="L1412" s="337">
        <v>80936.175730000003</v>
      </c>
      <c r="M1412" s="337">
        <v>13987.07762</v>
      </c>
      <c r="N1412" s="337">
        <v>94923.253349999999</v>
      </c>
      <c r="O1412" s="337">
        <v>108026.65614000001</v>
      </c>
      <c r="P1412" s="337">
        <v>42650.608659999998</v>
      </c>
      <c r="Q1412" s="337">
        <v>15.09615</v>
      </c>
      <c r="R1412" s="338">
        <v>42665.704810000003</v>
      </c>
    </row>
    <row r="1413" spans="1:18" s="313" customFormat="1">
      <c r="A1413" s="339"/>
      <c r="B1413" s="339"/>
      <c r="C1413" s="339"/>
      <c r="D1413" s="334" t="s">
        <v>84</v>
      </c>
      <c r="E1413" s="335">
        <v>14</v>
      </c>
      <c r="F1413" s="336">
        <v>55.117890000000003</v>
      </c>
      <c r="G1413" s="337">
        <v>23.719709999999999</v>
      </c>
      <c r="H1413" s="337">
        <v>78.837600000000009</v>
      </c>
      <c r="I1413" s="337">
        <v>7381.9827599999999</v>
      </c>
      <c r="J1413" s="337">
        <v>734.90098</v>
      </c>
      <c r="K1413" s="337">
        <v>8116.8837400000002</v>
      </c>
      <c r="L1413" s="337">
        <v>36031.975350000001</v>
      </c>
      <c r="M1413" s="337">
        <v>5408.3994299999995</v>
      </c>
      <c r="N1413" s="337">
        <v>41440.374779999998</v>
      </c>
      <c r="O1413" s="337">
        <v>49636.096119999995</v>
      </c>
      <c r="P1413" s="337">
        <v>15174.74438</v>
      </c>
      <c r="Q1413" s="337">
        <v>1.03908</v>
      </c>
      <c r="R1413" s="338">
        <v>15175.783460000001</v>
      </c>
    </row>
    <row r="1414" spans="1:18" s="313" customFormat="1">
      <c r="A1414" s="339"/>
      <c r="B1414" s="339"/>
      <c r="C1414" s="339"/>
      <c r="D1414" s="334" t="s">
        <v>70</v>
      </c>
      <c r="E1414" s="335">
        <v>27</v>
      </c>
      <c r="F1414" s="336">
        <v>11.19791</v>
      </c>
      <c r="G1414" s="337">
        <v>128.38</v>
      </c>
      <c r="H1414" s="337">
        <v>139.57791</v>
      </c>
      <c r="I1414" s="337">
        <v>2310.2861600000001</v>
      </c>
      <c r="J1414" s="337">
        <v>1081.0363300000001</v>
      </c>
      <c r="K1414" s="337">
        <v>3391.32249</v>
      </c>
      <c r="L1414" s="337">
        <v>40158.75748</v>
      </c>
      <c r="M1414" s="337">
        <v>9237.5123899999999</v>
      </c>
      <c r="N1414" s="337">
        <v>49396.269869999996</v>
      </c>
      <c r="O1414" s="337">
        <v>52927.170270000002</v>
      </c>
      <c r="P1414" s="337">
        <v>7731.5509800000009</v>
      </c>
      <c r="Q1414" s="337">
        <v>6.8768799999999999</v>
      </c>
      <c r="R1414" s="338">
        <v>7738.4278600000007</v>
      </c>
    </row>
    <row r="1415" spans="1:18" s="313" customFormat="1">
      <c r="A1415" s="339"/>
      <c r="B1415" s="339"/>
      <c r="C1415" s="339"/>
      <c r="D1415" s="339"/>
      <c r="E1415" s="340">
        <v>40</v>
      </c>
      <c r="F1415" s="341">
        <v>1106.35852</v>
      </c>
      <c r="G1415" s="342">
        <v>1332.0225399999999</v>
      </c>
      <c r="H1415" s="342">
        <v>2438.3810600000002</v>
      </c>
      <c r="I1415" s="342">
        <v>4116.0892800000001</v>
      </c>
      <c r="J1415" s="342">
        <v>3334.5920599999999</v>
      </c>
      <c r="K1415" s="342">
        <v>7450.6813400000001</v>
      </c>
      <c r="L1415" s="342">
        <v>66083.695170000006</v>
      </c>
      <c r="M1415" s="342">
        <v>13693.352989999999</v>
      </c>
      <c r="N1415" s="342">
        <v>79777.048159999991</v>
      </c>
      <c r="O1415" s="342">
        <v>89666.110560000001</v>
      </c>
      <c r="P1415" s="342">
        <v>9981.6288699999986</v>
      </c>
      <c r="Q1415" s="342">
        <v>4.2784700000000004</v>
      </c>
      <c r="R1415" s="343">
        <v>9985.9073399999997</v>
      </c>
    </row>
    <row r="1416" spans="1:18" s="313" customFormat="1">
      <c r="A1416" s="339"/>
      <c r="B1416" s="334" t="s">
        <v>17</v>
      </c>
      <c r="C1416" s="334" t="s">
        <v>281</v>
      </c>
      <c r="D1416" s="334" t="s">
        <v>282</v>
      </c>
      <c r="E1416" s="335">
        <v>98</v>
      </c>
      <c r="F1416" s="336">
        <v>3694.3759599999998</v>
      </c>
      <c r="G1416" s="337">
        <v>0</v>
      </c>
      <c r="H1416" s="337">
        <v>3694.3759599999998</v>
      </c>
      <c r="I1416" s="337">
        <v>1238.7645600000001</v>
      </c>
      <c r="J1416" s="337">
        <v>53.487459999999999</v>
      </c>
      <c r="K1416" s="337">
        <v>1292.2520200000001</v>
      </c>
      <c r="L1416" s="337">
        <v>1006.1988699999999</v>
      </c>
      <c r="M1416" s="337">
        <v>94.777740000000009</v>
      </c>
      <c r="N1416" s="337">
        <v>1100.9766100000002</v>
      </c>
      <c r="O1416" s="337">
        <v>6087.6045899999999</v>
      </c>
      <c r="P1416" s="337">
        <v>40474.944689999997</v>
      </c>
      <c r="Q1416" s="337">
        <v>0.41225000000000001</v>
      </c>
      <c r="R1416" s="338">
        <v>40475.356939999998</v>
      </c>
    </row>
    <row r="1417" spans="1:18" s="313" customFormat="1">
      <c r="A1417" s="339"/>
      <c r="B1417" s="334" t="s">
        <v>21</v>
      </c>
      <c r="C1417" s="334" t="s">
        <v>21</v>
      </c>
      <c r="D1417" s="334" t="s">
        <v>21</v>
      </c>
      <c r="E1417" s="335">
        <v>92</v>
      </c>
      <c r="F1417" s="336">
        <v>10604.72702</v>
      </c>
      <c r="G1417" s="337">
        <v>1063.6234899999999</v>
      </c>
      <c r="H1417" s="337">
        <v>11668.35051</v>
      </c>
      <c r="I1417" s="337">
        <v>1941.3475600000002</v>
      </c>
      <c r="J1417" s="337">
        <v>46.35013</v>
      </c>
      <c r="K1417" s="337">
        <v>1987.69769</v>
      </c>
      <c r="L1417" s="337">
        <v>3102.8101000000001</v>
      </c>
      <c r="M1417" s="337">
        <v>2110.1372500000002</v>
      </c>
      <c r="N1417" s="337">
        <v>5212.9473499999995</v>
      </c>
      <c r="O1417" s="337">
        <v>18868.99555</v>
      </c>
      <c r="P1417" s="337">
        <v>53683.151979999995</v>
      </c>
      <c r="Q1417" s="337">
        <v>0.83853999999999995</v>
      </c>
      <c r="R1417" s="338">
        <v>53683.990520000007</v>
      </c>
    </row>
    <row r="1418" spans="1:18" s="313" customFormat="1">
      <c r="A1418" s="339"/>
      <c r="B1418" s="339"/>
      <c r="C1418" s="334" t="s">
        <v>296</v>
      </c>
      <c r="D1418" s="334" t="s">
        <v>296</v>
      </c>
      <c r="E1418" s="335">
        <v>104</v>
      </c>
      <c r="F1418" s="336">
        <v>0</v>
      </c>
      <c r="G1418" s="337">
        <v>0</v>
      </c>
      <c r="H1418" s="337">
        <v>0</v>
      </c>
      <c r="I1418" s="337">
        <v>0</v>
      </c>
      <c r="J1418" s="337">
        <v>0</v>
      </c>
      <c r="K1418" s="337">
        <v>0</v>
      </c>
      <c r="L1418" s="337">
        <v>0</v>
      </c>
      <c r="M1418" s="337">
        <v>0</v>
      </c>
      <c r="N1418" s="337">
        <v>0</v>
      </c>
      <c r="O1418" s="337">
        <v>0</v>
      </c>
      <c r="P1418" s="337">
        <v>4143.4959500000004</v>
      </c>
      <c r="Q1418" s="337">
        <v>0</v>
      </c>
      <c r="R1418" s="338">
        <v>4143.4959500000004</v>
      </c>
    </row>
    <row r="1419" spans="1:18" s="313" customFormat="1">
      <c r="A1419" s="339"/>
      <c r="B1419" s="334" t="s">
        <v>301</v>
      </c>
      <c r="C1419" s="334" t="s">
        <v>301</v>
      </c>
      <c r="D1419" s="334" t="s">
        <v>307</v>
      </c>
      <c r="E1419" s="335">
        <v>105</v>
      </c>
      <c r="F1419" s="336">
        <v>0</v>
      </c>
      <c r="G1419" s="337">
        <v>0</v>
      </c>
      <c r="H1419" s="337">
        <v>0</v>
      </c>
      <c r="I1419" s="337">
        <v>0</v>
      </c>
      <c r="J1419" s="337">
        <v>0</v>
      </c>
      <c r="K1419" s="337">
        <v>0</v>
      </c>
      <c r="L1419" s="337">
        <v>0</v>
      </c>
      <c r="M1419" s="337">
        <v>0</v>
      </c>
      <c r="N1419" s="337">
        <v>0</v>
      </c>
      <c r="O1419" s="337">
        <v>0</v>
      </c>
      <c r="P1419" s="337">
        <v>1305.23909</v>
      </c>
      <c r="Q1419" s="337">
        <v>0</v>
      </c>
      <c r="R1419" s="338">
        <v>1305.23909</v>
      </c>
    </row>
    <row r="1420" spans="1:18" s="313" customFormat="1">
      <c r="A1420" s="339"/>
      <c r="B1420" s="334" t="s">
        <v>25</v>
      </c>
      <c r="C1420" s="334" t="s">
        <v>25</v>
      </c>
      <c r="D1420" s="334" t="s">
        <v>25</v>
      </c>
      <c r="E1420" s="335">
        <v>107</v>
      </c>
      <c r="F1420" s="336">
        <v>0</v>
      </c>
      <c r="G1420" s="337">
        <v>0</v>
      </c>
      <c r="H1420" s="337">
        <v>0</v>
      </c>
      <c r="I1420" s="337">
        <v>0</v>
      </c>
      <c r="J1420" s="337">
        <v>0</v>
      </c>
      <c r="K1420" s="337">
        <v>0</v>
      </c>
      <c r="L1420" s="337">
        <v>0</v>
      </c>
      <c r="M1420" s="337">
        <v>0</v>
      </c>
      <c r="N1420" s="337">
        <v>0</v>
      </c>
      <c r="O1420" s="337">
        <v>0</v>
      </c>
      <c r="P1420" s="337">
        <v>1901.0827300000001</v>
      </c>
      <c r="Q1420" s="337">
        <v>0</v>
      </c>
      <c r="R1420" s="338">
        <v>1901.0827300000001</v>
      </c>
    </row>
    <row r="1421" spans="1:18" s="313" customFormat="1">
      <c r="A1421" s="339"/>
      <c r="B1421" s="334" t="s">
        <v>26</v>
      </c>
      <c r="C1421" s="334" t="s">
        <v>310</v>
      </c>
      <c r="D1421" s="334" t="s">
        <v>312</v>
      </c>
      <c r="E1421" s="335">
        <v>106</v>
      </c>
      <c r="F1421" s="336">
        <v>0</v>
      </c>
      <c r="G1421" s="337">
        <v>0</v>
      </c>
      <c r="H1421" s="337">
        <v>0</v>
      </c>
      <c r="I1421" s="337">
        <v>0</v>
      </c>
      <c r="J1421" s="337">
        <v>0</v>
      </c>
      <c r="K1421" s="337">
        <v>0</v>
      </c>
      <c r="L1421" s="337">
        <v>0</v>
      </c>
      <c r="M1421" s="337">
        <v>0</v>
      </c>
      <c r="N1421" s="337">
        <v>0</v>
      </c>
      <c r="O1421" s="337">
        <v>0</v>
      </c>
      <c r="P1421" s="337">
        <v>1650.43146</v>
      </c>
      <c r="Q1421" s="337">
        <v>0</v>
      </c>
      <c r="R1421" s="338">
        <v>1650.43146</v>
      </c>
    </row>
    <row r="1422" spans="1:18" s="313" customFormat="1">
      <c r="A1422" s="334" t="s">
        <v>460</v>
      </c>
      <c r="B1422" s="334" t="s">
        <v>2</v>
      </c>
      <c r="C1422" s="334" t="s">
        <v>195</v>
      </c>
      <c r="D1422" s="334" t="s">
        <v>196</v>
      </c>
      <c r="E1422" s="335">
        <v>115</v>
      </c>
      <c r="F1422" s="336">
        <v>0</v>
      </c>
      <c r="G1422" s="337">
        <v>0</v>
      </c>
      <c r="H1422" s="337">
        <v>0</v>
      </c>
      <c r="I1422" s="337">
        <v>1342.1394599999999</v>
      </c>
      <c r="J1422" s="337">
        <v>0</v>
      </c>
      <c r="K1422" s="337">
        <v>1342.1394599999999</v>
      </c>
      <c r="L1422" s="337">
        <v>87</v>
      </c>
      <c r="M1422" s="337">
        <v>0</v>
      </c>
      <c r="N1422" s="337">
        <v>87</v>
      </c>
      <c r="O1422" s="337">
        <v>1429.1394599999999</v>
      </c>
      <c r="P1422" s="337">
        <v>20199.685690000002</v>
      </c>
      <c r="Q1422" s="337">
        <v>0</v>
      </c>
      <c r="R1422" s="338">
        <v>20199.685690000002</v>
      </c>
    </row>
    <row r="1423" spans="1:18" s="313" customFormat="1">
      <c r="A1423" s="339"/>
      <c r="B1423" s="334" t="s">
        <v>3</v>
      </c>
      <c r="C1423" s="334" t="s">
        <v>197</v>
      </c>
      <c r="D1423" s="334" t="s">
        <v>197</v>
      </c>
      <c r="E1423" s="335">
        <v>72</v>
      </c>
      <c r="F1423" s="336">
        <v>0</v>
      </c>
      <c r="G1423" s="337">
        <v>0</v>
      </c>
      <c r="H1423" s="337">
        <v>0</v>
      </c>
      <c r="I1423" s="337">
        <v>2688.9467799999998</v>
      </c>
      <c r="J1423" s="337">
        <v>1.5454700000000001</v>
      </c>
      <c r="K1423" s="337">
        <v>2690.4922499999998</v>
      </c>
      <c r="L1423" s="337">
        <v>1088.48739</v>
      </c>
      <c r="M1423" s="337">
        <v>7.0000000000000007E-5</v>
      </c>
      <c r="N1423" s="337">
        <v>1088.4874600000001</v>
      </c>
      <c r="O1423" s="337">
        <v>3778.9797100000001</v>
      </c>
      <c r="P1423" s="337">
        <v>8820.21911</v>
      </c>
      <c r="Q1423" s="337">
        <v>0</v>
      </c>
      <c r="R1423" s="338">
        <v>8820.21911</v>
      </c>
    </row>
    <row r="1424" spans="1:18" s="313" customFormat="1">
      <c r="A1424" s="339"/>
      <c r="B1424" s="339"/>
      <c r="C1424" s="334" t="s">
        <v>198</v>
      </c>
      <c r="D1424" s="334" t="s">
        <v>198</v>
      </c>
      <c r="E1424" s="335">
        <v>75</v>
      </c>
      <c r="F1424" s="336">
        <v>0</v>
      </c>
      <c r="G1424" s="337">
        <v>0</v>
      </c>
      <c r="H1424" s="337">
        <v>0</v>
      </c>
      <c r="I1424" s="337">
        <v>8025.5114699999995</v>
      </c>
      <c r="J1424" s="337">
        <v>2.96814</v>
      </c>
      <c r="K1424" s="337">
        <v>8028.4796100000003</v>
      </c>
      <c r="L1424" s="337">
        <v>8906.6767</v>
      </c>
      <c r="M1424" s="337">
        <v>1.32E-3</v>
      </c>
      <c r="N1424" s="337">
        <v>8906.6780199999994</v>
      </c>
      <c r="O1424" s="337">
        <v>16935.157629999998</v>
      </c>
      <c r="P1424" s="337">
        <v>23925.56553</v>
      </c>
      <c r="Q1424" s="337">
        <v>0</v>
      </c>
      <c r="R1424" s="338">
        <v>23925.56553</v>
      </c>
    </row>
    <row r="1425" spans="1:18" s="313" customFormat="1">
      <c r="A1425" s="339"/>
      <c r="B1425" s="339"/>
      <c r="C1425" s="334" t="s">
        <v>201</v>
      </c>
      <c r="D1425" s="334" t="s">
        <v>202</v>
      </c>
      <c r="E1425" s="335">
        <v>58</v>
      </c>
      <c r="F1425" s="336">
        <v>0</v>
      </c>
      <c r="G1425" s="337">
        <v>0</v>
      </c>
      <c r="H1425" s="337">
        <v>0</v>
      </c>
      <c r="I1425" s="337">
        <v>12105.17878</v>
      </c>
      <c r="J1425" s="337">
        <v>57.19717</v>
      </c>
      <c r="K1425" s="337">
        <v>12162.37595</v>
      </c>
      <c r="L1425" s="337">
        <v>14676.556550000001</v>
      </c>
      <c r="M1425" s="337">
        <v>7.1200000000000005E-3</v>
      </c>
      <c r="N1425" s="337">
        <v>14676.56367</v>
      </c>
      <c r="O1425" s="337">
        <v>26838.939620000001</v>
      </c>
      <c r="P1425" s="337">
        <v>59697.607619999995</v>
      </c>
      <c r="Q1425" s="337">
        <v>0</v>
      </c>
      <c r="R1425" s="338">
        <v>59697.607619999995</v>
      </c>
    </row>
    <row r="1426" spans="1:18" s="313" customFormat="1">
      <c r="A1426" s="339"/>
      <c r="B1426" s="339"/>
      <c r="C1426" s="339"/>
      <c r="D1426" s="339"/>
      <c r="E1426" s="340">
        <v>122</v>
      </c>
      <c r="F1426" s="341">
        <v>0</v>
      </c>
      <c r="G1426" s="342">
        <v>0</v>
      </c>
      <c r="H1426" s="342">
        <v>0</v>
      </c>
      <c r="I1426" s="342">
        <v>969.79612999999995</v>
      </c>
      <c r="J1426" s="342">
        <v>0</v>
      </c>
      <c r="K1426" s="342">
        <v>969.79612999999995</v>
      </c>
      <c r="L1426" s="342">
        <v>0</v>
      </c>
      <c r="M1426" s="342">
        <v>0</v>
      </c>
      <c r="N1426" s="342">
        <v>0</v>
      </c>
      <c r="O1426" s="342">
        <v>969.79612999999995</v>
      </c>
      <c r="P1426" s="342">
        <v>6962.9783099999995</v>
      </c>
      <c r="Q1426" s="342">
        <v>0</v>
      </c>
      <c r="R1426" s="343">
        <v>6962.9783099999995</v>
      </c>
    </row>
    <row r="1427" spans="1:18" s="313" customFormat="1">
      <c r="A1427" s="339"/>
      <c r="B1427" s="339"/>
      <c r="C1427" s="339"/>
      <c r="D1427" s="334" t="s">
        <v>321</v>
      </c>
      <c r="E1427" s="335">
        <v>42</v>
      </c>
      <c r="F1427" s="336">
        <v>0</v>
      </c>
      <c r="G1427" s="337">
        <v>0</v>
      </c>
      <c r="H1427" s="337">
        <v>0</v>
      </c>
      <c r="I1427" s="337">
        <v>5107.88465</v>
      </c>
      <c r="J1427" s="337">
        <v>16.417860000000001</v>
      </c>
      <c r="K1427" s="337">
        <v>5124.3025099999995</v>
      </c>
      <c r="L1427" s="337">
        <v>2227.4831200000003</v>
      </c>
      <c r="M1427" s="337">
        <v>0</v>
      </c>
      <c r="N1427" s="337">
        <v>2227.4831200000003</v>
      </c>
      <c r="O1427" s="337">
        <v>7351.7856300000003</v>
      </c>
      <c r="P1427" s="337">
        <v>20933.57734</v>
      </c>
      <c r="Q1427" s="337">
        <v>0</v>
      </c>
      <c r="R1427" s="338">
        <v>20933.57734</v>
      </c>
    </row>
    <row r="1428" spans="1:18" s="313" customFormat="1">
      <c r="A1428" s="339"/>
      <c r="B1428" s="334" t="s">
        <v>5</v>
      </c>
      <c r="C1428" s="334" t="s">
        <v>5</v>
      </c>
      <c r="D1428" s="334" t="s">
        <v>5</v>
      </c>
      <c r="E1428" s="335">
        <v>24</v>
      </c>
      <c r="F1428" s="336">
        <v>0</v>
      </c>
      <c r="G1428" s="337">
        <v>0</v>
      </c>
      <c r="H1428" s="337">
        <v>0</v>
      </c>
      <c r="I1428" s="337">
        <v>18882.711199999998</v>
      </c>
      <c r="J1428" s="337">
        <v>50.850099999999998</v>
      </c>
      <c r="K1428" s="337">
        <v>18933.561300000001</v>
      </c>
      <c r="L1428" s="337">
        <v>23270.204300000001</v>
      </c>
      <c r="M1428" s="337">
        <v>1.20868</v>
      </c>
      <c r="N1428" s="337">
        <v>23271.412980000001</v>
      </c>
      <c r="O1428" s="337">
        <v>42204.974280000002</v>
      </c>
      <c r="P1428" s="337">
        <v>104767.20737</v>
      </c>
      <c r="Q1428" s="337">
        <v>0</v>
      </c>
      <c r="R1428" s="338">
        <v>104767.20737</v>
      </c>
    </row>
    <row r="1429" spans="1:18" s="313" customFormat="1">
      <c r="A1429" s="339"/>
      <c r="B1429" s="339"/>
      <c r="C1429" s="339"/>
      <c r="D1429" s="339"/>
      <c r="E1429" s="340">
        <v>29</v>
      </c>
      <c r="F1429" s="341">
        <v>0</v>
      </c>
      <c r="G1429" s="342">
        <v>0</v>
      </c>
      <c r="H1429" s="342">
        <v>0</v>
      </c>
      <c r="I1429" s="342">
        <v>2831.7466099999997</v>
      </c>
      <c r="J1429" s="342">
        <v>21.284700000000001</v>
      </c>
      <c r="K1429" s="342">
        <v>2853.0313099999998</v>
      </c>
      <c r="L1429" s="342">
        <v>1586.86698</v>
      </c>
      <c r="M1429" s="342">
        <v>3.1199999999999999E-3</v>
      </c>
      <c r="N1429" s="342">
        <v>1586.8701000000001</v>
      </c>
      <c r="O1429" s="342">
        <v>4439.9014100000004</v>
      </c>
      <c r="P1429" s="342">
        <v>64744.20652</v>
      </c>
      <c r="Q1429" s="342">
        <v>0</v>
      </c>
      <c r="R1429" s="343">
        <v>64744.20652</v>
      </c>
    </row>
    <row r="1430" spans="1:18" s="313" customFormat="1">
      <c r="A1430" s="339"/>
      <c r="B1430" s="339"/>
      <c r="C1430" s="339"/>
      <c r="D1430" s="339"/>
      <c r="E1430" s="340">
        <v>79</v>
      </c>
      <c r="F1430" s="341">
        <v>0</v>
      </c>
      <c r="G1430" s="342">
        <v>0</v>
      </c>
      <c r="H1430" s="342">
        <v>0</v>
      </c>
      <c r="I1430" s="342">
        <v>37240.794470000001</v>
      </c>
      <c r="J1430" s="342">
        <v>2304.4764799999998</v>
      </c>
      <c r="K1430" s="342">
        <v>39545.270950000006</v>
      </c>
      <c r="L1430" s="342">
        <v>246304.64796</v>
      </c>
      <c r="M1430" s="342">
        <v>104.09780000000001</v>
      </c>
      <c r="N1430" s="342">
        <v>246408.74575999999</v>
      </c>
      <c r="O1430" s="342">
        <v>285954.01671</v>
      </c>
      <c r="P1430" s="342">
        <v>134557.06482</v>
      </c>
      <c r="Q1430" s="342">
        <v>0</v>
      </c>
      <c r="R1430" s="343">
        <v>134557.06482</v>
      </c>
    </row>
    <row r="1431" spans="1:18" s="313" customFormat="1">
      <c r="A1431" s="339"/>
      <c r="B1431" s="339"/>
      <c r="C1431" s="339"/>
      <c r="D1431" s="334" t="s">
        <v>207</v>
      </c>
      <c r="E1431" s="335">
        <v>36</v>
      </c>
      <c r="F1431" s="336">
        <v>0</v>
      </c>
      <c r="G1431" s="337">
        <v>0</v>
      </c>
      <c r="H1431" s="337">
        <v>0</v>
      </c>
      <c r="I1431" s="337">
        <v>10498.310210000001</v>
      </c>
      <c r="J1431" s="337">
        <v>174.69129000000001</v>
      </c>
      <c r="K1431" s="337">
        <v>10673.0015</v>
      </c>
      <c r="L1431" s="337">
        <v>5237.0345399999997</v>
      </c>
      <c r="M1431" s="337">
        <v>3.16E-3</v>
      </c>
      <c r="N1431" s="337">
        <v>5237.0376999999999</v>
      </c>
      <c r="O1431" s="337">
        <v>15910.039199999999</v>
      </c>
      <c r="P1431" s="337">
        <v>86985.96531</v>
      </c>
      <c r="Q1431" s="337">
        <v>0</v>
      </c>
      <c r="R1431" s="338">
        <v>86985.96531</v>
      </c>
    </row>
    <row r="1432" spans="1:18" s="313" customFormat="1">
      <c r="A1432" s="339"/>
      <c r="B1432" s="339"/>
      <c r="C1432" s="339"/>
      <c r="D1432" s="334" t="s">
        <v>208</v>
      </c>
      <c r="E1432" s="335">
        <v>2</v>
      </c>
      <c r="F1432" s="336">
        <v>0</v>
      </c>
      <c r="G1432" s="337">
        <v>0</v>
      </c>
      <c r="H1432" s="337">
        <v>0</v>
      </c>
      <c r="I1432" s="337">
        <v>15764.524140000001</v>
      </c>
      <c r="J1432" s="337">
        <v>87.802970000000002</v>
      </c>
      <c r="K1432" s="337">
        <v>15852.32711</v>
      </c>
      <c r="L1432" s="337">
        <v>23201.854070000001</v>
      </c>
      <c r="M1432" s="337">
        <v>7.1809999999999999E-2</v>
      </c>
      <c r="N1432" s="337">
        <v>23201.925879999999</v>
      </c>
      <c r="O1432" s="337">
        <v>39054.252990000001</v>
      </c>
      <c r="P1432" s="337">
        <v>75323.955170000001</v>
      </c>
      <c r="Q1432" s="337">
        <v>0</v>
      </c>
      <c r="R1432" s="338">
        <v>75323.955170000001</v>
      </c>
    </row>
    <row r="1433" spans="1:18" s="313" customFormat="1">
      <c r="A1433" s="339"/>
      <c r="B1433" s="339"/>
      <c r="C1433" s="339"/>
      <c r="D1433" s="334" t="s">
        <v>61</v>
      </c>
      <c r="E1433" s="335">
        <v>5</v>
      </c>
      <c r="F1433" s="336">
        <v>0</v>
      </c>
      <c r="G1433" s="337">
        <v>0</v>
      </c>
      <c r="H1433" s="337">
        <v>0</v>
      </c>
      <c r="I1433" s="337">
        <v>19768.488499999999</v>
      </c>
      <c r="J1433" s="337">
        <v>0.38492000000000004</v>
      </c>
      <c r="K1433" s="337">
        <v>19768.873420000004</v>
      </c>
      <c r="L1433" s="337">
        <v>12874.498380000001</v>
      </c>
      <c r="M1433" s="337">
        <v>0.35998000000000002</v>
      </c>
      <c r="N1433" s="337">
        <v>12874.85836</v>
      </c>
      <c r="O1433" s="337">
        <v>32643.731780000002</v>
      </c>
      <c r="P1433" s="337">
        <v>73415.947480000003</v>
      </c>
      <c r="Q1433" s="337">
        <v>0</v>
      </c>
      <c r="R1433" s="338">
        <v>73415.947480000003</v>
      </c>
    </row>
    <row r="1434" spans="1:18" s="313" customFormat="1">
      <c r="A1434" s="339"/>
      <c r="B1434" s="339"/>
      <c r="C1434" s="339"/>
      <c r="D1434" s="334" t="s">
        <v>209</v>
      </c>
      <c r="E1434" s="335">
        <v>22</v>
      </c>
      <c r="F1434" s="336">
        <v>0</v>
      </c>
      <c r="G1434" s="337">
        <v>0</v>
      </c>
      <c r="H1434" s="337">
        <v>0</v>
      </c>
      <c r="I1434" s="337">
        <v>9122.8029399999996</v>
      </c>
      <c r="J1434" s="337">
        <v>0.4052</v>
      </c>
      <c r="K1434" s="337">
        <v>9123.2081400000006</v>
      </c>
      <c r="L1434" s="337">
        <v>6871.7669999999998</v>
      </c>
      <c r="M1434" s="337">
        <v>7.4790000000000009E-2</v>
      </c>
      <c r="N1434" s="337">
        <v>6871.8417900000004</v>
      </c>
      <c r="O1434" s="337">
        <v>15995.049929999999</v>
      </c>
      <c r="P1434" s="337">
        <v>84613.18982</v>
      </c>
      <c r="Q1434" s="337">
        <v>0</v>
      </c>
      <c r="R1434" s="338">
        <v>84613.18982</v>
      </c>
    </row>
    <row r="1435" spans="1:18" s="313" customFormat="1">
      <c r="A1435" s="339"/>
      <c r="B1435" s="339"/>
      <c r="C1435" s="339"/>
      <c r="D1435" s="334" t="s">
        <v>344</v>
      </c>
      <c r="E1435" s="335">
        <v>26</v>
      </c>
      <c r="F1435" s="336">
        <v>0</v>
      </c>
      <c r="G1435" s="337">
        <v>0</v>
      </c>
      <c r="H1435" s="337">
        <v>0</v>
      </c>
      <c r="I1435" s="337">
        <v>6642.2415300000002</v>
      </c>
      <c r="J1435" s="337">
        <v>0.15611000000000003</v>
      </c>
      <c r="K1435" s="337">
        <v>6642.3976399999992</v>
      </c>
      <c r="L1435" s="337">
        <v>4959.0271500000008</v>
      </c>
      <c r="M1435" s="337">
        <v>1.8890000000000001E-2</v>
      </c>
      <c r="N1435" s="337">
        <v>4959.0460400000002</v>
      </c>
      <c r="O1435" s="337">
        <v>11601.44368</v>
      </c>
      <c r="P1435" s="337">
        <v>42081.843939999999</v>
      </c>
      <c r="Q1435" s="337">
        <v>0</v>
      </c>
      <c r="R1435" s="338">
        <v>42081.843939999999</v>
      </c>
    </row>
    <row r="1436" spans="1:18" s="313" customFormat="1">
      <c r="A1436" s="339"/>
      <c r="B1436" s="339"/>
      <c r="C1436" s="339"/>
      <c r="D1436" s="334" t="s">
        <v>211</v>
      </c>
      <c r="E1436" s="335">
        <v>54</v>
      </c>
      <c r="F1436" s="336">
        <v>0</v>
      </c>
      <c r="G1436" s="337">
        <v>0</v>
      </c>
      <c r="H1436" s="337">
        <v>0</v>
      </c>
      <c r="I1436" s="337">
        <v>8773.8866899999994</v>
      </c>
      <c r="J1436" s="337">
        <v>3.9795599999999998</v>
      </c>
      <c r="K1436" s="337">
        <v>8777.8662499999991</v>
      </c>
      <c r="L1436" s="337">
        <v>5666.4001900000003</v>
      </c>
      <c r="M1436" s="337">
        <v>8.8400000000000006E-3</v>
      </c>
      <c r="N1436" s="337">
        <v>5666.4090300000007</v>
      </c>
      <c r="O1436" s="337">
        <v>14444.27528</v>
      </c>
      <c r="P1436" s="337">
        <v>53170.160109999997</v>
      </c>
      <c r="Q1436" s="337">
        <v>0</v>
      </c>
      <c r="R1436" s="338">
        <v>53170.160109999997</v>
      </c>
    </row>
    <row r="1437" spans="1:18" s="313" customFormat="1">
      <c r="A1437" s="339"/>
      <c r="B1437" s="339"/>
      <c r="C1437" s="334" t="s">
        <v>214</v>
      </c>
      <c r="D1437" s="334" t="s">
        <v>214</v>
      </c>
      <c r="E1437" s="335">
        <v>10</v>
      </c>
      <c r="F1437" s="336">
        <v>0</v>
      </c>
      <c r="G1437" s="337">
        <v>0</v>
      </c>
      <c r="H1437" s="337">
        <v>0</v>
      </c>
      <c r="I1437" s="337">
        <v>5344.2972199999995</v>
      </c>
      <c r="J1437" s="337">
        <v>62.62124</v>
      </c>
      <c r="K1437" s="337">
        <v>5406.9184599999999</v>
      </c>
      <c r="L1437" s="337">
        <v>2905.2139700000002</v>
      </c>
      <c r="M1437" s="337">
        <v>1.32E-3</v>
      </c>
      <c r="N1437" s="337">
        <v>2905.2152900000001</v>
      </c>
      <c r="O1437" s="337">
        <v>8312.1337500000009</v>
      </c>
      <c r="P1437" s="337">
        <v>42035.808530000002</v>
      </c>
      <c r="Q1437" s="337">
        <v>0</v>
      </c>
      <c r="R1437" s="338">
        <v>42035.808530000002</v>
      </c>
    </row>
    <row r="1438" spans="1:18" s="313" customFormat="1">
      <c r="A1438" s="339"/>
      <c r="B1438" s="339"/>
      <c r="C1438" s="334" t="s">
        <v>215</v>
      </c>
      <c r="D1438" s="334" t="s">
        <v>216</v>
      </c>
      <c r="E1438" s="335">
        <v>19</v>
      </c>
      <c r="F1438" s="336">
        <v>0</v>
      </c>
      <c r="G1438" s="337">
        <v>0</v>
      </c>
      <c r="H1438" s="337">
        <v>0</v>
      </c>
      <c r="I1438" s="337">
        <v>1983.55501</v>
      </c>
      <c r="J1438" s="337">
        <v>0.21803</v>
      </c>
      <c r="K1438" s="337">
        <v>1983.77304</v>
      </c>
      <c r="L1438" s="337">
        <v>867.36572999999999</v>
      </c>
      <c r="M1438" s="337">
        <v>1.0060000000000001E-2</v>
      </c>
      <c r="N1438" s="337">
        <v>867.37579000000005</v>
      </c>
      <c r="O1438" s="337">
        <v>2851.1488300000001</v>
      </c>
      <c r="P1438" s="337">
        <v>35185.2883</v>
      </c>
      <c r="Q1438" s="337">
        <v>0</v>
      </c>
      <c r="R1438" s="338">
        <v>35185.2883</v>
      </c>
    </row>
    <row r="1439" spans="1:18" s="313" customFormat="1">
      <c r="A1439" s="339"/>
      <c r="B1439" s="339"/>
      <c r="C1439" s="334" t="s">
        <v>217</v>
      </c>
      <c r="D1439" s="334" t="s">
        <v>348</v>
      </c>
      <c r="E1439" s="335">
        <v>20</v>
      </c>
      <c r="F1439" s="336">
        <v>0</v>
      </c>
      <c r="G1439" s="337">
        <v>0</v>
      </c>
      <c r="H1439" s="337">
        <v>0</v>
      </c>
      <c r="I1439" s="337">
        <v>163.93899999999999</v>
      </c>
      <c r="J1439" s="337">
        <v>0</v>
      </c>
      <c r="K1439" s="337">
        <v>163.93899999999999</v>
      </c>
      <c r="L1439" s="337">
        <v>0</v>
      </c>
      <c r="M1439" s="337">
        <v>0</v>
      </c>
      <c r="N1439" s="337">
        <v>0</v>
      </c>
      <c r="O1439" s="337">
        <v>163.93899999999999</v>
      </c>
      <c r="P1439" s="337">
        <v>10742.465380000001</v>
      </c>
      <c r="Q1439" s="337">
        <v>0</v>
      </c>
      <c r="R1439" s="338">
        <v>10742.465380000001</v>
      </c>
    </row>
    <row r="1440" spans="1:18" s="313" customFormat="1">
      <c r="A1440" s="339"/>
      <c r="B1440" s="339"/>
      <c r="C1440" s="339"/>
      <c r="D1440" s="334" t="s">
        <v>218</v>
      </c>
      <c r="E1440" s="335">
        <v>4</v>
      </c>
      <c r="F1440" s="336">
        <v>0</v>
      </c>
      <c r="G1440" s="337">
        <v>0</v>
      </c>
      <c r="H1440" s="337">
        <v>0</v>
      </c>
      <c r="I1440" s="337">
        <v>6534.6295099999998</v>
      </c>
      <c r="J1440" s="337">
        <v>61.120530000000002</v>
      </c>
      <c r="K1440" s="337">
        <v>6595.7500399999999</v>
      </c>
      <c r="L1440" s="337">
        <v>4261.5653200000006</v>
      </c>
      <c r="M1440" s="337">
        <v>64.459180000000003</v>
      </c>
      <c r="N1440" s="337">
        <v>4326.0245000000004</v>
      </c>
      <c r="O1440" s="337">
        <v>10921.774539999999</v>
      </c>
      <c r="P1440" s="337">
        <v>29756.297710000003</v>
      </c>
      <c r="Q1440" s="337">
        <v>0</v>
      </c>
      <c r="R1440" s="338">
        <v>29756.297710000003</v>
      </c>
    </row>
    <row r="1441" spans="1:28" s="313" customFormat="1">
      <c r="A1441" s="339"/>
      <c r="B1441" s="339"/>
      <c r="C1441" s="339"/>
      <c r="D1441" s="334" t="s">
        <v>217</v>
      </c>
      <c r="E1441" s="335">
        <v>21</v>
      </c>
      <c r="F1441" s="336">
        <v>0</v>
      </c>
      <c r="G1441" s="337">
        <v>0</v>
      </c>
      <c r="H1441" s="337">
        <v>0</v>
      </c>
      <c r="I1441" s="337">
        <v>7.8192700000000004</v>
      </c>
      <c r="J1441" s="337">
        <v>0</v>
      </c>
      <c r="K1441" s="337">
        <v>7.8192700000000004</v>
      </c>
      <c r="L1441" s="337">
        <v>0</v>
      </c>
      <c r="M1441" s="337">
        <v>0</v>
      </c>
      <c r="N1441" s="337">
        <v>0</v>
      </c>
      <c r="O1441" s="337">
        <v>7.8192700000000004</v>
      </c>
      <c r="P1441" s="337">
        <v>3474.73173</v>
      </c>
      <c r="Q1441" s="337">
        <v>0</v>
      </c>
      <c r="R1441" s="338">
        <v>3474.73173</v>
      </c>
    </row>
    <row r="1442" spans="1:28" s="313" customFormat="1">
      <c r="A1442" s="339"/>
      <c r="B1442" s="334" t="s">
        <v>6</v>
      </c>
      <c r="C1442" s="334" t="s">
        <v>219</v>
      </c>
      <c r="D1442" s="334" t="s">
        <v>6</v>
      </c>
      <c r="E1442" s="335">
        <v>110</v>
      </c>
      <c r="F1442" s="336">
        <v>0</v>
      </c>
      <c r="G1442" s="337">
        <v>0</v>
      </c>
      <c r="H1442" s="337">
        <v>0</v>
      </c>
      <c r="I1442" s="337">
        <v>4648.9960300000002</v>
      </c>
      <c r="J1442" s="337">
        <v>0</v>
      </c>
      <c r="K1442" s="337">
        <v>4648.9960300000002</v>
      </c>
      <c r="L1442" s="337">
        <v>3286.1045800000002</v>
      </c>
      <c r="M1442" s="337">
        <v>3.8900000000000002E-3</v>
      </c>
      <c r="N1442" s="337">
        <v>3286.1084700000001</v>
      </c>
      <c r="O1442" s="337">
        <v>7935.1045000000004</v>
      </c>
      <c r="P1442" s="337">
        <v>35813.443829999997</v>
      </c>
      <c r="Q1442" s="337">
        <v>0</v>
      </c>
      <c r="R1442" s="338">
        <v>35813.443829999997</v>
      </c>
    </row>
    <row r="1443" spans="1:28" s="313" customFormat="1">
      <c r="A1443" s="339"/>
      <c r="B1443" s="334" t="s">
        <v>7</v>
      </c>
      <c r="C1443" s="334" t="s">
        <v>354</v>
      </c>
      <c r="D1443" s="334" t="s">
        <v>354</v>
      </c>
      <c r="E1443" s="335">
        <v>136</v>
      </c>
      <c r="F1443" s="336">
        <v>0</v>
      </c>
      <c r="G1443" s="337">
        <v>0</v>
      </c>
      <c r="H1443" s="337">
        <v>0</v>
      </c>
      <c r="I1443" s="337">
        <v>774.25072999999998</v>
      </c>
      <c r="J1443" s="337">
        <v>0</v>
      </c>
      <c r="K1443" s="337">
        <v>774.25072999999998</v>
      </c>
      <c r="L1443" s="337">
        <v>264</v>
      </c>
      <c r="M1443" s="337">
        <v>0</v>
      </c>
      <c r="N1443" s="337">
        <v>264</v>
      </c>
      <c r="O1443" s="337">
        <v>1038.25073</v>
      </c>
      <c r="P1443" s="337">
        <v>4884.53874</v>
      </c>
      <c r="Q1443" s="337">
        <v>0</v>
      </c>
      <c r="R1443" s="338">
        <v>4884.53874</v>
      </c>
    </row>
    <row r="1444" spans="1:28" s="313" customFormat="1">
      <c r="A1444" s="339"/>
      <c r="B1444" s="339"/>
      <c r="C1444" s="334" t="s">
        <v>7</v>
      </c>
      <c r="D1444" s="334" t="s">
        <v>7</v>
      </c>
      <c r="E1444" s="335">
        <v>112</v>
      </c>
      <c r="F1444" s="336">
        <v>0</v>
      </c>
      <c r="G1444" s="337">
        <v>0</v>
      </c>
      <c r="H1444" s="337">
        <v>0</v>
      </c>
      <c r="I1444" s="337">
        <v>5870.3836300000003</v>
      </c>
      <c r="J1444" s="337">
        <v>9.2050999999999998</v>
      </c>
      <c r="K1444" s="337">
        <v>5879.5887300000004</v>
      </c>
      <c r="L1444" s="337">
        <v>5977.7721500000007</v>
      </c>
      <c r="M1444" s="337">
        <v>0</v>
      </c>
      <c r="N1444" s="337">
        <v>5977.7721500000007</v>
      </c>
      <c r="O1444" s="337">
        <v>11857.36088</v>
      </c>
      <c r="P1444" s="337">
        <v>40246.125359999998</v>
      </c>
      <c r="Q1444" s="337">
        <v>0</v>
      </c>
      <c r="R1444" s="338">
        <v>40246.125359999998</v>
      </c>
    </row>
    <row r="1445" spans="1:28" s="313" customFormat="1">
      <c r="A1445" s="339"/>
      <c r="B1445" s="339"/>
      <c r="C1445" s="334" t="s">
        <v>220</v>
      </c>
      <c r="D1445" s="334" t="s">
        <v>220</v>
      </c>
      <c r="E1445" s="335">
        <v>108</v>
      </c>
      <c r="F1445" s="336">
        <v>0</v>
      </c>
      <c r="G1445" s="337">
        <v>0</v>
      </c>
      <c r="H1445" s="337">
        <v>0</v>
      </c>
      <c r="I1445" s="337">
        <v>4354.7759400000004</v>
      </c>
      <c r="J1445" s="337">
        <v>0</v>
      </c>
      <c r="K1445" s="337">
        <v>4354.7759400000004</v>
      </c>
      <c r="L1445" s="337">
        <v>743.19216000000006</v>
      </c>
      <c r="M1445" s="337">
        <v>4.1710000000000004E-2</v>
      </c>
      <c r="N1445" s="337">
        <v>743.23387000000002</v>
      </c>
      <c r="O1445" s="337">
        <v>5098.0098099999996</v>
      </c>
      <c r="P1445" s="337">
        <v>51722.921119999999</v>
      </c>
      <c r="Q1445" s="337">
        <v>0</v>
      </c>
      <c r="R1445" s="338">
        <v>51722.921119999999</v>
      </c>
    </row>
    <row r="1446" spans="1:28" s="313" customFormat="1">
      <c r="A1446" s="339"/>
      <c r="B1446" s="339"/>
      <c r="C1446" s="334" t="s">
        <v>359</v>
      </c>
      <c r="D1446" s="334" t="s">
        <v>359</v>
      </c>
      <c r="E1446" s="335">
        <v>137</v>
      </c>
      <c r="F1446" s="336">
        <v>0</v>
      </c>
      <c r="G1446" s="337">
        <v>0</v>
      </c>
      <c r="H1446" s="337">
        <v>0</v>
      </c>
      <c r="I1446" s="337">
        <v>492.90471000000002</v>
      </c>
      <c r="J1446" s="337">
        <v>0</v>
      </c>
      <c r="K1446" s="337">
        <v>492.90471000000002</v>
      </c>
      <c r="L1446" s="337">
        <v>623</v>
      </c>
      <c r="M1446" s="337">
        <v>0</v>
      </c>
      <c r="N1446" s="337">
        <v>623</v>
      </c>
      <c r="O1446" s="337">
        <v>1115.90471</v>
      </c>
      <c r="P1446" s="337">
        <v>5269.1196100000006</v>
      </c>
      <c r="Q1446" s="337">
        <v>0</v>
      </c>
      <c r="R1446" s="338">
        <v>5269.1196100000006</v>
      </c>
    </row>
    <row r="1447" spans="1:28" s="313" customFormat="1">
      <c r="A1447" s="339"/>
      <c r="B1447" s="339"/>
      <c r="C1447" s="334" t="s">
        <v>221</v>
      </c>
      <c r="D1447" s="334" t="s">
        <v>221</v>
      </c>
      <c r="E1447" s="335">
        <v>106</v>
      </c>
      <c r="F1447" s="336">
        <v>0</v>
      </c>
      <c r="G1447" s="337">
        <v>0</v>
      </c>
      <c r="H1447" s="337">
        <v>0</v>
      </c>
      <c r="I1447" s="337">
        <v>3042.64266</v>
      </c>
      <c r="J1447" s="337">
        <v>0</v>
      </c>
      <c r="K1447" s="337">
        <v>3042.64266</v>
      </c>
      <c r="L1447" s="337">
        <v>141.74612999999999</v>
      </c>
      <c r="M1447" s="337">
        <v>4.6909999999999993E-2</v>
      </c>
      <c r="N1447" s="337">
        <v>141.79304000000002</v>
      </c>
      <c r="O1447" s="337">
        <v>3184.4357</v>
      </c>
      <c r="P1447" s="337">
        <v>34772.911930000002</v>
      </c>
      <c r="Q1447" s="337">
        <v>0</v>
      </c>
      <c r="R1447" s="338">
        <v>34772.911930000002</v>
      </c>
    </row>
    <row r="1448" spans="1:28" s="313" customFormat="1">
      <c r="A1448" s="339"/>
      <c r="B1448" s="334" t="s">
        <v>8</v>
      </c>
      <c r="C1448" s="334" t="s">
        <v>222</v>
      </c>
      <c r="D1448" s="334" t="s">
        <v>90</v>
      </c>
      <c r="E1448" s="335">
        <v>37</v>
      </c>
      <c r="F1448" s="336">
        <v>0</v>
      </c>
      <c r="G1448" s="337">
        <v>0</v>
      </c>
      <c r="H1448" s="337">
        <v>0</v>
      </c>
      <c r="I1448" s="337">
        <v>16859.062979999999</v>
      </c>
      <c r="J1448" s="337">
        <v>33.014600000000002</v>
      </c>
      <c r="K1448" s="337">
        <v>16892.077579999997</v>
      </c>
      <c r="L1448" s="337">
        <v>50458.000840000001</v>
      </c>
      <c r="M1448" s="337">
        <v>56.26979</v>
      </c>
      <c r="N1448" s="337">
        <v>50514.270629999999</v>
      </c>
      <c r="O1448" s="337">
        <v>67406.348209999996</v>
      </c>
      <c r="P1448" s="337">
        <v>44992.778749999998</v>
      </c>
      <c r="Q1448" s="337">
        <v>0</v>
      </c>
      <c r="R1448" s="338">
        <v>44992.778749999998</v>
      </c>
      <c r="S1448" s="7"/>
      <c r="T1448" s="7"/>
      <c r="U1448" s="7"/>
      <c r="V1448" s="7"/>
      <c r="W1448" s="7"/>
      <c r="X1448" s="7"/>
      <c r="Y1448" s="7"/>
      <c r="Z1448" s="7"/>
      <c r="AA1448" s="7"/>
      <c r="AB1448" s="7"/>
    </row>
    <row r="1449" spans="1:28" s="313" customFormat="1">
      <c r="A1449" s="339"/>
      <c r="B1449" s="339"/>
      <c r="C1449" s="339"/>
      <c r="D1449" s="334" t="s">
        <v>94</v>
      </c>
      <c r="E1449" s="335">
        <v>11</v>
      </c>
      <c r="F1449" s="336">
        <v>0</v>
      </c>
      <c r="G1449" s="337">
        <v>0</v>
      </c>
      <c r="H1449" s="337">
        <v>0</v>
      </c>
      <c r="I1449" s="337">
        <v>10326.34276</v>
      </c>
      <c r="J1449" s="337">
        <v>0.11297</v>
      </c>
      <c r="K1449" s="337">
        <v>10326.45573</v>
      </c>
      <c r="L1449" s="337">
        <v>5751.00065</v>
      </c>
      <c r="M1449" s="337">
        <v>3.832E-2</v>
      </c>
      <c r="N1449" s="337">
        <v>5751.0389699999996</v>
      </c>
      <c r="O1449" s="337">
        <v>16077.494699999999</v>
      </c>
      <c r="P1449" s="337">
        <v>52362.763310000002</v>
      </c>
      <c r="Q1449" s="337">
        <v>0</v>
      </c>
      <c r="R1449" s="338">
        <v>52362.763310000002</v>
      </c>
      <c r="S1449" s="7"/>
      <c r="T1449" s="7"/>
      <c r="U1449" s="7"/>
      <c r="V1449" s="7"/>
      <c r="W1449" s="7"/>
      <c r="X1449" s="7"/>
      <c r="Y1449" s="7"/>
      <c r="Z1449" s="7"/>
      <c r="AA1449" s="7"/>
      <c r="AB1449" s="7"/>
    </row>
    <row r="1450" spans="1:28" s="313" customFormat="1">
      <c r="A1450" s="339"/>
      <c r="B1450" s="339"/>
      <c r="C1450" s="339"/>
      <c r="D1450" s="339"/>
      <c r="E1450" s="340">
        <v>32</v>
      </c>
      <c r="F1450" s="341">
        <v>0</v>
      </c>
      <c r="G1450" s="342">
        <v>0</v>
      </c>
      <c r="H1450" s="342">
        <v>0</v>
      </c>
      <c r="I1450" s="342">
        <v>5029.4353499999997</v>
      </c>
      <c r="J1450" s="342">
        <v>3.2299999999999998E-3</v>
      </c>
      <c r="K1450" s="342">
        <v>5029.43858</v>
      </c>
      <c r="L1450" s="342">
        <v>1196.47732</v>
      </c>
      <c r="M1450" s="342">
        <v>1.1023399999999999</v>
      </c>
      <c r="N1450" s="342">
        <v>1197.5796599999999</v>
      </c>
      <c r="O1450" s="342">
        <v>6227.0182400000003</v>
      </c>
      <c r="P1450" s="342">
        <v>46070.149829999995</v>
      </c>
      <c r="Q1450" s="342">
        <v>0</v>
      </c>
      <c r="R1450" s="343">
        <v>46070.149829999995</v>
      </c>
      <c r="S1450" s="7"/>
      <c r="T1450" s="7"/>
      <c r="U1450" s="7"/>
      <c r="V1450" s="7"/>
      <c r="W1450" s="7"/>
      <c r="X1450" s="7"/>
      <c r="Y1450" s="7"/>
      <c r="Z1450" s="7"/>
      <c r="AA1450" s="7"/>
      <c r="AB1450" s="7"/>
    </row>
    <row r="1451" spans="1:28" s="313" customFormat="1">
      <c r="A1451" s="339"/>
      <c r="B1451" s="339"/>
      <c r="C1451" s="339"/>
      <c r="D1451" s="339"/>
      <c r="E1451" s="340">
        <v>89</v>
      </c>
      <c r="F1451" s="341">
        <v>0</v>
      </c>
      <c r="G1451" s="342">
        <v>0</v>
      </c>
      <c r="H1451" s="342">
        <v>0</v>
      </c>
      <c r="I1451" s="342">
        <v>1340.8868500000001</v>
      </c>
      <c r="J1451" s="342">
        <v>0</v>
      </c>
      <c r="K1451" s="342">
        <v>1340.8868500000001</v>
      </c>
      <c r="L1451" s="342">
        <v>0</v>
      </c>
      <c r="M1451" s="342">
        <v>0</v>
      </c>
      <c r="N1451" s="342">
        <v>0</v>
      </c>
      <c r="O1451" s="342">
        <v>1340.8868500000001</v>
      </c>
      <c r="P1451" s="342">
        <v>13533.773439999999</v>
      </c>
      <c r="Q1451" s="342">
        <v>0</v>
      </c>
      <c r="R1451" s="343">
        <v>13533.773439999999</v>
      </c>
      <c r="S1451" s="7"/>
      <c r="T1451" s="7"/>
      <c r="U1451" s="7"/>
      <c r="V1451" s="7"/>
      <c r="W1451" s="7"/>
      <c r="X1451" s="7"/>
      <c r="Y1451" s="7"/>
      <c r="Z1451" s="7"/>
      <c r="AA1451" s="7"/>
      <c r="AB1451" s="7"/>
    </row>
    <row r="1452" spans="1:28" s="313" customFormat="1">
      <c r="A1452" s="339"/>
      <c r="B1452" s="334" t="s">
        <v>9</v>
      </c>
      <c r="C1452" s="334" t="s">
        <v>9</v>
      </c>
      <c r="D1452" s="334" t="s">
        <v>9</v>
      </c>
      <c r="E1452" s="335">
        <v>34</v>
      </c>
      <c r="F1452" s="336">
        <v>0</v>
      </c>
      <c r="G1452" s="337">
        <v>0</v>
      </c>
      <c r="H1452" s="337">
        <v>0</v>
      </c>
      <c r="I1452" s="337">
        <v>7098.1952799999999</v>
      </c>
      <c r="J1452" s="337">
        <v>9.3311299999999999</v>
      </c>
      <c r="K1452" s="337">
        <v>7107.5264100000004</v>
      </c>
      <c r="L1452" s="337">
        <v>8743.7498200000009</v>
      </c>
      <c r="M1452" s="337">
        <v>9.1260000000000008E-2</v>
      </c>
      <c r="N1452" s="337">
        <v>8743.8410800000001</v>
      </c>
      <c r="O1452" s="337">
        <v>15851.367490000001</v>
      </c>
      <c r="P1452" s="337">
        <v>29737.20434</v>
      </c>
      <c r="Q1452" s="337">
        <v>0</v>
      </c>
      <c r="R1452" s="338">
        <v>29737.20434</v>
      </c>
      <c r="S1452" s="7"/>
      <c r="T1452" s="7"/>
      <c r="U1452" s="7"/>
      <c r="V1452" s="7"/>
      <c r="W1452" s="7"/>
      <c r="X1452" s="7"/>
      <c r="Y1452" s="7"/>
      <c r="Z1452" s="7"/>
      <c r="AA1452" s="7"/>
      <c r="AB1452" s="7"/>
    </row>
    <row r="1453" spans="1:28" s="313" customFormat="1">
      <c r="A1453" s="339"/>
      <c r="B1453" s="339"/>
      <c r="C1453" s="339"/>
      <c r="D1453" s="334" t="s">
        <v>226</v>
      </c>
      <c r="E1453" s="335">
        <v>114</v>
      </c>
      <c r="F1453" s="336">
        <v>0</v>
      </c>
      <c r="G1453" s="337">
        <v>0</v>
      </c>
      <c r="H1453" s="337">
        <v>0</v>
      </c>
      <c r="I1453" s="337">
        <v>3706.4772699999999</v>
      </c>
      <c r="J1453" s="337">
        <v>2.0899999999999998E-3</v>
      </c>
      <c r="K1453" s="337">
        <v>3706.4793599999998</v>
      </c>
      <c r="L1453" s="337">
        <v>1618.472</v>
      </c>
      <c r="M1453" s="337">
        <v>3.7799999999999999E-3</v>
      </c>
      <c r="N1453" s="337">
        <v>1618.47578</v>
      </c>
      <c r="O1453" s="337">
        <v>5324.95514</v>
      </c>
      <c r="P1453" s="337">
        <v>38963.426610000002</v>
      </c>
      <c r="Q1453" s="337">
        <v>0</v>
      </c>
      <c r="R1453" s="338">
        <v>38963.426610000002</v>
      </c>
      <c r="S1453" s="7"/>
      <c r="T1453" s="7"/>
      <c r="U1453" s="7"/>
      <c r="V1453" s="7"/>
      <c r="W1453" s="7"/>
      <c r="X1453" s="7"/>
      <c r="Y1453" s="7"/>
      <c r="Z1453" s="7"/>
      <c r="AA1453" s="7"/>
      <c r="AB1453" s="7"/>
    </row>
    <row r="1454" spans="1:28" s="313" customFormat="1">
      <c r="A1454" s="339"/>
      <c r="B1454" s="334" t="s">
        <v>232</v>
      </c>
      <c r="C1454" s="334" t="s">
        <v>232</v>
      </c>
      <c r="D1454" s="334" t="s">
        <v>232</v>
      </c>
      <c r="E1454" s="335">
        <v>109</v>
      </c>
      <c r="F1454" s="336">
        <v>0</v>
      </c>
      <c r="G1454" s="337">
        <v>0</v>
      </c>
      <c r="H1454" s="337">
        <v>0</v>
      </c>
      <c r="I1454" s="337">
        <v>8220.8731399999997</v>
      </c>
      <c r="J1454" s="337">
        <v>43.294730000000001</v>
      </c>
      <c r="K1454" s="337">
        <v>8264.1678699999993</v>
      </c>
      <c r="L1454" s="337">
        <v>3837.0415899999998</v>
      </c>
      <c r="M1454" s="337">
        <v>2.7280000000000002E-2</v>
      </c>
      <c r="N1454" s="337">
        <v>3837.0688700000001</v>
      </c>
      <c r="O1454" s="337">
        <v>12101.23674</v>
      </c>
      <c r="P1454" s="337">
        <v>37041.857360000002</v>
      </c>
      <c r="Q1454" s="337">
        <v>0</v>
      </c>
      <c r="R1454" s="338">
        <v>37041.857360000002</v>
      </c>
      <c r="S1454" s="7"/>
      <c r="T1454" s="7"/>
      <c r="U1454" s="7"/>
      <c r="V1454" s="7"/>
      <c r="W1454" s="7"/>
      <c r="X1454" s="7"/>
      <c r="Y1454" s="7"/>
      <c r="Z1454" s="7"/>
      <c r="AA1454" s="7"/>
      <c r="AB1454" s="7"/>
    </row>
    <row r="1455" spans="1:28" s="313" customFormat="1">
      <c r="A1455" s="339"/>
      <c r="B1455" s="339"/>
      <c r="C1455" s="334" t="s">
        <v>233</v>
      </c>
      <c r="D1455" s="334" t="s">
        <v>234</v>
      </c>
      <c r="E1455" s="335">
        <v>111</v>
      </c>
      <c r="F1455" s="336">
        <v>0</v>
      </c>
      <c r="G1455" s="337">
        <v>0</v>
      </c>
      <c r="H1455" s="337">
        <v>0</v>
      </c>
      <c r="I1455" s="337">
        <v>3232.3981200000003</v>
      </c>
      <c r="J1455" s="337">
        <v>8.1939999999999999E-2</v>
      </c>
      <c r="K1455" s="337">
        <v>3232.4800599999999</v>
      </c>
      <c r="L1455" s="337">
        <v>699.51880000000006</v>
      </c>
      <c r="M1455" s="337">
        <v>4.0000000000000003E-5</v>
      </c>
      <c r="N1455" s="337">
        <v>699.51883999999995</v>
      </c>
      <c r="O1455" s="337">
        <v>3931.9989</v>
      </c>
      <c r="P1455" s="337">
        <v>34765.75318</v>
      </c>
      <c r="Q1455" s="337">
        <v>0</v>
      </c>
      <c r="R1455" s="338">
        <v>34765.75318</v>
      </c>
      <c r="S1455" s="7"/>
      <c r="T1455" s="7"/>
      <c r="U1455" s="7"/>
      <c r="V1455" s="7"/>
      <c r="W1455" s="7"/>
      <c r="X1455" s="7"/>
      <c r="Y1455" s="7"/>
      <c r="Z1455" s="7"/>
      <c r="AA1455" s="7"/>
      <c r="AB1455" s="7"/>
    </row>
    <row r="1456" spans="1:28" s="313" customFormat="1">
      <c r="A1456" s="339"/>
      <c r="B1456" s="334" t="s">
        <v>12</v>
      </c>
      <c r="C1456" s="334" t="s">
        <v>235</v>
      </c>
      <c r="D1456" s="334" t="s">
        <v>236</v>
      </c>
      <c r="E1456" s="335">
        <v>44</v>
      </c>
      <c r="F1456" s="336">
        <v>0</v>
      </c>
      <c r="G1456" s="337">
        <v>0</v>
      </c>
      <c r="H1456" s="337">
        <v>0</v>
      </c>
      <c r="I1456" s="337">
        <v>4339.9256399999995</v>
      </c>
      <c r="J1456" s="337">
        <v>0.22312000000000001</v>
      </c>
      <c r="K1456" s="337">
        <v>4340.14876</v>
      </c>
      <c r="L1456" s="337">
        <v>4960.5815999999995</v>
      </c>
      <c r="M1456" s="337">
        <v>3.7380000000000004E-2</v>
      </c>
      <c r="N1456" s="337">
        <v>4960.6189800000002</v>
      </c>
      <c r="O1456" s="337">
        <v>9300.7677399999993</v>
      </c>
      <c r="P1456" s="337">
        <v>32178.94399</v>
      </c>
      <c r="Q1456" s="337">
        <v>0</v>
      </c>
      <c r="R1456" s="338">
        <v>32178.94399</v>
      </c>
      <c r="S1456" s="7"/>
      <c r="T1456" s="7"/>
      <c r="U1456" s="7"/>
      <c r="V1456" s="7"/>
      <c r="W1456" s="7"/>
      <c r="X1456" s="7"/>
      <c r="Y1456" s="7"/>
      <c r="Z1456" s="7"/>
      <c r="AA1456" s="7"/>
      <c r="AB1456" s="7"/>
    </row>
    <row r="1457" spans="1:28" s="313" customFormat="1">
      <c r="A1457" s="339"/>
      <c r="B1457" s="339"/>
      <c r="C1457" s="339"/>
      <c r="D1457" s="334" t="s">
        <v>461</v>
      </c>
      <c r="E1457" s="335">
        <v>129</v>
      </c>
      <c r="F1457" s="336">
        <v>0</v>
      </c>
      <c r="G1457" s="337">
        <v>0</v>
      </c>
      <c r="H1457" s="337">
        <v>0</v>
      </c>
      <c r="I1457" s="337">
        <v>1303.4679199999998</v>
      </c>
      <c r="J1457" s="337">
        <v>0</v>
      </c>
      <c r="K1457" s="337">
        <v>1303.4679199999998</v>
      </c>
      <c r="L1457" s="337">
        <v>148</v>
      </c>
      <c r="M1457" s="337">
        <v>0</v>
      </c>
      <c r="N1457" s="337">
        <v>148</v>
      </c>
      <c r="O1457" s="337">
        <v>1451.4679199999998</v>
      </c>
      <c r="P1457" s="337">
        <v>8955.9463100000012</v>
      </c>
      <c r="Q1457" s="337">
        <v>0</v>
      </c>
      <c r="R1457" s="338">
        <v>8955.9463100000012</v>
      </c>
      <c r="S1457" s="7"/>
      <c r="T1457" s="7"/>
      <c r="U1457" s="7"/>
      <c r="V1457" s="7"/>
      <c r="W1457" s="7"/>
      <c r="X1457" s="7"/>
      <c r="Y1457" s="7"/>
      <c r="Z1457" s="7"/>
      <c r="AA1457" s="7"/>
      <c r="AB1457" s="7"/>
    </row>
    <row r="1458" spans="1:28" s="313" customFormat="1">
      <c r="A1458" s="339"/>
      <c r="B1458" s="339"/>
      <c r="C1458" s="334" t="s">
        <v>12</v>
      </c>
      <c r="D1458" s="334" t="s">
        <v>12</v>
      </c>
      <c r="E1458" s="335">
        <v>93</v>
      </c>
      <c r="F1458" s="336">
        <v>0</v>
      </c>
      <c r="G1458" s="337">
        <v>0</v>
      </c>
      <c r="H1458" s="337">
        <v>0</v>
      </c>
      <c r="I1458" s="337">
        <v>9306.4772300000004</v>
      </c>
      <c r="J1458" s="337">
        <v>43.064749999999997</v>
      </c>
      <c r="K1458" s="337">
        <v>9349.54198</v>
      </c>
      <c r="L1458" s="337">
        <v>11440.962529999999</v>
      </c>
      <c r="M1458" s="337">
        <v>5.9800000000000001E-3</v>
      </c>
      <c r="N1458" s="337">
        <v>11440.968510000001</v>
      </c>
      <c r="O1458" s="337">
        <v>20790.510489999997</v>
      </c>
      <c r="P1458" s="337">
        <v>56208.682689999994</v>
      </c>
      <c r="Q1458" s="337">
        <v>0</v>
      </c>
      <c r="R1458" s="338">
        <v>56208.682689999994</v>
      </c>
      <c r="S1458" s="7"/>
      <c r="T1458" s="7"/>
      <c r="U1458" s="7"/>
      <c r="V1458" s="7"/>
      <c r="W1458" s="7"/>
      <c r="X1458" s="7"/>
      <c r="Y1458" s="7"/>
      <c r="Z1458" s="7"/>
      <c r="AA1458" s="7"/>
      <c r="AB1458" s="7"/>
    </row>
    <row r="1459" spans="1:28" s="313" customFormat="1">
      <c r="A1459" s="339"/>
      <c r="B1459" s="339"/>
      <c r="C1459" s="334" t="s">
        <v>237</v>
      </c>
      <c r="D1459" s="334" t="s">
        <v>237</v>
      </c>
      <c r="E1459" s="335">
        <v>124</v>
      </c>
      <c r="F1459" s="336">
        <v>0</v>
      </c>
      <c r="G1459" s="337">
        <v>0</v>
      </c>
      <c r="H1459" s="337">
        <v>0</v>
      </c>
      <c r="I1459" s="337">
        <v>1065.54242</v>
      </c>
      <c r="J1459" s="337">
        <v>0</v>
      </c>
      <c r="K1459" s="337">
        <v>1065.54242</v>
      </c>
      <c r="L1459" s="337">
        <v>140.4</v>
      </c>
      <c r="M1459" s="337">
        <v>0</v>
      </c>
      <c r="N1459" s="337">
        <v>140.4</v>
      </c>
      <c r="O1459" s="337">
        <v>1205.9424199999999</v>
      </c>
      <c r="P1459" s="337">
        <v>7588.7587199999998</v>
      </c>
      <c r="Q1459" s="337">
        <v>0</v>
      </c>
      <c r="R1459" s="338">
        <v>7588.7587199999998</v>
      </c>
      <c r="S1459" s="7"/>
      <c r="T1459" s="7"/>
      <c r="U1459" s="7"/>
      <c r="V1459" s="7"/>
      <c r="W1459" s="7"/>
      <c r="X1459" s="7"/>
      <c r="Y1459" s="7"/>
      <c r="Z1459" s="7"/>
      <c r="AA1459" s="7"/>
      <c r="AB1459" s="7"/>
    </row>
    <row r="1460" spans="1:28" s="313" customFormat="1">
      <c r="A1460" s="339"/>
      <c r="B1460" s="339"/>
      <c r="C1460" s="334" t="s">
        <v>239</v>
      </c>
      <c r="D1460" s="334" t="s">
        <v>239</v>
      </c>
      <c r="E1460" s="335">
        <v>67</v>
      </c>
      <c r="F1460" s="336">
        <v>0</v>
      </c>
      <c r="G1460" s="337">
        <v>0</v>
      </c>
      <c r="H1460" s="337">
        <v>0</v>
      </c>
      <c r="I1460" s="337">
        <v>4942.3671799999993</v>
      </c>
      <c r="J1460" s="337">
        <v>0.68247000000000002</v>
      </c>
      <c r="K1460" s="337">
        <v>4943.0496499999999</v>
      </c>
      <c r="L1460" s="337">
        <v>5376.3275199999998</v>
      </c>
      <c r="M1460" s="337">
        <v>7.0998100000000006</v>
      </c>
      <c r="N1460" s="337">
        <v>5383.4273300000004</v>
      </c>
      <c r="O1460" s="337">
        <v>10326.476980000001</v>
      </c>
      <c r="P1460" s="337">
        <v>42755.972299999994</v>
      </c>
      <c r="Q1460" s="337">
        <v>0</v>
      </c>
      <c r="R1460" s="338">
        <v>42755.972299999994</v>
      </c>
      <c r="S1460" s="7"/>
      <c r="T1460" s="7"/>
      <c r="U1460" s="7"/>
      <c r="V1460" s="7"/>
      <c r="W1460" s="7"/>
      <c r="X1460" s="7"/>
      <c r="Y1460" s="7"/>
      <c r="Z1460" s="7"/>
      <c r="AA1460" s="7"/>
      <c r="AB1460" s="7"/>
    </row>
    <row r="1461" spans="1:28" s="313" customFormat="1">
      <c r="A1461" s="339"/>
      <c r="B1461" s="334" t="s">
        <v>240</v>
      </c>
      <c r="C1461" s="334" t="s">
        <v>241</v>
      </c>
      <c r="D1461" s="334" t="s">
        <v>241</v>
      </c>
      <c r="E1461" s="335">
        <v>96</v>
      </c>
      <c r="F1461" s="336">
        <v>0</v>
      </c>
      <c r="G1461" s="337">
        <v>0</v>
      </c>
      <c r="H1461" s="337">
        <v>0</v>
      </c>
      <c r="I1461" s="337">
        <v>2315.4132999999997</v>
      </c>
      <c r="J1461" s="337">
        <v>1.0090299999999999</v>
      </c>
      <c r="K1461" s="337">
        <v>2316.4223299999999</v>
      </c>
      <c r="L1461" s="337">
        <v>1241.2282700000001</v>
      </c>
      <c r="M1461" s="337">
        <v>0</v>
      </c>
      <c r="N1461" s="337">
        <v>1241.2282700000001</v>
      </c>
      <c r="O1461" s="337">
        <v>3557.6505999999999</v>
      </c>
      <c r="P1461" s="337">
        <v>20303.25459</v>
      </c>
      <c r="Q1461" s="337">
        <v>0</v>
      </c>
      <c r="R1461" s="338">
        <v>20303.25459</v>
      </c>
      <c r="S1461" s="7"/>
      <c r="T1461" s="7"/>
      <c r="U1461" s="7"/>
      <c r="V1461" s="7"/>
      <c r="W1461" s="7"/>
      <c r="X1461" s="7"/>
      <c r="Y1461" s="7"/>
      <c r="Z1461" s="7"/>
      <c r="AA1461" s="7"/>
      <c r="AB1461" s="7"/>
    </row>
    <row r="1462" spans="1:28" s="313" customFormat="1">
      <c r="A1462" s="339"/>
      <c r="B1462" s="339"/>
      <c r="C1462" s="334" t="s">
        <v>243</v>
      </c>
      <c r="D1462" s="334" t="s">
        <v>244</v>
      </c>
      <c r="E1462" s="335">
        <v>49</v>
      </c>
      <c r="F1462" s="336">
        <v>0</v>
      </c>
      <c r="G1462" s="337">
        <v>0</v>
      </c>
      <c r="H1462" s="337">
        <v>0</v>
      </c>
      <c r="I1462" s="337">
        <v>3254.7737900000002</v>
      </c>
      <c r="J1462" s="337">
        <v>0</v>
      </c>
      <c r="K1462" s="337">
        <v>3254.7737900000002</v>
      </c>
      <c r="L1462" s="337">
        <v>4327.28719</v>
      </c>
      <c r="M1462" s="337">
        <v>2.579E-2</v>
      </c>
      <c r="N1462" s="337">
        <v>4327.3129800000006</v>
      </c>
      <c r="O1462" s="337">
        <v>7582.0867699999999</v>
      </c>
      <c r="P1462" s="337">
        <v>6798.6816100000005</v>
      </c>
      <c r="Q1462" s="337">
        <v>0</v>
      </c>
      <c r="R1462" s="338">
        <v>6798.6816100000005</v>
      </c>
      <c r="S1462" s="7"/>
      <c r="T1462" s="7"/>
      <c r="U1462" s="7"/>
      <c r="V1462" s="7"/>
      <c r="W1462" s="7"/>
      <c r="X1462" s="7"/>
      <c r="Y1462" s="7"/>
      <c r="Z1462" s="7"/>
      <c r="AA1462" s="7"/>
      <c r="AB1462" s="7"/>
    </row>
    <row r="1463" spans="1:28" s="313" customFormat="1">
      <c r="A1463" s="339"/>
      <c r="B1463" s="339"/>
      <c r="C1463" s="339"/>
      <c r="D1463" s="334" t="s">
        <v>243</v>
      </c>
      <c r="E1463" s="335">
        <v>56</v>
      </c>
      <c r="F1463" s="336">
        <v>0</v>
      </c>
      <c r="G1463" s="337">
        <v>0</v>
      </c>
      <c r="H1463" s="337">
        <v>0</v>
      </c>
      <c r="I1463" s="337">
        <v>4470.7480099999993</v>
      </c>
      <c r="J1463" s="337">
        <v>85.148289999999989</v>
      </c>
      <c r="K1463" s="337">
        <v>4555.8962999999994</v>
      </c>
      <c r="L1463" s="337">
        <v>4053.8063299999999</v>
      </c>
      <c r="M1463" s="337">
        <v>8.77E-3</v>
      </c>
      <c r="N1463" s="337">
        <v>4053.8151000000003</v>
      </c>
      <c r="O1463" s="337">
        <v>8609.7114000000001</v>
      </c>
      <c r="P1463" s="337">
        <v>36317.63781</v>
      </c>
      <c r="Q1463" s="337">
        <v>0</v>
      </c>
      <c r="R1463" s="338">
        <v>36317.63781</v>
      </c>
      <c r="S1463" s="7"/>
      <c r="T1463" s="7"/>
      <c r="U1463" s="7"/>
      <c r="V1463" s="7"/>
      <c r="W1463" s="7"/>
      <c r="X1463" s="7"/>
      <c r="Y1463" s="7"/>
      <c r="Z1463" s="7"/>
      <c r="AA1463" s="7"/>
      <c r="AB1463" s="7"/>
    </row>
    <row r="1464" spans="1:28" s="313" customFormat="1">
      <c r="A1464" s="339"/>
      <c r="B1464" s="334" t="s">
        <v>14</v>
      </c>
      <c r="C1464" s="334" t="s">
        <v>394</v>
      </c>
      <c r="D1464" s="334" t="s">
        <v>395</v>
      </c>
      <c r="E1464" s="335">
        <v>61</v>
      </c>
      <c r="F1464" s="336">
        <v>0</v>
      </c>
      <c r="G1464" s="337">
        <v>0</v>
      </c>
      <c r="H1464" s="337">
        <v>0</v>
      </c>
      <c r="I1464" s="337">
        <v>1838.4475299999999</v>
      </c>
      <c r="J1464" s="337">
        <v>0.99036000000000002</v>
      </c>
      <c r="K1464" s="337">
        <v>1839.4378899999999</v>
      </c>
      <c r="L1464" s="337">
        <v>707.21181999999999</v>
      </c>
      <c r="M1464" s="337">
        <v>0</v>
      </c>
      <c r="N1464" s="337">
        <v>707.21181999999999</v>
      </c>
      <c r="O1464" s="337">
        <v>2546.6497100000001</v>
      </c>
      <c r="P1464" s="337">
        <v>22040.87484</v>
      </c>
      <c r="Q1464" s="337">
        <v>0</v>
      </c>
      <c r="R1464" s="338">
        <v>22040.87484</v>
      </c>
      <c r="S1464" s="7"/>
      <c r="T1464" s="7"/>
      <c r="U1464" s="7"/>
      <c r="V1464" s="7"/>
      <c r="W1464" s="7"/>
      <c r="X1464" s="7"/>
      <c r="Y1464" s="7"/>
      <c r="Z1464" s="7"/>
      <c r="AA1464" s="7"/>
      <c r="AB1464" s="7"/>
    </row>
    <row r="1465" spans="1:28" s="313" customFormat="1">
      <c r="A1465" s="339"/>
      <c r="B1465" s="339"/>
      <c r="C1465" s="334" t="s">
        <v>251</v>
      </c>
      <c r="D1465" s="334" t="s">
        <v>251</v>
      </c>
      <c r="E1465" s="335">
        <v>103</v>
      </c>
      <c r="F1465" s="336">
        <v>0</v>
      </c>
      <c r="G1465" s="337">
        <v>0</v>
      </c>
      <c r="H1465" s="337">
        <v>0</v>
      </c>
      <c r="I1465" s="337">
        <v>2869.3505299999997</v>
      </c>
      <c r="J1465" s="337">
        <v>0</v>
      </c>
      <c r="K1465" s="337">
        <v>2869.3505299999997</v>
      </c>
      <c r="L1465" s="337">
        <v>761.09153000000003</v>
      </c>
      <c r="M1465" s="337">
        <v>2.3400000000000001E-3</v>
      </c>
      <c r="N1465" s="337">
        <v>761.09387000000004</v>
      </c>
      <c r="O1465" s="337">
        <v>3630.4443999999999</v>
      </c>
      <c r="P1465" s="337">
        <v>32289.424340000001</v>
      </c>
      <c r="Q1465" s="337">
        <v>0</v>
      </c>
      <c r="R1465" s="338">
        <v>32289.424340000001</v>
      </c>
      <c r="S1465" s="7"/>
      <c r="T1465" s="7"/>
      <c r="U1465" s="7"/>
      <c r="V1465" s="7"/>
      <c r="W1465" s="7"/>
      <c r="X1465" s="7"/>
      <c r="Y1465" s="7"/>
      <c r="Z1465" s="7"/>
      <c r="AA1465" s="7"/>
      <c r="AB1465" s="7"/>
    </row>
    <row r="1466" spans="1:28" s="313" customFormat="1">
      <c r="A1466" s="339"/>
      <c r="B1466" s="339"/>
      <c r="C1466" s="334" t="s">
        <v>252</v>
      </c>
      <c r="D1466" s="334" t="s">
        <v>253</v>
      </c>
      <c r="E1466" s="335">
        <v>118</v>
      </c>
      <c r="F1466" s="336">
        <v>0</v>
      </c>
      <c r="G1466" s="337">
        <v>0</v>
      </c>
      <c r="H1466" s="337">
        <v>0</v>
      </c>
      <c r="I1466" s="337">
        <v>2577.6505000000002</v>
      </c>
      <c r="J1466" s="337">
        <v>0</v>
      </c>
      <c r="K1466" s="337">
        <v>2577.6505000000002</v>
      </c>
      <c r="L1466" s="337">
        <v>969.03579000000002</v>
      </c>
      <c r="M1466" s="337">
        <v>0</v>
      </c>
      <c r="N1466" s="337">
        <v>969.03579000000002</v>
      </c>
      <c r="O1466" s="337">
        <v>3546.6862900000001</v>
      </c>
      <c r="P1466" s="337">
        <v>50160.17166</v>
      </c>
      <c r="Q1466" s="337">
        <v>0</v>
      </c>
      <c r="R1466" s="338">
        <v>50160.17166</v>
      </c>
      <c r="S1466" s="7"/>
      <c r="T1466" s="7"/>
      <c r="U1466" s="7"/>
      <c r="V1466" s="7"/>
      <c r="W1466" s="7"/>
      <c r="X1466" s="7"/>
      <c r="Y1466" s="7"/>
      <c r="Z1466" s="7"/>
      <c r="AA1466" s="7"/>
      <c r="AB1466" s="7"/>
    </row>
    <row r="1467" spans="1:28" s="313" customFormat="1">
      <c r="A1467" s="339"/>
      <c r="B1467" s="339"/>
      <c r="C1467" s="334" t="s">
        <v>254</v>
      </c>
      <c r="D1467" s="334" t="s">
        <v>255</v>
      </c>
      <c r="E1467" s="335">
        <v>66</v>
      </c>
      <c r="F1467" s="336">
        <v>0</v>
      </c>
      <c r="G1467" s="337">
        <v>0</v>
      </c>
      <c r="H1467" s="337">
        <v>0</v>
      </c>
      <c r="I1467" s="337">
        <v>2915.35754</v>
      </c>
      <c r="J1467" s="337">
        <v>0</v>
      </c>
      <c r="K1467" s="337">
        <v>2915.35754</v>
      </c>
      <c r="L1467" s="337">
        <v>627.85239999999999</v>
      </c>
      <c r="M1467" s="337">
        <v>1.17E-3</v>
      </c>
      <c r="N1467" s="337">
        <v>627.85356999999999</v>
      </c>
      <c r="O1467" s="337">
        <v>3543.2111099999997</v>
      </c>
      <c r="P1467" s="337">
        <v>14255.701359999999</v>
      </c>
      <c r="Q1467" s="337">
        <v>0</v>
      </c>
      <c r="R1467" s="338">
        <v>14255.701359999999</v>
      </c>
      <c r="S1467" s="7"/>
      <c r="T1467" s="7"/>
      <c r="U1467" s="7"/>
      <c r="V1467" s="7"/>
      <c r="W1467" s="7"/>
      <c r="X1467" s="7"/>
      <c r="Y1467" s="7"/>
      <c r="Z1467" s="7"/>
      <c r="AA1467" s="7"/>
      <c r="AB1467" s="7"/>
    </row>
    <row r="1468" spans="1:28" s="313" customFormat="1">
      <c r="A1468" s="339"/>
      <c r="B1468" s="339"/>
      <c r="C1468" s="339"/>
      <c r="D1468" s="339"/>
      <c r="E1468" s="340">
        <v>120</v>
      </c>
      <c r="F1468" s="341">
        <v>0</v>
      </c>
      <c r="G1468" s="342">
        <v>0</v>
      </c>
      <c r="H1468" s="342">
        <v>0</v>
      </c>
      <c r="I1468" s="342">
        <v>1025.0891200000001</v>
      </c>
      <c r="J1468" s="342">
        <v>0</v>
      </c>
      <c r="K1468" s="342">
        <v>1025.0891200000001</v>
      </c>
      <c r="L1468" s="342">
        <v>0</v>
      </c>
      <c r="M1468" s="342">
        <v>0</v>
      </c>
      <c r="N1468" s="342">
        <v>0</v>
      </c>
      <c r="O1468" s="342">
        <v>1025.0891200000001</v>
      </c>
      <c r="P1468" s="342">
        <v>7240.7172899999996</v>
      </c>
      <c r="Q1468" s="342">
        <v>0</v>
      </c>
      <c r="R1468" s="343">
        <v>7240.7172899999996</v>
      </c>
      <c r="S1468" s="7"/>
      <c r="T1468" s="7"/>
      <c r="U1468" s="7"/>
      <c r="V1468" s="7"/>
      <c r="W1468" s="7"/>
      <c r="X1468" s="7"/>
      <c r="Y1468" s="7"/>
      <c r="Z1468" s="7"/>
      <c r="AA1468" s="7"/>
      <c r="AB1468" s="7"/>
    </row>
    <row r="1469" spans="1:28" s="313" customFormat="1">
      <c r="A1469" s="339"/>
      <c r="B1469" s="339"/>
      <c r="C1469" s="339"/>
      <c r="D1469" s="334" t="s">
        <v>397</v>
      </c>
      <c r="E1469" s="335">
        <v>94</v>
      </c>
      <c r="F1469" s="336">
        <v>0</v>
      </c>
      <c r="G1469" s="337">
        <v>0</v>
      </c>
      <c r="H1469" s="337">
        <v>0</v>
      </c>
      <c r="I1469" s="337">
        <v>3917.29405</v>
      </c>
      <c r="J1469" s="337">
        <v>0.59428999999999998</v>
      </c>
      <c r="K1469" s="337">
        <v>3917.88834</v>
      </c>
      <c r="L1469" s="337">
        <v>3601.3618799999999</v>
      </c>
      <c r="M1469" s="337">
        <v>0.16802</v>
      </c>
      <c r="N1469" s="337">
        <v>3601.5299</v>
      </c>
      <c r="O1469" s="337">
        <v>7519.41824</v>
      </c>
      <c r="P1469" s="337">
        <v>34743.883950000003</v>
      </c>
      <c r="Q1469" s="337">
        <v>0</v>
      </c>
      <c r="R1469" s="338">
        <v>34743.883950000003</v>
      </c>
      <c r="S1469" s="7"/>
      <c r="T1469" s="7"/>
      <c r="U1469" s="7"/>
      <c r="V1469" s="7"/>
      <c r="W1469" s="7"/>
      <c r="X1469" s="7"/>
      <c r="Y1469" s="7"/>
      <c r="Z1469" s="7"/>
      <c r="AA1469" s="7"/>
      <c r="AB1469" s="7"/>
    </row>
    <row r="1470" spans="1:28" s="313" customFormat="1">
      <c r="A1470" s="339"/>
      <c r="B1470" s="339"/>
      <c r="C1470" s="339"/>
      <c r="D1470" s="334" t="s">
        <v>254</v>
      </c>
      <c r="E1470" s="335">
        <v>39</v>
      </c>
      <c r="F1470" s="336">
        <v>0</v>
      </c>
      <c r="G1470" s="337">
        <v>0</v>
      </c>
      <c r="H1470" s="337">
        <v>0</v>
      </c>
      <c r="I1470" s="337">
        <v>5588.8377300000002</v>
      </c>
      <c r="J1470" s="337">
        <v>1.1035200000000001</v>
      </c>
      <c r="K1470" s="337">
        <v>5589.9412499999999</v>
      </c>
      <c r="L1470" s="337">
        <v>5799.4381100000001</v>
      </c>
      <c r="M1470" s="337">
        <v>1.4999999999999999E-4</v>
      </c>
      <c r="N1470" s="337">
        <v>5799.4382599999999</v>
      </c>
      <c r="O1470" s="337">
        <v>11389.379510000001</v>
      </c>
      <c r="P1470" s="337">
        <v>14262.408230000001</v>
      </c>
      <c r="Q1470" s="337">
        <v>0</v>
      </c>
      <c r="R1470" s="338">
        <v>14262.408230000001</v>
      </c>
      <c r="S1470" s="7"/>
      <c r="T1470" s="7"/>
      <c r="U1470" s="7"/>
      <c r="V1470" s="7"/>
      <c r="W1470" s="7"/>
      <c r="X1470" s="7"/>
      <c r="Y1470" s="7"/>
      <c r="Z1470" s="7"/>
      <c r="AA1470" s="7"/>
      <c r="AB1470" s="7"/>
    </row>
    <row r="1471" spans="1:28" s="313" customFormat="1">
      <c r="A1471" s="339"/>
      <c r="B1471" s="339"/>
      <c r="C1471" s="339"/>
      <c r="D1471" s="339"/>
      <c r="E1471" s="340">
        <v>40</v>
      </c>
      <c r="F1471" s="341">
        <v>0</v>
      </c>
      <c r="G1471" s="342">
        <v>0</v>
      </c>
      <c r="H1471" s="342">
        <v>0</v>
      </c>
      <c r="I1471" s="342">
        <v>10713.68447</v>
      </c>
      <c r="J1471" s="342">
        <v>83.796549999999996</v>
      </c>
      <c r="K1471" s="342">
        <v>10797.481019999999</v>
      </c>
      <c r="L1471" s="342">
        <v>22789.761190000001</v>
      </c>
      <c r="M1471" s="342">
        <v>0.15115000000000001</v>
      </c>
      <c r="N1471" s="342">
        <v>22789.912339999999</v>
      </c>
      <c r="O1471" s="342">
        <v>33587.393360000002</v>
      </c>
      <c r="P1471" s="342">
        <v>48998.552329999999</v>
      </c>
      <c r="Q1471" s="342">
        <v>0</v>
      </c>
      <c r="R1471" s="343">
        <v>48998.552329999999</v>
      </c>
      <c r="S1471" s="7"/>
      <c r="T1471" s="7"/>
      <c r="U1471" s="7"/>
      <c r="V1471" s="7"/>
      <c r="W1471" s="7"/>
      <c r="X1471" s="7"/>
      <c r="Y1471" s="7"/>
      <c r="Z1471" s="7"/>
      <c r="AA1471" s="7"/>
      <c r="AB1471" s="7"/>
    </row>
    <row r="1472" spans="1:28" s="313" customFormat="1">
      <c r="A1472" s="339"/>
      <c r="B1472" s="339"/>
      <c r="C1472" s="339"/>
      <c r="D1472" s="334" t="s">
        <v>462</v>
      </c>
      <c r="E1472" s="335">
        <v>126</v>
      </c>
      <c r="F1472" s="336">
        <v>0</v>
      </c>
      <c r="G1472" s="337">
        <v>0</v>
      </c>
      <c r="H1472" s="337">
        <v>0</v>
      </c>
      <c r="I1472" s="337">
        <v>973.57105000000001</v>
      </c>
      <c r="J1472" s="337">
        <v>0</v>
      </c>
      <c r="K1472" s="337">
        <v>973.57105000000001</v>
      </c>
      <c r="L1472" s="337">
        <v>0</v>
      </c>
      <c r="M1472" s="337">
        <v>0</v>
      </c>
      <c r="N1472" s="337">
        <v>0</v>
      </c>
      <c r="O1472" s="337">
        <v>973.57105000000001</v>
      </c>
      <c r="P1472" s="337">
        <v>6873.60347</v>
      </c>
      <c r="Q1472" s="337">
        <v>0</v>
      </c>
      <c r="R1472" s="338">
        <v>6873.60347</v>
      </c>
      <c r="S1472" s="7"/>
      <c r="T1472" s="7"/>
      <c r="U1472" s="7"/>
      <c r="V1472" s="7"/>
      <c r="W1472" s="7"/>
      <c r="X1472" s="7"/>
      <c r="Y1472" s="7"/>
      <c r="Z1472" s="7"/>
      <c r="AA1472" s="7"/>
      <c r="AB1472" s="7"/>
    </row>
    <row r="1473" spans="1:28" s="313" customFormat="1">
      <c r="A1473" s="339"/>
      <c r="B1473" s="339"/>
      <c r="C1473" s="334" t="s">
        <v>399</v>
      </c>
      <c r="D1473" s="334" t="s">
        <v>399</v>
      </c>
      <c r="E1473" s="335">
        <v>71</v>
      </c>
      <c r="F1473" s="336">
        <v>0</v>
      </c>
      <c r="G1473" s="337">
        <v>0</v>
      </c>
      <c r="H1473" s="337">
        <v>0</v>
      </c>
      <c r="I1473" s="337">
        <v>1708.10321</v>
      </c>
      <c r="J1473" s="337">
        <v>3.8990000000000004E-2</v>
      </c>
      <c r="K1473" s="337">
        <v>1708.1422</v>
      </c>
      <c r="L1473" s="337">
        <v>19.042919999999999</v>
      </c>
      <c r="M1473" s="337">
        <v>0</v>
      </c>
      <c r="N1473" s="337">
        <v>19.042919999999999</v>
      </c>
      <c r="O1473" s="337">
        <v>1727.1851200000001</v>
      </c>
      <c r="P1473" s="337">
        <v>9560.2159900000006</v>
      </c>
      <c r="Q1473" s="337">
        <v>0</v>
      </c>
      <c r="R1473" s="338">
        <v>9560.2159900000006</v>
      </c>
      <c r="S1473" s="7"/>
      <c r="T1473" s="7"/>
      <c r="U1473" s="7"/>
      <c r="V1473" s="7"/>
      <c r="W1473" s="7"/>
      <c r="X1473" s="7"/>
      <c r="Y1473" s="7"/>
      <c r="Z1473" s="7"/>
      <c r="AA1473" s="7"/>
      <c r="AB1473" s="7"/>
    </row>
    <row r="1474" spans="1:28" s="313" customFormat="1">
      <c r="A1474" s="339"/>
      <c r="B1474" s="334" t="s">
        <v>15</v>
      </c>
      <c r="C1474" s="334" t="s">
        <v>257</v>
      </c>
      <c r="D1474" s="334" t="s">
        <v>257</v>
      </c>
      <c r="E1474" s="335">
        <v>46</v>
      </c>
      <c r="F1474" s="336">
        <v>0</v>
      </c>
      <c r="G1474" s="337">
        <v>0</v>
      </c>
      <c r="H1474" s="337">
        <v>0</v>
      </c>
      <c r="I1474" s="337">
        <v>9599.0838100000001</v>
      </c>
      <c r="J1474" s="337">
        <v>129.63057000000001</v>
      </c>
      <c r="K1474" s="337">
        <v>9728.7143800000013</v>
      </c>
      <c r="L1474" s="337">
        <v>13058.907449999999</v>
      </c>
      <c r="M1474" s="337">
        <v>4.0280000000000003E-2</v>
      </c>
      <c r="N1474" s="337">
        <v>13058.94773</v>
      </c>
      <c r="O1474" s="337">
        <v>22787.662110000001</v>
      </c>
      <c r="P1474" s="337">
        <v>64836.917460000004</v>
      </c>
      <c r="Q1474" s="337">
        <v>0</v>
      </c>
      <c r="R1474" s="338">
        <v>64836.917460000004</v>
      </c>
      <c r="S1474" s="7"/>
      <c r="T1474" s="7"/>
      <c r="U1474" s="7"/>
      <c r="V1474" s="7"/>
      <c r="W1474" s="7"/>
      <c r="X1474" s="7"/>
      <c r="Y1474" s="7"/>
      <c r="Z1474" s="7"/>
      <c r="AA1474" s="7"/>
      <c r="AB1474" s="7"/>
    </row>
    <row r="1475" spans="1:28" s="313" customFormat="1">
      <c r="A1475" s="339"/>
      <c r="B1475" s="339"/>
      <c r="C1475" s="339"/>
      <c r="D1475" s="339"/>
      <c r="E1475" s="340">
        <v>128</v>
      </c>
      <c r="F1475" s="341">
        <v>0</v>
      </c>
      <c r="G1475" s="342">
        <v>0</v>
      </c>
      <c r="H1475" s="342">
        <v>0</v>
      </c>
      <c r="I1475" s="342">
        <v>1390.0468700000001</v>
      </c>
      <c r="J1475" s="342">
        <v>0</v>
      </c>
      <c r="K1475" s="342">
        <v>1390.0468700000001</v>
      </c>
      <c r="L1475" s="342">
        <v>0</v>
      </c>
      <c r="M1475" s="342">
        <v>0</v>
      </c>
      <c r="N1475" s="342">
        <v>0</v>
      </c>
      <c r="O1475" s="342">
        <v>1390.0468700000001</v>
      </c>
      <c r="P1475" s="342">
        <v>11752.371009999999</v>
      </c>
      <c r="Q1475" s="342">
        <v>0</v>
      </c>
      <c r="R1475" s="343">
        <v>11752.371009999999</v>
      </c>
      <c r="S1475" s="7"/>
      <c r="T1475" s="7"/>
      <c r="U1475" s="7"/>
      <c r="V1475" s="7"/>
      <c r="W1475" s="7"/>
      <c r="X1475" s="7"/>
      <c r="Y1475" s="7"/>
      <c r="Z1475" s="7"/>
      <c r="AA1475" s="7"/>
      <c r="AB1475" s="7"/>
    </row>
    <row r="1476" spans="1:28" s="313" customFormat="1">
      <c r="A1476" s="339"/>
      <c r="B1476" s="339"/>
      <c r="C1476" s="339"/>
      <c r="D1476" s="334" t="s">
        <v>258</v>
      </c>
      <c r="E1476" s="335">
        <v>63</v>
      </c>
      <c r="F1476" s="336">
        <v>0</v>
      </c>
      <c r="G1476" s="337">
        <v>0</v>
      </c>
      <c r="H1476" s="337">
        <v>0</v>
      </c>
      <c r="I1476" s="337">
        <v>4116.7883999999995</v>
      </c>
      <c r="J1476" s="337">
        <v>21.777249999999999</v>
      </c>
      <c r="K1476" s="337">
        <v>4138.5656499999996</v>
      </c>
      <c r="L1476" s="337">
        <v>2023.9440199999999</v>
      </c>
      <c r="M1476" s="337">
        <v>1.324E-2</v>
      </c>
      <c r="N1476" s="337">
        <v>2023.9572599999999</v>
      </c>
      <c r="O1476" s="337">
        <v>6162.5229100000006</v>
      </c>
      <c r="P1476" s="337">
        <v>54865.983990000001</v>
      </c>
      <c r="Q1476" s="337">
        <v>0</v>
      </c>
      <c r="R1476" s="338">
        <v>54865.983990000001</v>
      </c>
      <c r="S1476" s="7"/>
      <c r="T1476" s="7"/>
      <c r="U1476" s="7"/>
      <c r="V1476" s="7"/>
      <c r="W1476" s="7"/>
      <c r="X1476" s="7"/>
      <c r="Y1476" s="7"/>
      <c r="Z1476" s="7"/>
      <c r="AA1476" s="7"/>
      <c r="AB1476" s="7"/>
    </row>
    <row r="1477" spans="1:28" s="313" customFormat="1">
      <c r="A1477" s="339"/>
      <c r="B1477" s="339"/>
      <c r="C1477" s="339"/>
      <c r="D1477" s="339"/>
      <c r="E1477" s="340">
        <v>127</v>
      </c>
      <c r="F1477" s="341">
        <v>0</v>
      </c>
      <c r="G1477" s="342">
        <v>0</v>
      </c>
      <c r="H1477" s="342">
        <v>0</v>
      </c>
      <c r="I1477" s="342">
        <v>1296.046</v>
      </c>
      <c r="J1477" s="342">
        <v>0</v>
      </c>
      <c r="K1477" s="342">
        <v>1296.046</v>
      </c>
      <c r="L1477" s="342">
        <v>0</v>
      </c>
      <c r="M1477" s="342">
        <v>0</v>
      </c>
      <c r="N1477" s="342">
        <v>0</v>
      </c>
      <c r="O1477" s="342">
        <v>1296.046</v>
      </c>
      <c r="P1477" s="342">
        <v>10984.692070000001</v>
      </c>
      <c r="Q1477" s="342">
        <v>0</v>
      </c>
      <c r="R1477" s="343">
        <v>10984.692070000001</v>
      </c>
      <c r="S1477" s="7"/>
      <c r="T1477" s="7"/>
      <c r="U1477" s="7"/>
      <c r="V1477" s="7"/>
      <c r="W1477" s="7"/>
      <c r="X1477" s="7"/>
      <c r="Y1477" s="7"/>
      <c r="Z1477" s="7"/>
      <c r="AA1477" s="7"/>
      <c r="AB1477" s="7"/>
    </row>
    <row r="1478" spans="1:28" s="313" customFormat="1">
      <c r="A1478" s="339"/>
      <c r="B1478" s="339"/>
      <c r="C1478" s="339"/>
      <c r="D1478" s="334" t="s">
        <v>57</v>
      </c>
      <c r="E1478" s="335">
        <v>86</v>
      </c>
      <c r="F1478" s="336">
        <v>0</v>
      </c>
      <c r="G1478" s="337">
        <v>0</v>
      </c>
      <c r="H1478" s="337">
        <v>0</v>
      </c>
      <c r="I1478" s="337">
        <v>1702.8401699999999</v>
      </c>
      <c r="J1478" s="337">
        <v>0</v>
      </c>
      <c r="K1478" s="337">
        <v>1702.8401699999999</v>
      </c>
      <c r="L1478" s="337">
        <v>9.6049999999999996E-2</v>
      </c>
      <c r="M1478" s="337">
        <v>0</v>
      </c>
      <c r="N1478" s="337">
        <v>9.6049999999999996E-2</v>
      </c>
      <c r="O1478" s="337">
        <v>1702.93622</v>
      </c>
      <c r="P1478" s="337">
        <v>14045.7207</v>
      </c>
      <c r="Q1478" s="337">
        <v>0</v>
      </c>
      <c r="R1478" s="338">
        <v>14045.7207</v>
      </c>
      <c r="S1478" s="7"/>
      <c r="T1478" s="7"/>
      <c r="U1478" s="7"/>
      <c r="V1478" s="7"/>
      <c r="W1478" s="7"/>
      <c r="X1478" s="7"/>
      <c r="Y1478" s="7"/>
      <c r="Z1478" s="7"/>
      <c r="AA1478" s="7"/>
      <c r="AB1478" s="7"/>
    </row>
    <row r="1479" spans="1:28" s="313" customFormat="1">
      <c r="A1479" s="339"/>
      <c r="B1479" s="339"/>
      <c r="C1479" s="334" t="s">
        <v>15</v>
      </c>
      <c r="D1479" s="334" t="s">
        <v>15</v>
      </c>
      <c r="E1479" s="335">
        <v>59</v>
      </c>
      <c r="F1479" s="336">
        <v>0</v>
      </c>
      <c r="G1479" s="337">
        <v>0</v>
      </c>
      <c r="H1479" s="337">
        <v>0</v>
      </c>
      <c r="I1479" s="337">
        <v>2885.5005699999997</v>
      </c>
      <c r="J1479" s="337">
        <v>3.4122300000000001</v>
      </c>
      <c r="K1479" s="337">
        <v>2888.9127999999996</v>
      </c>
      <c r="L1479" s="337">
        <v>2064.3509300000001</v>
      </c>
      <c r="M1479" s="337">
        <v>3.3E-3</v>
      </c>
      <c r="N1479" s="337">
        <v>2064.3542299999999</v>
      </c>
      <c r="O1479" s="337">
        <v>4953.26703</v>
      </c>
      <c r="P1479" s="337">
        <v>34344.137770000001</v>
      </c>
      <c r="Q1479" s="337">
        <v>0</v>
      </c>
      <c r="R1479" s="338">
        <v>34344.137770000001</v>
      </c>
      <c r="S1479" s="7"/>
      <c r="T1479" s="7"/>
      <c r="U1479" s="7"/>
      <c r="V1479" s="7"/>
      <c r="W1479" s="7"/>
      <c r="X1479" s="7"/>
      <c r="Y1479" s="7"/>
      <c r="Z1479" s="7"/>
      <c r="AA1479" s="7"/>
      <c r="AB1479" s="7"/>
    </row>
    <row r="1480" spans="1:28" s="313" customFormat="1">
      <c r="A1480" s="339"/>
      <c r="B1480" s="339"/>
      <c r="C1480" s="339"/>
      <c r="D1480" s="334" t="s">
        <v>406</v>
      </c>
      <c r="E1480" s="335">
        <v>70</v>
      </c>
      <c r="F1480" s="336">
        <v>0</v>
      </c>
      <c r="G1480" s="337">
        <v>0</v>
      </c>
      <c r="H1480" s="337">
        <v>0</v>
      </c>
      <c r="I1480" s="337">
        <v>1432.31852</v>
      </c>
      <c r="J1480" s="337">
        <v>1.1E-4</v>
      </c>
      <c r="K1480" s="337">
        <v>1432.31863</v>
      </c>
      <c r="L1480" s="337">
        <v>14.217889999999999</v>
      </c>
      <c r="M1480" s="337">
        <v>0</v>
      </c>
      <c r="N1480" s="337">
        <v>14.217889999999999</v>
      </c>
      <c r="O1480" s="337">
        <v>1446.5365200000001</v>
      </c>
      <c r="P1480" s="337">
        <v>8892.9125100000001</v>
      </c>
      <c r="Q1480" s="337">
        <v>0</v>
      </c>
      <c r="R1480" s="338">
        <v>8892.9125100000001</v>
      </c>
      <c r="S1480" s="7"/>
      <c r="T1480" s="7"/>
      <c r="U1480" s="7"/>
      <c r="V1480" s="7"/>
      <c r="W1480" s="7"/>
      <c r="X1480" s="7"/>
      <c r="Y1480" s="7"/>
      <c r="Z1480" s="7"/>
      <c r="AA1480" s="7"/>
      <c r="AB1480" s="7"/>
    </row>
    <row r="1481" spans="1:28" s="313" customFormat="1">
      <c r="A1481" s="339"/>
      <c r="B1481" s="339"/>
      <c r="C1481" s="334" t="s">
        <v>410</v>
      </c>
      <c r="D1481" s="334" t="s">
        <v>410</v>
      </c>
      <c r="E1481" s="335">
        <v>69</v>
      </c>
      <c r="F1481" s="336">
        <v>0</v>
      </c>
      <c r="G1481" s="337">
        <v>0</v>
      </c>
      <c r="H1481" s="337">
        <v>0</v>
      </c>
      <c r="I1481" s="337">
        <v>1996.1734799999999</v>
      </c>
      <c r="J1481" s="337">
        <v>3.0850000000000002E-2</v>
      </c>
      <c r="K1481" s="337">
        <v>1996.20433</v>
      </c>
      <c r="L1481" s="337">
        <v>264.91434000000004</v>
      </c>
      <c r="M1481" s="337">
        <v>1.1E-4</v>
      </c>
      <c r="N1481" s="337">
        <v>264.91444999999999</v>
      </c>
      <c r="O1481" s="337">
        <v>2261.1187799999998</v>
      </c>
      <c r="P1481" s="337">
        <v>12716.60225</v>
      </c>
      <c r="Q1481" s="337">
        <v>0</v>
      </c>
      <c r="R1481" s="338">
        <v>12716.60225</v>
      </c>
      <c r="S1481" s="7"/>
      <c r="T1481" s="7"/>
      <c r="U1481" s="7"/>
      <c r="V1481" s="7"/>
      <c r="W1481" s="7"/>
      <c r="X1481" s="7"/>
      <c r="Y1481" s="7"/>
      <c r="Z1481" s="7"/>
      <c r="AA1481" s="7"/>
      <c r="AB1481" s="7"/>
    </row>
    <row r="1482" spans="1:28" s="313" customFormat="1">
      <c r="A1482" s="339"/>
      <c r="B1482" s="334" t="s">
        <v>16</v>
      </c>
      <c r="C1482" s="334" t="s">
        <v>259</v>
      </c>
      <c r="D1482" s="334" t="s">
        <v>259</v>
      </c>
      <c r="E1482" s="335">
        <v>92</v>
      </c>
      <c r="F1482" s="336">
        <v>0</v>
      </c>
      <c r="G1482" s="337">
        <v>0</v>
      </c>
      <c r="H1482" s="337">
        <v>0</v>
      </c>
      <c r="I1482" s="337">
        <v>2057.5992999999999</v>
      </c>
      <c r="J1482" s="337">
        <v>12.63644</v>
      </c>
      <c r="K1482" s="337">
        <v>2070.2357400000001</v>
      </c>
      <c r="L1482" s="337">
        <v>1060.4765300000001</v>
      </c>
      <c r="M1482" s="337">
        <v>0</v>
      </c>
      <c r="N1482" s="337">
        <v>1060.4765300000001</v>
      </c>
      <c r="O1482" s="337">
        <v>3130.71227</v>
      </c>
      <c r="P1482" s="337">
        <v>11184.758250000001</v>
      </c>
      <c r="Q1482" s="337">
        <v>0</v>
      </c>
      <c r="R1482" s="338">
        <v>11184.758250000001</v>
      </c>
      <c r="S1482" s="7"/>
      <c r="T1482" s="7"/>
      <c r="U1482" s="7"/>
      <c r="V1482" s="7"/>
      <c r="W1482" s="7"/>
      <c r="X1482" s="7"/>
      <c r="Y1482" s="7"/>
      <c r="Z1482" s="7"/>
      <c r="AA1482" s="7"/>
      <c r="AB1482" s="7"/>
    </row>
    <row r="1483" spans="1:28" s="313" customFormat="1">
      <c r="A1483" s="339"/>
      <c r="B1483" s="339"/>
      <c r="C1483" s="334" t="s">
        <v>260</v>
      </c>
      <c r="D1483" s="334" t="s">
        <v>262</v>
      </c>
      <c r="E1483" s="335">
        <v>121</v>
      </c>
      <c r="F1483" s="336">
        <v>0</v>
      </c>
      <c r="G1483" s="337">
        <v>0</v>
      </c>
      <c r="H1483" s="337">
        <v>0</v>
      </c>
      <c r="I1483" s="337">
        <v>1018.91837</v>
      </c>
      <c r="J1483" s="337">
        <v>0</v>
      </c>
      <c r="K1483" s="337">
        <v>1018.91837</v>
      </c>
      <c r="L1483" s="337">
        <v>0</v>
      </c>
      <c r="M1483" s="337">
        <v>0</v>
      </c>
      <c r="N1483" s="337">
        <v>0</v>
      </c>
      <c r="O1483" s="337">
        <v>1018.91837</v>
      </c>
      <c r="P1483" s="337">
        <v>6092.8892999999998</v>
      </c>
      <c r="Q1483" s="337">
        <v>0</v>
      </c>
      <c r="R1483" s="338">
        <v>6092.8892999999998</v>
      </c>
      <c r="S1483" s="7"/>
      <c r="T1483" s="7"/>
      <c r="U1483" s="7"/>
      <c r="V1483" s="7"/>
      <c r="W1483" s="7"/>
      <c r="X1483" s="7"/>
      <c r="Y1483" s="7"/>
      <c r="Z1483" s="7"/>
      <c r="AA1483" s="7"/>
      <c r="AB1483" s="7"/>
    </row>
    <row r="1484" spans="1:28" s="313" customFormat="1">
      <c r="A1484" s="339"/>
      <c r="B1484" s="339"/>
      <c r="C1484" s="339"/>
      <c r="D1484" s="334" t="s">
        <v>263</v>
      </c>
      <c r="E1484" s="335">
        <v>45</v>
      </c>
      <c r="F1484" s="336">
        <v>0</v>
      </c>
      <c r="G1484" s="337">
        <v>0</v>
      </c>
      <c r="H1484" s="337">
        <v>0</v>
      </c>
      <c r="I1484" s="337">
        <v>2334.50027</v>
      </c>
      <c r="J1484" s="337">
        <v>0</v>
      </c>
      <c r="K1484" s="337">
        <v>2334.50027</v>
      </c>
      <c r="L1484" s="337">
        <v>1135.3583000000001</v>
      </c>
      <c r="M1484" s="337">
        <v>7.3359999999999995E-2</v>
      </c>
      <c r="N1484" s="337">
        <v>1135.43166</v>
      </c>
      <c r="O1484" s="337">
        <v>3469.9319300000002</v>
      </c>
      <c r="P1484" s="337">
        <v>8345.0595799999992</v>
      </c>
      <c r="Q1484" s="337">
        <v>0</v>
      </c>
      <c r="R1484" s="338">
        <v>8345.0595799999992</v>
      </c>
      <c r="S1484" s="7"/>
      <c r="T1484" s="7"/>
      <c r="U1484" s="7"/>
      <c r="V1484" s="7"/>
      <c r="W1484" s="7"/>
      <c r="X1484" s="7"/>
      <c r="Y1484" s="7"/>
      <c r="Z1484" s="7"/>
      <c r="AA1484" s="7"/>
      <c r="AB1484" s="7"/>
    </row>
    <row r="1485" spans="1:28" s="313" customFormat="1">
      <c r="A1485" s="339"/>
      <c r="B1485" s="339"/>
      <c r="C1485" s="334" t="s">
        <v>265</v>
      </c>
      <c r="D1485" s="334" t="s">
        <v>265</v>
      </c>
      <c r="E1485" s="335">
        <v>91</v>
      </c>
      <c r="F1485" s="336">
        <v>0</v>
      </c>
      <c r="G1485" s="337">
        <v>0</v>
      </c>
      <c r="H1485" s="337">
        <v>0</v>
      </c>
      <c r="I1485" s="337">
        <v>3966.3632799999996</v>
      </c>
      <c r="J1485" s="337">
        <v>0.36743000000000003</v>
      </c>
      <c r="K1485" s="337">
        <v>3966.7307099999998</v>
      </c>
      <c r="L1485" s="337">
        <v>2057.2644500000001</v>
      </c>
      <c r="M1485" s="337">
        <v>1.8339999999999999E-2</v>
      </c>
      <c r="N1485" s="337">
        <v>2057.2827900000002</v>
      </c>
      <c r="O1485" s="337">
        <v>6024.0135</v>
      </c>
      <c r="P1485" s="337">
        <v>15364.10282</v>
      </c>
      <c r="Q1485" s="337">
        <v>0</v>
      </c>
      <c r="R1485" s="338">
        <v>15364.10282</v>
      </c>
      <c r="S1485" s="7"/>
      <c r="T1485" s="7"/>
      <c r="U1485" s="7"/>
      <c r="V1485" s="7"/>
      <c r="W1485" s="7"/>
      <c r="X1485" s="7"/>
      <c r="Y1485" s="7"/>
      <c r="Z1485" s="7"/>
      <c r="AA1485" s="7"/>
      <c r="AB1485" s="7"/>
    </row>
    <row r="1486" spans="1:28" s="313" customFormat="1">
      <c r="A1486" s="339"/>
      <c r="B1486" s="339"/>
      <c r="C1486" s="334" t="s">
        <v>267</v>
      </c>
      <c r="D1486" s="334" t="s">
        <v>268</v>
      </c>
      <c r="E1486" s="335">
        <v>90</v>
      </c>
      <c r="F1486" s="336">
        <v>0</v>
      </c>
      <c r="G1486" s="337">
        <v>0</v>
      </c>
      <c r="H1486" s="337">
        <v>0</v>
      </c>
      <c r="I1486" s="337">
        <v>4235.8476000000001</v>
      </c>
      <c r="J1486" s="337">
        <v>0</v>
      </c>
      <c r="K1486" s="337">
        <v>4235.8476000000001</v>
      </c>
      <c r="L1486" s="337">
        <v>3898.0102499999998</v>
      </c>
      <c r="M1486" s="337">
        <v>8.8139999999999996E-2</v>
      </c>
      <c r="N1486" s="337">
        <v>3898.0983900000001</v>
      </c>
      <c r="O1486" s="337">
        <v>8133.9459900000002</v>
      </c>
      <c r="P1486" s="337">
        <v>12744.14518</v>
      </c>
      <c r="Q1486" s="337">
        <v>0</v>
      </c>
      <c r="R1486" s="338">
        <v>12744.14518</v>
      </c>
      <c r="S1486" s="7"/>
      <c r="T1486" s="7"/>
      <c r="U1486" s="7"/>
      <c r="V1486" s="7"/>
      <c r="W1486" s="7"/>
      <c r="X1486" s="7"/>
      <c r="Y1486" s="7"/>
      <c r="Z1486" s="7"/>
      <c r="AA1486" s="7"/>
      <c r="AB1486" s="7"/>
    </row>
    <row r="1487" spans="1:28" s="313" customFormat="1">
      <c r="A1487" s="339"/>
      <c r="B1487" s="339"/>
      <c r="C1487" s="334" t="s">
        <v>16</v>
      </c>
      <c r="D1487" s="334" t="s">
        <v>269</v>
      </c>
      <c r="E1487" s="335">
        <v>17</v>
      </c>
      <c r="F1487" s="336">
        <v>0</v>
      </c>
      <c r="G1487" s="337">
        <v>0</v>
      </c>
      <c r="H1487" s="337">
        <v>0</v>
      </c>
      <c r="I1487" s="337">
        <v>8787.8317200000001</v>
      </c>
      <c r="J1487" s="337">
        <v>64.416470000000004</v>
      </c>
      <c r="K1487" s="337">
        <v>8852.2481900000002</v>
      </c>
      <c r="L1487" s="337">
        <v>10946.336310000001</v>
      </c>
      <c r="M1487" s="337">
        <v>0.76202000000000003</v>
      </c>
      <c r="N1487" s="337">
        <v>10947.098330000001</v>
      </c>
      <c r="O1487" s="337">
        <v>19799.346519999999</v>
      </c>
      <c r="P1487" s="337">
        <v>49361.610509999999</v>
      </c>
      <c r="Q1487" s="337">
        <v>0</v>
      </c>
      <c r="R1487" s="338">
        <v>49361.610509999999</v>
      </c>
      <c r="S1487" s="7"/>
      <c r="T1487" s="7"/>
      <c r="U1487" s="7"/>
      <c r="V1487" s="7"/>
      <c r="W1487" s="7"/>
      <c r="X1487" s="7"/>
      <c r="Y1487" s="7"/>
      <c r="Z1487" s="7"/>
      <c r="AA1487" s="7"/>
      <c r="AB1487" s="7"/>
    </row>
    <row r="1488" spans="1:28" s="313" customFormat="1">
      <c r="A1488" s="339"/>
      <c r="B1488" s="339"/>
      <c r="C1488" s="339"/>
      <c r="D1488" s="339"/>
      <c r="E1488" s="340">
        <v>35</v>
      </c>
      <c r="F1488" s="341">
        <v>0</v>
      </c>
      <c r="G1488" s="342">
        <v>0</v>
      </c>
      <c r="H1488" s="342">
        <v>0</v>
      </c>
      <c r="I1488" s="342">
        <v>4931.7712000000001</v>
      </c>
      <c r="J1488" s="342">
        <v>25.492189999999997</v>
      </c>
      <c r="K1488" s="342">
        <v>4957.2633900000001</v>
      </c>
      <c r="L1488" s="342">
        <v>3881.3491300000001</v>
      </c>
      <c r="M1488" s="342">
        <v>1.324E-2</v>
      </c>
      <c r="N1488" s="342">
        <v>3881.3623700000003</v>
      </c>
      <c r="O1488" s="342">
        <v>8838.625759999999</v>
      </c>
      <c r="P1488" s="342">
        <v>50969.188600000001</v>
      </c>
      <c r="Q1488" s="342">
        <v>0</v>
      </c>
      <c r="R1488" s="343">
        <v>50969.188600000001</v>
      </c>
      <c r="S1488" s="7"/>
      <c r="T1488" s="7"/>
      <c r="U1488" s="7"/>
      <c r="V1488" s="7"/>
      <c r="W1488" s="7"/>
      <c r="X1488" s="7"/>
      <c r="Y1488" s="7"/>
      <c r="Z1488" s="7"/>
      <c r="AA1488" s="7"/>
      <c r="AB1488" s="7"/>
    </row>
    <row r="1489" spans="1:28" s="313" customFormat="1">
      <c r="A1489" s="339"/>
      <c r="B1489" s="339"/>
      <c r="C1489" s="339"/>
      <c r="D1489" s="339"/>
      <c r="E1489" s="340">
        <v>81</v>
      </c>
      <c r="F1489" s="341">
        <v>0</v>
      </c>
      <c r="G1489" s="342">
        <v>0</v>
      </c>
      <c r="H1489" s="342">
        <v>0</v>
      </c>
      <c r="I1489" s="342">
        <v>8008.92713</v>
      </c>
      <c r="J1489" s="342">
        <v>7.0849500000000001</v>
      </c>
      <c r="K1489" s="342">
        <v>8016.0120800000004</v>
      </c>
      <c r="L1489" s="342">
        <v>5845.8537900000001</v>
      </c>
      <c r="M1489" s="342">
        <v>1.269E-2</v>
      </c>
      <c r="N1489" s="342">
        <v>5845.8664800000006</v>
      </c>
      <c r="O1489" s="342">
        <v>13861.878560000001</v>
      </c>
      <c r="P1489" s="342">
        <v>55966.802109999997</v>
      </c>
      <c r="Q1489" s="342">
        <v>0</v>
      </c>
      <c r="R1489" s="343">
        <v>55966.802109999997</v>
      </c>
      <c r="S1489" s="7"/>
      <c r="T1489" s="7"/>
      <c r="U1489" s="7"/>
      <c r="V1489" s="7"/>
      <c r="W1489" s="7"/>
      <c r="X1489" s="7"/>
      <c r="Y1489" s="7"/>
      <c r="Z1489" s="7"/>
      <c r="AA1489" s="7"/>
      <c r="AB1489" s="7"/>
    </row>
    <row r="1490" spans="1:28" s="313" customFormat="1">
      <c r="A1490" s="339"/>
      <c r="B1490" s="339"/>
      <c r="C1490" s="339"/>
      <c r="D1490" s="334" t="s">
        <v>75</v>
      </c>
      <c r="E1490" s="335">
        <v>25</v>
      </c>
      <c r="F1490" s="336">
        <v>0</v>
      </c>
      <c r="G1490" s="337">
        <v>0</v>
      </c>
      <c r="H1490" s="337">
        <v>0</v>
      </c>
      <c r="I1490" s="337">
        <v>4901.5182999999997</v>
      </c>
      <c r="J1490" s="337">
        <v>3.77522</v>
      </c>
      <c r="K1490" s="337">
        <v>4905.2935199999993</v>
      </c>
      <c r="L1490" s="337">
        <v>5150.1361100000004</v>
      </c>
      <c r="M1490" s="337">
        <v>1.5960000000000002E-2</v>
      </c>
      <c r="N1490" s="337">
        <v>5150.1520700000001</v>
      </c>
      <c r="O1490" s="337">
        <v>10055.445589999999</v>
      </c>
      <c r="P1490" s="337">
        <v>55541.130770000003</v>
      </c>
      <c r="Q1490" s="337">
        <v>0</v>
      </c>
      <c r="R1490" s="338">
        <v>55541.130770000003</v>
      </c>
      <c r="S1490" s="7"/>
      <c r="T1490" s="7"/>
      <c r="U1490" s="7"/>
      <c r="V1490" s="7"/>
      <c r="W1490" s="7"/>
      <c r="X1490" s="7"/>
      <c r="Y1490" s="7"/>
      <c r="Z1490" s="7"/>
      <c r="AA1490" s="7"/>
      <c r="AB1490" s="7"/>
    </row>
    <row r="1491" spans="1:28" s="313" customFormat="1">
      <c r="A1491" s="339"/>
      <c r="B1491" s="339"/>
      <c r="C1491" s="339"/>
      <c r="D1491" s="334" t="s">
        <v>74</v>
      </c>
      <c r="E1491" s="335">
        <v>6</v>
      </c>
      <c r="F1491" s="336">
        <v>0</v>
      </c>
      <c r="G1491" s="337">
        <v>0</v>
      </c>
      <c r="H1491" s="337">
        <v>0</v>
      </c>
      <c r="I1491" s="337">
        <v>9222.7450000000008</v>
      </c>
      <c r="J1491" s="337">
        <v>7.7962199999999999</v>
      </c>
      <c r="K1491" s="337">
        <v>9230.541220000001</v>
      </c>
      <c r="L1491" s="337">
        <v>14368.16649</v>
      </c>
      <c r="M1491" s="337">
        <v>9.3200000000000002E-3</v>
      </c>
      <c r="N1491" s="337">
        <v>14368.175810000001</v>
      </c>
      <c r="O1491" s="337">
        <v>23598.71703</v>
      </c>
      <c r="P1491" s="337">
        <v>49794.054479999999</v>
      </c>
      <c r="Q1491" s="337">
        <v>0</v>
      </c>
      <c r="R1491" s="338">
        <v>49794.054479999999</v>
      </c>
      <c r="S1491" s="7"/>
      <c r="T1491" s="7"/>
      <c r="U1491" s="7"/>
      <c r="V1491" s="7"/>
      <c r="W1491" s="7"/>
      <c r="X1491" s="7"/>
      <c r="Y1491" s="7"/>
      <c r="Z1491" s="7"/>
      <c r="AA1491" s="7"/>
      <c r="AB1491" s="7"/>
    </row>
    <row r="1492" spans="1:28" s="313" customFormat="1">
      <c r="A1492" s="339"/>
      <c r="B1492" s="339"/>
      <c r="C1492" s="339"/>
      <c r="D1492" s="339"/>
      <c r="E1492" s="340">
        <v>16</v>
      </c>
      <c r="F1492" s="341">
        <v>0</v>
      </c>
      <c r="G1492" s="342">
        <v>0</v>
      </c>
      <c r="H1492" s="342">
        <v>0</v>
      </c>
      <c r="I1492" s="342">
        <v>7107.3667800000003</v>
      </c>
      <c r="J1492" s="342">
        <v>4.8799999999999998E-3</v>
      </c>
      <c r="K1492" s="342">
        <v>7107.3716599999998</v>
      </c>
      <c r="L1492" s="342">
        <v>6592.09094</v>
      </c>
      <c r="M1492" s="342">
        <v>3.25007</v>
      </c>
      <c r="N1492" s="342">
        <v>6595.3410100000001</v>
      </c>
      <c r="O1492" s="342">
        <v>13702.712670000001</v>
      </c>
      <c r="P1492" s="342">
        <v>60403.740740000001</v>
      </c>
      <c r="Q1492" s="342">
        <v>0</v>
      </c>
      <c r="R1492" s="343">
        <v>60403.740740000001</v>
      </c>
      <c r="S1492" s="7"/>
      <c r="T1492" s="7"/>
      <c r="U1492" s="7"/>
      <c r="V1492" s="7"/>
      <c r="W1492" s="7"/>
      <c r="X1492" s="7"/>
      <c r="Y1492" s="7"/>
      <c r="Z1492" s="7"/>
      <c r="AA1492" s="7"/>
      <c r="AB1492" s="7"/>
    </row>
    <row r="1493" spans="1:28" s="313" customFormat="1">
      <c r="A1493" s="339"/>
      <c r="B1493" s="339"/>
      <c r="C1493" s="339"/>
      <c r="D1493" s="339"/>
      <c r="E1493" s="340">
        <v>28</v>
      </c>
      <c r="F1493" s="341">
        <v>0</v>
      </c>
      <c r="G1493" s="342">
        <v>0</v>
      </c>
      <c r="H1493" s="342">
        <v>0</v>
      </c>
      <c r="I1493" s="342">
        <v>11409.806909999999</v>
      </c>
      <c r="J1493" s="342">
        <v>84.399330000000006</v>
      </c>
      <c r="K1493" s="342">
        <v>11494.20624</v>
      </c>
      <c r="L1493" s="342">
        <v>20863.524850000002</v>
      </c>
      <c r="M1493" s="342">
        <v>1.97451</v>
      </c>
      <c r="N1493" s="342">
        <v>20865.499359999998</v>
      </c>
      <c r="O1493" s="342">
        <v>32359.705600000001</v>
      </c>
      <c r="P1493" s="342">
        <v>41331.560299999997</v>
      </c>
      <c r="Q1493" s="342">
        <v>0</v>
      </c>
      <c r="R1493" s="343">
        <v>41331.560299999997</v>
      </c>
      <c r="S1493" s="7"/>
      <c r="T1493" s="7"/>
      <c r="U1493" s="7"/>
      <c r="V1493" s="7"/>
      <c r="W1493" s="7"/>
      <c r="X1493" s="7"/>
      <c r="Y1493" s="7"/>
      <c r="Z1493" s="7"/>
      <c r="AA1493" s="7"/>
      <c r="AB1493" s="7"/>
    </row>
    <row r="1494" spans="1:28" s="313" customFormat="1">
      <c r="A1494" s="339"/>
      <c r="B1494" s="339"/>
      <c r="C1494" s="339"/>
      <c r="D1494" s="334" t="s">
        <v>16</v>
      </c>
      <c r="E1494" s="335">
        <v>8</v>
      </c>
      <c r="F1494" s="336">
        <v>0</v>
      </c>
      <c r="G1494" s="337">
        <v>0</v>
      </c>
      <c r="H1494" s="337">
        <v>0</v>
      </c>
      <c r="I1494" s="337">
        <v>22686.068930000001</v>
      </c>
      <c r="J1494" s="337">
        <v>56.594480000000004</v>
      </c>
      <c r="K1494" s="337">
        <v>22742.663410000001</v>
      </c>
      <c r="L1494" s="337">
        <v>77075.78714</v>
      </c>
      <c r="M1494" s="337">
        <v>5.3649999999999996E-2</v>
      </c>
      <c r="N1494" s="337">
        <v>77075.840790000002</v>
      </c>
      <c r="O1494" s="337">
        <v>99818.504199999996</v>
      </c>
      <c r="P1494" s="337">
        <v>66815.98173</v>
      </c>
      <c r="Q1494" s="337">
        <v>0</v>
      </c>
      <c r="R1494" s="338">
        <v>66815.98173</v>
      </c>
      <c r="S1494" s="7"/>
      <c r="T1494" s="7"/>
      <c r="U1494" s="7"/>
      <c r="V1494" s="7"/>
      <c r="W1494" s="7"/>
      <c r="X1494" s="7"/>
      <c r="Y1494" s="7"/>
      <c r="Z1494" s="7"/>
      <c r="AA1494" s="7"/>
      <c r="AB1494" s="7"/>
    </row>
    <row r="1495" spans="1:28" s="313" customFormat="1">
      <c r="A1495" s="339"/>
      <c r="B1495" s="339"/>
      <c r="C1495" s="339"/>
      <c r="D1495" s="334" t="s">
        <v>59</v>
      </c>
      <c r="E1495" s="335">
        <v>3</v>
      </c>
      <c r="F1495" s="336">
        <v>0</v>
      </c>
      <c r="G1495" s="337">
        <v>0</v>
      </c>
      <c r="H1495" s="337">
        <v>0</v>
      </c>
      <c r="I1495" s="337">
        <v>69393.787129999997</v>
      </c>
      <c r="J1495" s="337">
        <v>13.020200000000001</v>
      </c>
      <c r="K1495" s="337">
        <v>69406.807329999996</v>
      </c>
      <c r="L1495" s="337">
        <v>45853.279040000001</v>
      </c>
      <c r="M1495" s="337">
        <v>5.8840000000000003E-2</v>
      </c>
      <c r="N1495" s="337">
        <v>45853.337879999999</v>
      </c>
      <c r="O1495" s="337">
        <v>115260.14520999999</v>
      </c>
      <c r="P1495" s="337">
        <v>51318.952829999995</v>
      </c>
      <c r="Q1495" s="337">
        <v>0</v>
      </c>
      <c r="R1495" s="338">
        <v>51318.952829999995</v>
      </c>
      <c r="S1495" s="7"/>
      <c r="T1495" s="7"/>
      <c r="U1495" s="7"/>
      <c r="V1495" s="7"/>
      <c r="W1495" s="7"/>
      <c r="X1495" s="7"/>
      <c r="Y1495" s="7"/>
      <c r="Z1495" s="7"/>
      <c r="AA1495" s="7"/>
      <c r="AB1495" s="7"/>
    </row>
    <row r="1496" spans="1:28" s="313" customFormat="1">
      <c r="A1496" s="339"/>
      <c r="B1496" s="339"/>
      <c r="C1496" s="339"/>
      <c r="D1496" s="339"/>
      <c r="E1496" s="340">
        <v>30</v>
      </c>
      <c r="F1496" s="341">
        <v>0</v>
      </c>
      <c r="G1496" s="342">
        <v>0</v>
      </c>
      <c r="H1496" s="342">
        <v>0</v>
      </c>
      <c r="I1496" s="342">
        <v>16347.43859</v>
      </c>
      <c r="J1496" s="342">
        <v>438.84005999999999</v>
      </c>
      <c r="K1496" s="342">
        <v>16786.27865</v>
      </c>
      <c r="L1496" s="342">
        <v>22882.874010000003</v>
      </c>
      <c r="M1496" s="342">
        <v>2.0600000000000002E-3</v>
      </c>
      <c r="N1496" s="342">
        <v>22882.876070000002</v>
      </c>
      <c r="O1496" s="342">
        <v>39669.154719999999</v>
      </c>
      <c r="P1496" s="342">
        <v>87652.641969999997</v>
      </c>
      <c r="Q1496" s="342">
        <v>0</v>
      </c>
      <c r="R1496" s="343">
        <v>87652.641969999997</v>
      </c>
      <c r="S1496" s="7"/>
      <c r="T1496" s="7"/>
      <c r="U1496" s="7"/>
      <c r="V1496" s="7"/>
      <c r="W1496" s="7"/>
      <c r="X1496" s="7"/>
      <c r="Y1496" s="7"/>
      <c r="Z1496" s="7"/>
      <c r="AA1496" s="7"/>
      <c r="AB1496" s="7"/>
    </row>
    <row r="1497" spans="1:28" s="313" customFormat="1">
      <c r="A1497" s="339"/>
      <c r="B1497" s="339"/>
      <c r="C1497" s="339"/>
      <c r="D1497" s="334" t="s">
        <v>271</v>
      </c>
      <c r="E1497" s="335">
        <v>125</v>
      </c>
      <c r="F1497" s="336">
        <v>0</v>
      </c>
      <c r="G1497" s="337">
        <v>0</v>
      </c>
      <c r="H1497" s="337">
        <v>0</v>
      </c>
      <c r="I1497" s="337">
        <v>1102.3561599999998</v>
      </c>
      <c r="J1497" s="337">
        <v>0</v>
      </c>
      <c r="K1497" s="337">
        <v>1102.3561599999998</v>
      </c>
      <c r="L1497" s="337">
        <v>0</v>
      </c>
      <c r="M1497" s="337">
        <v>0</v>
      </c>
      <c r="N1497" s="337">
        <v>0</v>
      </c>
      <c r="O1497" s="337">
        <v>1102.3561599999998</v>
      </c>
      <c r="P1497" s="337">
        <v>7813.92425</v>
      </c>
      <c r="Q1497" s="337">
        <v>0</v>
      </c>
      <c r="R1497" s="338">
        <v>7813.92425</v>
      </c>
      <c r="S1497" s="7"/>
      <c r="T1497" s="7"/>
      <c r="U1497" s="7"/>
      <c r="V1497" s="7"/>
      <c r="W1497" s="7"/>
      <c r="X1497" s="7"/>
      <c r="Y1497" s="7"/>
      <c r="Z1497" s="7"/>
      <c r="AA1497" s="7"/>
      <c r="AB1497" s="7"/>
    </row>
    <row r="1498" spans="1:28" s="313" customFormat="1">
      <c r="A1498" s="339"/>
      <c r="B1498" s="339"/>
      <c r="C1498" s="339"/>
      <c r="D1498" s="334" t="s">
        <v>272</v>
      </c>
      <c r="E1498" s="335">
        <v>97</v>
      </c>
      <c r="F1498" s="336">
        <v>0</v>
      </c>
      <c r="G1498" s="337">
        <v>0</v>
      </c>
      <c r="H1498" s="337">
        <v>0</v>
      </c>
      <c r="I1498" s="337">
        <v>5269.34537</v>
      </c>
      <c r="J1498" s="337">
        <v>55.300379999999997</v>
      </c>
      <c r="K1498" s="337">
        <v>5324.6457499999997</v>
      </c>
      <c r="L1498" s="337">
        <v>4034.2752799999998</v>
      </c>
      <c r="M1498" s="337">
        <v>0.11012999999999999</v>
      </c>
      <c r="N1498" s="337">
        <v>4034.3854100000003</v>
      </c>
      <c r="O1498" s="337">
        <v>9359.0311600000005</v>
      </c>
      <c r="P1498" s="337">
        <v>42601.905030000002</v>
      </c>
      <c r="Q1498" s="337">
        <v>0</v>
      </c>
      <c r="R1498" s="338">
        <v>42601.905030000002</v>
      </c>
      <c r="S1498" s="7"/>
      <c r="T1498" s="7"/>
      <c r="U1498" s="7"/>
      <c r="V1498" s="7"/>
      <c r="W1498" s="7"/>
      <c r="X1498" s="7"/>
      <c r="Y1498" s="7"/>
      <c r="Z1498" s="7"/>
      <c r="AA1498" s="7"/>
      <c r="AB1498" s="7"/>
    </row>
    <row r="1499" spans="1:28" s="313" customFormat="1">
      <c r="A1499" s="339"/>
      <c r="B1499" s="339"/>
      <c r="C1499" s="339"/>
      <c r="D1499" s="334" t="s">
        <v>61</v>
      </c>
      <c r="E1499" s="335">
        <v>1</v>
      </c>
      <c r="F1499" s="336">
        <v>0</v>
      </c>
      <c r="G1499" s="337">
        <v>0</v>
      </c>
      <c r="H1499" s="337">
        <v>0</v>
      </c>
      <c r="I1499" s="337">
        <v>18166.276000000002</v>
      </c>
      <c r="J1499" s="337">
        <v>376.16034000000002</v>
      </c>
      <c r="K1499" s="337">
        <v>18542.43634</v>
      </c>
      <c r="L1499" s="337">
        <v>934998.94107000006</v>
      </c>
      <c r="M1499" s="337">
        <v>27583.713929999998</v>
      </c>
      <c r="N1499" s="337">
        <v>962582.65500000003</v>
      </c>
      <c r="O1499" s="337">
        <v>981125.09134000004</v>
      </c>
      <c r="P1499" s="337">
        <v>6622.6982099999996</v>
      </c>
      <c r="Q1499" s="337">
        <v>0</v>
      </c>
      <c r="R1499" s="338">
        <v>6622.6982099999996</v>
      </c>
      <c r="S1499" s="7"/>
      <c r="T1499" s="7"/>
      <c r="U1499" s="7"/>
      <c r="V1499" s="7"/>
      <c r="W1499" s="7"/>
      <c r="X1499" s="7"/>
      <c r="Y1499" s="7"/>
      <c r="Z1499" s="7"/>
      <c r="AA1499" s="7"/>
      <c r="AB1499" s="7"/>
    </row>
    <row r="1500" spans="1:28" s="313" customFormat="1">
      <c r="A1500" s="339"/>
      <c r="B1500" s="339"/>
      <c r="C1500" s="339"/>
      <c r="D1500" s="334" t="s">
        <v>83</v>
      </c>
      <c r="E1500" s="335">
        <v>9</v>
      </c>
      <c r="F1500" s="336">
        <v>0</v>
      </c>
      <c r="G1500" s="337">
        <v>0</v>
      </c>
      <c r="H1500" s="337">
        <v>0</v>
      </c>
      <c r="I1500" s="337">
        <v>13608.948539999999</v>
      </c>
      <c r="J1500" s="337">
        <v>38.217970000000001</v>
      </c>
      <c r="K1500" s="337">
        <v>13647.166509999999</v>
      </c>
      <c r="L1500" s="337">
        <v>14738.395759999999</v>
      </c>
      <c r="M1500" s="337">
        <v>7.2950000000000001E-2</v>
      </c>
      <c r="N1500" s="337">
        <v>14738.468710000001</v>
      </c>
      <c r="O1500" s="337">
        <v>28385.63522</v>
      </c>
      <c r="P1500" s="337">
        <v>76009.78009</v>
      </c>
      <c r="Q1500" s="337">
        <v>0</v>
      </c>
      <c r="R1500" s="338">
        <v>76009.78009</v>
      </c>
      <c r="S1500" s="7"/>
      <c r="T1500" s="7"/>
      <c r="U1500" s="7"/>
      <c r="V1500" s="7"/>
      <c r="W1500" s="7"/>
      <c r="X1500" s="7"/>
      <c r="Y1500" s="7"/>
      <c r="Z1500" s="7"/>
      <c r="AA1500" s="7"/>
      <c r="AB1500" s="7"/>
    </row>
    <row r="1501" spans="1:28" s="313" customFormat="1">
      <c r="A1501" s="339"/>
      <c r="B1501" s="339"/>
      <c r="C1501" s="339"/>
      <c r="D1501" s="339"/>
      <c r="E1501" s="340">
        <v>53</v>
      </c>
      <c r="F1501" s="341">
        <v>0</v>
      </c>
      <c r="G1501" s="342">
        <v>0</v>
      </c>
      <c r="H1501" s="342">
        <v>0</v>
      </c>
      <c r="I1501" s="342">
        <v>3866.2045499999999</v>
      </c>
      <c r="J1501" s="342">
        <v>115.37763000000001</v>
      </c>
      <c r="K1501" s="342">
        <v>3981.5821800000003</v>
      </c>
      <c r="L1501" s="342">
        <v>2708.9956499999998</v>
      </c>
      <c r="M1501" s="342">
        <v>4.6689999999999995E-2</v>
      </c>
      <c r="N1501" s="342">
        <v>2709.04234</v>
      </c>
      <c r="O1501" s="342">
        <v>6690.6245199999994</v>
      </c>
      <c r="P1501" s="342">
        <v>38345.241110000003</v>
      </c>
      <c r="Q1501" s="342">
        <v>0</v>
      </c>
      <c r="R1501" s="343">
        <v>38345.241110000003</v>
      </c>
      <c r="S1501" s="7"/>
      <c r="T1501" s="7"/>
      <c r="U1501" s="7"/>
      <c r="V1501" s="7"/>
      <c r="W1501" s="7"/>
      <c r="X1501" s="7"/>
      <c r="Y1501" s="7"/>
      <c r="Z1501" s="7"/>
      <c r="AA1501" s="7"/>
      <c r="AB1501" s="7"/>
    </row>
    <row r="1502" spans="1:28" s="313" customFormat="1">
      <c r="A1502" s="339"/>
      <c r="B1502" s="339"/>
      <c r="C1502" s="339"/>
      <c r="D1502" s="339"/>
      <c r="E1502" s="340">
        <v>130</v>
      </c>
      <c r="F1502" s="341">
        <v>0</v>
      </c>
      <c r="G1502" s="342">
        <v>0</v>
      </c>
      <c r="H1502" s="342">
        <v>0</v>
      </c>
      <c r="I1502" s="342">
        <v>1041.3688199999999</v>
      </c>
      <c r="J1502" s="342">
        <v>0</v>
      </c>
      <c r="K1502" s="342">
        <v>1041.3688199999999</v>
      </c>
      <c r="L1502" s="342">
        <v>200</v>
      </c>
      <c r="M1502" s="342">
        <v>0</v>
      </c>
      <c r="N1502" s="342">
        <v>200</v>
      </c>
      <c r="O1502" s="342">
        <v>1241.3688200000001</v>
      </c>
      <c r="P1502" s="342">
        <v>9374.3506099999995</v>
      </c>
      <c r="Q1502" s="342">
        <v>0</v>
      </c>
      <c r="R1502" s="343">
        <v>9374.3506099999995</v>
      </c>
      <c r="S1502" s="7"/>
      <c r="T1502" s="7"/>
      <c r="U1502" s="7"/>
      <c r="V1502" s="7"/>
      <c r="W1502" s="7"/>
      <c r="X1502" s="7"/>
      <c r="Y1502" s="7"/>
      <c r="Z1502" s="7"/>
      <c r="AA1502" s="7"/>
      <c r="AB1502" s="7"/>
    </row>
    <row r="1503" spans="1:28" s="313" customFormat="1">
      <c r="A1503" s="339"/>
      <c r="B1503" s="339"/>
      <c r="C1503" s="339"/>
      <c r="D1503" s="334" t="s">
        <v>65</v>
      </c>
      <c r="E1503" s="335">
        <v>12</v>
      </c>
      <c r="F1503" s="336">
        <v>0</v>
      </c>
      <c r="G1503" s="337">
        <v>0</v>
      </c>
      <c r="H1503" s="337">
        <v>0</v>
      </c>
      <c r="I1503" s="337">
        <v>10936.975369999998</v>
      </c>
      <c r="J1503" s="337">
        <v>63.847970000000004</v>
      </c>
      <c r="K1503" s="337">
        <v>11000.823339999999</v>
      </c>
      <c r="L1503" s="337">
        <v>12615.228720000001</v>
      </c>
      <c r="M1503" s="337">
        <v>1.865E-2</v>
      </c>
      <c r="N1503" s="337">
        <v>12615.247369999999</v>
      </c>
      <c r="O1503" s="337">
        <v>23616.07071</v>
      </c>
      <c r="P1503" s="337">
        <v>54586.56626</v>
      </c>
      <c r="Q1503" s="337">
        <v>0</v>
      </c>
      <c r="R1503" s="338">
        <v>54586.56626</v>
      </c>
      <c r="S1503" s="7"/>
      <c r="T1503" s="7"/>
      <c r="U1503" s="7"/>
      <c r="V1503" s="7"/>
      <c r="W1503" s="7"/>
      <c r="X1503" s="7"/>
      <c r="Y1503" s="7"/>
      <c r="Z1503" s="7"/>
      <c r="AA1503" s="7"/>
      <c r="AB1503" s="7"/>
    </row>
    <row r="1504" spans="1:28" s="313" customFormat="1">
      <c r="A1504" s="339"/>
      <c r="B1504" s="339"/>
      <c r="C1504" s="339"/>
      <c r="D1504" s="339"/>
      <c r="E1504" s="340">
        <v>13</v>
      </c>
      <c r="F1504" s="341">
        <v>0</v>
      </c>
      <c r="G1504" s="342">
        <v>0</v>
      </c>
      <c r="H1504" s="342">
        <v>0</v>
      </c>
      <c r="I1504" s="342">
        <v>14710.46351</v>
      </c>
      <c r="J1504" s="342">
        <v>0.13486000000000001</v>
      </c>
      <c r="K1504" s="342">
        <v>14710.59837</v>
      </c>
      <c r="L1504" s="342">
        <v>24759.629550000001</v>
      </c>
      <c r="M1504" s="342">
        <v>0.12648999999999999</v>
      </c>
      <c r="N1504" s="342">
        <v>24759.75604</v>
      </c>
      <c r="O1504" s="342">
        <v>39470.35441</v>
      </c>
      <c r="P1504" s="342">
        <v>58446.05717</v>
      </c>
      <c r="Q1504" s="342">
        <v>0</v>
      </c>
      <c r="R1504" s="343">
        <v>58446.05717</v>
      </c>
      <c r="S1504" s="7"/>
      <c r="T1504" s="7"/>
      <c r="U1504" s="7"/>
      <c r="V1504" s="7"/>
      <c r="W1504" s="7"/>
      <c r="X1504" s="7"/>
      <c r="Y1504" s="7"/>
      <c r="Z1504" s="7"/>
      <c r="AA1504" s="7"/>
      <c r="AB1504" s="7"/>
    </row>
    <row r="1505" spans="1:28" s="313" customFormat="1">
      <c r="A1505" s="339"/>
      <c r="B1505" s="339"/>
      <c r="C1505" s="339"/>
      <c r="D1505" s="339"/>
      <c r="E1505" s="340">
        <v>102</v>
      </c>
      <c r="F1505" s="341">
        <v>0</v>
      </c>
      <c r="G1505" s="342">
        <v>0</v>
      </c>
      <c r="H1505" s="342">
        <v>0</v>
      </c>
      <c r="I1505" s="342">
        <v>5836.0166100000006</v>
      </c>
      <c r="J1505" s="342">
        <v>6.1456599999999995</v>
      </c>
      <c r="K1505" s="342">
        <v>5842.1622699999998</v>
      </c>
      <c r="L1505" s="342">
        <v>5641.0069599999997</v>
      </c>
      <c r="M1505" s="342">
        <v>3.6679999999999997E-2</v>
      </c>
      <c r="N1505" s="342">
        <v>5641.0436399999999</v>
      </c>
      <c r="O1505" s="342">
        <v>11483.205910000001</v>
      </c>
      <c r="P1505" s="342">
        <v>37706.46819</v>
      </c>
      <c r="Q1505" s="342">
        <v>0</v>
      </c>
      <c r="R1505" s="343">
        <v>37706.46819</v>
      </c>
      <c r="S1505" s="7"/>
      <c r="T1505" s="7"/>
      <c r="U1505" s="7"/>
      <c r="V1505" s="7"/>
      <c r="W1505" s="7"/>
      <c r="X1505" s="7"/>
      <c r="Y1505" s="7"/>
      <c r="Z1505" s="7"/>
      <c r="AA1505" s="7"/>
      <c r="AB1505" s="7"/>
    </row>
    <row r="1506" spans="1:28" s="313" customFormat="1">
      <c r="A1506" s="339"/>
      <c r="B1506" s="339"/>
      <c r="C1506" s="339"/>
      <c r="D1506" s="334" t="s">
        <v>85</v>
      </c>
      <c r="E1506" s="335">
        <v>82</v>
      </c>
      <c r="F1506" s="336">
        <v>0</v>
      </c>
      <c r="G1506" s="337">
        <v>0</v>
      </c>
      <c r="H1506" s="337">
        <v>0</v>
      </c>
      <c r="I1506" s="337">
        <v>11824.574349999999</v>
      </c>
      <c r="J1506" s="337">
        <v>3.21915</v>
      </c>
      <c r="K1506" s="337">
        <v>11827.7935</v>
      </c>
      <c r="L1506" s="337">
        <v>23913.367630000001</v>
      </c>
      <c r="M1506" s="337">
        <v>0.16566999999999998</v>
      </c>
      <c r="N1506" s="337">
        <v>23913.533299999999</v>
      </c>
      <c r="O1506" s="337">
        <v>35741.326799999995</v>
      </c>
      <c r="P1506" s="337">
        <v>48761.84906</v>
      </c>
      <c r="Q1506" s="337">
        <v>0</v>
      </c>
      <c r="R1506" s="338">
        <v>48761.84906</v>
      </c>
      <c r="S1506" s="7"/>
      <c r="T1506" s="7"/>
      <c r="U1506" s="7"/>
      <c r="V1506" s="7"/>
      <c r="W1506" s="7"/>
      <c r="X1506" s="7"/>
      <c r="Y1506" s="7"/>
      <c r="Z1506" s="7"/>
      <c r="AA1506" s="7"/>
      <c r="AB1506" s="7"/>
    </row>
    <row r="1507" spans="1:28" s="313" customFormat="1">
      <c r="A1507" s="339"/>
      <c r="B1507" s="339"/>
      <c r="C1507" s="339"/>
      <c r="D1507" s="334" t="s">
        <v>274</v>
      </c>
      <c r="E1507" s="335">
        <v>100</v>
      </c>
      <c r="F1507" s="336">
        <v>0</v>
      </c>
      <c r="G1507" s="337">
        <v>0</v>
      </c>
      <c r="H1507" s="337">
        <v>0</v>
      </c>
      <c r="I1507" s="337">
        <v>14718.01239</v>
      </c>
      <c r="J1507" s="337">
        <v>1.0073400000000001</v>
      </c>
      <c r="K1507" s="337">
        <v>14719.01973</v>
      </c>
      <c r="L1507" s="337">
        <v>19480.565850000003</v>
      </c>
      <c r="M1507" s="337">
        <v>44.280680000000004</v>
      </c>
      <c r="N1507" s="337">
        <v>19524.846530000003</v>
      </c>
      <c r="O1507" s="337">
        <v>34243.866259999995</v>
      </c>
      <c r="P1507" s="337">
        <v>57948.353189999994</v>
      </c>
      <c r="Q1507" s="337">
        <v>0</v>
      </c>
      <c r="R1507" s="338">
        <v>57948.353189999994</v>
      </c>
      <c r="S1507" s="7"/>
      <c r="T1507" s="7"/>
      <c r="U1507" s="7"/>
      <c r="V1507" s="7"/>
      <c r="W1507" s="7"/>
      <c r="X1507" s="7"/>
      <c r="Y1507" s="7"/>
      <c r="Z1507" s="7"/>
      <c r="AA1507" s="7"/>
      <c r="AB1507" s="7"/>
    </row>
    <row r="1508" spans="1:28" s="313" customFormat="1">
      <c r="A1508" s="339"/>
      <c r="B1508" s="339"/>
      <c r="C1508" s="339"/>
      <c r="D1508" s="334" t="s">
        <v>84</v>
      </c>
      <c r="E1508" s="335">
        <v>38</v>
      </c>
      <c r="F1508" s="336">
        <v>0</v>
      </c>
      <c r="G1508" s="337">
        <v>0</v>
      </c>
      <c r="H1508" s="337">
        <v>0</v>
      </c>
      <c r="I1508" s="337">
        <v>18340.116699999999</v>
      </c>
      <c r="J1508" s="337">
        <v>135.32393999999999</v>
      </c>
      <c r="K1508" s="337">
        <v>18475.440640000001</v>
      </c>
      <c r="L1508" s="337">
        <v>56638.499530000001</v>
      </c>
      <c r="M1508" s="337">
        <v>4.5118199999999993</v>
      </c>
      <c r="N1508" s="337">
        <v>56643.011350000001</v>
      </c>
      <c r="O1508" s="337">
        <v>75118.451990000001</v>
      </c>
      <c r="P1508" s="337">
        <v>38619.02435</v>
      </c>
      <c r="Q1508" s="337">
        <v>0</v>
      </c>
      <c r="R1508" s="338">
        <v>38619.02435</v>
      </c>
      <c r="S1508" s="7"/>
      <c r="T1508" s="7"/>
      <c r="U1508" s="7"/>
      <c r="V1508" s="7"/>
      <c r="W1508" s="7"/>
      <c r="X1508" s="7"/>
      <c r="Y1508" s="7"/>
      <c r="Z1508" s="7"/>
      <c r="AA1508" s="7"/>
      <c r="AB1508" s="7"/>
    </row>
    <row r="1509" spans="1:28" s="313" customFormat="1">
      <c r="A1509" s="339"/>
      <c r="B1509" s="339"/>
      <c r="C1509" s="339"/>
      <c r="D1509" s="334" t="s">
        <v>70</v>
      </c>
      <c r="E1509" s="335">
        <v>131</v>
      </c>
      <c r="F1509" s="336">
        <v>0</v>
      </c>
      <c r="G1509" s="337">
        <v>0</v>
      </c>
      <c r="H1509" s="337">
        <v>0</v>
      </c>
      <c r="I1509" s="337">
        <v>9642.7323500000002</v>
      </c>
      <c r="J1509" s="337">
        <v>0.83825000000000005</v>
      </c>
      <c r="K1509" s="337">
        <v>9643.5705999999991</v>
      </c>
      <c r="L1509" s="337">
        <v>58211.254310000004</v>
      </c>
      <c r="M1509" s="337">
        <v>0</v>
      </c>
      <c r="N1509" s="337">
        <v>58211.254310000004</v>
      </c>
      <c r="O1509" s="337">
        <v>67854.824909999996</v>
      </c>
      <c r="P1509" s="337">
        <v>0</v>
      </c>
      <c r="Q1509" s="337">
        <v>0</v>
      </c>
      <c r="R1509" s="338">
        <v>0</v>
      </c>
      <c r="S1509" s="7"/>
      <c r="T1509" s="7"/>
      <c r="U1509" s="7"/>
      <c r="V1509" s="7"/>
      <c r="W1509" s="7"/>
      <c r="X1509" s="7"/>
      <c r="Y1509" s="7"/>
      <c r="Z1509" s="7"/>
      <c r="AA1509" s="7"/>
      <c r="AB1509" s="7"/>
    </row>
    <row r="1510" spans="1:28" s="313" customFormat="1">
      <c r="A1510" s="339"/>
      <c r="B1510" s="339"/>
      <c r="C1510" s="339"/>
      <c r="D1510" s="334" t="s">
        <v>87</v>
      </c>
      <c r="E1510" s="335">
        <v>80</v>
      </c>
      <c r="F1510" s="336">
        <v>0</v>
      </c>
      <c r="G1510" s="337">
        <v>0</v>
      </c>
      <c r="H1510" s="337">
        <v>0</v>
      </c>
      <c r="I1510" s="337">
        <v>9519.0645700000005</v>
      </c>
      <c r="J1510" s="337">
        <v>1.75044</v>
      </c>
      <c r="K1510" s="337">
        <v>9520.8150100000003</v>
      </c>
      <c r="L1510" s="337">
        <v>8497.8257799999992</v>
      </c>
      <c r="M1510" s="337">
        <v>0.19305</v>
      </c>
      <c r="N1510" s="337">
        <v>8498.0188300000009</v>
      </c>
      <c r="O1510" s="337">
        <v>18018.833839999999</v>
      </c>
      <c r="P1510" s="337">
        <v>63659.459759999998</v>
      </c>
      <c r="Q1510" s="337">
        <v>0</v>
      </c>
      <c r="R1510" s="338">
        <v>63659.459759999998</v>
      </c>
      <c r="S1510" s="7"/>
      <c r="T1510" s="7"/>
      <c r="U1510" s="7"/>
      <c r="V1510" s="7"/>
      <c r="W1510" s="7"/>
      <c r="X1510" s="7"/>
      <c r="Y1510" s="7"/>
      <c r="Z1510" s="7"/>
      <c r="AA1510" s="7"/>
      <c r="AB1510" s="7"/>
    </row>
    <row r="1511" spans="1:28" s="313" customFormat="1">
      <c r="A1511" s="339"/>
      <c r="B1511" s="339"/>
      <c r="C1511" s="339"/>
      <c r="D1511" s="334" t="s">
        <v>275</v>
      </c>
      <c r="E1511" s="335">
        <v>99</v>
      </c>
      <c r="F1511" s="336">
        <v>0</v>
      </c>
      <c r="G1511" s="337">
        <v>0</v>
      </c>
      <c r="H1511" s="337">
        <v>0</v>
      </c>
      <c r="I1511" s="337">
        <v>4712.8148300000003</v>
      </c>
      <c r="J1511" s="337">
        <v>10.59464</v>
      </c>
      <c r="K1511" s="337">
        <v>4723.4094699999996</v>
      </c>
      <c r="L1511" s="337">
        <v>4328.2595899999997</v>
      </c>
      <c r="M1511" s="337">
        <v>2.0910000000000002E-2</v>
      </c>
      <c r="N1511" s="337">
        <v>4328.2804999999998</v>
      </c>
      <c r="O1511" s="337">
        <v>9051.6899700000013</v>
      </c>
      <c r="P1511" s="337">
        <v>37443.63018</v>
      </c>
      <c r="Q1511" s="337">
        <v>0</v>
      </c>
      <c r="R1511" s="338">
        <v>37443.63018</v>
      </c>
      <c r="S1511" s="7"/>
      <c r="T1511" s="7"/>
      <c r="U1511" s="7"/>
      <c r="V1511" s="7"/>
      <c r="W1511" s="7"/>
      <c r="X1511" s="7"/>
      <c r="Y1511" s="7"/>
      <c r="Z1511" s="7"/>
      <c r="AA1511" s="7"/>
      <c r="AB1511" s="7"/>
    </row>
    <row r="1512" spans="1:28" s="313" customFormat="1">
      <c r="A1512" s="339"/>
      <c r="B1512" s="339"/>
      <c r="C1512" s="339"/>
      <c r="D1512" s="339"/>
      <c r="E1512" s="340">
        <v>101</v>
      </c>
      <c r="F1512" s="341">
        <v>0</v>
      </c>
      <c r="G1512" s="342">
        <v>0</v>
      </c>
      <c r="H1512" s="342">
        <v>0</v>
      </c>
      <c r="I1512" s="342">
        <v>5169.38321</v>
      </c>
      <c r="J1512" s="342">
        <v>4.72933</v>
      </c>
      <c r="K1512" s="342">
        <v>5174.1125400000001</v>
      </c>
      <c r="L1512" s="342">
        <v>7088.9847599999994</v>
      </c>
      <c r="M1512" s="342">
        <v>5.7259999999999998E-2</v>
      </c>
      <c r="N1512" s="342">
        <v>7089.0420199999999</v>
      </c>
      <c r="O1512" s="342">
        <v>12263.154560000001</v>
      </c>
      <c r="P1512" s="342">
        <v>35714.825189999996</v>
      </c>
      <c r="Q1512" s="342">
        <v>0</v>
      </c>
      <c r="R1512" s="343">
        <v>35714.825189999996</v>
      </c>
      <c r="S1512" s="7"/>
      <c r="T1512" s="7"/>
      <c r="U1512" s="7"/>
      <c r="V1512" s="7"/>
      <c r="W1512" s="7"/>
      <c r="X1512" s="7"/>
      <c r="Y1512" s="7"/>
      <c r="Z1512" s="7"/>
      <c r="AA1512" s="7"/>
      <c r="AB1512" s="7"/>
    </row>
    <row r="1513" spans="1:28" s="313" customFormat="1">
      <c r="A1513" s="339"/>
      <c r="B1513" s="339"/>
      <c r="C1513" s="339"/>
      <c r="D1513" s="334" t="s">
        <v>78</v>
      </c>
      <c r="E1513" s="335">
        <v>27</v>
      </c>
      <c r="F1513" s="336">
        <v>0</v>
      </c>
      <c r="G1513" s="337">
        <v>0</v>
      </c>
      <c r="H1513" s="337">
        <v>0</v>
      </c>
      <c r="I1513" s="337">
        <v>7857.4305400000003</v>
      </c>
      <c r="J1513" s="337">
        <v>0.20512</v>
      </c>
      <c r="K1513" s="337">
        <v>7857.6356599999999</v>
      </c>
      <c r="L1513" s="337">
        <v>13720.91359</v>
      </c>
      <c r="M1513" s="337">
        <v>4.43649</v>
      </c>
      <c r="N1513" s="337">
        <v>13725.35008</v>
      </c>
      <c r="O1513" s="337">
        <v>21582.98574</v>
      </c>
      <c r="P1513" s="337">
        <v>49022.226310000005</v>
      </c>
      <c r="Q1513" s="337">
        <v>0</v>
      </c>
      <c r="R1513" s="338">
        <v>49022.226310000005</v>
      </c>
      <c r="S1513" s="7"/>
      <c r="T1513" s="7"/>
      <c r="U1513" s="7"/>
      <c r="V1513" s="7"/>
      <c r="W1513" s="7"/>
      <c r="X1513" s="7"/>
      <c r="Y1513" s="7"/>
      <c r="Z1513" s="7"/>
      <c r="AA1513" s="7"/>
      <c r="AB1513" s="7"/>
    </row>
    <row r="1514" spans="1:28" s="313" customFormat="1">
      <c r="A1514" s="339"/>
      <c r="B1514" s="339"/>
      <c r="C1514" s="339"/>
      <c r="D1514" s="334" t="s">
        <v>82</v>
      </c>
      <c r="E1514" s="335">
        <v>84</v>
      </c>
      <c r="F1514" s="336">
        <v>0</v>
      </c>
      <c r="G1514" s="337">
        <v>0</v>
      </c>
      <c r="H1514" s="337">
        <v>0</v>
      </c>
      <c r="I1514" s="337">
        <v>4861.9605000000001</v>
      </c>
      <c r="J1514" s="337">
        <v>4.4114899999999997</v>
      </c>
      <c r="K1514" s="337">
        <v>4866.3719900000006</v>
      </c>
      <c r="L1514" s="337">
        <v>2259.4964100000002</v>
      </c>
      <c r="M1514" s="337">
        <v>3.8560000000000004E-2</v>
      </c>
      <c r="N1514" s="337">
        <v>2259.5349700000002</v>
      </c>
      <c r="O1514" s="337">
        <v>7125.9069600000003</v>
      </c>
      <c r="P1514" s="337">
        <v>43218.447899999999</v>
      </c>
      <c r="Q1514" s="337">
        <v>0</v>
      </c>
      <c r="R1514" s="338">
        <v>43218.447899999999</v>
      </c>
      <c r="S1514" s="7"/>
      <c r="T1514" s="7"/>
      <c r="U1514" s="7"/>
      <c r="V1514" s="7"/>
      <c r="W1514" s="7"/>
      <c r="X1514" s="7"/>
      <c r="Y1514" s="7"/>
      <c r="Z1514" s="7"/>
      <c r="AA1514" s="7"/>
      <c r="AB1514" s="7"/>
    </row>
    <row r="1515" spans="1:28" s="313" customFormat="1">
      <c r="A1515" s="339"/>
      <c r="B1515" s="339"/>
      <c r="C1515" s="339"/>
      <c r="D1515" s="334" t="s">
        <v>55</v>
      </c>
      <c r="E1515" s="335">
        <v>83</v>
      </c>
      <c r="F1515" s="336">
        <v>0</v>
      </c>
      <c r="G1515" s="337">
        <v>0</v>
      </c>
      <c r="H1515" s="337">
        <v>0</v>
      </c>
      <c r="I1515" s="337">
        <v>13021.70059</v>
      </c>
      <c r="J1515" s="337">
        <v>113.54652</v>
      </c>
      <c r="K1515" s="337">
        <v>13135.24711</v>
      </c>
      <c r="L1515" s="337">
        <v>29725.492489999997</v>
      </c>
      <c r="M1515" s="337">
        <v>8.7279999999999996E-2</v>
      </c>
      <c r="N1515" s="337">
        <v>29725.57977</v>
      </c>
      <c r="O1515" s="337">
        <v>42860.826880000001</v>
      </c>
      <c r="P1515" s="337">
        <v>48657.070749999999</v>
      </c>
      <c r="Q1515" s="337">
        <v>0</v>
      </c>
      <c r="R1515" s="338">
        <v>48657.070749999999</v>
      </c>
      <c r="S1515" s="7"/>
      <c r="T1515" s="7"/>
      <c r="U1515" s="7"/>
      <c r="V1515" s="7"/>
      <c r="W1515" s="7"/>
      <c r="X1515" s="7"/>
      <c r="Y1515" s="7"/>
      <c r="Z1515" s="7"/>
      <c r="AA1515" s="7"/>
      <c r="AB1515" s="7"/>
    </row>
    <row r="1516" spans="1:28" s="313" customFormat="1">
      <c r="A1516" s="339"/>
      <c r="B1516" s="339"/>
      <c r="C1516" s="339"/>
      <c r="D1516" s="334" t="s">
        <v>77</v>
      </c>
      <c r="E1516" s="335">
        <v>31</v>
      </c>
      <c r="F1516" s="336">
        <v>0</v>
      </c>
      <c r="G1516" s="337">
        <v>0</v>
      </c>
      <c r="H1516" s="337">
        <v>0</v>
      </c>
      <c r="I1516" s="337">
        <v>4399.6981100000003</v>
      </c>
      <c r="J1516" s="337">
        <v>1.33216</v>
      </c>
      <c r="K1516" s="337">
        <v>4401.0302699999993</v>
      </c>
      <c r="L1516" s="337">
        <v>10323.64227</v>
      </c>
      <c r="M1516" s="337">
        <v>9.2000000000000003E-4</v>
      </c>
      <c r="N1516" s="337">
        <v>10323.643189999999</v>
      </c>
      <c r="O1516" s="337">
        <v>14724.673460000002</v>
      </c>
      <c r="P1516" s="337">
        <v>45151.134409999999</v>
      </c>
      <c r="Q1516" s="337">
        <v>0</v>
      </c>
      <c r="R1516" s="338">
        <v>45151.134409999999</v>
      </c>
      <c r="S1516" s="7"/>
      <c r="T1516" s="7"/>
      <c r="U1516" s="7"/>
      <c r="V1516" s="7"/>
      <c r="W1516" s="7"/>
      <c r="X1516" s="7"/>
      <c r="Y1516" s="7"/>
      <c r="Z1516" s="7"/>
      <c r="AA1516" s="7"/>
      <c r="AB1516" s="7"/>
    </row>
    <row r="1517" spans="1:28" s="313" customFormat="1">
      <c r="A1517" s="339"/>
      <c r="B1517" s="339"/>
      <c r="C1517" s="334" t="s">
        <v>412</v>
      </c>
      <c r="D1517" s="334" t="s">
        <v>413</v>
      </c>
      <c r="E1517" s="335">
        <v>95</v>
      </c>
      <c r="F1517" s="336">
        <v>0</v>
      </c>
      <c r="G1517" s="337">
        <v>0</v>
      </c>
      <c r="H1517" s="337">
        <v>0</v>
      </c>
      <c r="I1517" s="337">
        <v>3455.1538999999998</v>
      </c>
      <c r="J1517" s="337">
        <v>6.6979999999999998E-2</v>
      </c>
      <c r="K1517" s="337">
        <v>3455.2208799999999</v>
      </c>
      <c r="L1517" s="337">
        <v>2050.6256599999997</v>
      </c>
      <c r="M1517" s="337">
        <v>6.8159999999999998E-2</v>
      </c>
      <c r="N1517" s="337">
        <v>2050.69382</v>
      </c>
      <c r="O1517" s="337">
        <v>5505.9147000000003</v>
      </c>
      <c r="P1517" s="337">
        <v>32321.909309999999</v>
      </c>
      <c r="Q1517" s="337">
        <v>0</v>
      </c>
      <c r="R1517" s="338">
        <v>32321.909309999999</v>
      </c>
      <c r="S1517" s="7"/>
      <c r="T1517" s="7"/>
      <c r="U1517" s="7"/>
      <c r="V1517" s="7"/>
      <c r="W1517" s="7"/>
      <c r="X1517" s="7"/>
      <c r="Y1517" s="7"/>
      <c r="Z1517" s="7"/>
      <c r="AA1517" s="7"/>
      <c r="AB1517" s="7"/>
    </row>
    <row r="1518" spans="1:28" s="313" customFormat="1">
      <c r="A1518" s="339"/>
      <c r="B1518" s="334" t="s">
        <v>17</v>
      </c>
      <c r="C1518" s="334" t="s">
        <v>281</v>
      </c>
      <c r="D1518" s="334" t="s">
        <v>282</v>
      </c>
      <c r="E1518" s="335">
        <v>107</v>
      </c>
      <c r="F1518" s="336">
        <v>0</v>
      </c>
      <c r="G1518" s="337">
        <v>0</v>
      </c>
      <c r="H1518" s="337">
        <v>0</v>
      </c>
      <c r="I1518" s="337">
        <v>3928.6803999999997</v>
      </c>
      <c r="J1518" s="337">
        <v>0.71475</v>
      </c>
      <c r="K1518" s="337">
        <v>3929.3951499999998</v>
      </c>
      <c r="L1518" s="337">
        <v>1786.2428300000001</v>
      </c>
      <c r="M1518" s="337">
        <v>5.9270000000000003E-2</v>
      </c>
      <c r="N1518" s="337">
        <v>1786.3021000000001</v>
      </c>
      <c r="O1518" s="337">
        <v>5715.6972500000002</v>
      </c>
      <c r="P1518" s="337">
        <v>32567.24843</v>
      </c>
      <c r="Q1518" s="337">
        <v>0</v>
      </c>
      <c r="R1518" s="338">
        <v>32567.24843</v>
      </c>
      <c r="S1518" s="7"/>
      <c r="T1518" s="7"/>
      <c r="U1518" s="7"/>
      <c r="V1518" s="7"/>
      <c r="W1518" s="7"/>
      <c r="X1518" s="7"/>
      <c r="Y1518" s="7"/>
      <c r="Z1518" s="7"/>
      <c r="AA1518" s="7"/>
      <c r="AB1518" s="7"/>
    </row>
    <row r="1519" spans="1:28" s="313" customFormat="1">
      <c r="A1519" s="339"/>
      <c r="B1519" s="339"/>
      <c r="C1519" s="339"/>
      <c r="D1519" s="334" t="s">
        <v>283</v>
      </c>
      <c r="E1519" s="335">
        <v>117</v>
      </c>
      <c r="F1519" s="336">
        <v>0</v>
      </c>
      <c r="G1519" s="337">
        <v>0</v>
      </c>
      <c r="H1519" s="337">
        <v>0</v>
      </c>
      <c r="I1519" s="337">
        <v>1629.69982</v>
      </c>
      <c r="J1519" s="337">
        <v>0</v>
      </c>
      <c r="K1519" s="337">
        <v>1629.69982</v>
      </c>
      <c r="L1519" s="337">
        <v>2.5</v>
      </c>
      <c r="M1519" s="337">
        <v>0</v>
      </c>
      <c r="N1519" s="337">
        <v>2.5</v>
      </c>
      <c r="O1519" s="337">
        <v>1632.19982</v>
      </c>
      <c r="P1519" s="337">
        <v>20180.877820000002</v>
      </c>
      <c r="Q1519" s="337">
        <v>0</v>
      </c>
      <c r="R1519" s="338">
        <v>20180.877820000002</v>
      </c>
      <c r="S1519" s="7"/>
      <c r="T1519" s="7"/>
      <c r="U1519" s="7"/>
      <c r="V1519" s="7"/>
      <c r="W1519" s="7"/>
      <c r="X1519" s="7"/>
      <c r="Y1519" s="7"/>
      <c r="Z1519" s="7"/>
      <c r="AA1519" s="7"/>
      <c r="AB1519" s="7"/>
    </row>
    <row r="1520" spans="1:28" s="313" customFormat="1">
      <c r="A1520" s="339"/>
      <c r="B1520" s="334" t="s">
        <v>18</v>
      </c>
      <c r="C1520" s="334" t="s">
        <v>284</v>
      </c>
      <c r="D1520" s="334" t="s">
        <v>284</v>
      </c>
      <c r="E1520" s="335">
        <v>138</v>
      </c>
      <c r="F1520" s="336">
        <v>0</v>
      </c>
      <c r="G1520" s="337">
        <v>0</v>
      </c>
      <c r="H1520" s="337">
        <v>0</v>
      </c>
      <c r="I1520" s="337">
        <v>996.87443999999994</v>
      </c>
      <c r="J1520" s="337">
        <v>0</v>
      </c>
      <c r="K1520" s="337">
        <v>996.87443999999994</v>
      </c>
      <c r="L1520" s="337">
        <v>104.5</v>
      </c>
      <c r="M1520" s="337">
        <v>0</v>
      </c>
      <c r="N1520" s="337">
        <v>104.5</v>
      </c>
      <c r="O1520" s="337">
        <v>1101.37444</v>
      </c>
      <c r="P1520" s="337">
        <v>4738.5125099999996</v>
      </c>
      <c r="Q1520" s="337">
        <v>0</v>
      </c>
      <c r="R1520" s="338">
        <v>4738.5125099999996</v>
      </c>
      <c r="S1520" s="7"/>
      <c r="T1520" s="7"/>
      <c r="U1520" s="7"/>
      <c r="V1520" s="7"/>
      <c r="W1520" s="7"/>
      <c r="X1520" s="7"/>
      <c r="Y1520" s="7"/>
      <c r="Z1520" s="7"/>
      <c r="AA1520" s="7"/>
      <c r="AB1520" s="7"/>
    </row>
    <row r="1521" spans="1:28" s="313" customFormat="1">
      <c r="A1521" s="339"/>
      <c r="B1521" s="334" t="s">
        <v>19</v>
      </c>
      <c r="C1521" s="334" t="s">
        <v>285</v>
      </c>
      <c r="D1521" s="334" t="s">
        <v>285</v>
      </c>
      <c r="E1521" s="335">
        <v>135</v>
      </c>
      <c r="F1521" s="336">
        <v>0</v>
      </c>
      <c r="G1521" s="337">
        <v>0</v>
      </c>
      <c r="H1521" s="337">
        <v>0</v>
      </c>
      <c r="I1521" s="337">
        <v>1140.5456799999999</v>
      </c>
      <c r="J1521" s="337">
        <v>0</v>
      </c>
      <c r="K1521" s="337">
        <v>1140.5456799999999</v>
      </c>
      <c r="L1521" s="337">
        <v>675</v>
      </c>
      <c r="M1521" s="337">
        <v>0</v>
      </c>
      <c r="N1521" s="337">
        <v>675</v>
      </c>
      <c r="O1521" s="337">
        <v>1815.5456799999999</v>
      </c>
      <c r="P1521" s="337">
        <v>11929.151599999999</v>
      </c>
      <c r="Q1521" s="337">
        <v>0</v>
      </c>
      <c r="R1521" s="338">
        <v>11929.151599999999</v>
      </c>
      <c r="S1521" s="7"/>
      <c r="T1521" s="7"/>
      <c r="U1521" s="7"/>
      <c r="V1521" s="7"/>
      <c r="W1521" s="7"/>
      <c r="X1521" s="7"/>
      <c r="Y1521" s="7"/>
      <c r="Z1521" s="7"/>
      <c r="AA1521" s="7"/>
      <c r="AB1521" s="7"/>
    </row>
    <row r="1522" spans="1:28" s="313" customFormat="1">
      <c r="A1522" s="339"/>
      <c r="B1522" s="339"/>
      <c r="C1522" s="334" t="s">
        <v>287</v>
      </c>
      <c r="D1522" s="334" t="s">
        <v>19</v>
      </c>
      <c r="E1522" s="335">
        <v>50</v>
      </c>
      <c r="F1522" s="336">
        <v>0</v>
      </c>
      <c r="G1522" s="337">
        <v>0</v>
      </c>
      <c r="H1522" s="337">
        <v>0</v>
      </c>
      <c r="I1522" s="337">
        <v>3888.7350000000001</v>
      </c>
      <c r="J1522" s="337">
        <v>2.0169600000000001</v>
      </c>
      <c r="K1522" s="337">
        <v>3890.7519600000001</v>
      </c>
      <c r="L1522" s="337">
        <v>1876.35149</v>
      </c>
      <c r="M1522" s="337">
        <v>4.0000000000000003E-5</v>
      </c>
      <c r="N1522" s="337">
        <v>1876.3515300000001</v>
      </c>
      <c r="O1522" s="337">
        <v>5767.1034900000004</v>
      </c>
      <c r="P1522" s="337">
        <v>18576.377680000001</v>
      </c>
      <c r="Q1522" s="337">
        <v>0</v>
      </c>
      <c r="R1522" s="338">
        <v>18576.377680000001</v>
      </c>
      <c r="S1522" s="7"/>
      <c r="T1522" s="7"/>
      <c r="U1522" s="7"/>
      <c r="V1522" s="7"/>
      <c r="W1522" s="7"/>
      <c r="X1522" s="7"/>
      <c r="Y1522" s="7"/>
      <c r="Z1522" s="7"/>
      <c r="AA1522" s="7"/>
      <c r="AB1522" s="7"/>
    </row>
    <row r="1523" spans="1:28" s="313" customFormat="1">
      <c r="A1523" s="339"/>
      <c r="B1523" s="334" t="s">
        <v>21</v>
      </c>
      <c r="C1523" s="334" t="s">
        <v>291</v>
      </c>
      <c r="D1523" s="334" t="s">
        <v>292</v>
      </c>
      <c r="E1523" s="335">
        <v>62</v>
      </c>
      <c r="F1523" s="336">
        <v>0</v>
      </c>
      <c r="G1523" s="337">
        <v>0</v>
      </c>
      <c r="H1523" s="337">
        <v>0</v>
      </c>
      <c r="I1523" s="337">
        <v>1634.6118999999999</v>
      </c>
      <c r="J1523" s="337">
        <v>0</v>
      </c>
      <c r="K1523" s="337">
        <v>1634.6118999999999</v>
      </c>
      <c r="L1523" s="337">
        <v>713.53440000000001</v>
      </c>
      <c r="M1523" s="337">
        <v>0</v>
      </c>
      <c r="N1523" s="337">
        <v>713.53440000000001</v>
      </c>
      <c r="O1523" s="337">
        <v>2348.1462999999999</v>
      </c>
      <c r="P1523" s="337">
        <v>9342.7972499999996</v>
      </c>
      <c r="Q1523" s="337">
        <v>0</v>
      </c>
      <c r="R1523" s="338">
        <v>9342.7972499999996</v>
      </c>
      <c r="S1523" s="7"/>
      <c r="T1523" s="7"/>
      <c r="U1523" s="7"/>
      <c r="V1523" s="7"/>
      <c r="W1523" s="7"/>
      <c r="X1523" s="7"/>
      <c r="Y1523" s="7"/>
      <c r="Z1523" s="7"/>
      <c r="AA1523" s="7"/>
      <c r="AB1523" s="7"/>
    </row>
    <row r="1524" spans="1:28" s="313" customFormat="1">
      <c r="A1524" s="339"/>
      <c r="B1524" s="339"/>
      <c r="C1524" s="334" t="s">
        <v>293</v>
      </c>
      <c r="D1524" s="334" t="s">
        <v>293</v>
      </c>
      <c r="E1524" s="335">
        <v>132</v>
      </c>
      <c r="F1524" s="336">
        <v>0</v>
      </c>
      <c r="G1524" s="337">
        <v>0</v>
      </c>
      <c r="H1524" s="337">
        <v>0</v>
      </c>
      <c r="I1524" s="337">
        <v>355.77341999999999</v>
      </c>
      <c r="J1524" s="337">
        <v>0</v>
      </c>
      <c r="K1524" s="337">
        <v>355.77341999999999</v>
      </c>
      <c r="L1524" s="337">
        <v>32.602400000000003</v>
      </c>
      <c r="M1524" s="337">
        <v>0</v>
      </c>
      <c r="N1524" s="337">
        <v>32.602400000000003</v>
      </c>
      <c r="O1524" s="337">
        <v>388.37582000000003</v>
      </c>
      <c r="P1524" s="337">
        <v>5601.2106900000008</v>
      </c>
      <c r="Q1524" s="337">
        <v>0</v>
      </c>
      <c r="R1524" s="338">
        <v>5601.2106900000008</v>
      </c>
      <c r="S1524" s="7"/>
      <c r="T1524" s="7"/>
      <c r="U1524" s="7"/>
      <c r="V1524" s="7"/>
      <c r="W1524" s="7"/>
      <c r="X1524" s="7"/>
      <c r="Y1524" s="7"/>
      <c r="Z1524" s="7"/>
      <c r="AA1524" s="7"/>
      <c r="AB1524" s="7"/>
    </row>
    <row r="1525" spans="1:28" s="313" customFormat="1">
      <c r="A1525" s="339"/>
      <c r="B1525" s="339"/>
      <c r="C1525" s="334" t="s">
        <v>21</v>
      </c>
      <c r="D1525" s="334" t="s">
        <v>316</v>
      </c>
      <c r="E1525" s="335">
        <v>88</v>
      </c>
      <c r="F1525" s="336">
        <v>0</v>
      </c>
      <c r="G1525" s="337">
        <v>0</v>
      </c>
      <c r="H1525" s="337">
        <v>0</v>
      </c>
      <c r="I1525" s="337">
        <v>4126.44931</v>
      </c>
      <c r="J1525" s="337">
        <v>0</v>
      </c>
      <c r="K1525" s="337">
        <v>4126.44931</v>
      </c>
      <c r="L1525" s="337">
        <v>2076.5516299999999</v>
      </c>
      <c r="M1525" s="337">
        <v>3.6999999999999999E-4</v>
      </c>
      <c r="N1525" s="337">
        <v>2076.5520000000001</v>
      </c>
      <c r="O1525" s="337">
        <v>6203.0013099999996</v>
      </c>
      <c r="P1525" s="337">
        <v>37937.273079999999</v>
      </c>
      <c r="Q1525" s="337">
        <v>0</v>
      </c>
      <c r="R1525" s="338">
        <v>37937.273079999999</v>
      </c>
      <c r="S1525" s="7"/>
      <c r="T1525" s="7"/>
      <c r="U1525" s="7"/>
      <c r="V1525" s="7"/>
      <c r="W1525" s="7"/>
      <c r="X1525" s="7"/>
      <c r="Y1525" s="7"/>
      <c r="Z1525" s="7"/>
      <c r="AA1525" s="7"/>
      <c r="AB1525" s="7"/>
    </row>
    <row r="1526" spans="1:28" s="313" customFormat="1">
      <c r="A1526" s="339"/>
      <c r="B1526" s="339"/>
      <c r="C1526" s="339"/>
      <c r="D1526" s="334" t="s">
        <v>387</v>
      </c>
      <c r="E1526" s="335">
        <v>64</v>
      </c>
      <c r="F1526" s="336">
        <v>0</v>
      </c>
      <c r="G1526" s="337">
        <v>0</v>
      </c>
      <c r="H1526" s="337">
        <v>0</v>
      </c>
      <c r="I1526" s="337">
        <v>2080.8065799999999</v>
      </c>
      <c r="J1526" s="337">
        <v>0</v>
      </c>
      <c r="K1526" s="337">
        <v>2080.8065799999999</v>
      </c>
      <c r="L1526" s="337">
        <v>241.21529000000001</v>
      </c>
      <c r="M1526" s="337">
        <v>0</v>
      </c>
      <c r="N1526" s="337">
        <v>241.21529000000001</v>
      </c>
      <c r="O1526" s="337">
        <v>2322.02187</v>
      </c>
      <c r="P1526" s="337">
        <v>7860.5358699999997</v>
      </c>
      <c r="Q1526" s="337">
        <v>0</v>
      </c>
      <c r="R1526" s="338">
        <v>7860.5358699999997</v>
      </c>
      <c r="S1526" s="7"/>
      <c r="T1526" s="7"/>
      <c r="U1526" s="7"/>
      <c r="V1526" s="7"/>
      <c r="W1526" s="7"/>
      <c r="X1526" s="7"/>
      <c r="Y1526" s="7"/>
      <c r="Z1526" s="7"/>
      <c r="AA1526" s="7"/>
      <c r="AB1526" s="7"/>
    </row>
    <row r="1527" spans="1:28" s="313" customFormat="1">
      <c r="A1527" s="339"/>
      <c r="B1527" s="339"/>
      <c r="C1527" s="339"/>
      <c r="D1527" s="334" t="s">
        <v>21</v>
      </c>
      <c r="E1527" s="335">
        <v>47</v>
      </c>
      <c r="F1527" s="336">
        <v>0</v>
      </c>
      <c r="G1527" s="337">
        <v>0</v>
      </c>
      <c r="H1527" s="337">
        <v>0</v>
      </c>
      <c r="I1527" s="337">
        <v>6028.8850599999996</v>
      </c>
      <c r="J1527" s="337">
        <v>0.13303999999999999</v>
      </c>
      <c r="K1527" s="337">
        <v>6029.0180999999993</v>
      </c>
      <c r="L1527" s="337">
        <v>4828.4191600000004</v>
      </c>
      <c r="M1527" s="337">
        <v>2.2079999999999999E-2</v>
      </c>
      <c r="N1527" s="337">
        <v>4828.4412400000001</v>
      </c>
      <c r="O1527" s="337">
        <v>10857.459339999999</v>
      </c>
      <c r="P1527" s="337">
        <v>48441.961080000001</v>
      </c>
      <c r="Q1527" s="337">
        <v>0</v>
      </c>
      <c r="R1527" s="338">
        <v>48441.961080000001</v>
      </c>
      <c r="S1527" s="7"/>
      <c r="T1527" s="7"/>
      <c r="U1527" s="7"/>
      <c r="V1527" s="7"/>
      <c r="W1527" s="7"/>
      <c r="X1527" s="7"/>
      <c r="Y1527" s="7"/>
      <c r="Z1527" s="7"/>
      <c r="AA1527" s="7"/>
      <c r="AB1527" s="7"/>
    </row>
    <row r="1528" spans="1:28" s="313" customFormat="1">
      <c r="A1528" s="339"/>
      <c r="B1528" s="339"/>
      <c r="C1528" s="339"/>
      <c r="D1528" s="334" t="s">
        <v>294</v>
      </c>
      <c r="E1528" s="335">
        <v>76</v>
      </c>
      <c r="F1528" s="336">
        <v>0</v>
      </c>
      <c r="G1528" s="337">
        <v>0</v>
      </c>
      <c r="H1528" s="337">
        <v>0</v>
      </c>
      <c r="I1528" s="337">
        <v>1336.74766</v>
      </c>
      <c r="J1528" s="337">
        <v>0</v>
      </c>
      <c r="K1528" s="337">
        <v>1336.74766</v>
      </c>
      <c r="L1528" s="337">
        <v>3.9912899999999998</v>
      </c>
      <c r="M1528" s="337">
        <v>0</v>
      </c>
      <c r="N1528" s="337">
        <v>3.9912899999999998</v>
      </c>
      <c r="O1528" s="337">
        <v>1340.7389499999999</v>
      </c>
      <c r="P1528" s="337">
        <v>8799.3763800000015</v>
      </c>
      <c r="Q1528" s="337">
        <v>0</v>
      </c>
      <c r="R1528" s="338">
        <v>8799.3763800000015</v>
      </c>
      <c r="S1528" s="7"/>
      <c r="T1528" s="7"/>
      <c r="U1528" s="7"/>
      <c r="V1528" s="7"/>
      <c r="W1528" s="7"/>
      <c r="X1528" s="7"/>
      <c r="Y1528" s="7"/>
      <c r="Z1528" s="7"/>
      <c r="AA1528" s="7"/>
      <c r="AB1528" s="7"/>
    </row>
    <row r="1529" spans="1:28" s="313" customFormat="1">
      <c r="A1529" s="339"/>
      <c r="B1529" s="339"/>
      <c r="C1529" s="334" t="s">
        <v>295</v>
      </c>
      <c r="D1529" s="334" t="s">
        <v>295</v>
      </c>
      <c r="E1529" s="335">
        <v>134</v>
      </c>
      <c r="F1529" s="336">
        <v>0</v>
      </c>
      <c r="G1529" s="337">
        <v>0</v>
      </c>
      <c r="H1529" s="337">
        <v>0</v>
      </c>
      <c r="I1529" s="337">
        <v>665.87481000000002</v>
      </c>
      <c r="J1529" s="337">
        <v>0</v>
      </c>
      <c r="K1529" s="337">
        <v>665.87481000000002</v>
      </c>
      <c r="L1529" s="337">
        <v>403.68</v>
      </c>
      <c r="M1529" s="337">
        <v>0</v>
      </c>
      <c r="N1529" s="337">
        <v>403.68</v>
      </c>
      <c r="O1529" s="337">
        <v>1069.5548100000001</v>
      </c>
      <c r="P1529" s="337">
        <v>10137.5128</v>
      </c>
      <c r="Q1529" s="337">
        <v>0</v>
      </c>
      <c r="R1529" s="338">
        <v>10137.5128</v>
      </c>
      <c r="S1529" s="7"/>
      <c r="T1529" s="7"/>
      <c r="U1529" s="7"/>
      <c r="V1529" s="7"/>
      <c r="W1529" s="7"/>
      <c r="X1529" s="7"/>
      <c r="Y1529" s="7"/>
      <c r="Z1529" s="7"/>
      <c r="AA1529" s="7"/>
      <c r="AB1529" s="7"/>
    </row>
    <row r="1530" spans="1:28" s="313" customFormat="1">
      <c r="A1530" s="339"/>
      <c r="B1530" s="339"/>
      <c r="C1530" s="334" t="s">
        <v>296</v>
      </c>
      <c r="D1530" s="334" t="s">
        <v>296</v>
      </c>
      <c r="E1530" s="335">
        <v>51</v>
      </c>
      <c r="F1530" s="336">
        <v>0</v>
      </c>
      <c r="G1530" s="337">
        <v>0</v>
      </c>
      <c r="H1530" s="337">
        <v>0</v>
      </c>
      <c r="I1530" s="337">
        <v>3161.8109199999999</v>
      </c>
      <c r="J1530" s="337">
        <v>0.38595000000000002</v>
      </c>
      <c r="K1530" s="337">
        <v>3162.1968700000002</v>
      </c>
      <c r="L1530" s="337">
        <v>575.48115000000007</v>
      </c>
      <c r="M1530" s="337">
        <v>7.3400000000000002E-3</v>
      </c>
      <c r="N1530" s="337">
        <v>575.48848999999996</v>
      </c>
      <c r="O1530" s="337">
        <v>3737.6853599999999</v>
      </c>
      <c r="P1530" s="337">
        <v>21460.352879999999</v>
      </c>
      <c r="Q1530" s="337">
        <v>0</v>
      </c>
      <c r="R1530" s="338">
        <v>21460.352879999999</v>
      </c>
      <c r="S1530" s="7"/>
      <c r="T1530" s="7"/>
      <c r="U1530" s="7"/>
      <c r="V1530" s="7"/>
      <c r="W1530" s="7"/>
      <c r="X1530" s="7"/>
      <c r="Y1530" s="7"/>
      <c r="Z1530" s="7"/>
      <c r="AA1530" s="7"/>
      <c r="AB1530" s="7"/>
    </row>
    <row r="1531" spans="1:28" s="313" customFormat="1">
      <c r="A1531" s="339"/>
      <c r="B1531" s="339"/>
      <c r="C1531" s="339"/>
      <c r="D1531" s="339"/>
      <c r="E1531" s="340">
        <v>85</v>
      </c>
      <c r="F1531" s="341">
        <v>0</v>
      </c>
      <c r="G1531" s="342">
        <v>0</v>
      </c>
      <c r="H1531" s="342">
        <v>0</v>
      </c>
      <c r="I1531" s="342">
        <v>3320.5910600000002</v>
      </c>
      <c r="J1531" s="342">
        <v>4.2525699999999995</v>
      </c>
      <c r="K1531" s="342">
        <v>3324.8436299999998</v>
      </c>
      <c r="L1531" s="342">
        <v>2450.07395</v>
      </c>
      <c r="M1531" s="342">
        <v>6.8030000000000007E-2</v>
      </c>
      <c r="N1531" s="342">
        <v>2450.1419799999999</v>
      </c>
      <c r="O1531" s="342">
        <v>5774.9856100000006</v>
      </c>
      <c r="P1531" s="342">
        <v>38984.811009999998</v>
      </c>
      <c r="Q1531" s="342">
        <v>0</v>
      </c>
      <c r="R1531" s="343">
        <v>38984.811009999998</v>
      </c>
      <c r="S1531" s="7"/>
      <c r="T1531" s="7"/>
      <c r="U1531" s="7"/>
      <c r="V1531" s="7"/>
      <c r="W1531" s="7"/>
      <c r="X1531" s="7"/>
      <c r="Y1531" s="7"/>
      <c r="Z1531" s="7"/>
      <c r="AA1531" s="7"/>
      <c r="AB1531" s="7"/>
    </row>
    <row r="1532" spans="1:28" s="313" customFormat="1">
      <c r="A1532" s="339"/>
      <c r="B1532" s="339"/>
      <c r="C1532" s="339"/>
      <c r="D1532" s="339"/>
      <c r="E1532" s="340">
        <v>123</v>
      </c>
      <c r="F1532" s="341">
        <v>0</v>
      </c>
      <c r="G1532" s="342">
        <v>0</v>
      </c>
      <c r="H1532" s="342">
        <v>0</v>
      </c>
      <c r="I1532" s="342">
        <v>740.82465999999999</v>
      </c>
      <c r="J1532" s="342">
        <v>0</v>
      </c>
      <c r="K1532" s="342">
        <v>740.82465999999999</v>
      </c>
      <c r="L1532" s="342">
        <v>31</v>
      </c>
      <c r="M1532" s="342">
        <v>0</v>
      </c>
      <c r="N1532" s="342">
        <v>31</v>
      </c>
      <c r="O1532" s="342">
        <v>771.82465999999999</v>
      </c>
      <c r="P1532" s="342">
        <v>5917.1251199999997</v>
      </c>
      <c r="Q1532" s="342">
        <v>0</v>
      </c>
      <c r="R1532" s="343">
        <v>5917.1251199999997</v>
      </c>
      <c r="S1532" s="7"/>
      <c r="T1532" s="7"/>
      <c r="U1532" s="7"/>
      <c r="V1532" s="7"/>
      <c r="W1532" s="7"/>
      <c r="X1532" s="7"/>
      <c r="Y1532" s="7"/>
      <c r="Z1532" s="7"/>
      <c r="AA1532" s="7"/>
      <c r="AB1532" s="7"/>
    </row>
    <row r="1533" spans="1:28" s="313" customFormat="1">
      <c r="A1533" s="339"/>
      <c r="B1533" s="339"/>
      <c r="C1533" s="339"/>
      <c r="D1533" s="334" t="s">
        <v>463</v>
      </c>
      <c r="E1533" s="335">
        <v>78</v>
      </c>
      <c r="F1533" s="336">
        <v>0</v>
      </c>
      <c r="G1533" s="337">
        <v>0</v>
      </c>
      <c r="H1533" s="337">
        <v>0</v>
      </c>
      <c r="I1533" s="337">
        <v>1096.37526</v>
      </c>
      <c r="J1533" s="337">
        <v>3.6999999999999999E-4</v>
      </c>
      <c r="K1533" s="337">
        <v>1096.37563</v>
      </c>
      <c r="L1533" s="337">
        <v>230.91315</v>
      </c>
      <c r="M1533" s="337">
        <v>3.6899999999999995E-2</v>
      </c>
      <c r="N1533" s="337">
        <v>230.95004999999998</v>
      </c>
      <c r="O1533" s="337">
        <v>1327.3256799999999</v>
      </c>
      <c r="P1533" s="337">
        <v>6862.41572</v>
      </c>
      <c r="Q1533" s="337">
        <v>0</v>
      </c>
      <c r="R1533" s="338">
        <v>6862.41572</v>
      </c>
      <c r="S1533" s="7"/>
      <c r="T1533" s="7"/>
      <c r="U1533" s="7"/>
      <c r="V1533" s="7"/>
      <c r="W1533" s="7"/>
      <c r="X1533" s="7"/>
      <c r="Y1533" s="7"/>
      <c r="Z1533" s="7"/>
      <c r="AA1533" s="7"/>
      <c r="AB1533" s="7"/>
    </row>
    <row r="1534" spans="1:28" s="313" customFormat="1">
      <c r="A1534" s="339"/>
      <c r="B1534" s="339"/>
      <c r="C1534" s="334" t="s">
        <v>297</v>
      </c>
      <c r="D1534" s="334" t="s">
        <v>298</v>
      </c>
      <c r="E1534" s="335">
        <v>65</v>
      </c>
      <c r="F1534" s="336">
        <v>0</v>
      </c>
      <c r="G1534" s="337">
        <v>0</v>
      </c>
      <c r="H1534" s="337">
        <v>0</v>
      </c>
      <c r="I1534" s="337">
        <v>2411.8507100000002</v>
      </c>
      <c r="J1534" s="337">
        <v>0</v>
      </c>
      <c r="K1534" s="337">
        <v>2411.8507100000002</v>
      </c>
      <c r="L1534" s="337">
        <v>718.86305000000004</v>
      </c>
      <c r="M1534" s="337">
        <v>0</v>
      </c>
      <c r="N1534" s="337">
        <v>718.86305000000004</v>
      </c>
      <c r="O1534" s="337">
        <v>3130.7137599999996</v>
      </c>
      <c r="P1534" s="337">
        <v>13057.680890000001</v>
      </c>
      <c r="Q1534" s="337">
        <v>0</v>
      </c>
      <c r="R1534" s="338">
        <v>13057.680890000001</v>
      </c>
      <c r="S1534" s="7"/>
      <c r="T1534" s="7"/>
      <c r="U1534" s="7"/>
      <c r="V1534" s="7"/>
      <c r="W1534" s="7"/>
      <c r="X1534" s="7"/>
      <c r="Y1534" s="7"/>
      <c r="Z1534" s="7"/>
      <c r="AA1534" s="7"/>
      <c r="AB1534" s="7"/>
    </row>
    <row r="1535" spans="1:28" s="313" customFormat="1">
      <c r="A1535" s="339"/>
      <c r="B1535" s="339"/>
      <c r="C1535" s="339"/>
      <c r="D1535" s="334" t="s">
        <v>464</v>
      </c>
      <c r="E1535" s="335">
        <v>73</v>
      </c>
      <c r="F1535" s="336">
        <v>0</v>
      </c>
      <c r="G1535" s="337">
        <v>0</v>
      </c>
      <c r="H1535" s="337">
        <v>0</v>
      </c>
      <c r="I1535" s="337">
        <v>1396.69157</v>
      </c>
      <c r="J1535" s="337">
        <v>0</v>
      </c>
      <c r="K1535" s="337">
        <v>1396.69157</v>
      </c>
      <c r="L1535" s="337">
        <v>92.026899999999998</v>
      </c>
      <c r="M1535" s="337">
        <v>0</v>
      </c>
      <c r="N1535" s="337">
        <v>92.026899999999998</v>
      </c>
      <c r="O1535" s="337">
        <v>1488.71847</v>
      </c>
      <c r="P1535" s="337">
        <v>8712.5251099999987</v>
      </c>
      <c r="Q1535" s="337">
        <v>0</v>
      </c>
      <c r="R1535" s="338">
        <v>8712.5251099999987</v>
      </c>
      <c r="S1535" s="7"/>
      <c r="T1535" s="7"/>
      <c r="U1535" s="7"/>
      <c r="V1535" s="7"/>
      <c r="W1535" s="7"/>
      <c r="X1535" s="7"/>
      <c r="Y1535" s="7"/>
      <c r="Z1535" s="7"/>
      <c r="AA1535" s="7"/>
      <c r="AB1535" s="7"/>
    </row>
    <row r="1536" spans="1:28" s="313" customFormat="1">
      <c r="A1536" s="339"/>
      <c r="B1536" s="334" t="s">
        <v>22</v>
      </c>
      <c r="C1536" s="334" t="s">
        <v>22</v>
      </c>
      <c r="D1536" s="334" t="s">
        <v>22</v>
      </c>
      <c r="E1536" s="335">
        <v>33</v>
      </c>
      <c r="F1536" s="336">
        <v>0</v>
      </c>
      <c r="G1536" s="337">
        <v>0</v>
      </c>
      <c r="H1536" s="337">
        <v>0</v>
      </c>
      <c r="I1536" s="337">
        <v>5372.0469899999998</v>
      </c>
      <c r="J1536" s="337">
        <v>3.2200000000000002E-3</v>
      </c>
      <c r="K1536" s="337">
        <v>5372.0502100000003</v>
      </c>
      <c r="L1536" s="337">
        <v>3531.2202000000002</v>
      </c>
      <c r="M1536" s="337">
        <v>4.4800000000000005E-3</v>
      </c>
      <c r="N1536" s="337">
        <v>3531.2246800000003</v>
      </c>
      <c r="O1536" s="337">
        <v>8903.2748900000006</v>
      </c>
      <c r="P1536" s="337">
        <v>39017.91044</v>
      </c>
      <c r="Q1536" s="337">
        <v>0</v>
      </c>
      <c r="R1536" s="338">
        <v>39017.91044</v>
      </c>
      <c r="S1536" s="7"/>
      <c r="T1536" s="7"/>
      <c r="U1536" s="7"/>
      <c r="V1536" s="7"/>
      <c r="W1536" s="7"/>
      <c r="X1536" s="7"/>
      <c r="Y1536" s="7"/>
      <c r="Z1536" s="7"/>
      <c r="AA1536" s="7"/>
      <c r="AB1536" s="7"/>
    </row>
    <row r="1537" spans="1:28" s="313" customFormat="1">
      <c r="A1537" s="339"/>
      <c r="B1537" s="339"/>
      <c r="C1537" s="334" t="s">
        <v>299</v>
      </c>
      <c r="D1537" s="334" t="s">
        <v>300</v>
      </c>
      <c r="E1537" s="335">
        <v>48</v>
      </c>
      <c r="F1537" s="336">
        <v>0</v>
      </c>
      <c r="G1537" s="337">
        <v>0</v>
      </c>
      <c r="H1537" s="337">
        <v>0</v>
      </c>
      <c r="I1537" s="337">
        <v>5120.5029999999997</v>
      </c>
      <c r="J1537" s="337">
        <v>0.2397</v>
      </c>
      <c r="K1537" s="337">
        <v>5120.7426999999998</v>
      </c>
      <c r="L1537" s="337">
        <v>1335.8650700000001</v>
      </c>
      <c r="M1537" s="337">
        <v>4.9409999999999996E-2</v>
      </c>
      <c r="N1537" s="337">
        <v>1335.9144799999999</v>
      </c>
      <c r="O1537" s="337">
        <v>6456.6571800000002</v>
      </c>
      <c r="P1537" s="337">
        <v>51929.485799999995</v>
      </c>
      <c r="Q1537" s="337">
        <v>0</v>
      </c>
      <c r="R1537" s="338">
        <v>51929.485799999995</v>
      </c>
      <c r="S1537" s="7"/>
      <c r="T1537" s="7"/>
      <c r="U1537" s="7"/>
      <c r="V1537" s="7"/>
      <c r="W1537" s="7"/>
      <c r="X1537" s="7"/>
      <c r="Y1537" s="7"/>
      <c r="Z1537" s="7"/>
      <c r="AA1537" s="7"/>
      <c r="AB1537" s="7"/>
    </row>
    <row r="1538" spans="1:28" s="313" customFormat="1">
      <c r="A1538" s="339"/>
      <c r="B1538" s="334" t="s">
        <v>301</v>
      </c>
      <c r="C1538" s="334" t="s">
        <v>304</v>
      </c>
      <c r="D1538" s="334" t="s">
        <v>304</v>
      </c>
      <c r="E1538" s="335">
        <v>104</v>
      </c>
      <c r="F1538" s="336">
        <v>0</v>
      </c>
      <c r="G1538" s="337">
        <v>0</v>
      </c>
      <c r="H1538" s="337">
        <v>0</v>
      </c>
      <c r="I1538" s="337">
        <v>2847.1672200000003</v>
      </c>
      <c r="J1538" s="337">
        <v>1.39601</v>
      </c>
      <c r="K1538" s="337">
        <v>2848.5632300000002</v>
      </c>
      <c r="L1538" s="337">
        <v>635.05352000000005</v>
      </c>
      <c r="M1538" s="337">
        <v>1.7999999999999998E-4</v>
      </c>
      <c r="N1538" s="337">
        <v>635.05369999999994</v>
      </c>
      <c r="O1538" s="337">
        <v>3483.6169300000001</v>
      </c>
      <c r="P1538" s="337">
        <v>29986.379789999999</v>
      </c>
      <c r="Q1538" s="337">
        <v>0</v>
      </c>
      <c r="R1538" s="338">
        <v>29986.379789999999</v>
      </c>
      <c r="S1538" s="7"/>
      <c r="T1538" s="7"/>
      <c r="U1538" s="7"/>
      <c r="V1538" s="7"/>
      <c r="W1538" s="7"/>
      <c r="X1538" s="7"/>
      <c r="Y1538" s="7"/>
      <c r="Z1538" s="7"/>
      <c r="AA1538" s="7"/>
      <c r="AB1538" s="7"/>
    </row>
    <row r="1539" spans="1:28" s="313" customFormat="1">
      <c r="A1539" s="339"/>
      <c r="B1539" s="339"/>
      <c r="C1539" s="334" t="s">
        <v>301</v>
      </c>
      <c r="D1539" s="334" t="s">
        <v>307</v>
      </c>
      <c r="E1539" s="335">
        <v>105</v>
      </c>
      <c r="F1539" s="336">
        <v>0</v>
      </c>
      <c r="G1539" s="337">
        <v>0</v>
      </c>
      <c r="H1539" s="337">
        <v>0</v>
      </c>
      <c r="I1539" s="337">
        <v>3772.0259000000001</v>
      </c>
      <c r="J1539" s="337">
        <v>3.96E-3</v>
      </c>
      <c r="K1539" s="337">
        <v>3772.0298599999996</v>
      </c>
      <c r="L1539" s="337">
        <v>1864.91615</v>
      </c>
      <c r="M1539" s="337">
        <v>4.4000000000000002E-4</v>
      </c>
      <c r="N1539" s="337">
        <v>1864.91659</v>
      </c>
      <c r="O1539" s="337">
        <v>5636.9464500000004</v>
      </c>
      <c r="P1539" s="337">
        <v>42207.691770000005</v>
      </c>
      <c r="Q1539" s="337">
        <v>0</v>
      </c>
      <c r="R1539" s="338">
        <v>42207.691770000005</v>
      </c>
      <c r="S1539" s="7"/>
      <c r="T1539" s="7"/>
      <c r="U1539" s="7"/>
      <c r="V1539" s="7"/>
      <c r="W1539" s="7"/>
      <c r="X1539" s="7"/>
      <c r="Y1539" s="7"/>
      <c r="Z1539" s="7"/>
      <c r="AA1539" s="7"/>
      <c r="AB1539" s="7"/>
    </row>
    <row r="1540" spans="1:28" s="313" customFormat="1">
      <c r="A1540" s="339"/>
      <c r="B1540" s="334" t="s">
        <v>24</v>
      </c>
      <c r="C1540" s="334" t="s">
        <v>24</v>
      </c>
      <c r="D1540" s="334" t="s">
        <v>444</v>
      </c>
      <c r="E1540" s="335">
        <v>98</v>
      </c>
      <c r="F1540" s="336">
        <v>0</v>
      </c>
      <c r="G1540" s="337">
        <v>0</v>
      </c>
      <c r="H1540" s="337">
        <v>0</v>
      </c>
      <c r="I1540" s="337">
        <v>2886.9582799999998</v>
      </c>
      <c r="J1540" s="337">
        <v>3.4558499999999999</v>
      </c>
      <c r="K1540" s="337">
        <v>2890.4141300000001</v>
      </c>
      <c r="L1540" s="337">
        <v>1550.8623</v>
      </c>
      <c r="M1540" s="337">
        <v>8.8000000000000003E-4</v>
      </c>
      <c r="N1540" s="337">
        <v>1550.8631799999998</v>
      </c>
      <c r="O1540" s="337">
        <v>4441.2773099999995</v>
      </c>
      <c r="P1540" s="337">
        <v>23431.979510000001</v>
      </c>
      <c r="Q1540" s="337">
        <v>0</v>
      </c>
      <c r="R1540" s="338">
        <v>23431.979510000001</v>
      </c>
      <c r="S1540" s="7"/>
      <c r="T1540" s="7"/>
      <c r="U1540" s="7"/>
      <c r="V1540" s="7"/>
      <c r="W1540" s="7"/>
      <c r="X1540" s="7"/>
      <c r="Y1540" s="7"/>
      <c r="Z1540" s="7"/>
      <c r="AA1540" s="7"/>
      <c r="AB1540" s="7"/>
    </row>
    <row r="1541" spans="1:28" s="313" customFormat="1">
      <c r="A1541" s="339"/>
      <c r="B1541" s="339"/>
      <c r="C1541" s="339"/>
      <c r="D1541" s="334" t="s">
        <v>24</v>
      </c>
      <c r="E1541" s="335">
        <v>43</v>
      </c>
      <c r="F1541" s="336">
        <v>0</v>
      </c>
      <c r="G1541" s="337">
        <v>0</v>
      </c>
      <c r="H1541" s="337">
        <v>0</v>
      </c>
      <c r="I1541" s="337">
        <v>13614.230619999998</v>
      </c>
      <c r="J1541" s="337">
        <v>103.88961999999999</v>
      </c>
      <c r="K1541" s="337">
        <v>13718.12024</v>
      </c>
      <c r="L1541" s="337">
        <v>10701.54715</v>
      </c>
      <c r="M1541" s="337">
        <v>6.2816800000000006</v>
      </c>
      <c r="N1541" s="337">
        <v>10707.82883</v>
      </c>
      <c r="O1541" s="337">
        <v>24425.949069999999</v>
      </c>
      <c r="P1541" s="337">
        <v>38923.404759999998</v>
      </c>
      <c r="Q1541" s="337">
        <v>0</v>
      </c>
      <c r="R1541" s="338">
        <v>38923.404759999998</v>
      </c>
      <c r="S1541" s="7"/>
      <c r="T1541" s="7"/>
      <c r="U1541" s="7"/>
      <c r="V1541" s="7"/>
      <c r="W1541" s="7"/>
      <c r="X1541" s="7"/>
      <c r="Y1541" s="7"/>
      <c r="Z1541" s="7"/>
      <c r="AA1541" s="7"/>
      <c r="AB1541" s="7"/>
    </row>
    <row r="1542" spans="1:28" s="313" customFormat="1">
      <c r="A1542" s="339"/>
      <c r="B1542" s="334" t="s">
        <v>25</v>
      </c>
      <c r="C1542" s="334" t="s">
        <v>25</v>
      </c>
      <c r="D1542" s="334" t="s">
        <v>25</v>
      </c>
      <c r="E1542" s="335">
        <v>52</v>
      </c>
      <c r="F1542" s="336">
        <v>0</v>
      </c>
      <c r="G1542" s="337">
        <v>0</v>
      </c>
      <c r="H1542" s="337">
        <v>0</v>
      </c>
      <c r="I1542" s="337">
        <v>4348.3102500000005</v>
      </c>
      <c r="J1542" s="337">
        <v>0</v>
      </c>
      <c r="K1542" s="337">
        <v>4348.3102500000005</v>
      </c>
      <c r="L1542" s="337">
        <v>1403.8949299999999</v>
      </c>
      <c r="M1542" s="337">
        <v>0</v>
      </c>
      <c r="N1542" s="337">
        <v>1403.8949299999999</v>
      </c>
      <c r="O1542" s="337">
        <v>5752.2051799999999</v>
      </c>
      <c r="P1542" s="337">
        <v>18117.018760000003</v>
      </c>
      <c r="Q1542" s="337">
        <v>0</v>
      </c>
      <c r="R1542" s="338">
        <v>18117.018760000003</v>
      </c>
      <c r="S1542" s="7"/>
      <c r="T1542" s="7"/>
      <c r="U1542" s="7"/>
      <c r="V1542" s="7"/>
      <c r="W1542" s="7"/>
      <c r="X1542" s="7"/>
      <c r="Y1542" s="7"/>
      <c r="Z1542" s="7"/>
      <c r="AA1542" s="7"/>
      <c r="AB1542" s="7"/>
    </row>
    <row r="1543" spans="1:28" s="313" customFormat="1">
      <c r="A1543" s="339"/>
      <c r="B1543" s="339"/>
      <c r="C1543" s="334" t="s">
        <v>465</v>
      </c>
      <c r="D1543" s="334" t="s">
        <v>465</v>
      </c>
      <c r="E1543" s="335">
        <v>133</v>
      </c>
      <c r="F1543" s="336">
        <v>0</v>
      </c>
      <c r="G1543" s="337">
        <v>0</v>
      </c>
      <c r="H1543" s="337">
        <v>0</v>
      </c>
      <c r="I1543" s="337">
        <v>443.85689000000002</v>
      </c>
      <c r="J1543" s="337">
        <v>0</v>
      </c>
      <c r="K1543" s="337">
        <v>443.85689000000002</v>
      </c>
      <c r="L1543" s="337">
        <v>130</v>
      </c>
      <c r="M1543" s="337">
        <v>0</v>
      </c>
      <c r="N1543" s="337">
        <v>130</v>
      </c>
      <c r="O1543" s="337">
        <v>573.85689000000002</v>
      </c>
      <c r="P1543" s="337">
        <v>9931.7810399999998</v>
      </c>
      <c r="Q1543" s="337">
        <v>0</v>
      </c>
      <c r="R1543" s="338">
        <v>9931.7810399999998</v>
      </c>
      <c r="S1543" s="7"/>
      <c r="T1543" s="7"/>
      <c r="U1543" s="7"/>
      <c r="V1543" s="7"/>
      <c r="W1543" s="7"/>
      <c r="X1543" s="7"/>
      <c r="Y1543" s="7"/>
      <c r="Z1543" s="7"/>
      <c r="AA1543" s="7"/>
      <c r="AB1543" s="7"/>
    </row>
    <row r="1544" spans="1:28" s="313" customFormat="1">
      <c r="A1544" s="339"/>
      <c r="B1544" s="334" t="s">
        <v>26</v>
      </c>
      <c r="C1544" s="334" t="s">
        <v>310</v>
      </c>
      <c r="D1544" s="334" t="s">
        <v>312</v>
      </c>
      <c r="E1544" s="335">
        <v>116</v>
      </c>
      <c r="F1544" s="336">
        <v>0</v>
      </c>
      <c r="G1544" s="337">
        <v>0</v>
      </c>
      <c r="H1544" s="337">
        <v>0</v>
      </c>
      <c r="I1544" s="337">
        <v>1540.9342300000001</v>
      </c>
      <c r="J1544" s="337">
        <v>0</v>
      </c>
      <c r="K1544" s="337">
        <v>1540.9342300000001</v>
      </c>
      <c r="L1544" s="337">
        <v>0</v>
      </c>
      <c r="M1544" s="337">
        <v>0</v>
      </c>
      <c r="N1544" s="337">
        <v>0</v>
      </c>
      <c r="O1544" s="337">
        <v>1540.9342300000001</v>
      </c>
      <c r="P1544" s="337">
        <v>14184.69074</v>
      </c>
      <c r="Q1544" s="337">
        <v>0</v>
      </c>
      <c r="R1544" s="338">
        <v>14184.69074</v>
      </c>
      <c r="S1544" s="7"/>
      <c r="T1544" s="7"/>
      <c r="U1544" s="7"/>
      <c r="V1544" s="7"/>
      <c r="W1544" s="7"/>
      <c r="X1544" s="7"/>
      <c r="Y1544" s="7"/>
      <c r="Z1544" s="7"/>
      <c r="AA1544" s="7"/>
      <c r="AB1544" s="7"/>
    </row>
    <row r="1545" spans="1:28" s="313" customFormat="1">
      <c r="A1545" s="339"/>
      <c r="B1545" s="339"/>
      <c r="C1545" s="339"/>
      <c r="D1545" s="339"/>
      <c r="E1545" s="340">
        <v>113</v>
      </c>
      <c r="F1545" s="341">
        <v>0</v>
      </c>
      <c r="G1545" s="342">
        <v>0</v>
      </c>
      <c r="H1545" s="342">
        <v>0</v>
      </c>
      <c r="I1545" s="342">
        <v>4671.9460300000001</v>
      </c>
      <c r="J1545" s="342">
        <v>2.2010000000000002E-2</v>
      </c>
      <c r="K1545" s="342">
        <v>4671.9680399999997</v>
      </c>
      <c r="L1545" s="342">
        <v>1287.33654</v>
      </c>
      <c r="M1545" s="342">
        <v>3.6899999999999995E-2</v>
      </c>
      <c r="N1545" s="342">
        <v>1287.3734399999998</v>
      </c>
      <c r="O1545" s="342">
        <v>5959.34148</v>
      </c>
      <c r="P1545" s="342">
        <v>39924.205869999998</v>
      </c>
      <c r="Q1545" s="342">
        <v>0</v>
      </c>
      <c r="R1545" s="343">
        <v>39924.205869999998</v>
      </c>
      <c r="S1545" s="7"/>
      <c r="T1545" s="7"/>
      <c r="U1545" s="7"/>
      <c r="V1545" s="7"/>
      <c r="W1545" s="7"/>
      <c r="X1545" s="7"/>
      <c r="Y1545" s="7"/>
      <c r="Z1545" s="7"/>
      <c r="AA1545" s="7"/>
      <c r="AB1545" s="7"/>
    </row>
    <row r="1546" spans="1:28" s="313" customFormat="1">
      <c r="A1546" s="344" t="s">
        <v>466</v>
      </c>
      <c r="B1546" s="345"/>
      <c r="C1546" s="345"/>
      <c r="D1546" s="345"/>
      <c r="E1546" s="345"/>
      <c r="F1546" s="346">
        <v>68952827.930219948</v>
      </c>
      <c r="G1546" s="347">
        <v>50730566.076729953</v>
      </c>
      <c r="H1546" s="347">
        <v>119683394.00694993</v>
      </c>
      <c r="I1546" s="347">
        <v>82036408.523339957</v>
      </c>
      <c r="J1546" s="347">
        <v>44012690.555529974</v>
      </c>
      <c r="K1546" s="347">
        <v>126049099.07887007</v>
      </c>
      <c r="L1546" s="347">
        <v>77715378.405230165</v>
      </c>
      <c r="M1546" s="347">
        <v>50251534.68103008</v>
      </c>
      <c r="N1546" s="347">
        <v>127966913.08626005</v>
      </c>
      <c r="O1546" s="347">
        <v>373699406.17208004</v>
      </c>
      <c r="P1546" s="347">
        <v>259172615.07892966</v>
      </c>
      <c r="Q1546" s="347">
        <v>95073836.973310038</v>
      </c>
      <c r="R1546" s="348">
        <v>354246452.05224043</v>
      </c>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3F8C18EA-6723-499E-B09C-5AC04C6CD644}"/>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5CFB-0404-439E-97D2-DCE43E130914}">
  <dimension ref="A1:AE32"/>
  <sheetViews>
    <sheetView showGridLines="0" workbookViewId="0"/>
  </sheetViews>
  <sheetFormatPr baseColWidth="10" defaultRowHeight="13.2"/>
  <cols>
    <col min="1" max="1" width="23.109375" style="7" customWidth="1"/>
    <col min="2" max="4" width="4.44140625" style="7" customWidth="1"/>
    <col min="5" max="5" width="5.109375" style="7" bestFit="1" customWidth="1"/>
    <col min="6" max="12" width="4.44140625" style="7" customWidth="1"/>
    <col min="13" max="13" width="5.44140625" style="7" bestFit="1" customWidth="1"/>
    <col min="14" max="15" width="4.44140625" style="7" customWidth="1"/>
    <col min="16" max="16" width="5.44140625" style="7" customWidth="1"/>
    <col min="17" max="26" width="4.44140625" style="7" customWidth="1"/>
    <col min="27" max="27" width="5.44140625" style="7" bestFit="1" customWidth="1"/>
    <col min="28" max="28" width="10.44140625" style="7" bestFit="1" customWidth="1"/>
    <col min="29" max="29" width="9.88671875" style="7" customWidth="1"/>
    <col min="30" max="16384" width="11.5546875" style="7"/>
  </cols>
  <sheetData>
    <row r="1" spans="1:31" s="273" customFormat="1" ht="18" customHeight="1">
      <c r="A1" s="1525" t="s">
        <v>1244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38"/>
    </row>
    <row r="2" spans="1:31" s="274" customFormat="1" ht="28.2">
      <c r="A2" s="166" t="s">
        <v>173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31" s="275" customFormat="1" ht="18" customHeight="1">
      <c r="A3" s="168">
        <v>45747</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31" s="276" customFormat="1" ht="18" customHeight="1">
      <c r="A4" s="169" t="s">
        <v>174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1:31" s="62" customFormat="1" ht="12.45" customHeight="1" thickBot="1"/>
    <row r="6" spans="1:31" s="62" customFormat="1" ht="102.45" customHeight="1">
      <c r="A6" s="277"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175</v>
      </c>
      <c r="AB6" s="280" t="s">
        <v>176</v>
      </c>
      <c r="AC6" s="281"/>
    </row>
    <row r="7" spans="1:31" s="62" customFormat="1" ht="4.6500000000000004" customHeight="1">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4"/>
      <c r="AC7" s="285"/>
    </row>
    <row r="8" spans="1:31" s="62" customFormat="1" ht="6.75" customHeight="1">
      <c r="A8" s="178"/>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5"/>
      <c r="AC8" s="285"/>
    </row>
    <row r="9" spans="1:31" s="24" customFormat="1" ht="20.100000000000001" customHeight="1">
      <c r="A9" s="287" t="s">
        <v>29</v>
      </c>
      <c r="B9" s="288">
        <v>0.1272645961960456</v>
      </c>
      <c r="C9" s="288">
        <v>0.87144706418767548</v>
      </c>
      <c r="D9" s="288">
        <v>0.19192723348404359</v>
      </c>
      <c r="E9" s="288">
        <v>2.8822612465082256</v>
      </c>
      <c r="F9" s="288">
        <v>0.17569604811248288</v>
      </c>
      <c r="G9" s="288">
        <v>1.1028052168893667</v>
      </c>
      <c r="H9" s="288">
        <v>2.3228716160721952</v>
      </c>
      <c r="I9" s="288">
        <v>1.2796352656497798</v>
      </c>
      <c r="J9" s="288">
        <v>0</v>
      </c>
      <c r="K9" s="288">
        <v>0.52581795523810093</v>
      </c>
      <c r="L9" s="288">
        <v>1.3631855200958269</v>
      </c>
      <c r="M9" s="288">
        <v>1.6711235151253292</v>
      </c>
      <c r="N9" s="288">
        <v>3.1192512217127994</v>
      </c>
      <c r="O9" s="288">
        <v>1.799487387844811</v>
      </c>
      <c r="P9" s="288">
        <v>76.663108694537456</v>
      </c>
      <c r="Q9" s="288">
        <v>0.78203677571311048</v>
      </c>
      <c r="R9" s="288">
        <v>0.10200834640981585</v>
      </c>
      <c r="S9" s="288">
        <v>0.15461437966262434</v>
      </c>
      <c r="T9" s="288">
        <v>0.16648827797414575</v>
      </c>
      <c r="U9" s="288">
        <v>2.099114843861305</v>
      </c>
      <c r="V9" s="288">
        <v>0.57738153691191696</v>
      </c>
      <c r="W9" s="288">
        <v>0.92424472119791534</v>
      </c>
      <c r="X9" s="288">
        <v>0.40299814410951423</v>
      </c>
      <c r="Y9" s="288">
        <v>0.1090707971434263</v>
      </c>
      <c r="Z9" s="288">
        <v>0.58615959536209294</v>
      </c>
      <c r="AA9" s="288">
        <v>0</v>
      </c>
      <c r="AB9" s="289">
        <v>77214329.780000001</v>
      </c>
      <c r="AC9" s="289"/>
      <c r="AD9" s="290"/>
      <c r="AE9" s="291"/>
    </row>
    <row r="10" spans="1:31" s="24" customFormat="1" ht="20.100000000000001" customHeight="1">
      <c r="A10" s="287" t="s">
        <v>30</v>
      </c>
      <c r="B10" s="288">
        <v>0</v>
      </c>
      <c r="C10" s="288">
        <v>0</v>
      </c>
      <c r="D10" s="288">
        <v>0</v>
      </c>
      <c r="E10" s="288">
        <v>2.9935008553497835</v>
      </c>
      <c r="F10" s="288">
        <v>0</v>
      </c>
      <c r="G10" s="288">
        <v>0</v>
      </c>
      <c r="H10" s="288">
        <v>0</v>
      </c>
      <c r="I10" s="288">
        <v>0.48250400150254663</v>
      </c>
      <c r="J10" s="288">
        <v>0</v>
      </c>
      <c r="K10" s="288">
        <v>0</v>
      </c>
      <c r="L10" s="288">
        <v>0.26912117275295211</v>
      </c>
      <c r="M10" s="288">
        <v>1.5788479709849887</v>
      </c>
      <c r="N10" s="288">
        <v>1.2053946384614289</v>
      </c>
      <c r="O10" s="288">
        <v>2.1987393057632518</v>
      </c>
      <c r="P10" s="288">
        <v>85.44006239734054</v>
      </c>
      <c r="Q10" s="288">
        <v>2.288157333506124</v>
      </c>
      <c r="R10" s="288">
        <v>0</v>
      </c>
      <c r="S10" s="288">
        <v>0</v>
      </c>
      <c r="T10" s="288">
        <v>0</v>
      </c>
      <c r="U10" s="288">
        <v>3.2691098793330617</v>
      </c>
      <c r="V10" s="288">
        <v>0</v>
      </c>
      <c r="W10" s="288">
        <v>7.3787916524519256E-2</v>
      </c>
      <c r="X10" s="288">
        <v>0</v>
      </c>
      <c r="Y10" s="288">
        <v>0.10747217936505585</v>
      </c>
      <c r="Z10" s="288">
        <v>9.3302349115739605E-2</v>
      </c>
      <c r="AA10" s="288">
        <v>0</v>
      </c>
      <c r="AB10" s="289">
        <v>1768906.159</v>
      </c>
      <c r="AC10" s="289"/>
      <c r="AD10" s="290"/>
      <c r="AE10" s="291"/>
    </row>
    <row r="11" spans="1:31" s="24" customFormat="1" ht="20.100000000000001" customHeight="1">
      <c r="A11" s="287" t="s">
        <v>31</v>
      </c>
      <c r="B11" s="288">
        <v>0.18133945046157876</v>
      </c>
      <c r="C11" s="288">
        <v>0.78485162659880581</v>
      </c>
      <c r="D11" s="288">
        <v>0.17012339306120375</v>
      </c>
      <c r="E11" s="288">
        <v>2.4741318522601219</v>
      </c>
      <c r="F11" s="288">
        <v>0.26673728300232963</v>
      </c>
      <c r="G11" s="288">
        <v>0.64969554955820807</v>
      </c>
      <c r="H11" s="288">
        <v>2.0595128362028539</v>
      </c>
      <c r="I11" s="288">
        <v>0.66122822521962277</v>
      </c>
      <c r="J11" s="288">
        <v>4.4610475642238356E-2</v>
      </c>
      <c r="K11" s="288">
        <v>0.33606848648016008</v>
      </c>
      <c r="L11" s="288">
        <v>0.99042189584080464</v>
      </c>
      <c r="M11" s="288">
        <v>0.84904786898984219</v>
      </c>
      <c r="N11" s="288">
        <v>2.1398574711889666</v>
      </c>
      <c r="O11" s="288">
        <v>1.1868263972171242</v>
      </c>
      <c r="P11" s="288">
        <v>82.863452606110116</v>
      </c>
      <c r="Q11" s="288">
        <v>0.35573948553237611</v>
      </c>
      <c r="R11" s="288">
        <v>9.4604290917227704E-2</v>
      </c>
      <c r="S11" s="288">
        <v>0.15360140670827205</v>
      </c>
      <c r="T11" s="288">
        <v>0.10460724182956548</v>
      </c>
      <c r="U11" s="288">
        <v>1.1142403919604524</v>
      </c>
      <c r="V11" s="288">
        <v>0.40300789871037412</v>
      </c>
      <c r="W11" s="288">
        <v>0.54222428397346956</v>
      </c>
      <c r="X11" s="288">
        <v>0.34916398292025819</v>
      </c>
      <c r="Y11" s="288">
        <v>9.2501796712792669E-2</v>
      </c>
      <c r="Z11" s="288">
        <v>0.32991593246530354</v>
      </c>
      <c r="AA11" s="288">
        <v>0.80248787043592473</v>
      </c>
      <c r="AB11" s="289">
        <v>118428102.905</v>
      </c>
      <c r="AC11" s="289"/>
      <c r="AD11" s="292"/>
      <c r="AE11" s="291"/>
    </row>
    <row r="12" spans="1:31" s="24" customFormat="1" ht="20.100000000000001" customHeight="1">
      <c r="A12" s="287" t="s">
        <v>32</v>
      </c>
      <c r="B12" s="288">
        <v>0</v>
      </c>
      <c r="C12" s="288">
        <v>1.1497861844651125</v>
      </c>
      <c r="D12" s="288">
        <v>0</v>
      </c>
      <c r="E12" s="288">
        <v>2.4860740752067163</v>
      </c>
      <c r="F12" s="288">
        <v>0</v>
      </c>
      <c r="G12" s="288">
        <v>2.6122305577922318</v>
      </c>
      <c r="H12" s="288">
        <v>0</v>
      </c>
      <c r="I12" s="288">
        <v>0</v>
      </c>
      <c r="J12" s="288">
        <v>0</v>
      </c>
      <c r="K12" s="288">
        <v>0</v>
      </c>
      <c r="L12" s="288">
        <v>1.6147626330699993</v>
      </c>
      <c r="M12" s="288">
        <v>1.9039567232213686</v>
      </c>
      <c r="N12" s="288">
        <v>3.2006542204433068</v>
      </c>
      <c r="O12" s="288">
        <v>2.7218063814314948</v>
      </c>
      <c r="P12" s="288">
        <v>76.251089679532896</v>
      </c>
      <c r="Q12" s="288">
        <v>0.85835994500175239</v>
      </c>
      <c r="R12" s="288">
        <v>0</v>
      </c>
      <c r="S12" s="288">
        <v>0</v>
      </c>
      <c r="T12" s="288">
        <v>0</v>
      </c>
      <c r="U12" s="288">
        <v>6.8162586990766867</v>
      </c>
      <c r="V12" s="288">
        <v>0</v>
      </c>
      <c r="W12" s="288">
        <v>0</v>
      </c>
      <c r="X12" s="288">
        <v>0</v>
      </c>
      <c r="Y12" s="288">
        <v>0</v>
      </c>
      <c r="Z12" s="288">
        <v>0.3850209007584392</v>
      </c>
      <c r="AA12" s="288">
        <v>0</v>
      </c>
      <c r="AB12" s="289">
        <v>7998210.4709999999</v>
      </c>
      <c r="AC12" s="289"/>
      <c r="AD12" s="290"/>
      <c r="AE12" s="291"/>
    </row>
    <row r="13" spans="1:31" s="24" customFormat="1" ht="20.100000000000001" customHeight="1">
      <c r="A13" s="287" t="s">
        <v>33</v>
      </c>
      <c r="B13" s="288">
        <v>0</v>
      </c>
      <c r="C13" s="288">
        <v>6.9613991910121006E-2</v>
      </c>
      <c r="D13" s="288">
        <v>0</v>
      </c>
      <c r="E13" s="288">
        <v>0.23341430362005597</v>
      </c>
      <c r="F13" s="288">
        <v>0</v>
      </c>
      <c r="G13" s="288">
        <v>0.36247560104136523</v>
      </c>
      <c r="H13" s="288">
        <v>0.44213655117240597</v>
      </c>
      <c r="I13" s="288">
        <v>4.9024941519208123E-2</v>
      </c>
      <c r="J13" s="288">
        <v>0</v>
      </c>
      <c r="K13" s="288">
        <v>0</v>
      </c>
      <c r="L13" s="288">
        <v>0.10608034177667353</v>
      </c>
      <c r="M13" s="288">
        <v>0.13703290459307671</v>
      </c>
      <c r="N13" s="288">
        <v>0.31052913888244976</v>
      </c>
      <c r="O13" s="288">
        <v>0.43314398727569475</v>
      </c>
      <c r="P13" s="288">
        <v>96.992198774550218</v>
      </c>
      <c r="Q13" s="288">
        <v>3.7025603282769964E-2</v>
      </c>
      <c r="R13" s="288">
        <v>0</v>
      </c>
      <c r="S13" s="288">
        <v>0</v>
      </c>
      <c r="T13" s="288">
        <v>0</v>
      </c>
      <c r="U13" s="288">
        <v>0.65718579793151266</v>
      </c>
      <c r="V13" s="288">
        <v>3.5314335845676247E-2</v>
      </c>
      <c r="W13" s="288">
        <v>5.1471829181212334E-2</v>
      </c>
      <c r="X13" s="288">
        <v>1.9409541686437121E-2</v>
      </c>
      <c r="Y13" s="288">
        <v>0</v>
      </c>
      <c r="Z13" s="288">
        <v>6.3942355731121336E-2</v>
      </c>
      <c r="AA13" s="288">
        <v>0</v>
      </c>
      <c r="AB13" s="289">
        <v>14370050.798</v>
      </c>
      <c r="AC13" s="289"/>
      <c r="AD13" s="290"/>
      <c r="AE13" s="291"/>
    </row>
    <row r="14" spans="1:31" s="24" customFormat="1" ht="20.100000000000001" customHeight="1">
      <c r="A14" s="287" t="s">
        <v>115</v>
      </c>
      <c r="B14" s="288">
        <v>0</v>
      </c>
      <c r="C14" s="288">
        <v>0.98856084420278389</v>
      </c>
      <c r="D14" s="288">
        <v>0.1506380274953763</v>
      </c>
      <c r="E14" s="288">
        <v>2.7409011769778733</v>
      </c>
      <c r="F14" s="288">
        <v>0</v>
      </c>
      <c r="G14" s="288">
        <v>1.1830687120757135</v>
      </c>
      <c r="H14" s="288">
        <v>1.1215471650484838</v>
      </c>
      <c r="I14" s="288">
        <v>1.2596031135365515</v>
      </c>
      <c r="J14" s="288">
        <v>0</v>
      </c>
      <c r="K14" s="288">
        <v>0.57859973122032837</v>
      </c>
      <c r="L14" s="288">
        <v>1.1013987137773165</v>
      </c>
      <c r="M14" s="288">
        <v>1.0523537734243309</v>
      </c>
      <c r="N14" s="288">
        <v>3.115008905598978</v>
      </c>
      <c r="O14" s="288">
        <v>1.9922351737467654</v>
      </c>
      <c r="P14" s="288">
        <v>79.686663250345703</v>
      </c>
      <c r="Q14" s="288">
        <v>0.48529769272406809</v>
      </c>
      <c r="R14" s="288">
        <v>0.13110164776241134</v>
      </c>
      <c r="S14" s="288">
        <v>0.16432369426628729</v>
      </c>
      <c r="T14" s="288">
        <v>9.5373696314373049E-2</v>
      </c>
      <c r="U14" s="288">
        <v>1.8537361775505996</v>
      </c>
      <c r="V14" s="288">
        <v>0.43138044748456161</v>
      </c>
      <c r="W14" s="288">
        <v>0.59558959350352769</v>
      </c>
      <c r="X14" s="288">
        <v>0.70848784524011721</v>
      </c>
      <c r="Y14" s="288">
        <v>0.21504416575899432</v>
      </c>
      <c r="Z14" s="288">
        <v>0.34908645194486171</v>
      </c>
      <c r="AA14" s="288">
        <v>0</v>
      </c>
      <c r="AB14" s="289">
        <v>49758072.544</v>
      </c>
      <c r="AC14" s="289"/>
      <c r="AD14" s="290"/>
      <c r="AE14" s="291"/>
    </row>
    <row r="15" spans="1:31"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1552037.2120000001</v>
      </c>
      <c r="AC15" s="289"/>
      <c r="AD15" s="290"/>
      <c r="AE15" s="291"/>
    </row>
    <row r="16" spans="1:31" s="24" customFormat="1" ht="20.100000000000001" customHeight="1">
      <c r="A16" s="287" t="s">
        <v>36</v>
      </c>
      <c r="B16" s="288">
        <v>0</v>
      </c>
      <c r="C16" s="288">
        <v>0.89749055614144013</v>
      </c>
      <c r="D16" s="288">
        <v>0.16544077446575603</v>
      </c>
      <c r="E16" s="288">
        <v>2.1124327022794298</v>
      </c>
      <c r="F16" s="288">
        <v>0.45818956303195152</v>
      </c>
      <c r="G16" s="288">
        <v>1.082672856393798</v>
      </c>
      <c r="H16" s="288">
        <v>0.43389355436478638</v>
      </c>
      <c r="I16" s="288">
        <v>0.7106169744358124</v>
      </c>
      <c r="J16" s="288">
        <v>0</v>
      </c>
      <c r="K16" s="288">
        <v>0.36631914451746306</v>
      </c>
      <c r="L16" s="288">
        <v>1.5869215599258062</v>
      </c>
      <c r="M16" s="288">
        <v>1.1170676826538142</v>
      </c>
      <c r="N16" s="288">
        <v>3.283408012994788</v>
      </c>
      <c r="O16" s="288">
        <v>1.0847856814588404</v>
      </c>
      <c r="P16" s="288">
        <v>82.235064137835906</v>
      </c>
      <c r="Q16" s="288">
        <v>0.51663701917561178</v>
      </c>
      <c r="R16" s="288">
        <v>0.14838079886261246</v>
      </c>
      <c r="S16" s="288">
        <v>0.17488410096924498</v>
      </c>
      <c r="T16" s="288">
        <v>6.6124126360367436E-2</v>
      </c>
      <c r="U16" s="288">
        <v>1.3874579736394237</v>
      </c>
      <c r="V16" s="288">
        <v>0.65222183700572567</v>
      </c>
      <c r="W16" s="288">
        <v>0.63198254875881255</v>
      </c>
      <c r="X16" s="288">
        <v>0.44882027892178655</v>
      </c>
      <c r="Y16" s="288">
        <v>0.13552614754582859</v>
      </c>
      <c r="Z16" s="288">
        <v>0.3036619682609949</v>
      </c>
      <c r="AA16" s="288">
        <v>0</v>
      </c>
      <c r="AB16" s="289">
        <v>48932778.066</v>
      </c>
      <c r="AC16" s="289"/>
      <c r="AD16" s="290"/>
      <c r="AE16" s="291"/>
    </row>
    <row r="17" spans="1:31" s="24" customFormat="1" ht="20.100000000000001" customHeight="1">
      <c r="A17" s="287" t="s">
        <v>37</v>
      </c>
      <c r="B17" s="288">
        <v>1.0193247469097322</v>
      </c>
      <c r="C17" s="288">
        <v>5.1586244906826737</v>
      </c>
      <c r="D17" s="288">
        <v>0.71270448754522919</v>
      </c>
      <c r="E17" s="288">
        <v>8.0359582427488796</v>
      </c>
      <c r="F17" s="288">
        <v>1.4580005168872148</v>
      </c>
      <c r="G17" s="288">
        <v>5.8804862311254276</v>
      </c>
      <c r="H17" s="288">
        <v>2.0767538517447082</v>
      </c>
      <c r="I17" s="288">
        <v>4.2164167648325712</v>
      </c>
      <c r="J17" s="288">
        <v>0.46586817782332551</v>
      </c>
      <c r="K17" s="288">
        <v>1.5757411457838311</v>
      </c>
      <c r="L17" s="288">
        <v>2.0461271850022524</v>
      </c>
      <c r="M17" s="288">
        <v>4.5579458163172406</v>
      </c>
      <c r="N17" s="288">
        <v>7.4284757678097462</v>
      </c>
      <c r="O17" s="288">
        <v>5.4877162575020559</v>
      </c>
      <c r="P17" s="288">
        <v>28.7759978399313</v>
      </c>
      <c r="Q17" s="288">
        <v>0.55407288940994814</v>
      </c>
      <c r="R17" s="288">
        <v>0.32237016001515106</v>
      </c>
      <c r="S17" s="288">
        <v>1.2380701655749824</v>
      </c>
      <c r="T17" s="288">
        <v>0.76077325069194068</v>
      </c>
      <c r="U17" s="288">
        <v>5.9370899401810178</v>
      </c>
      <c r="V17" s="288">
        <v>5.9767541587486299</v>
      </c>
      <c r="W17" s="288">
        <v>2.7709109820348479</v>
      </c>
      <c r="X17" s="288">
        <v>1.8455911791671276</v>
      </c>
      <c r="Y17" s="288">
        <v>0.71377290180182928</v>
      </c>
      <c r="Z17" s="288">
        <v>0.98445284972833691</v>
      </c>
      <c r="AA17" s="288">
        <v>0</v>
      </c>
      <c r="AB17" s="289">
        <v>12410916.381999999</v>
      </c>
      <c r="AC17" s="289"/>
      <c r="AD17" s="290"/>
      <c r="AE17" s="291"/>
    </row>
    <row r="18" spans="1:31" s="24" customFormat="1" ht="20.100000000000001" customHeight="1">
      <c r="A18" s="287" t="s">
        <v>38</v>
      </c>
      <c r="B18" s="288">
        <v>0</v>
      </c>
      <c r="C18" s="288">
        <v>0</v>
      </c>
      <c r="D18" s="288">
        <v>0</v>
      </c>
      <c r="E18" s="288">
        <v>3.8424219239597095E-2</v>
      </c>
      <c r="F18" s="288">
        <v>0</v>
      </c>
      <c r="G18" s="288">
        <v>0</v>
      </c>
      <c r="H18" s="288">
        <v>0</v>
      </c>
      <c r="I18" s="288">
        <v>0</v>
      </c>
      <c r="J18" s="288">
        <v>0</v>
      </c>
      <c r="K18" s="288">
        <v>0</v>
      </c>
      <c r="L18" s="288">
        <v>0</v>
      </c>
      <c r="M18" s="288">
        <v>0</v>
      </c>
      <c r="N18" s="288">
        <v>2.9863796628372977E-2</v>
      </c>
      <c r="O18" s="288">
        <v>1.8471252427616831E-2</v>
      </c>
      <c r="P18" s="288">
        <v>99.891446272889766</v>
      </c>
      <c r="Q18" s="288">
        <v>0</v>
      </c>
      <c r="R18" s="288">
        <v>0</v>
      </c>
      <c r="S18" s="288">
        <v>0</v>
      </c>
      <c r="T18" s="288">
        <v>0</v>
      </c>
      <c r="U18" s="288">
        <v>2.1794458814646863E-2</v>
      </c>
      <c r="V18" s="288">
        <v>0</v>
      </c>
      <c r="W18" s="288">
        <v>0</v>
      </c>
      <c r="X18" s="288">
        <v>0</v>
      </c>
      <c r="Y18" s="288">
        <v>0</v>
      </c>
      <c r="Z18" s="288">
        <v>0</v>
      </c>
      <c r="AA18" s="288">
        <v>0</v>
      </c>
      <c r="AB18" s="289">
        <v>3947994.338</v>
      </c>
      <c r="AC18" s="289"/>
      <c r="AD18" s="290"/>
      <c r="AE18" s="291"/>
    </row>
    <row r="19" spans="1:31" s="24" customFormat="1" ht="20.100000000000001" customHeight="1">
      <c r="A19" s="26" t="s">
        <v>39</v>
      </c>
      <c r="B19" s="288">
        <v>0</v>
      </c>
      <c r="C19" s="288">
        <v>1.1073279425493634</v>
      </c>
      <c r="D19" s="288">
        <v>0</v>
      </c>
      <c r="E19" s="288">
        <v>3.9726552706321425</v>
      </c>
      <c r="F19" s="288">
        <v>0</v>
      </c>
      <c r="G19" s="288">
        <v>0.91297694497738147</v>
      </c>
      <c r="H19" s="288">
        <v>2.7064211709607799</v>
      </c>
      <c r="I19" s="288">
        <v>0.35054408800398201</v>
      </c>
      <c r="J19" s="288">
        <v>0</v>
      </c>
      <c r="K19" s="288">
        <v>0.29406682234048914</v>
      </c>
      <c r="L19" s="288">
        <v>1.6037112148877246</v>
      </c>
      <c r="M19" s="288">
        <v>0.77849518853590505</v>
      </c>
      <c r="N19" s="288">
        <v>4.4325284803187817</v>
      </c>
      <c r="O19" s="288">
        <v>3.0100662079597136</v>
      </c>
      <c r="P19" s="288">
        <v>76.87061735923885</v>
      </c>
      <c r="Q19" s="288">
        <v>0.30968006057737735</v>
      </c>
      <c r="R19" s="288">
        <v>0</v>
      </c>
      <c r="S19" s="288">
        <v>0</v>
      </c>
      <c r="T19" s="288">
        <v>0</v>
      </c>
      <c r="U19" s="288">
        <v>3.1219130798139147</v>
      </c>
      <c r="V19" s="288">
        <v>0</v>
      </c>
      <c r="W19" s="288">
        <v>0</v>
      </c>
      <c r="X19" s="288">
        <v>0.16059959103073473</v>
      </c>
      <c r="Y19" s="288">
        <v>0</v>
      </c>
      <c r="Z19" s="288">
        <v>0.36839657817286064</v>
      </c>
      <c r="AA19" s="288">
        <v>0</v>
      </c>
      <c r="AB19" s="289">
        <v>3426233.5070000002</v>
      </c>
      <c r="AC19" s="289"/>
      <c r="AD19" s="290"/>
      <c r="AE19" s="291"/>
    </row>
    <row r="20" spans="1:31" s="24" customFormat="1" ht="20.100000000000001" customHeight="1">
      <c r="A20" s="26" t="s">
        <v>116</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5379433.0860000001</v>
      </c>
      <c r="AC20" s="289"/>
      <c r="AD20" s="290"/>
      <c r="AE20" s="291"/>
    </row>
    <row r="21" spans="1:31" s="24" customFormat="1" ht="20.100000000000001" customHeight="1">
      <c r="A21" s="26" t="s">
        <v>152</v>
      </c>
      <c r="B21" s="288">
        <v>0</v>
      </c>
      <c r="C21" s="288">
        <v>0.9717328921623053</v>
      </c>
      <c r="D21" s="288">
        <v>0</v>
      </c>
      <c r="E21" s="288">
        <v>2.0717616211838914</v>
      </c>
      <c r="F21" s="288">
        <v>0</v>
      </c>
      <c r="G21" s="288">
        <v>0.68118117508905185</v>
      </c>
      <c r="H21" s="288">
        <v>1.2554697548354909</v>
      </c>
      <c r="I21" s="288">
        <v>0</v>
      </c>
      <c r="J21" s="288">
        <v>0</v>
      </c>
      <c r="K21" s="288">
        <v>0</v>
      </c>
      <c r="L21" s="288">
        <v>0.72811607052566429</v>
      </c>
      <c r="M21" s="288">
        <v>0.59597864894900476</v>
      </c>
      <c r="N21" s="288">
        <v>2.3335116122809283</v>
      </c>
      <c r="O21" s="288">
        <v>2.2311688783679595</v>
      </c>
      <c r="P21" s="288">
        <v>85.91654553861575</v>
      </c>
      <c r="Q21" s="288">
        <v>0.24910371261614325</v>
      </c>
      <c r="R21" s="288">
        <v>0</v>
      </c>
      <c r="S21" s="288">
        <v>0</v>
      </c>
      <c r="T21" s="288">
        <v>0</v>
      </c>
      <c r="U21" s="288">
        <v>1.9748989067989078</v>
      </c>
      <c r="V21" s="288">
        <v>0.32626265060638704</v>
      </c>
      <c r="W21" s="288">
        <v>0</v>
      </c>
      <c r="X21" s="288">
        <v>0</v>
      </c>
      <c r="Y21" s="288">
        <v>0</v>
      </c>
      <c r="Z21" s="288">
        <v>0.66426853796851637</v>
      </c>
      <c r="AA21" s="288">
        <v>0</v>
      </c>
      <c r="AB21" s="289">
        <v>1353425.834</v>
      </c>
      <c r="AC21" s="289"/>
      <c r="AD21" s="290"/>
      <c r="AE21" s="291"/>
    </row>
    <row r="22" spans="1:31" s="24" customFormat="1" ht="20.100000000000001" customHeight="1">
      <c r="A22" s="27" t="s">
        <v>42</v>
      </c>
      <c r="B22" s="288">
        <v>0</v>
      </c>
      <c r="C22" s="288">
        <v>2.5538987536258646</v>
      </c>
      <c r="D22" s="288">
        <v>0</v>
      </c>
      <c r="E22" s="288">
        <v>3.5273002992656024</v>
      </c>
      <c r="F22" s="288">
        <v>0</v>
      </c>
      <c r="G22" s="288">
        <v>0.84073969493255396</v>
      </c>
      <c r="H22" s="288">
        <v>0.71909819133481612</v>
      </c>
      <c r="I22" s="288">
        <v>1.1280592587372682</v>
      </c>
      <c r="J22" s="288">
        <v>0</v>
      </c>
      <c r="K22" s="288">
        <v>0.99206709996869991</v>
      </c>
      <c r="L22" s="288">
        <v>3.9455997971129682</v>
      </c>
      <c r="M22" s="288">
        <v>1.3713400309148982</v>
      </c>
      <c r="N22" s="288">
        <v>3.6478262660151763</v>
      </c>
      <c r="O22" s="288">
        <v>4.0130965472162474</v>
      </c>
      <c r="P22" s="288">
        <v>65.547544499287469</v>
      </c>
      <c r="Q22" s="288">
        <v>2.4314193812793525</v>
      </c>
      <c r="R22" s="288">
        <v>0</v>
      </c>
      <c r="S22" s="288">
        <v>0</v>
      </c>
      <c r="T22" s="288">
        <v>0</v>
      </c>
      <c r="U22" s="288">
        <v>4.2333486158156504</v>
      </c>
      <c r="V22" s="288">
        <v>1.0709704608537773</v>
      </c>
      <c r="W22" s="288">
        <v>1.5613549374978903</v>
      </c>
      <c r="X22" s="288">
        <v>0.74420388384967229</v>
      </c>
      <c r="Y22" s="288">
        <v>0</v>
      </c>
      <c r="Z22" s="288">
        <v>1.6721322822920885</v>
      </c>
      <c r="AA22" s="288">
        <v>0</v>
      </c>
      <c r="AB22" s="289">
        <v>760620.32499999995</v>
      </c>
      <c r="AC22" s="289"/>
      <c r="AD22" s="290"/>
      <c r="AE22" s="291"/>
    </row>
    <row r="23" spans="1:31"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1017298.606</v>
      </c>
      <c r="AC23" s="289"/>
      <c r="AD23" s="290"/>
      <c r="AE23" s="291"/>
    </row>
    <row r="24" spans="1:31" s="24" customFormat="1" ht="15" customHeight="1">
      <c r="A24" s="26" t="s">
        <v>44</v>
      </c>
      <c r="B24" s="293">
        <v>0</v>
      </c>
      <c r="C24" s="293">
        <v>0</v>
      </c>
      <c r="D24" s="293">
        <v>0</v>
      </c>
      <c r="E24" s="293">
        <v>0</v>
      </c>
      <c r="F24" s="293">
        <v>0</v>
      </c>
      <c r="G24" s="293">
        <v>0</v>
      </c>
      <c r="H24" s="293">
        <v>0</v>
      </c>
      <c r="I24" s="293">
        <v>0</v>
      </c>
      <c r="J24" s="293">
        <v>0</v>
      </c>
      <c r="K24" s="293">
        <v>0</v>
      </c>
      <c r="L24" s="293">
        <v>0</v>
      </c>
      <c r="M24" s="293">
        <v>0</v>
      </c>
      <c r="N24" s="293">
        <v>0</v>
      </c>
      <c r="O24" s="293">
        <v>0</v>
      </c>
      <c r="P24" s="293">
        <v>100</v>
      </c>
      <c r="Q24" s="293">
        <v>0</v>
      </c>
      <c r="R24" s="293">
        <v>0</v>
      </c>
      <c r="S24" s="293">
        <v>0</v>
      </c>
      <c r="T24" s="293">
        <v>0</v>
      </c>
      <c r="U24" s="293">
        <v>0</v>
      </c>
      <c r="V24" s="293">
        <v>0</v>
      </c>
      <c r="W24" s="293">
        <v>0</v>
      </c>
      <c r="X24" s="293">
        <v>0</v>
      </c>
      <c r="Y24" s="293">
        <v>0</v>
      </c>
      <c r="Z24" s="293">
        <v>0</v>
      </c>
      <c r="AA24" s="293">
        <v>0</v>
      </c>
      <c r="AB24" s="294">
        <v>162364</v>
      </c>
      <c r="AC24" s="289"/>
      <c r="AD24" s="290"/>
      <c r="AE24" s="291"/>
    </row>
    <row r="25" spans="1:31" s="24" customFormat="1" ht="15" customHeight="1">
      <c r="A25" s="26" t="s">
        <v>45</v>
      </c>
      <c r="B25" s="293">
        <v>0</v>
      </c>
      <c r="C25" s="293">
        <v>0</v>
      </c>
      <c r="D25" s="293">
        <v>0</v>
      </c>
      <c r="E25" s="293">
        <v>0</v>
      </c>
      <c r="F25" s="293">
        <v>0</v>
      </c>
      <c r="G25" s="293">
        <v>0</v>
      </c>
      <c r="H25" s="293">
        <v>0</v>
      </c>
      <c r="I25" s="293">
        <v>0</v>
      </c>
      <c r="J25" s="293">
        <v>0</v>
      </c>
      <c r="K25" s="293">
        <v>0</v>
      </c>
      <c r="L25" s="293">
        <v>0</v>
      </c>
      <c r="M25" s="293">
        <v>0</v>
      </c>
      <c r="N25" s="293">
        <v>0</v>
      </c>
      <c r="O25" s="293">
        <v>0</v>
      </c>
      <c r="P25" s="293">
        <v>100</v>
      </c>
      <c r="Q25" s="293">
        <v>0</v>
      </c>
      <c r="R25" s="293">
        <v>0</v>
      </c>
      <c r="S25" s="293">
        <v>0</v>
      </c>
      <c r="T25" s="293">
        <v>0</v>
      </c>
      <c r="U25" s="293">
        <v>0</v>
      </c>
      <c r="V25" s="293">
        <v>0</v>
      </c>
      <c r="W25" s="293">
        <v>0</v>
      </c>
      <c r="X25" s="293">
        <v>0</v>
      </c>
      <c r="Y25" s="293">
        <v>0</v>
      </c>
      <c r="Z25" s="293">
        <v>0</v>
      </c>
      <c r="AA25" s="293">
        <v>0</v>
      </c>
      <c r="AB25" s="294">
        <v>1576460.7960000001</v>
      </c>
      <c r="AC25" s="289"/>
      <c r="AD25" s="290"/>
      <c r="AE25" s="291"/>
    </row>
    <row r="26" spans="1:31" s="24" customFormat="1" ht="15" customHeight="1">
      <c r="A26" s="26" t="s">
        <v>46</v>
      </c>
      <c r="B26" s="293">
        <v>0.48218281345773339</v>
      </c>
      <c r="C26" s="293">
        <v>2.8726118360664796</v>
      </c>
      <c r="D26" s="293">
        <v>0</v>
      </c>
      <c r="E26" s="293">
        <v>20.071868005630797</v>
      </c>
      <c r="F26" s="293">
        <v>0.85489584146228847</v>
      </c>
      <c r="G26" s="293">
        <v>3.2678090412256182</v>
      </c>
      <c r="H26" s="293">
        <v>3.7467493395328013</v>
      </c>
      <c r="I26" s="293">
        <v>1.6399395861726933</v>
      </c>
      <c r="J26" s="293">
        <v>0</v>
      </c>
      <c r="K26" s="293">
        <v>1.7141057109294362</v>
      </c>
      <c r="L26" s="293">
        <v>3.5254392302415125</v>
      </c>
      <c r="M26" s="293">
        <v>1.5138765094411581</v>
      </c>
      <c r="N26" s="293">
        <v>5.7391523468148833</v>
      </c>
      <c r="O26" s="293">
        <v>5.0710987425673002</v>
      </c>
      <c r="P26" s="293">
        <v>34.729914832301773</v>
      </c>
      <c r="Q26" s="293">
        <v>1.2591404172541807</v>
      </c>
      <c r="R26" s="293">
        <v>0.11311211277617603</v>
      </c>
      <c r="S26" s="293">
        <v>0.72819164255464763</v>
      </c>
      <c r="T26" s="293">
        <v>0</v>
      </c>
      <c r="U26" s="293">
        <v>5.3259492236688617</v>
      </c>
      <c r="V26" s="293">
        <v>2.1709878782730825</v>
      </c>
      <c r="W26" s="293">
        <v>1.723330847473481</v>
      </c>
      <c r="X26" s="293">
        <v>1.4884734336875716</v>
      </c>
      <c r="Y26" s="293">
        <v>0.66954751105922983</v>
      </c>
      <c r="Z26" s="293">
        <v>1.2916230974082961</v>
      </c>
      <c r="AA26" s="293">
        <v>0</v>
      </c>
      <c r="AB26" s="294">
        <v>4189217.1260000002</v>
      </c>
      <c r="AC26" s="289"/>
      <c r="AD26" s="290"/>
      <c r="AE26" s="291"/>
    </row>
    <row r="27" spans="1:31" s="36" customFormat="1" ht="27.75" customHeight="1" thickBot="1">
      <c r="A27" s="68" t="s">
        <v>47</v>
      </c>
      <c r="B27" s="295">
        <v>0.12977705224394318</v>
      </c>
      <c r="C27" s="295">
        <v>0.97854981159728238</v>
      </c>
      <c r="D27" s="295">
        <v>0.16768883209845042</v>
      </c>
      <c r="E27" s="295">
        <v>2.7859423353690675</v>
      </c>
      <c r="F27" s="295">
        <v>0.25195001251946697</v>
      </c>
      <c r="G27" s="295">
        <v>1.1048895918704016</v>
      </c>
      <c r="H27" s="295">
        <v>1.579814501014926</v>
      </c>
      <c r="I27" s="295">
        <v>0.95238439921454743</v>
      </c>
      <c r="J27" s="295">
        <v>3.1235274029026247E-2</v>
      </c>
      <c r="K27" s="295">
        <v>0.43928438760638167</v>
      </c>
      <c r="L27" s="295">
        <v>1.1843935954988354</v>
      </c>
      <c r="M27" s="295">
        <v>1.1969847801829332</v>
      </c>
      <c r="N27" s="295">
        <v>2.7653112417897843</v>
      </c>
      <c r="O27" s="295">
        <v>1.6073674476900022</v>
      </c>
      <c r="P27" s="295">
        <v>79.526443784027563</v>
      </c>
      <c r="Q27" s="295">
        <v>0.50469335606162979</v>
      </c>
      <c r="R27" s="295">
        <v>0.10540436720267077</v>
      </c>
      <c r="S27" s="295">
        <v>0.1842765169373608</v>
      </c>
      <c r="T27" s="295">
        <v>0.12044400012178205</v>
      </c>
      <c r="U27" s="295">
        <v>1.7970134247577614</v>
      </c>
      <c r="V27" s="295">
        <v>0.65131112179024797</v>
      </c>
      <c r="W27" s="295">
        <v>0.67694766536151962</v>
      </c>
      <c r="X27" s="295">
        <v>0.45228205427276469</v>
      </c>
      <c r="Y27" s="295">
        <v>0.13708551923312012</v>
      </c>
      <c r="Z27" s="295">
        <v>0.40024527197245136</v>
      </c>
      <c r="AA27" s="295">
        <v>0.26827965553607913</v>
      </c>
      <c r="AB27" s="296">
        <v>354246451.935</v>
      </c>
      <c r="AC27" s="297"/>
      <c r="AD27" s="290"/>
      <c r="AE27" s="291"/>
    </row>
    <row r="28" spans="1:31"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9"/>
      <c r="AC28" s="36"/>
    </row>
    <row r="29" spans="1:31" s="73" customFormat="1" ht="9.9" customHeight="1">
      <c r="A29" s="30" t="s">
        <v>177</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298"/>
      <c r="AC29" s="299"/>
    </row>
    <row r="30" spans="1:31">
      <c r="A30" s="300"/>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8"/>
      <c r="AC30" s="35"/>
    </row>
    <row r="31" spans="1:31" s="35" customFormat="1" ht="10.199999999999999">
      <c r="A31" s="18"/>
      <c r="B31" s="24"/>
      <c r="C31" s="24"/>
      <c r="D31" s="24"/>
      <c r="E31" s="24"/>
    </row>
    <row r="32" spans="1:31" s="35" customFormat="1" ht="10.199999999999999"/>
  </sheetData>
  <hyperlinks>
    <hyperlink ref="A1" location="Índice!A1" display="Volver al Índice" xr:uid="{62F6F8CF-7DF6-4C6C-95DA-EECAADB02860}"/>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885A-8549-4947-9F6E-3790420B637B}">
  <dimension ref="A1:AD49"/>
  <sheetViews>
    <sheetView showGridLines="0" workbookViewId="0"/>
  </sheetViews>
  <sheetFormatPr baseColWidth="10" defaultRowHeight="13.2"/>
  <cols>
    <col min="1" max="1" width="22.44140625" style="7" customWidth="1"/>
    <col min="2" max="15" width="4.44140625" style="7" customWidth="1"/>
    <col min="16" max="16" width="5.88671875" style="7" customWidth="1"/>
    <col min="17" max="21" width="4.44140625" style="7" customWidth="1"/>
    <col min="22" max="22" width="7.109375" style="7" customWidth="1"/>
    <col min="23" max="23" width="7" style="7" customWidth="1"/>
    <col min="24" max="26" width="4.4414062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525" t="s">
        <v>1244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row>
    <row r="2" spans="1:30" s="301" customFormat="1" ht="28.2">
      <c r="A2" s="166" t="s">
        <v>178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30" s="302" customFormat="1" ht="18" customHeight="1">
      <c r="A3" s="168">
        <v>45747</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30" s="303" customFormat="1" ht="18" customHeight="1">
      <c r="A4" s="169" t="s">
        <v>174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row>
    <row r="5" spans="1:30" ht="7.5" customHeight="1" thickBot="1"/>
    <row r="6" spans="1:30" ht="102.45" customHeight="1">
      <c r="A6" s="9"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175</v>
      </c>
      <c r="AB6" s="304" t="s">
        <v>179</v>
      </c>
    </row>
    <row r="7" spans="1:30" ht="4.6500000000000004" customHeight="1">
      <c r="A7" s="282"/>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7" t="s">
        <v>29</v>
      </c>
      <c r="B9" s="288">
        <v>6.3121805075174203E-2</v>
      </c>
      <c r="C9" s="288">
        <v>1.1026799414469637</v>
      </c>
      <c r="D9" s="288">
        <v>0.35489563086986137</v>
      </c>
      <c r="E9" s="288">
        <v>2.7149895926413485</v>
      </c>
      <c r="F9" s="288">
        <v>0.20051580095729332</v>
      </c>
      <c r="G9" s="288">
        <v>0.65924670905144578</v>
      </c>
      <c r="H9" s="288">
        <v>1.8406246971673239</v>
      </c>
      <c r="I9" s="288">
        <v>1.8211867766527481</v>
      </c>
      <c r="J9" s="288">
        <v>0</v>
      </c>
      <c r="K9" s="288">
        <v>0.61365850895145124</v>
      </c>
      <c r="L9" s="288">
        <v>1.1346581233834037</v>
      </c>
      <c r="M9" s="288">
        <v>1.5622778372155908</v>
      </c>
      <c r="N9" s="288">
        <v>2.8701421453768128</v>
      </c>
      <c r="O9" s="288">
        <v>1.4781941557824629</v>
      </c>
      <c r="P9" s="288">
        <v>78.223179288511815</v>
      </c>
      <c r="Q9" s="288">
        <v>0.5760811436319484</v>
      </c>
      <c r="R9" s="288">
        <v>0.1559877966963264</v>
      </c>
      <c r="S9" s="288">
        <v>0.15813062485260718</v>
      </c>
      <c r="T9" s="288">
        <v>0.29768245187201758</v>
      </c>
      <c r="U9" s="288">
        <v>1.422553503373388</v>
      </c>
      <c r="V9" s="288">
        <v>0.68456934946400616</v>
      </c>
      <c r="W9" s="288">
        <v>0.736435605415939</v>
      </c>
      <c r="X9" s="288">
        <v>0.49243822608786358</v>
      </c>
      <c r="Y9" s="288">
        <v>0.11111240163974175</v>
      </c>
      <c r="Z9" s="288">
        <v>0.72563788388247175</v>
      </c>
      <c r="AA9" s="288">
        <v>0</v>
      </c>
      <c r="AB9" s="289">
        <v>76478134.525000006</v>
      </c>
      <c r="AC9" s="191"/>
      <c r="AD9" s="191"/>
    </row>
    <row r="10" spans="1:30" s="24" customFormat="1" ht="20.100000000000001" customHeight="1">
      <c r="A10" s="287" t="s">
        <v>30</v>
      </c>
      <c r="B10" s="288">
        <v>0</v>
      </c>
      <c r="C10" s="288">
        <v>0</v>
      </c>
      <c r="D10" s="288">
        <v>0</v>
      </c>
      <c r="E10" s="288">
        <v>7.1960289536977289</v>
      </c>
      <c r="F10" s="288">
        <v>0</v>
      </c>
      <c r="G10" s="288">
        <v>0</v>
      </c>
      <c r="H10" s="288">
        <v>0</v>
      </c>
      <c r="I10" s="288">
        <v>0.37915962407179826</v>
      </c>
      <c r="J10" s="288">
        <v>0</v>
      </c>
      <c r="K10" s="288">
        <v>0</v>
      </c>
      <c r="L10" s="288">
        <v>1.2950439820386725</v>
      </c>
      <c r="M10" s="288">
        <v>1.349471067683413</v>
      </c>
      <c r="N10" s="288">
        <v>0.47870893630072248</v>
      </c>
      <c r="O10" s="288">
        <v>0.26896124035098729</v>
      </c>
      <c r="P10" s="288">
        <v>87.345831615229159</v>
      </c>
      <c r="Q10" s="288">
        <v>0.41145580117733382</v>
      </c>
      <c r="R10" s="288">
        <v>0</v>
      </c>
      <c r="S10" s="288">
        <v>0</v>
      </c>
      <c r="T10" s="288">
        <v>0</v>
      </c>
      <c r="U10" s="288">
        <v>1.2753387794501918</v>
      </c>
      <c r="V10" s="288">
        <v>0</v>
      </c>
      <c r="W10" s="288">
        <v>0</v>
      </c>
      <c r="X10" s="288">
        <v>0</v>
      </c>
      <c r="Y10" s="288">
        <v>0</v>
      </c>
      <c r="Z10" s="288">
        <v>0</v>
      </c>
      <c r="AA10" s="288">
        <v>0</v>
      </c>
      <c r="AB10" s="289">
        <v>1479528.0519999999</v>
      </c>
      <c r="AC10" s="191"/>
      <c r="AD10" s="191"/>
    </row>
    <row r="11" spans="1:30" s="24" customFormat="1" ht="20.100000000000001" customHeight="1">
      <c r="A11" s="287" t="s">
        <v>31</v>
      </c>
      <c r="B11" s="288">
        <v>0.19861878148091094</v>
      </c>
      <c r="C11" s="288">
        <v>1.1379852893191518</v>
      </c>
      <c r="D11" s="288">
        <v>0.32868772294937876</v>
      </c>
      <c r="E11" s="288">
        <v>4.5159216665556929</v>
      </c>
      <c r="F11" s="288">
        <v>0.29849258384400879</v>
      </c>
      <c r="G11" s="288">
        <v>0.79229150552912364</v>
      </c>
      <c r="H11" s="288">
        <v>5.6532896752448787</v>
      </c>
      <c r="I11" s="288">
        <v>1.3356334096477582</v>
      </c>
      <c r="J11" s="288">
        <v>8.7736687554342885E-2</v>
      </c>
      <c r="K11" s="288">
        <v>0.37063422116970524</v>
      </c>
      <c r="L11" s="288">
        <v>1.6351904044197101</v>
      </c>
      <c r="M11" s="288">
        <v>1.2527487803975124</v>
      </c>
      <c r="N11" s="288">
        <v>3.1288782259505226</v>
      </c>
      <c r="O11" s="288">
        <v>1.0971085976377315</v>
      </c>
      <c r="P11" s="288">
        <v>72.307438885590031</v>
      </c>
      <c r="Q11" s="288">
        <v>0.25122671034484456</v>
      </c>
      <c r="R11" s="288">
        <v>0.15305717799206181</v>
      </c>
      <c r="S11" s="288">
        <v>0.59564219356960479</v>
      </c>
      <c r="T11" s="288">
        <v>0.21589776974480918</v>
      </c>
      <c r="U11" s="288">
        <v>1.3253233343843811</v>
      </c>
      <c r="V11" s="288">
        <v>0.61277617864718159</v>
      </c>
      <c r="W11" s="288">
        <v>0.44995386704218943</v>
      </c>
      <c r="X11" s="288">
        <v>0.58667407307801789</v>
      </c>
      <c r="Y11" s="288">
        <v>8.8266220809424714E-2</v>
      </c>
      <c r="Z11" s="288">
        <v>0.30241122403673082</v>
      </c>
      <c r="AA11" s="288">
        <v>1.2781148130602935</v>
      </c>
      <c r="AB11" s="289">
        <v>132830184.55400001</v>
      </c>
      <c r="AC11" s="191"/>
      <c r="AD11" s="191"/>
    </row>
    <row r="12" spans="1:30" s="24" customFormat="1" ht="20.100000000000001" customHeight="1">
      <c r="A12" s="287" t="s">
        <v>32</v>
      </c>
      <c r="B12" s="288">
        <v>0</v>
      </c>
      <c r="C12" s="288">
        <v>1.1426392079738821</v>
      </c>
      <c r="D12" s="288">
        <v>0</v>
      </c>
      <c r="E12" s="288">
        <v>2.7671252281574539</v>
      </c>
      <c r="F12" s="288">
        <v>0</v>
      </c>
      <c r="G12" s="288">
        <v>0.87521815739074016</v>
      </c>
      <c r="H12" s="288">
        <v>0</v>
      </c>
      <c r="I12" s="288">
        <v>0</v>
      </c>
      <c r="J12" s="288">
        <v>0</v>
      </c>
      <c r="K12" s="288">
        <v>0</v>
      </c>
      <c r="L12" s="288">
        <v>0.60633827635499538</v>
      </c>
      <c r="M12" s="288">
        <v>1.0008285938786399</v>
      </c>
      <c r="N12" s="288">
        <v>2.462925959183822</v>
      </c>
      <c r="O12" s="288">
        <v>1.2898819861676747</v>
      </c>
      <c r="P12" s="288">
        <v>88.168993925609371</v>
      </c>
      <c r="Q12" s="288">
        <v>0.16519624372051897</v>
      </c>
      <c r="R12" s="288">
        <v>0</v>
      </c>
      <c r="S12" s="288">
        <v>0</v>
      </c>
      <c r="T12" s="288">
        <v>0</v>
      </c>
      <c r="U12" s="288">
        <v>1.5156800928578742</v>
      </c>
      <c r="V12" s="288">
        <v>0</v>
      </c>
      <c r="W12" s="288">
        <v>0</v>
      </c>
      <c r="X12" s="288">
        <v>0</v>
      </c>
      <c r="Y12" s="288">
        <v>0</v>
      </c>
      <c r="Z12" s="288">
        <v>5.1723287050222232E-3</v>
      </c>
      <c r="AA12" s="288">
        <v>0</v>
      </c>
      <c r="AB12" s="289">
        <v>7654076.5789999999</v>
      </c>
      <c r="AC12" s="191"/>
      <c r="AD12" s="191"/>
    </row>
    <row r="13" spans="1:30" s="24" customFormat="1" ht="20.100000000000001" customHeight="1">
      <c r="A13" s="287" t="s">
        <v>33</v>
      </c>
      <c r="B13" s="288">
        <v>0</v>
      </c>
      <c r="C13" s="288">
        <v>0.3030492100889059</v>
      </c>
      <c r="D13" s="288">
        <v>0</v>
      </c>
      <c r="E13" s="288">
        <v>2.9456583138888188</v>
      </c>
      <c r="F13" s="288">
        <v>0</v>
      </c>
      <c r="G13" s="288">
        <v>0.27228570727487394</v>
      </c>
      <c r="H13" s="288">
        <v>1.111795690416802</v>
      </c>
      <c r="I13" s="288">
        <v>0.9624677929049853</v>
      </c>
      <c r="J13" s="288">
        <v>0</v>
      </c>
      <c r="K13" s="288">
        <v>0</v>
      </c>
      <c r="L13" s="288">
        <v>1.2834405787068852</v>
      </c>
      <c r="M13" s="288">
        <v>0.39282290094597649</v>
      </c>
      <c r="N13" s="288">
        <v>1.9930485467624555</v>
      </c>
      <c r="O13" s="288">
        <v>0.76344351123541099</v>
      </c>
      <c r="P13" s="288">
        <v>87.354511984745301</v>
      </c>
      <c r="Q13" s="288">
        <v>0.27038345318845142</v>
      </c>
      <c r="R13" s="288">
        <v>0</v>
      </c>
      <c r="S13" s="288">
        <v>0</v>
      </c>
      <c r="T13" s="288">
        <v>0</v>
      </c>
      <c r="U13" s="288">
        <v>0.86631108955433267</v>
      </c>
      <c r="V13" s="288">
        <v>0.47646455820631939</v>
      </c>
      <c r="W13" s="288">
        <v>0.25004544607320245</v>
      </c>
      <c r="X13" s="288">
        <v>0.54370600151533033</v>
      </c>
      <c r="Y13" s="288">
        <v>0</v>
      </c>
      <c r="Z13" s="288">
        <v>0.21056521449195653</v>
      </c>
      <c r="AA13" s="288">
        <v>0</v>
      </c>
      <c r="AB13" s="289">
        <v>16233635.779999999</v>
      </c>
      <c r="AC13" s="191"/>
      <c r="AD13" s="191"/>
    </row>
    <row r="14" spans="1:30" s="24" customFormat="1" ht="20.100000000000001" customHeight="1">
      <c r="A14" s="287" t="s">
        <v>115</v>
      </c>
      <c r="B14" s="288">
        <v>0</v>
      </c>
      <c r="C14" s="288">
        <v>0.6398653728006678</v>
      </c>
      <c r="D14" s="288">
        <v>8.2215959777027087E-2</v>
      </c>
      <c r="E14" s="288">
        <v>2.0993862133099208</v>
      </c>
      <c r="F14" s="288">
        <v>0</v>
      </c>
      <c r="G14" s="288">
        <v>0.99011489144999987</v>
      </c>
      <c r="H14" s="288">
        <v>1.2552832731789283</v>
      </c>
      <c r="I14" s="288">
        <v>1.1322600791387978</v>
      </c>
      <c r="J14" s="288">
        <v>0</v>
      </c>
      <c r="K14" s="288">
        <v>0.24892142911156603</v>
      </c>
      <c r="L14" s="288">
        <v>0.53454735720173685</v>
      </c>
      <c r="M14" s="288">
        <v>0.58569757208321194</v>
      </c>
      <c r="N14" s="288">
        <v>1.6052870027824846</v>
      </c>
      <c r="O14" s="288">
        <v>1.2097694078502501</v>
      </c>
      <c r="P14" s="288">
        <v>86.636429153730333</v>
      </c>
      <c r="Q14" s="288">
        <v>0.30263713828681138</v>
      </c>
      <c r="R14" s="288">
        <v>8.1345577391397306E-2</v>
      </c>
      <c r="S14" s="288">
        <v>0.34567575005803763</v>
      </c>
      <c r="T14" s="288">
        <v>7.8068269076030511E-2</v>
      </c>
      <c r="U14" s="288">
        <v>0.82858716176778446</v>
      </c>
      <c r="V14" s="288">
        <v>0.35632180333800645</v>
      </c>
      <c r="W14" s="288">
        <v>0.18706785076490579</v>
      </c>
      <c r="X14" s="288">
        <v>0.58625368059309657</v>
      </c>
      <c r="Y14" s="288">
        <v>5.9277741915849919E-2</v>
      </c>
      <c r="Z14" s="288">
        <v>0.1549873143931593</v>
      </c>
      <c r="AA14" s="288">
        <v>0</v>
      </c>
      <c r="AB14" s="289">
        <v>45164746.723999999</v>
      </c>
      <c r="AC14" s="191"/>
      <c r="AD14" s="191"/>
    </row>
    <row r="15" spans="1:30"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6110233.2549999999</v>
      </c>
      <c r="AC15" s="191"/>
      <c r="AD15" s="191"/>
    </row>
    <row r="16" spans="1:30" s="24" customFormat="1" ht="20.100000000000001" customHeight="1">
      <c r="A16" s="287" t="s">
        <v>36</v>
      </c>
      <c r="B16" s="288">
        <v>0</v>
      </c>
      <c r="C16" s="288">
        <v>0.5972682823113139</v>
      </c>
      <c r="D16" s="288">
        <v>0.55068782926311066</v>
      </c>
      <c r="E16" s="288">
        <v>2.2022514723432494</v>
      </c>
      <c r="F16" s="288">
        <v>0.46631094106582949</v>
      </c>
      <c r="G16" s="288">
        <v>0.40499007752636373</v>
      </c>
      <c r="H16" s="288">
        <v>0.87877646088374406</v>
      </c>
      <c r="I16" s="288">
        <v>1.2089458925874919</v>
      </c>
      <c r="J16" s="288">
        <v>0</v>
      </c>
      <c r="K16" s="288">
        <v>0.15177809171673845</v>
      </c>
      <c r="L16" s="288">
        <v>1.4690160164439479</v>
      </c>
      <c r="M16" s="288">
        <v>0.70744537264845542</v>
      </c>
      <c r="N16" s="288">
        <v>2.6926329897285566</v>
      </c>
      <c r="O16" s="288">
        <v>0.70318872934674093</v>
      </c>
      <c r="P16" s="288">
        <v>83.961327167673332</v>
      </c>
      <c r="Q16" s="288">
        <v>0.32437809223544256</v>
      </c>
      <c r="R16" s="288">
        <v>0.18188687998835806</v>
      </c>
      <c r="S16" s="288">
        <v>0.43616356177620186</v>
      </c>
      <c r="T16" s="288">
        <v>9.2226083197869138E-2</v>
      </c>
      <c r="U16" s="288">
        <v>1.0814489453089153</v>
      </c>
      <c r="V16" s="288">
        <v>0.60949035179844036</v>
      </c>
      <c r="W16" s="288">
        <v>0.30158446449379928</v>
      </c>
      <c r="X16" s="288">
        <v>0.67850042266088273</v>
      </c>
      <c r="Y16" s="288">
        <v>7.8267986062592845E-2</v>
      </c>
      <c r="Z16" s="288">
        <v>0.22143388893861521</v>
      </c>
      <c r="AA16" s="288">
        <v>0</v>
      </c>
      <c r="AB16" s="289">
        <v>49985724.647</v>
      </c>
      <c r="AC16" s="191"/>
      <c r="AD16" s="191"/>
    </row>
    <row r="17" spans="1:30" s="24" customFormat="1" ht="20.100000000000001" customHeight="1">
      <c r="A17" s="287" t="s">
        <v>37</v>
      </c>
      <c r="B17" s="288">
        <v>0.14936247809534581</v>
      </c>
      <c r="C17" s="288">
        <v>2.1608956444667466</v>
      </c>
      <c r="D17" s="288">
        <v>0.15357153230767395</v>
      </c>
      <c r="E17" s="288">
        <v>1.9416020750298797</v>
      </c>
      <c r="F17" s="288">
        <v>0.21821883798335603</v>
      </c>
      <c r="G17" s="288">
        <v>0.91832422500182309</v>
      </c>
      <c r="H17" s="288">
        <v>1.6391146763336089</v>
      </c>
      <c r="I17" s="288">
        <v>0.90656187731190918</v>
      </c>
      <c r="J17" s="288">
        <v>3.4258269401538331E-2</v>
      </c>
      <c r="K17" s="288">
        <v>0.35077529054093626</v>
      </c>
      <c r="L17" s="288">
        <v>0.55200931423553457</v>
      </c>
      <c r="M17" s="288">
        <v>1.6225698826272184</v>
      </c>
      <c r="N17" s="288">
        <v>2.014617416394306</v>
      </c>
      <c r="O17" s="288">
        <v>0.80407881640387424</v>
      </c>
      <c r="P17" s="288">
        <v>83.387440944891935</v>
      </c>
      <c r="Q17" s="288">
        <v>9.0161377076759447E-2</v>
      </c>
      <c r="R17" s="288">
        <v>0.10551569846515239</v>
      </c>
      <c r="S17" s="288">
        <v>0.21060987111498741</v>
      </c>
      <c r="T17" s="288">
        <v>0.14445259466988489</v>
      </c>
      <c r="U17" s="288">
        <v>0.79945762782804608</v>
      </c>
      <c r="V17" s="288">
        <v>0.90337686052266863</v>
      </c>
      <c r="W17" s="288">
        <v>0.3293293745621223</v>
      </c>
      <c r="X17" s="288">
        <v>0.29370536476049219</v>
      </c>
      <c r="Y17" s="288">
        <v>0.10404988462738307</v>
      </c>
      <c r="Z17" s="288">
        <v>0.16594006534681666</v>
      </c>
      <c r="AA17" s="288">
        <v>0</v>
      </c>
      <c r="AB17" s="289">
        <v>11105844.126</v>
      </c>
      <c r="AC17" s="191"/>
      <c r="AD17" s="191"/>
    </row>
    <row r="18" spans="1:30" s="24" customFormat="1" ht="20.100000000000001" customHeight="1">
      <c r="A18" s="287" t="s">
        <v>38</v>
      </c>
      <c r="B18" s="288">
        <v>0</v>
      </c>
      <c r="C18" s="288">
        <v>0</v>
      </c>
      <c r="D18" s="288">
        <v>0</v>
      </c>
      <c r="E18" s="288">
        <v>1.7647932222526517</v>
      </c>
      <c r="F18" s="288">
        <v>0</v>
      </c>
      <c r="G18" s="288">
        <v>0</v>
      </c>
      <c r="H18" s="288">
        <v>0</v>
      </c>
      <c r="I18" s="288">
        <v>0</v>
      </c>
      <c r="J18" s="288">
        <v>0</v>
      </c>
      <c r="K18" s="288">
        <v>0</v>
      </c>
      <c r="L18" s="288">
        <v>0</v>
      </c>
      <c r="M18" s="288">
        <v>0</v>
      </c>
      <c r="N18" s="288">
        <v>1.8182084121420965</v>
      </c>
      <c r="O18" s="288">
        <v>1.4149855506580451</v>
      </c>
      <c r="P18" s="288">
        <v>94.129513534205316</v>
      </c>
      <c r="Q18" s="288">
        <v>0</v>
      </c>
      <c r="R18" s="288">
        <v>0</v>
      </c>
      <c r="S18" s="288">
        <v>0</v>
      </c>
      <c r="T18" s="288">
        <v>0</v>
      </c>
      <c r="U18" s="288">
        <v>0.87249928074190075</v>
      </c>
      <c r="V18" s="288">
        <v>0</v>
      </c>
      <c r="W18" s="288">
        <v>0</v>
      </c>
      <c r="X18" s="288">
        <v>0</v>
      </c>
      <c r="Y18" s="288">
        <v>0</v>
      </c>
      <c r="Z18" s="288">
        <v>0</v>
      </c>
      <c r="AA18" s="288">
        <v>0</v>
      </c>
      <c r="AB18" s="289">
        <v>4531787.6900000004</v>
      </c>
      <c r="AC18" s="191"/>
      <c r="AD18" s="191"/>
    </row>
    <row r="19" spans="1:30" s="24" customFormat="1" ht="20.100000000000001" customHeight="1">
      <c r="A19" s="26" t="s">
        <v>39</v>
      </c>
      <c r="B19" s="288">
        <v>0</v>
      </c>
      <c r="C19" s="288">
        <v>0.79891809455995777</v>
      </c>
      <c r="D19" s="288">
        <v>0</v>
      </c>
      <c r="E19" s="288">
        <v>3.0497545244849174</v>
      </c>
      <c r="F19" s="288">
        <v>0</v>
      </c>
      <c r="G19" s="288">
        <v>0.86668455616248419</v>
      </c>
      <c r="H19" s="288">
        <v>4.2375460461362664</v>
      </c>
      <c r="I19" s="288">
        <v>0.29562391588124576</v>
      </c>
      <c r="J19" s="288">
        <v>0</v>
      </c>
      <c r="K19" s="288">
        <v>0.12610264230581938</v>
      </c>
      <c r="L19" s="288">
        <v>0.54184727989661541</v>
      </c>
      <c r="M19" s="288">
        <v>0.45032250439059635</v>
      </c>
      <c r="N19" s="288">
        <v>2.5811674912076401</v>
      </c>
      <c r="O19" s="288">
        <v>1.2504611631232425</v>
      </c>
      <c r="P19" s="288">
        <v>84.282809802869338</v>
      </c>
      <c r="Q19" s="288">
        <v>0.14425164627252682</v>
      </c>
      <c r="R19" s="288">
        <v>0</v>
      </c>
      <c r="S19" s="288">
        <v>0</v>
      </c>
      <c r="T19" s="288">
        <v>0</v>
      </c>
      <c r="U19" s="288">
        <v>0.94188590371818337</v>
      </c>
      <c r="V19" s="288">
        <v>0</v>
      </c>
      <c r="W19" s="288">
        <v>0</v>
      </c>
      <c r="X19" s="288">
        <v>0.19259232381411046</v>
      </c>
      <c r="Y19" s="288">
        <v>0</v>
      </c>
      <c r="Z19" s="288">
        <v>0.24003210517705831</v>
      </c>
      <c r="AA19" s="288">
        <v>0</v>
      </c>
      <c r="AB19" s="289">
        <v>3330017.4550000001</v>
      </c>
      <c r="AC19" s="191"/>
      <c r="AD19" s="191"/>
    </row>
    <row r="20" spans="1:30" s="24" customFormat="1" ht="20.100000000000001" customHeight="1">
      <c r="A20" s="26" t="s">
        <v>116</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7352965.8449999997</v>
      </c>
      <c r="AC20" s="191"/>
      <c r="AD20" s="191"/>
    </row>
    <row r="21" spans="1:30" s="24" customFormat="1" ht="20.100000000000001" customHeight="1">
      <c r="A21" s="26" t="s">
        <v>152</v>
      </c>
      <c r="B21" s="288">
        <v>0</v>
      </c>
      <c r="C21" s="288">
        <v>0.83985508895156691</v>
      </c>
      <c r="D21" s="288">
        <v>0</v>
      </c>
      <c r="E21" s="288">
        <v>3.7259844589530884</v>
      </c>
      <c r="F21" s="288">
        <v>0</v>
      </c>
      <c r="G21" s="288">
        <v>1.1828556916643338</v>
      </c>
      <c r="H21" s="288">
        <v>2.124724465074797</v>
      </c>
      <c r="I21" s="288">
        <v>0</v>
      </c>
      <c r="J21" s="288">
        <v>0</v>
      </c>
      <c r="K21" s="288">
        <v>0</v>
      </c>
      <c r="L21" s="288">
        <v>0.48189444043880042</v>
      </c>
      <c r="M21" s="288">
        <v>0.57986888762608557</v>
      </c>
      <c r="N21" s="288">
        <v>2.8035107414141671</v>
      </c>
      <c r="O21" s="288">
        <v>1.2744375477570751</v>
      </c>
      <c r="P21" s="288">
        <v>85.482448794056282</v>
      </c>
      <c r="Q21" s="288">
        <v>4.869945057950481E-2</v>
      </c>
      <c r="R21" s="288">
        <v>0</v>
      </c>
      <c r="S21" s="288">
        <v>0</v>
      </c>
      <c r="T21" s="288">
        <v>0</v>
      </c>
      <c r="U21" s="288">
        <v>0.78547957415824843</v>
      </c>
      <c r="V21" s="288">
        <v>0.35333439353751983</v>
      </c>
      <c r="W21" s="288">
        <v>0</v>
      </c>
      <c r="X21" s="288">
        <v>0</v>
      </c>
      <c r="Y21" s="288">
        <v>0</v>
      </c>
      <c r="Z21" s="288">
        <v>0.31690646578853426</v>
      </c>
      <c r="AA21" s="288">
        <v>0</v>
      </c>
      <c r="AB21" s="289">
        <v>1325002.628</v>
      </c>
      <c r="AC21" s="191"/>
      <c r="AD21" s="191"/>
    </row>
    <row r="22" spans="1:30" s="24" customFormat="1" ht="20.100000000000001" customHeight="1">
      <c r="A22" s="27" t="s">
        <v>42</v>
      </c>
      <c r="B22" s="288">
        <v>0</v>
      </c>
      <c r="C22" s="288">
        <v>1.1664466571792527</v>
      </c>
      <c r="D22" s="288">
        <v>0</v>
      </c>
      <c r="E22" s="288">
        <v>3.0658309547066311</v>
      </c>
      <c r="F22" s="288">
        <v>0</v>
      </c>
      <c r="G22" s="288">
        <v>0.72053155690765025</v>
      </c>
      <c r="H22" s="288">
        <v>0.46164910900068173</v>
      </c>
      <c r="I22" s="288">
        <v>0.56661907624110086</v>
      </c>
      <c r="J22" s="288">
        <v>0</v>
      </c>
      <c r="K22" s="288">
        <v>0.25385881530255927</v>
      </c>
      <c r="L22" s="288">
        <v>1.2072786881887156</v>
      </c>
      <c r="M22" s="288">
        <v>0.17708629533866252</v>
      </c>
      <c r="N22" s="288">
        <v>2.2075724056340054</v>
      </c>
      <c r="O22" s="288">
        <v>0.58644093986678958</v>
      </c>
      <c r="P22" s="288">
        <v>88.463647050126156</v>
      </c>
      <c r="Q22" s="288">
        <v>8.1015059845964632E-2</v>
      </c>
      <c r="R22" s="288">
        <v>0</v>
      </c>
      <c r="S22" s="288">
        <v>0</v>
      </c>
      <c r="T22" s="288">
        <v>0</v>
      </c>
      <c r="U22" s="288">
        <v>0.41017458741205082</v>
      </c>
      <c r="V22" s="288">
        <v>0.23418519571448776</v>
      </c>
      <c r="W22" s="288">
        <v>0.16051935959270963</v>
      </c>
      <c r="X22" s="288">
        <v>0.10353588509169112</v>
      </c>
      <c r="Y22" s="288">
        <v>0</v>
      </c>
      <c r="Z22" s="288">
        <v>0.13360836385090205</v>
      </c>
      <c r="AA22" s="288">
        <v>0</v>
      </c>
      <c r="AB22" s="289">
        <v>978116.91</v>
      </c>
      <c r="AC22" s="191"/>
      <c r="AD22" s="191"/>
    </row>
    <row r="23" spans="1:30"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1356773.611</v>
      </c>
      <c r="AC23" s="191"/>
      <c r="AD23" s="191"/>
    </row>
    <row r="24" spans="1:30" s="24" customFormat="1" ht="20.100000000000001" customHeight="1">
      <c r="A24" s="26" t="s">
        <v>44</v>
      </c>
      <c r="B24" s="288">
        <v>0</v>
      </c>
      <c r="C24" s="288">
        <v>0</v>
      </c>
      <c r="D24" s="288">
        <v>0</v>
      </c>
      <c r="E24" s="288">
        <v>0</v>
      </c>
      <c r="F24" s="288">
        <v>0</v>
      </c>
      <c r="G24" s="288">
        <v>0</v>
      </c>
      <c r="H24" s="288">
        <v>0</v>
      </c>
      <c r="I24" s="288">
        <v>0</v>
      </c>
      <c r="J24" s="288">
        <v>0</v>
      </c>
      <c r="K24" s="288">
        <v>0</v>
      </c>
      <c r="L24" s="288">
        <v>0</v>
      </c>
      <c r="M24" s="288">
        <v>0</v>
      </c>
      <c r="N24" s="288">
        <v>0</v>
      </c>
      <c r="O24" s="288">
        <v>0</v>
      </c>
      <c r="P24" s="288">
        <v>100</v>
      </c>
      <c r="Q24" s="288">
        <v>0</v>
      </c>
      <c r="R24" s="288">
        <v>0</v>
      </c>
      <c r="S24" s="288">
        <v>0</v>
      </c>
      <c r="T24" s="288">
        <v>0</v>
      </c>
      <c r="U24" s="288">
        <v>0</v>
      </c>
      <c r="V24" s="288">
        <v>0</v>
      </c>
      <c r="W24" s="288">
        <v>0</v>
      </c>
      <c r="X24" s="288">
        <v>0</v>
      </c>
      <c r="Y24" s="288">
        <v>0</v>
      </c>
      <c r="Z24" s="288">
        <v>0</v>
      </c>
      <c r="AA24" s="288">
        <v>0</v>
      </c>
      <c r="AB24" s="289">
        <v>2696361.2220000001</v>
      </c>
      <c r="AC24" s="191"/>
      <c r="AD24" s="191"/>
    </row>
    <row r="25" spans="1:30" s="24" customFormat="1" ht="20.100000000000001" customHeight="1">
      <c r="A25" s="26" t="s">
        <v>45</v>
      </c>
      <c r="B25" s="288">
        <v>0</v>
      </c>
      <c r="C25" s="288">
        <v>0</v>
      </c>
      <c r="D25" s="288">
        <v>0</v>
      </c>
      <c r="E25" s="288">
        <v>0</v>
      </c>
      <c r="F25" s="288">
        <v>0</v>
      </c>
      <c r="G25" s="288">
        <v>0</v>
      </c>
      <c r="H25" s="288">
        <v>0</v>
      </c>
      <c r="I25" s="288">
        <v>0</v>
      </c>
      <c r="J25" s="288">
        <v>0</v>
      </c>
      <c r="K25" s="288">
        <v>0</v>
      </c>
      <c r="L25" s="288">
        <v>0</v>
      </c>
      <c r="M25" s="288">
        <v>0</v>
      </c>
      <c r="N25" s="288">
        <v>0</v>
      </c>
      <c r="O25" s="288">
        <v>0</v>
      </c>
      <c r="P25" s="288">
        <v>100</v>
      </c>
      <c r="Q25" s="288">
        <v>0</v>
      </c>
      <c r="R25" s="288">
        <v>0</v>
      </c>
      <c r="S25" s="288">
        <v>0</v>
      </c>
      <c r="T25" s="288">
        <v>0</v>
      </c>
      <c r="U25" s="288">
        <v>0</v>
      </c>
      <c r="V25" s="288">
        <v>0</v>
      </c>
      <c r="W25" s="288">
        <v>0</v>
      </c>
      <c r="X25" s="288">
        <v>0</v>
      </c>
      <c r="Y25" s="288">
        <v>0</v>
      </c>
      <c r="Z25" s="288">
        <v>0</v>
      </c>
      <c r="AA25" s="288">
        <v>0</v>
      </c>
      <c r="AB25" s="289">
        <v>2242385.5359999998</v>
      </c>
      <c r="AC25" s="191"/>
      <c r="AD25" s="191"/>
    </row>
    <row r="26" spans="1:30" s="24" customFormat="1" ht="20.100000000000001" customHeight="1">
      <c r="A26" s="26" t="s">
        <v>46</v>
      </c>
      <c r="B26" s="288">
        <v>5.0253017725116832E-2</v>
      </c>
      <c r="C26" s="288">
        <v>1.9647285385528217</v>
      </c>
      <c r="D26" s="288">
        <v>0</v>
      </c>
      <c r="E26" s="288">
        <v>17.036700577339833</v>
      </c>
      <c r="F26" s="288">
        <v>0.27902318946067911</v>
      </c>
      <c r="G26" s="288">
        <v>0.78392571841931646</v>
      </c>
      <c r="H26" s="288">
        <v>3.2016655525787705</v>
      </c>
      <c r="I26" s="288">
        <v>0.74462601945561746</v>
      </c>
      <c r="J26" s="288">
        <v>0</v>
      </c>
      <c r="K26" s="288">
        <v>0.56377892048706502</v>
      </c>
      <c r="L26" s="288">
        <v>1.5146581474981318</v>
      </c>
      <c r="M26" s="288">
        <v>0.69445264624733727</v>
      </c>
      <c r="N26" s="288">
        <v>2.4434525301822445</v>
      </c>
      <c r="O26" s="288">
        <v>1.4768567500189398</v>
      </c>
      <c r="P26" s="288">
        <v>64.886825718250677</v>
      </c>
      <c r="Q26" s="288">
        <v>0.25837514628271485</v>
      </c>
      <c r="R26" s="288">
        <v>3.872777045758518E-2</v>
      </c>
      <c r="S26" s="288">
        <v>0.26662976421491502</v>
      </c>
      <c r="T26" s="288">
        <v>0</v>
      </c>
      <c r="U26" s="288">
        <v>1.4332690465297839</v>
      </c>
      <c r="V26" s="288">
        <v>0.54010347142761428</v>
      </c>
      <c r="W26" s="288">
        <v>0.32070765272100532</v>
      </c>
      <c r="X26" s="288">
        <v>1.0150623696176186</v>
      </c>
      <c r="Y26" s="288">
        <v>0.22244421698392394</v>
      </c>
      <c r="Z26" s="288">
        <v>0.26373323554829214</v>
      </c>
      <c r="AA26" s="288">
        <v>0</v>
      </c>
      <c r="AB26" s="289">
        <v>2843886.9240000001</v>
      </c>
      <c r="AC26" s="191"/>
      <c r="AD26" s="191"/>
    </row>
    <row r="27" spans="1:30" s="19" customFormat="1" ht="27.75" customHeight="1" thickBot="1">
      <c r="A27" s="68" t="s">
        <v>47</v>
      </c>
      <c r="B27" s="295">
        <v>8.8337623941619883E-2</v>
      </c>
      <c r="C27" s="295">
        <v>0.91627002303095706</v>
      </c>
      <c r="D27" s="295">
        <v>0.27762083566841389</v>
      </c>
      <c r="E27" s="295">
        <v>3.1793878564519278</v>
      </c>
      <c r="F27" s="295">
        <v>0.21811595945180254</v>
      </c>
      <c r="G27" s="295">
        <v>0.66718237560690019</v>
      </c>
      <c r="H27" s="295">
        <v>2.8232616752463731</v>
      </c>
      <c r="I27" s="295">
        <v>1.2260426879639175</v>
      </c>
      <c r="J27" s="295">
        <v>3.2203817305428525E-2</v>
      </c>
      <c r="K27" s="295">
        <v>0.32421589661176609</v>
      </c>
      <c r="L27" s="295">
        <v>1.1854592140435889</v>
      </c>
      <c r="M27" s="295">
        <v>1.0333653432001921</v>
      </c>
      <c r="N27" s="295">
        <v>2.5318590221160076</v>
      </c>
      <c r="O27" s="295">
        <v>1.0628862258160459</v>
      </c>
      <c r="P27" s="295">
        <v>80.04411633171614</v>
      </c>
      <c r="Q27" s="295">
        <v>0.31023232153720726</v>
      </c>
      <c r="R27" s="295">
        <v>0.12391763633735396</v>
      </c>
      <c r="S27" s="295">
        <v>0.3524875080422078</v>
      </c>
      <c r="T27" s="295">
        <v>0.1637255168387538</v>
      </c>
      <c r="U27" s="295">
        <v>1.1382294665148371</v>
      </c>
      <c r="V27" s="295">
        <v>0.53601770500601464</v>
      </c>
      <c r="W27" s="295">
        <v>0.39710568064157514</v>
      </c>
      <c r="X27" s="295">
        <v>0.51297811366519097</v>
      </c>
      <c r="Y27" s="295">
        <v>7.653156878493543E-2</v>
      </c>
      <c r="Z27" s="295">
        <v>0.32414802548436128</v>
      </c>
      <c r="AA27" s="295">
        <v>0.45430156897648105</v>
      </c>
      <c r="AB27" s="296">
        <v>373699406.06300002</v>
      </c>
      <c r="AC27" s="310"/>
      <c r="AD27" s="191"/>
    </row>
    <row r="28" spans="1:30"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1"/>
    </row>
    <row r="29" spans="1:30" s="73" customFormat="1" ht="10.199999999999999">
      <c r="A29" s="30" t="s">
        <v>177</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1"/>
      <c r="AD29" s="191"/>
    </row>
    <row r="30" spans="1:30" ht="13.65" customHeight="1">
      <c r="A30" s="300"/>
      <c r="B30" s="312"/>
      <c r="C30" s="312"/>
      <c r="D30" s="312"/>
      <c r="E30" s="312"/>
      <c r="F30" s="312"/>
      <c r="G30" s="312"/>
      <c r="H30" s="312"/>
      <c r="I30" s="312"/>
      <c r="J30" s="312"/>
      <c r="K30" s="312"/>
      <c r="L30" s="312"/>
      <c r="M30" s="18"/>
      <c r="N30" s="18"/>
      <c r="O30" s="18"/>
      <c r="P30" s="18"/>
      <c r="Q30" s="18"/>
      <c r="R30" s="18"/>
      <c r="S30" s="18"/>
      <c r="T30" s="18"/>
      <c r="U30" s="18"/>
      <c r="V30" s="18"/>
      <c r="W30" s="18"/>
      <c r="X30" s="18"/>
      <c r="Y30" s="18"/>
      <c r="Z30" s="18"/>
      <c r="AA30" s="18"/>
      <c r="AB30" s="18"/>
      <c r="AC30" s="35"/>
    </row>
    <row r="31" spans="1:30">
      <c r="A31" s="18"/>
      <c r="B31" s="24"/>
      <c r="C31" s="24"/>
      <c r="D31" s="24"/>
      <c r="E31" s="24"/>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9" s="7" customFormat="1"/>
  </sheetData>
  <hyperlinks>
    <hyperlink ref="A1" location="Índice!A1" display="Volver al Índice" xr:uid="{9DB3ED4C-ABD9-4EB3-B750-6F6C9A81A36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525F-183A-4E19-8E44-A47A5E7723A2}">
  <dimension ref="A1:X33"/>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9" customFormat="1" ht="20.100000000000001" customHeight="1">
      <c r="A1" s="1525" t="s">
        <v>1244</v>
      </c>
      <c r="B1" s="1"/>
      <c r="C1" s="1"/>
      <c r="D1" s="1"/>
      <c r="E1" s="1"/>
      <c r="F1" s="1"/>
      <c r="G1" s="1"/>
      <c r="H1" s="1"/>
      <c r="I1" s="1"/>
      <c r="J1" s="1"/>
      <c r="K1" s="378"/>
      <c r="L1" s="378"/>
      <c r="M1" s="378"/>
    </row>
    <row r="2" spans="1:16" s="171" customFormat="1" ht="30.45" customHeight="1">
      <c r="A2" s="40" t="s">
        <v>484</v>
      </c>
      <c r="B2" s="40"/>
      <c r="C2" s="40"/>
      <c r="D2" s="40"/>
      <c r="E2" s="40"/>
      <c r="F2" s="40"/>
      <c r="G2" s="40"/>
      <c r="H2" s="40"/>
      <c r="I2" s="40"/>
      <c r="J2" s="40"/>
      <c r="K2" s="40"/>
      <c r="L2" s="40"/>
      <c r="M2" s="40"/>
      <c r="N2" s="40"/>
      <c r="O2" s="40"/>
      <c r="P2" s="40"/>
    </row>
    <row r="3" spans="1:16" s="379" customFormat="1" ht="23.25" customHeight="1">
      <c r="A3" s="380">
        <v>45747</v>
      </c>
      <c r="B3" s="380"/>
      <c r="C3" s="380"/>
      <c r="D3" s="380"/>
      <c r="E3" s="380"/>
      <c r="F3" s="380"/>
      <c r="G3" s="380"/>
      <c r="H3" s="380"/>
      <c r="I3" s="380"/>
      <c r="J3" s="380"/>
      <c r="K3" s="380"/>
      <c r="L3" s="380"/>
      <c r="M3" s="380"/>
      <c r="N3" s="380"/>
      <c r="O3" s="380"/>
      <c r="P3" s="380"/>
    </row>
    <row r="4" spans="1:16" s="379" customFormat="1" ht="23.25" customHeight="1">
      <c r="A4" s="381" t="s">
        <v>123</v>
      </c>
      <c r="B4" s="381"/>
      <c r="C4" s="381"/>
      <c r="D4" s="381"/>
      <c r="E4" s="381"/>
      <c r="F4" s="381"/>
      <c r="G4" s="381"/>
      <c r="H4" s="381"/>
      <c r="I4" s="381"/>
      <c r="J4" s="381"/>
      <c r="K4" s="381"/>
      <c r="L4" s="381"/>
      <c r="M4" s="381"/>
      <c r="N4" s="381"/>
      <c r="O4" s="381"/>
      <c r="P4" s="381"/>
    </row>
    <row r="5" spans="1:16" s="385" customFormat="1" ht="16.5" customHeight="1" thickBot="1">
      <c r="A5" s="382"/>
      <c r="B5" s="383"/>
      <c r="C5" s="383"/>
      <c r="D5" s="383"/>
      <c r="E5" s="383"/>
      <c r="F5" s="383"/>
      <c r="G5" s="383"/>
      <c r="H5" s="383"/>
      <c r="I5" s="383"/>
      <c r="J5" s="383"/>
      <c r="K5" s="383"/>
      <c r="L5" s="383"/>
      <c r="M5" s="383"/>
      <c r="N5" s="384"/>
      <c r="O5" s="384"/>
      <c r="P5" s="384"/>
    </row>
    <row r="6" spans="1:16" s="13" customFormat="1" ht="24.75" customHeight="1">
      <c r="A6" s="174" t="s">
        <v>1</v>
      </c>
      <c r="B6" s="386" t="s">
        <v>140</v>
      </c>
      <c r="C6" s="386"/>
      <c r="D6" s="386"/>
      <c r="E6" s="386" t="s">
        <v>485</v>
      </c>
      <c r="F6" s="386"/>
      <c r="G6" s="386"/>
      <c r="H6" s="386" t="s">
        <v>144</v>
      </c>
      <c r="I6" s="386"/>
      <c r="J6" s="386"/>
      <c r="K6" s="386" t="s">
        <v>486</v>
      </c>
      <c r="L6" s="386"/>
      <c r="M6" s="386"/>
      <c r="N6" s="386" t="s">
        <v>153</v>
      </c>
      <c r="O6" s="386"/>
      <c r="P6" s="386"/>
    </row>
    <row r="7" spans="1:16" s="13" customFormat="1" ht="42" customHeight="1">
      <c r="A7" s="387"/>
      <c r="B7" s="388" t="s">
        <v>487</v>
      </c>
      <c r="C7" s="388" t="s">
        <v>488</v>
      </c>
      <c r="D7" s="388" t="s">
        <v>489</v>
      </c>
      <c r="E7" s="388" t="s">
        <v>487</v>
      </c>
      <c r="F7" s="388" t="s">
        <v>488</v>
      </c>
      <c r="G7" s="388" t="s">
        <v>489</v>
      </c>
      <c r="H7" s="388" t="s">
        <v>487</v>
      </c>
      <c r="I7" s="388" t="s">
        <v>488</v>
      </c>
      <c r="J7" s="388" t="s">
        <v>489</v>
      </c>
      <c r="K7" s="388" t="s">
        <v>487</v>
      </c>
      <c r="L7" s="388" t="s">
        <v>488</v>
      </c>
      <c r="M7" s="388" t="s">
        <v>489</v>
      </c>
      <c r="N7" s="388" t="s">
        <v>487</v>
      </c>
      <c r="O7" s="388" t="s">
        <v>488</v>
      </c>
      <c r="P7" s="388" t="s">
        <v>489</v>
      </c>
    </row>
    <row r="8" spans="1:16" s="36" customFormat="1" ht="9.75" customHeight="1">
      <c r="A8" s="389"/>
      <c r="B8" s="389"/>
      <c r="C8" s="389"/>
      <c r="D8" s="389"/>
      <c r="E8" s="389"/>
      <c r="F8" s="389"/>
      <c r="G8" s="389"/>
      <c r="H8" s="389"/>
      <c r="I8" s="389"/>
      <c r="J8" s="389"/>
      <c r="K8" s="389"/>
      <c r="L8" s="389"/>
      <c r="M8" s="389"/>
      <c r="N8" s="19"/>
      <c r="O8" s="19"/>
      <c r="P8" s="19"/>
    </row>
    <row r="9" spans="1:16" s="24" customFormat="1" ht="20.100000000000001" customHeight="1">
      <c r="A9" s="287" t="s">
        <v>29</v>
      </c>
      <c r="B9" s="390">
        <v>1935482.503</v>
      </c>
      <c r="C9" s="390">
        <v>625983.696</v>
      </c>
      <c r="D9" s="390">
        <v>23466743.84</v>
      </c>
      <c r="E9" s="390">
        <v>20352285.690000001</v>
      </c>
      <c r="F9" s="390">
        <v>337627.55599999998</v>
      </c>
      <c r="G9" s="390">
        <v>5251399.5959999999</v>
      </c>
      <c r="H9" s="390">
        <v>12072593.661</v>
      </c>
      <c r="I9" s="390">
        <v>551834.15700000001</v>
      </c>
      <c r="J9" s="391">
        <v>10744281.275</v>
      </c>
      <c r="K9" s="390">
        <v>1139902.5589999999</v>
      </c>
      <c r="L9" s="390">
        <v>0</v>
      </c>
      <c r="M9" s="390">
        <v>0</v>
      </c>
      <c r="N9" s="392">
        <v>35500264.413000003</v>
      </c>
      <c r="O9" s="392">
        <v>1515445.409</v>
      </c>
      <c r="P9" s="392">
        <v>39462424.711000003</v>
      </c>
    </row>
    <row r="10" spans="1:16" s="24" customFormat="1" ht="20.100000000000001" customHeight="1">
      <c r="A10" s="287" t="s">
        <v>30</v>
      </c>
      <c r="B10" s="390">
        <v>3307.0940000000001</v>
      </c>
      <c r="C10" s="390">
        <v>0</v>
      </c>
      <c r="D10" s="390">
        <v>254186.01500000001</v>
      </c>
      <c r="E10" s="390">
        <v>182524.88800000001</v>
      </c>
      <c r="F10" s="390">
        <v>0</v>
      </c>
      <c r="G10" s="390">
        <v>38317.853000000003</v>
      </c>
      <c r="H10" s="390">
        <v>843262.35699999996</v>
      </c>
      <c r="I10" s="390">
        <v>0</v>
      </c>
      <c r="J10" s="391">
        <v>25701.42</v>
      </c>
      <c r="K10" s="390">
        <v>132228.42600000001</v>
      </c>
      <c r="L10" s="390">
        <v>0</v>
      </c>
      <c r="M10" s="390">
        <v>0</v>
      </c>
      <c r="N10" s="392">
        <v>1161322.7649999999</v>
      </c>
      <c r="O10" s="392">
        <v>0</v>
      </c>
      <c r="P10" s="392">
        <v>318205.288</v>
      </c>
    </row>
    <row r="11" spans="1:16" s="24" customFormat="1" ht="20.100000000000001" customHeight="1">
      <c r="A11" s="287" t="s">
        <v>31</v>
      </c>
      <c r="B11" s="390">
        <v>3415037.5210000002</v>
      </c>
      <c r="C11" s="390">
        <v>4231495.8820000002</v>
      </c>
      <c r="D11" s="390">
        <v>40243717.398999996</v>
      </c>
      <c r="E11" s="390">
        <v>54030037.939999998</v>
      </c>
      <c r="F11" s="390">
        <v>412073.908</v>
      </c>
      <c r="G11" s="390">
        <v>1776499.9650000001</v>
      </c>
      <c r="H11" s="390">
        <v>10001665.063999999</v>
      </c>
      <c r="I11" s="390">
        <v>1452651.162</v>
      </c>
      <c r="J11" s="391">
        <v>14446497.268999999</v>
      </c>
      <c r="K11" s="390">
        <v>2820508.4509999999</v>
      </c>
      <c r="L11" s="390">
        <v>0</v>
      </c>
      <c r="M11" s="390">
        <v>0</v>
      </c>
      <c r="N11" s="392">
        <v>70267248.975999996</v>
      </c>
      <c r="O11" s="392">
        <v>6096220.9519999996</v>
      </c>
      <c r="P11" s="392">
        <v>56466714.633000001</v>
      </c>
    </row>
    <row r="12" spans="1:16" s="24" customFormat="1" ht="20.100000000000001" customHeight="1">
      <c r="A12" s="287" t="s">
        <v>32</v>
      </c>
      <c r="B12" s="390">
        <v>1670.3910000000001</v>
      </c>
      <c r="C12" s="390">
        <v>259.197</v>
      </c>
      <c r="D12" s="390">
        <v>593695.43400000001</v>
      </c>
      <c r="E12" s="390">
        <v>3842056.1519999998</v>
      </c>
      <c r="F12" s="390">
        <v>0</v>
      </c>
      <c r="G12" s="390">
        <v>49475.203999999998</v>
      </c>
      <c r="H12" s="390">
        <v>2691840.648</v>
      </c>
      <c r="I12" s="390">
        <v>0</v>
      </c>
      <c r="J12" s="391">
        <v>418959.45400000003</v>
      </c>
      <c r="K12" s="390">
        <v>56120.1</v>
      </c>
      <c r="L12" s="390">
        <v>0</v>
      </c>
      <c r="M12" s="390">
        <v>0</v>
      </c>
      <c r="N12" s="392">
        <v>6591687.2909999993</v>
      </c>
      <c r="O12" s="392">
        <v>259.197</v>
      </c>
      <c r="P12" s="392">
        <v>1062130.0920000002</v>
      </c>
    </row>
    <row r="13" spans="1:16" s="24" customFormat="1" ht="20.100000000000001" customHeight="1">
      <c r="A13" s="287" t="s">
        <v>33</v>
      </c>
      <c r="B13" s="390">
        <v>22123.26</v>
      </c>
      <c r="C13" s="390">
        <v>505063.652</v>
      </c>
      <c r="D13" s="390">
        <v>3656204.801</v>
      </c>
      <c r="E13" s="390">
        <v>2827894.0150000001</v>
      </c>
      <c r="F13" s="390">
        <v>18122.644</v>
      </c>
      <c r="G13" s="390">
        <v>134664.016</v>
      </c>
      <c r="H13" s="390">
        <v>2991748.5419999999</v>
      </c>
      <c r="I13" s="390">
        <v>757622.36899999995</v>
      </c>
      <c r="J13" s="391">
        <v>5109712.2240000004</v>
      </c>
      <c r="K13" s="390">
        <v>210480.26</v>
      </c>
      <c r="L13" s="390">
        <v>0</v>
      </c>
      <c r="M13" s="390">
        <v>0</v>
      </c>
      <c r="N13" s="392">
        <v>6052246.0769999996</v>
      </c>
      <c r="O13" s="392">
        <v>1280808.665</v>
      </c>
      <c r="P13" s="392">
        <v>8900581.0410000011</v>
      </c>
    </row>
    <row r="14" spans="1:16" s="24" customFormat="1" ht="20.100000000000001" customHeight="1">
      <c r="A14" s="287" t="s">
        <v>115</v>
      </c>
      <c r="B14" s="390">
        <v>363563.95799999998</v>
      </c>
      <c r="C14" s="390">
        <v>2867722.034</v>
      </c>
      <c r="D14" s="390">
        <v>13247553.562000001</v>
      </c>
      <c r="E14" s="390">
        <v>11055129.376</v>
      </c>
      <c r="F14" s="390">
        <v>137475.636</v>
      </c>
      <c r="G14" s="390">
        <v>869191.53799999994</v>
      </c>
      <c r="H14" s="390">
        <v>6205333.0319999997</v>
      </c>
      <c r="I14" s="390">
        <v>2322462.5619999999</v>
      </c>
      <c r="J14" s="391">
        <v>7655717.148</v>
      </c>
      <c r="K14" s="390">
        <v>440597.88400000002</v>
      </c>
      <c r="L14" s="390">
        <v>0</v>
      </c>
      <c r="M14" s="390">
        <v>0</v>
      </c>
      <c r="N14" s="392">
        <v>18064624.25</v>
      </c>
      <c r="O14" s="392">
        <v>5327660.2319999998</v>
      </c>
      <c r="P14" s="392">
        <v>21772462.248000003</v>
      </c>
    </row>
    <row r="15" spans="1:16" s="24" customFormat="1" ht="20.100000000000001" customHeight="1">
      <c r="A15" s="287" t="s">
        <v>35</v>
      </c>
      <c r="B15" s="390">
        <v>0</v>
      </c>
      <c r="C15" s="390">
        <v>0</v>
      </c>
      <c r="D15" s="390">
        <v>5964805.7359999996</v>
      </c>
      <c r="E15" s="390">
        <v>0</v>
      </c>
      <c r="F15" s="390">
        <v>0</v>
      </c>
      <c r="G15" s="390">
        <v>82203.289999999994</v>
      </c>
      <c r="H15" s="390">
        <v>0</v>
      </c>
      <c r="I15" s="390">
        <v>0</v>
      </c>
      <c r="J15" s="391">
        <v>63224.228000000003</v>
      </c>
      <c r="K15" s="390">
        <v>0</v>
      </c>
      <c r="L15" s="390">
        <v>0</v>
      </c>
      <c r="M15" s="390">
        <v>0</v>
      </c>
      <c r="N15" s="392">
        <v>0</v>
      </c>
      <c r="O15" s="392">
        <v>0</v>
      </c>
      <c r="P15" s="392">
        <v>6110233.2539999997</v>
      </c>
    </row>
    <row r="16" spans="1:16" s="24" customFormat="1" ht="20.100000000000001" customHeight="1">
      <c r="A16" s="287" t="s">
        <v>36</v>
      </c>
      <c r="B16" s="390">
        <v>84243.289000000004</v>
      </c>
      <c r="C16" s="390">
        <v>1407014.2180000001</v>
      </c>
      <c r="D16" s="390">
        <v>10544466.322000001</v>
      </c>
      <c r="E16" s="390">
        <v>16783590.873</v>
      </c>
      <c r="F16" s="390">
        <v>233537.929</v>
      </c>
      <c r="G16" s="390">
        <v>2208592.6630000002</v>
      </c>
      <c r="H16" s="390">
        <v>8366979.9280000003</v>
      </c>
      <c r="I16" s="390">
        <v>519758.065</v>
      </c>
      <c r="J16" s="391">
        <v>9153952.5209999997</v>
      </c>
      <c r="K16" s="390">
        <v>683588.84600000002</v>
      </c>
      <c r="L16" s="390">
        <v>0</v>
      </c>
      <c r="M16" s="390">
        <v>0</v>
      </c>
      <c r="N16" s="392">
        <v>25918402.936000001</v>
      </c>
      <c r="O16" s="392">
        <v>2160310.2120000003</v>
      </c>
      <c r="P16" s="392">
        <v>21907011.506000001</v>
      </c>
    </row>
    <row r="17" spans="1:24" s="24" customFormat="1" ht="20.100000000000001" customHeight="1">
      <c r="A17" s="287" t="s">
        <v>37</v>
      </c>
      <c r="B17" s="390">
        <v>136.42500000000001</v>
      </c>
      <c r="C17" s="390">
        <v>2706.7150000000001</v>
      </c>
      <c r="D17" s="390">
        <v>20123.330000000002</v>
      </c>
      <c r="E17" s="390">
        <v>1639415.4979999999</v>
      </c>
      <c r="F17" s="390">
        <v>182116.15299999999</v>
      </c>
      <c r="G17" s="390">
        <v>61145.677000000003</v>
      </c>
      <c r="H17" s="390">
        <v>4795171.99</v>
      </c>
      <c r="I17" s="390">
        <v>571933.52399999998</v>
      </c>
      <c r="J17" s="391">
        <v>3732407.699</v>
      </c>
      <c r="K17" s="390">
        <v>100687.122</v>
      </c>
      <c r="L17" s="390">
        <v>0</v>
      </c>
      <c r="M17" s="390">
        <v>0</v>
      </c>
      <c r="N17" s="392">
        <v>6535411.0350000001</v>
      </c>
      <c r="O17" s="392">
        <v>756756.39199999999</v>
      </c>
      <c r="P17" s="392">
        <v>3813676.7060000002</v>
      </c>
    </row>
    <row r="18" spans="1:24" s="24" customFormat="1" ht="20.100000000000001" customHeight="1">
      <c r="A18" s="287" t="s">
        <v>38</v>
      </c>
      <c r="B18" s="390">
        <v>57.566000000000003</v>
      </c>
      <c r="C18" s="390">
        <v>3434.79</v>
      </c>
      <c r="D18" s="390">
        <v>322815.14899999998</v>
      </c>
      <c r="E18" s="390">
        <v>1061843.213</v>
      </c>
      <c r="F18" s="390">
        <v>7.0000000000000001E-3</v>
      </c>
      <c r="G18" s="390">
        <v>114.61499999999999</v>
      </c>
      <c r="H18" s="390">
        <v>1060252.4850000001</v>
      </c>
      <c r="I18" s="390">
        <v>320349.80699999997</v>
      </c>
      <c r="J18" s="391">
        <v>1744949.027</v>
      </c>
      <c r="K18" s="390">
        <v>17971.027999999998</v>
      </c>
      <c r="L18" s="390">
        <v>0</v>
      </c>
      <c r="M18" s="390">
        <v>0</v>
      </c>
      <c r="N18" s="392">
        <v>2140124.2920000004</v>
      </c>
      <c r="O18" s="392">
        <v>323784.60399999999</v>
      </c>
      <c r="P18" s="392">
        <v>2067878.791</v>
      </c>
    </row>
    <row r="19" spans="1:24" s="24" customFormat="1" ht="20.100000000000001" customHeight="1">
      <c r="A19" s="287" t="s">
        <v>39</v>
      </c>
      <c r="B19" s="390">
        <v>0</v>
      </c>
      <c r="C19" s="390">
        <v>0</v>
      </c>
      <c r="D19" s="390">
        <v>0</v>
      </c>
      <c r="E19" s="390">
        <v>893380.18799999997</v>
      </c>
      <c r="F19" s="390">
        <v>0</v>
      </c>
      <c r="G19" s="390">
        <v>4.2489999999999997</v>
      </c>
      <c r="H19" s="390">
        <v>1697660.571</v>
      </c>
      <c r="I19" s="390">
        <v>0</v>
      </c>
      <c r="J19" s="391">
        <v>581973.98400000005</v>
      </c>
      <c r="K19" s="390">
        <v>156998.46799999999</v>
      </c>
      <c r="L19" s="390">
        <v>0</v>
      </c>
      <c r="M19" s="390">
        <v>0</v>
      </c>
      <c r="N19" s="392">
        <v>2748039.227</v>
      </c>
      <c r="O19" s="392">
        <v>0</v>
      </c>
      <c r="P19" s="392">
        <v>581978.23300000001</v>
      </c>
    </row>
    <row r="20" spans="1:24" s="24" customFormat="1" ht="20.100000000000001" customHeight="1">
      <c r="A20" s="287" t="s">
        <v>40</v>
      </c>
      <c r="B20" s="390">
        <v>0</v>
      </c>
      <c r="C20" s="390">
        <v>0</v>
      </c>
      <c r="D20" s="390">
        <v>4431901.0789999999</v>
      </c>
      <c r="E20" s="390">
        <v>0</v>
      </c>
      <c r="F20" s="390">
        <v>0</v>
      </c>
      <c r="G20" s="390">
        <v>12638.584999999999</v>
      </c>
      <c r="H20" s="390">
        <v>158693.92000000001</v>
      </c>
      <c r="I20" s="390">
        <v>0</v>
      </c>
      <c r="J20" s="391">
        <v>2749732.26</v>
      </c>
      <c r="K20" s="390">
        <v>0</v>
      </c>
      <c r="L20" s="390">
        <v>0</v>
      </c>
      <c r="M20" s="390">
        <v>0</v>
      </c>
      <c r="N20" s="392">
        <v>158693.92000000001</v>
      </c>
      <c r="O20" s="392">
        <v>0</v>
      </c>
      <c r="P20" s="392">
        <v>7194271.9239999996</v>
      </c>
    </row>
    <row r="21" spans="1:24" s="24" customFormat="1" ht="20.100000000000001" customHeight="1">
      <c r="A21" s="287" t="s">
        <v>41</v>
      </c>
      <c r="B21" s="390">
        <v>0</v>
      </c>
      <c r="C21" s="390">
        <v>0</v>
      </c>
      <c r="D21" s="390">
        <v>0</v>
      </c>
      <c r="E21" s="390">
        <v>603492.34699999995</v>
      </c>
      <c r="F21" s="390">
        <v>0</v>
      </c>
      <c r="G21" s="390">
        <v>8899.1560000000009</v>
      </c>
      <c r="H21" s="390">
        <v>545684.66</v>
      </c>
      <c r="I21" s="390">
        <v>0</v>
      </c>
      <c r="J21" s="391">
        <v>7717.05</v>
      </c>
      <c r="K21" s="390">
        <v>159209.41800000001</v>
      </c>
      <c r="L21" s="390">
        <v>0</v>
      </c>
      <c r="M21" s="390">
        <v>0</v>
      </c>
      <c r="N21" s="392">
        <v>1308386.4249999998</v>
      </c>
      <c r="O21" s="392">
        <v>0</v>
      </c>
      <c r="P21" s="392">
        <v>16616.206000000002</v>
      </c>
    </row>
    <row r="22" spans="1:24" s="24" customFormat="1" ht="20.100000000000001" customHeight="1">
      <c r="A22" s="27" t="s">
        <v>42</v>
      </c>
      <c r="B22" s="390">
        <v>0.94699999999999995</v>
      </c>
      <c r="C22" s="390">
        <v>0</v>
      </c>
      <c r="D22" s="390">
        <v>74345.879000000001</v>
      </c>
      <c r="E22" s="390">
        <v>139813.65299999999</v>
      </c>
      <c r="F22" s="390">
        <v>9493.0779999999995</v>
      </c>
      <c r="G22" s="390">
        <v>26586.501</v>
      </c>
      <c r="H22" s="390">
        <v>697414.24</v>
      </c>
      <c r="I22" s="390">
        <v>9798.8160000000007</v>
      </c>
      <c r="J22" s="391">
        <v>18054.538</v>
      </c>
      <c r="K22" s="390">
        <v>2609.2620000000002</v>
      </c>
      <c r="L22" s="390">
        <v>0</v>
      </c>
      <c r="M22" s="390">
        <v>0</v>
      </c>
      <c r="N22" s="392">
        <v>839838.10199999996</v>
      </c>
      <c r="O22" s="392">
        <v>19291.894</v>
      </c>
      <c r="P22" s="392">
        <v>118986.91800000001</v>
      </c>
    </row>
    <row r="23" spans="1:24" s="24" customFormat="1" ht="20.100000000000001" customHeight="1">
      <c r="A23" s="287" t="s">
        <v>43</v>
      </c>
      <c r="B23" s="390">
        <v>0</v>
      </c>
      <c r="C23" s="390">
        <v>0</v>
      </c>
      <c r="D23" s="390">
        <v>221392.25899999999</v>
      </c>
      <c r="E23" s="390">
        <v>0</v>
      </c>
      <c r="F23" s="390">
        <v>0</v>
      </c>
      <c r="G23" s="390">
        <v>0</v>
      </c>
      <c r="H23" s="390">
        <v>0</v>
      </c>
      <c r="I23" s="390">
        <v>0</v>
      </c>
      <c r="J23" s="391">
        <v>1135381.351</v>
      </c>
      <c r="K23" s="390">
        <v>0</v>
      </c>
      <c r="L23" s="390">
        <v>0</v>
      </c>
      <c r="M23" s="390">
        <v>0</v>
      </c>
      <c r="N23" s="392">
        <v>0</v>
      </c>
      <c r="O23" s="392">
        <v>0</v>
      </c>
      <c r="P23" s="392">
        <v>1356773.61</v>
      </c>
    </row>
    <row r="24" spans="1:24" s="24" customFormat="1" ht="20.100000000000001" customHeight="1">
      <c r="A24" s="287" t="s">
        <v>44</v>
      </c>
      <c r="B24" s="390">
        <v>0</v>
      </c>
      <c r="C24" s="390">
        <v>0</v>
      </c>
      <c r="D24" s="390">
        <v>387413.64500000002</v>
      </c>
      <c r="E24" s="390">
        <v>0</v>
      </c>
      <c r="F24" s="390">
        <v>0</v>
      </c>
      <c r="G24" s="390">
        <v>1006.9690000000001</v>
      </c>
      <c r="H24" s="390">
        <v>0</v>
      </c>
      <c r="I24" s="390">
        <v>0</v>
      </c>
      <c r="J24" s="391">
        <v>2307940.6069999998</v>
      </c>
      <c r="K24" s="390">
        <v>0</v>
      </c>
      <c r="L24" s="390">
        <v>0</v>
      </c>
      <c r="M24" s="390">
        <v>0</v>
      </c>
      <c r="N24" s="392">
        <v>0</v>
      </c>
      <c r="O24" s="392">
        <v>0</v>
      </c>
      <c r="P24" s="392">
        <v>2696361.2209999999</v>
      </c>
    </row>
    <row r="25" spans="1:24" s="24" customFormat="1" ht="20.100000000000001" customHeight="1">
      <c r="A25" s="287" t="s">
        <v>45</v>
      </c>
      <c r="B25" s="390">
        <v>0</v>
      </c>
      <c r="C25" s="390">
        <v>0</v>
      </c>
      <c r="D25" s="390">
        <v>784726.40300000005</v>
      </c>
      <c r="E25" s="390">
        <v>0</v>
      </c>
      <c r="F25" s="390">
        <v>0</v>
      </c>
      <c r="G25" s="390">
        <v>0</v>
      </c>
      <c r="H25" s="390">
        <v>0</v>
      </c>
      <c r="I25" s="390">
        <v>149017.56200000001</v>
      </c>
      <c r="J25" s="391">
        <v>1308641.57</v>
      </c>
      <c r="K25" s="390">
        <v>0</v>
      </c>
      <c r="L25" s="390">
        <v>0</v>
      </c>
      <c r="M25" s="390">
        <v>0</v>
      </c>
      <c r="N25" s="392">
        <v>0</v>
      </c>
      <c r="O25" s="392">
        <v>149017.56200000001</v>
      </c>
      <c r="P25" s="392">
        <v>2093367.9730000002</v>
      </c>
    </row>
    <row r="26" spans="1:24" s="24" customFormat="1" ht="20.100000000000001" customHeight="1">
      <c r="A26" s="287" t="s">
        <v>46</v>
      </c>
      <c r="B26" s="390">
        <v>0</v>
      </c>
      <c r="C26" s="390">
        <v>0</v>
      </c>
      <c r="D26" s="390">
        <v>0</v>
      </c>
      <c r="E26" s="390">
        <v>781403.17299999995</v>
      </c>
      <c r="F26" s="390">
        <v>4.1100000000000003</v>
      </c>
      <c r="G26" s="390">
        <v>5041.1589999999997</v>
      </c>
      <c r="H26" s="390">
        <v>1228606.9450000001</v>
      </c>
      <c r="I26" s="390">
        <v>425756.14799999999</v>
      </c>
      <c r="J26" s="391">
        <v>370144.46</v>
      </c>
      <c r="K26" s="390">
        <v>32930.936999999998</v>
      </c>
      <c r="L26" s="390">
        <v>0</v>
      </c>
      <c r="M26" s="390">
        <v>0</v>
      </c>
      <c r="N26" s="392">
        <v>2042941.0549999999</v>
      </c>
      <c r="O26" s="392">
        <v>425760.25799999997</v>
      </c>
      <c r="P26" s="392">
        <v>375185.61900000001</v>
      </c>
    </row>
    <row r="27" spans="1:24" s="24" customFormat="1" ht="21.9" customHeight="1" thickBot="1">
      <c r="A27" s="363" t="s">
        <v>47</v>
      </c>
      <c r="B27" s="393">
        <v>5825622.953999999</v>
      </c>
      <c r="C27" s="393">
        <v>9643680.1839999985</v>
      </c>
      <c r="D27" s="393">
        <v>104214090.85299999</v>
      </c>
      <c r="E27" s="393">
        <v>114192867.00599998</v>
      </c>
      <c r="F27" s="393">
        <v>1330451.0209999999</v>
      </c>
      <c r="G27" s="393">
        <v>10525781.036</v>
      </c>
      <c r="H27" s="393">
        <v>53356908.043000013</v>
      </c>
      <c r="I27" s="393">
        <v>7081184.1720000003</v>
      </c>
      <c r="J27" s="393">
        <v>61574988.085000001</v>
      </c>
      <c r="K27" s="393">
        <v>5953832.7609999999</v>
      </c>
      <c r="L27" s="393">
        <v>0</v>
      </c>
      <c r="M27" s="393">
        <v>0</v>
      </c>
      <c r="N27" s="393">
        <v>179329230.76399997</v>
      </c>
      <c r="O27" s="393">
        <v>18055315.377</v>
      </c>
      <c r="P27" s="393">
        <v>176314859.97400001</v>
      </c>
      <c r="Q27" s="394"/>
    </row>
    <row r="28" spans="1:24" s="24" customFormat="1" ht="21.45" customHeight="1">
      <c r="A28" s="30" t="s">
        <v>490</v>
      </c>
      <c r="B28" s="395"/>
      <c r="C28" s="395"/>
      <c r="D28" s="395"/>
      <c r="E28" s="395"/>
      <c r="F28" s="395"/>
      <c r="G28" s="395"/>
      <c r="H28" s="395"/>
      <c r="I28" s="395"/>
      <c r="J28" s="396"/>
      <c r="K28" s="396"/>
      <c r="L28" s="396"/>
      <c r="M28" s="396"/>
      <c r="N28" s="397"/>
      <c r="O28" s="398"/>
      <c r="P28" s="397"/>
    </row>
    <row r="29" spans="1:24" s="24" customFormat="1" ht="16.5" customHeight="1">
      <c r="A29" s="300"/>
      <c r="B29" s="33"/>
      <c r="C29" s="33"/>
      <c r="D29" s="33"/>
      <c r="E29" s="33"/>
      <c r="F29" s="33"/>
      <c r="G29" s="33"/>
      <c r="H29" s="33"/>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18"/>
      <c r="B31" s="18"/>
      <c r="C31" s="18"/>
      <c r="D31" s="18"/>
      <c r="E31" s="18"/>
      <c r="F31" s="18"/>
      <c r="G31" s="18"/>
      <c r="H31" s="18"/>
      <c r="I31" s="18"/>
      <c r="J31" s="18"/>
      <c r="K31" s="18"/>
      <c r="L31" s="18"/>
      <c r="M31" s="18"/>
    </row>
    <row r="32" spans="1:24" s="8" customFormat="1" ht="7.5" customHeight="1">
      <c r="A32" s="13"/>
      <c r="B32" s="13"/>
      <c r="C32" s="13"/>
      <c r="D32" s="13"/>
      <c r="E32" s="13"/>
      <c r="F32" s="13"/>
      <c r="G32" s="13"/>
      <c r="H32" s="13"/>
      <c r="I32" s="13"/>
      <c r="J32" s="13"/>
      <c r="K32" s="13"/>
      <c r="L32" s="13"/>
      <c r="M32" s="13"/>
      <c r="N32" s="50"/>
      <c r="O32" s="50"/>
      <c r="P32" s="50"/>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9991223D-B380-4624-A3E6-70CD982C7EEC}"/>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C241-CB61-4FDF-8516-C03F13D609EE}">
  <dimension ref="A1:X33"/>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9" customFormat="1" ht="20.100000000000001" customHeight="1">
      <c r="A1" s="1525" t="s">
        <v>1244</v>
      </c>
      <c r="B1" s="1"/>
      <c r="C1" s="1"/>
      <c r="D1" s="1"/>
      <c r="E1" s="1"/>
      <c r="F1" s="1"/>
      <c r="G1" s="1"/>
      <c r="H1" s="1"/>
      <c r="I1" s="1"/>
      <c r="J1" s="1"/>
      <c r="K1" s="378"/>
      <c r="L1" s="378"/>
      <c r="M1" s="378"/>
    </row>
    <row r="2" spans="1:18" s="171" customFormat="1" ht="30.45" customHeight="1">
      <c r="A2" s="40" t="s">
        <v>491</v>
      </c>
      <c r="B2" s="40"/>
      <c r="C2" s="40"/>
      <c r="D2" s="40"/>
      <c r="E2" s="40"/>
      <c r="F2" s="40"/>
      <c r="G2" s="40"/>
      <c r="H2" s="40"/>
      <c r="I2" s="40"/>
      <c r="J2" s="40"/>
      <c r="K2" s="40"/>
      <c r="L2" s="40"/>
      <c r="M2" s="40"/>
      <c r="N2" s="40"/>
      <c r="O2" s="40"/>
      <c r="P2" s="40"/>
    </row>
    <row r="3" spans="1:18" s="379" customFormat="1" ht="23.25" customHeight="1">
      <c r="A3" s="399">
        <v>45747</v>
      </c>
      <c r="B3" s="399"/>
      <c r="C3" s="399"/>
      <c r="D3" s="399"/>
      <c r="E3" s="399"/>
      <c r="F3" s="399"/>
      <c r="G3" s="399"/>
      <c r="H3" s="399"/>
      <c r="I3" s="399"/>
      <c r="J3" s="399"/>
      <c r="K3" s="399"/>
      <c r="L3" s="399"/>
      <c r="M3" s="399"/>
      <c r="N3" s="399"/>
      <c r="O3" s="399"/>
      <c r="P3" s="399"/>
    </row>
    <row r="4" spans="1:18" s="379" customFormat="1" ht="11.25" customHeight="1">
      <c r="A4" s="400"/>
      <c r="B4" s="400"/>
      <c r="C4" s="400"/>
      <c r="D4" s="400"/>
      <c r="E4" s="400"/>
      <c r="F4" s="400"/>
      <c r="G4" s="400"/>
      <c r="H4" s="400"/>
      <c r="I4" s="400"/>
      <c r="J4" s="400"/>
      <c r="K4" s="400"/>
      <c r="L4" s="400"/>
      <c r="M4" s="400"/>
      <c r="N4" s="400"/>
      <c r="O4" s="400"/>
      <c r="P4" s="400"/>
    </row>
    <row r="5" spans="1:18" s="385" customFormat="1" ht="16.5" customHeight="1" thickBot="1">
      <c r="A5" s="382"/>
      <c r="B5" s="383"/>
      <c r="C5" s="383"/>
      <c r="D5" s="383"/>
      <c r="E5" s="383"/>
      <c r="F5" s="383"/>
      <c r="G5" s="383"/>
      <c r="H5" s="383"/>
      <c r="I5" s="383"/>
      <c r="J5" s="383"/>
      <c r="K5" s="383"/>
      <c r="L5" s="383"/>
      <c r="M5" s="383"/>
      <c r="N5" s="384"/>
      <c r="O5" s="384"/>
      <c r="P5" s="384"/>
    </row>
    <row r="6" spans="1:18" s="13" customFormat="1" ht="24.75" customHeight="1">
      <c r="A6" s="174" t="s">
        <v>1</v>
      </c>
      <c r="B6" s="386" t="s">
        <v>140</v>
      </c>
      <c r="C6" s="386"/>
      <c r="D6" s="386"/>
      <c r="E6" s="386" t="s">
        <v>485</v>
      </c>
      <c r="F6" s="386"/>
      <c r="G6" s="386"/>
      <c r="H6" s="386" t="s">
        <v>144</v>
      </c>
      <c r="I6" s="386"/>
      <c r="J6" s="386"/>
      <c r="K6" s="386" t="s">
        <v>486</v>
      </c>
      <c r="L6" s="386"/>
      <c r="M6" s="386"/>
      <c r="N6" s="386" t="s">
        <v>153</v>
      </c>
      <c r="O6" s="386"/>
      <c r="P6" s="386"/>
    </row>
    <row r="7" spans="1:18" s="13" customFormat="1" ht="42" customHeight="1">
      <c r="A7" s="387"/>
      <c r="B7" s="388" t="s">
        <v>487</v>
      </c>
      <c r="C7" s="388" t="s">
        <v>488</v>
      </c>
      <c r="D7" s="388" t="s">
        <v>489</v>
      </c>
      <c r="E7" s="388" t="s">
        <v>487</v>
      </c>
      <c r="F7" s="388" t="s">
        <v>488</v>
      </c>
      <c r="G7" s="388" t="s">
        <v>489</v>
      </c>
      <c r="H7" s="388" t="s">
        <v>487</v>
      </c>
      <c r="I7" s="388" t="s">
        <v>488</v>
      </c>
      <c r="J7" s="388" t="s">
        <v>489</v>
      </c>
      <c r="K7" s="388" t="s">
        <v>487</v>
      </c>
      <c r="L7" s="388" t="s">
        <v>488</v>
      </c>
      <c r="M7" s="388" t="s">
        <v>489</v>
      </c>
      <c r="N7" s="388" t="s">
        <v>487</v>
      </c>
      <c r="O7" s="388" t="s">
        <v>488</v>
      </c>
      <c r="P7" s="388" t="s">
        <v>489</v>
      </c>
    </row>
    <row r="8" spans="1:18" s="36" customFormat="1" ht="7.5" customHeight="1">
      <c r="A8" s="401"/>
      <c r="B8" s="401"/>
      <c r="C8" s="401"/>
      <c r="D8" s="401"/>
      <c r="E8" s="401"/>
      <c r="F8" s="401"/>
      <c r="G8" s="401"/>
      <c r="H8" s="401"/>
      <c r="I8" s="401"/>
      <c r="J8" s="401"/>
      <c r="K8" s="401"/>
      <c r="L8" s="401"/>
      <c r="M8" s="401"/>
    </row>
    <row r="9" spans="1:18" s="24" customFormat="1" ht="20.100000000000001" customHeight="1">
      <c r="A9" s="287" t="s">
        <v>29</v>
      </c>
      <c r="B9" s="402">
        <v>140915</v>
      </c>
      <c r="C9" s="402">
        <v>6792</v>
      </c>
      <c r="D9" s="402">
        <v>199914</v>
      </c>
      <c r="E9" s="402">
        <v>6145850</v>
      </c>
      <c r="F9" s="402">
        <v>3883</v>
      </c>
      <c r="G9" s="402">
        <v>114883</v>
      </c>
      <c r="H9" s="402">
        <v>154223</v>
      </c>
      <c r="I9" s="402">
        <v>128</v>
      </c>
      <c r="J9" s="403">
        <v>20694</v>
      </c>
      <c r="K9" s="402">
        <v>1340342</v>
      </c>
      <c r="L9" s="402">
        <v>0</v>
      </c>
      <c r="M9" s="402">
        <v>0</v>
      </c>
      <c r="N9" s="392">
        <v>6693697</v>
      </c>
      <c r="O9" s="392">
        <v>10235</v>
      </c>
      <c r="P9" s="392">
        <v>318305</v>
      </c>
      <c r="Q9" s="398"/>
      <c r="R9" s="398"/>
    </row>
    <row r="10" spans="1:18" s="24" customFormat="1" ht="20.100000000000001" customHeight="1">
      <c r="A10" s="287" t="s">
        <v>30</v>
      </c>
      <c r="B10" s="402">
        <v>1694</v>
      </c>
      <c r="C10" s="402">
        <v>0</v>
      </c>
      <c r="D10" s="402">
        <v>1152</v>
      </c>
      <c r="E10" s="402">
        <v>109268</v>
      </c>
      <c r="F10" s="402">
        <v>0</v>
      </c>
      <c r="G10" s="402">
        <v>202</v>
      </c>
      <c r="H10" s="402">
        <v>12949</v>
      </c>
      <c r="I10" s="402">
        <v>0</v>
      </c>
      <c r="J10" s="403">
        <v>59</v>
      </c>
      <c r="K10" s="402">
        <v>14966</v>
      </c>
      <c r="L10" s="402">
        <v>0</v>
      </c>
      <c r="M10" s="402">
        <v>0</v>
      </c>
      <c r="N10" s="392">
        <v>138877</v>
      </c>
      <c r="O10" s="392">
        <v>0</v>
      </c>
      <c r="P10" s="392">
        <v>1413</v>
      </c>
      <c r="Q10" s="398"/>
    </row>
    <row r="11" spans="1:18" s="24" customFormat="1" ht="20.100000000000001" customHeight="1">
      <c r="A11" s="287" t="s">
        <v>31</v>
      </c>
      <c r="B11" s="402">
        <v>1241628</v>
      </c>
      <c r="C11" s="402">
        <v>11516</v>
      </c>
      <c r="D11" s="402">
        <v>236786</v>
      </c>
      <c r="E11" s="402">
        <v>17661898</v>
      </c>
      <c r="F11" s="402">
        <v>3519</v>
      </c>
      <c r="G11" s="402">
        <v>40080</v>
      </c>
      <c r="H11" s="402">
        <v>87570</v>
      </c>
      <c r="I11" s="402">
        <v>271</v>
      </c>
      <c r="J11" s="403">
        <v>7430</v>
      </c>
      <c r="K11" s="402">
        <v>2183738</v>
      </c>
      <c r="L11" s="402">
        <v>0</v>
      </c>
      <c r="M11" s="402">
        <v>0</v>
      </c>
      <c r="N11" s="392">
        <v>18048082</v>
      </c>
      <c r="O11" s="392">
        <v>14259</v>
      </c>
      <c r="P11" s="392">
        <v>267731</v>
      </c>
      <c r="Q11" s="398"/>
    </row>
    <row r="12" spans="1:18" s="24" customFormat="1" ht="20.100000000000001" customHeight="1">
      <c r="A12" s="287" t="s">
        <v>32</v>
      </c>
      <c r="B12" s="402">
        <v>80115</v>
      </c>
      <c r="C12" s="402">
        <v>1</v>
      </c>
      <c r="D12" s="402">
        <v>6730</v>
      </c>
      <c r="E12" s="402">
        <v>876236</v>
      </c>
      <c r="F12" s="402">
        <v>0</v>
      </c>
      <c r="G12" s="402">
        <v>338</v>
      </c>
      <c r="H12" s="402">
        <v>47325</v>
      </c>
      <c r="I12" s="402">
        <v>0</v>
      </c>
      <c r="J12" s="403">
        <v>3383</v>
      </c>
      <c r="K12" s="402">
        <v>15533</v>
      </c>
      <c r="L12" s="402">
        <v>0</v>
      </c>
      <c r="M12" s="402">
        <v>0</v>
      </c>
      <c r="N12" s="392">
        <v>1019209</v>
      </c>
      <c r="O12" s="392">
        <v>1</v>
      </c>
      <c r="P12" s="392">
        <v>10451</v>
      </c>
      <c r="Q12" s="398"/>
    </row>
    <row r="13" spans="1:18" s="24" customFormat="1" ht="20.100000000000001" customHeight="1">
      <c r="A13" s="287" t="s">
        <v>33</v>
      </c>
      <c r="B13" s="402">
        <v>11421</v>
      </c>
      <c r="C13" s="402">
        <v>196</v>
      </c>
      <c r="D13" s="402">
        <v>7354</v>
      </c>
      <c r="E13" s="402">
        <v>604662</v>
      </c>
      <c r="F13" s="402">
        <v>148</v>
      </c>
      <c r="G13" s="402">
        <v>2217</v>
      </c>
      <c r="H13" s="402">
        <v>28326</v>
      </c>
      <c r="I13" s="402">
        <v>92</v>
      </c>
      <c r="J13" s="403">
        <v>2076</v>
      </c>
      <c r="K13" s="402">
        <v>144299</v>
      </c>
      <c r="L13" s="402">
        <v>0</v>
      </c>
      <c r="M13" s="402">
        <v>0</v>
      </c>
      <c r="N13" s="392">
        <v>694593</v>
      </c>
      <c r="O13" s="392">
        <v>367</v>
      </c>
      <c r="P13" s="392">
        <v>10278</v>
      </c>
      <c r="Q13" s="398"/>
    </row>
    <row r="14" spans="1:18" s="24" customFormat="1" ht="20.100000000000001" customHeight="1">
      <c r="A14" s="287" t="s">
        <v>115</v>
      </c>
      <c r="B14" s="402">
        <v>156398</v>
      </c>
      <c r="C14" s="402">
        <v>2917</v>
      </c>
      <c r="D14" s="402">
        <v>69834</v>
      </c>
      <c r="E14" s="402">
        <v>2894804</v>
      </c>
      <c r="F14" s="402">
        <v>803</v>
      </c>
      <c r="G14" s="402">
        <v>20982</v>
      </c>
      <c r="H14" s="402">
        <v>67858</v>
      </c>
      <c r="I14" s="402">
        <v>2099</v>
      </c>
      <c r="J14" s="403">
        <v>4177</v>
      </c>
      <c r="K14" s="402">
        <v>590980</v>
      </c>
      <c r="L14" s="402">
        <v>0</v>
      </c>
      <c r="M14" s="402">
        <v>0</v>
      </c>
      <c r="N14" s="392">
        <v>3152090</v>
      </c>
      <c r="O14" s="392">
        <v>5211</v>
      </c>
      <c r="P14" s="392">
        <v>88747</v>
      </c>
      <c r="Q14" s="398"/>
    </row>
    <row r="15" spans="1:18" s="24" customFormat="1" ht="20.100000000000001" customHeight="1">
      <c r="A15" s="287" t="s">
        <v>35</v>
      </c>
      <c r="B15" s="402">
        <v>0</v>
      </c>
      <c r="C15" s="402">
        <v>0</v>
      </c>
      <c r="D15" s="402">
        <v>882</v>
      </c>
      <c r="E15" s="402">
        <v>0</v>
      </c>
      <c r="F15" s="402">
        <v>0</v>
      </c>
      <c r="G15" s="402">
        <v>20</v>
      </c>
      <c r="H15" s="402">
        <v>0</v>
      </c>
      <c r="I15" s="402">
        <v>0</v>
      </c>
      <c r="J15" s="403">
        <v>8</v>
      </c>
      <c r="K15" s="402">
        <v>0</v>
      </c>
      <c r="L15" s="402">
        <v>0</v>
      </c>
      <c r="M15" s="402">
        <v>0</v>
      </c>
      <c r="N15" s="392">
        <v>0</v>
      </c>
      <c r="O15" s="392">
        <v>0</v>
      </c>
      <c r="P15" s="392">
        <v>889</v>
      </c>
      <c r="Q15" s="398"/>
    </row>
    <row r="16" spans="1:18" s="24" customFormat="1" ht="20.100000000000001" customHeight="1">
      <c r="A16" s="287" t="s">
        <v>36</v>
      </c>
      <c r="B16" s="402">
        <v>34674</v>
      </c>
      <c r="C16" s="402">
        <v>2302</v>
      </c>
      <c r="D16" s="402">
        <v>136798</v>
      </c>
      <c r="E16" s="402">
        <v>8160538</v>
      </c>
      <c r="F16" s="402">
        <v>918</v>
      </c>
      <c r="G16" s="402">
        <v>5415</v>
      </c>
      <c r="H16" s="402">
        <v>146550</v>
      </c>
      <c r="I16" s="402">
        <v>751</v>
      </c>
      <c r="J16" s="403">
        <v>9446</v>
      </c>
      <c r="K16" s="402">
        <v>683901</v>
      </c>
      <c r="L16" s="402">
        <v>0</v>
      </c>
      <c r="M16" s="402">
        <v>0</v>
      </c>
      <c r="N16" s="392">
        <v>8296779</v>
      </c>
      <c r="O16" s="392">
        <v>3592</v>
      </c>
      <c r="P16" s="392">
        <v>145837</v>
      </c>
      <c r="Q16" s="398"/>
    </row>
    <row r="17" spans="1:24" s="24" customFormat="1" ht="20.100000000000001" customHeight="1">
      <c r="A17" s="287" t="s">
        <v>37</v>
      </c>
      <c r="B17" s="402">
        <v>219</v>
      </c>
      <c r="C17" s="402">
        <v>93</v>
      </c>
      <c r="D17" s="402">
        <v>1183</v>
      </c>
      <c r="E17" s="402">
        <v>2321523</v>
      </c>
      <c r="F17" s="402">
        <v>998</v>
      </c>
      <c r="G17" s="402">
        <v>32280</v>
      </c>
      <c r="H17" s="402">
        <v>70848</v>
      </c>
      <c r="I17" s="402">
        <v>61</v>
      </c>
      <c r="J17" s="403">
        <v>224</v>
      </c>
      <c r="K17" s="402">
        <v>27776</v>
      </c>
      <c r="L17" s="402">
        <v>0</v>
      </c>
      <c r="M17" s="402">
        <v>0</v>
      </c>
      <c r="N17" s="392">
        <v>2336694</v>
      </c>
      <c r="O17" s="392">
        <v>1084</v>
      </c>
      <c r="P17" s="392">
        <v>33304</v>
      </c>
      <c r="Q17" s="398"/>
    </row>
    <row r="18" spans="1:24" s="24" customFormat="1" ht="20.100000000000001" customHeight="1">
      <c r="A18" s="287" t="s">
        <v>38</v>
      </c>
      <c r="B18" s="402">
        <v>31</v>
      </c>
      <c r="C18" s="402">
        <v>5</v>
      </c>
      <c r="D18" s="402">
        <v>1211</v>
      </c>
      <c r="E18" s="402">
        <v>146442</v>
      </c>
      <c r="F18" s="402">
        <v>1</v>
      </c>
      <c r="G18" s="402">
        <v>13</v>
      </c>
      <c r="H18" s="402">
        <v>5781</v>
      </c>
      <c r="I18" s="402">
        <v>18</v>
      </c>
      <c r="J18" s="403">
        <v>479</v>
      </c>
      <c r="K18" s="402">
        <v>2027</v>
      </c>
      <c r="L18" s="402">
        <v>0</v>
      </c>
      <c r="M18" s="402">
        <v>0</v>
      </c>
      <c r="N18" s="392">
        <v>148545</v>
      </c>
      <c r="O18" s="392">
        <v>24</v>
      </c>
      <c r="P18" s="392">
        <v>1579</v>
      </c>
      <c r="Q18" s="398"/>
    </row>
    <row r="19" spans="1:24" s="24" customFormat="1" ht="20.100000000000001" customHeight="1">
      <c r="A19" s="287" t="s">
        <v>39</v>
      </c>
      <c r="B19" s="402">
        <v>0</v>
      </c>
      <c r="C19" s="402">
        <v>0</v>
      </c>
      <c r="D19" s="402">
        <v>0</v>
      </c>
      <c r="E19" s="402">
        <v>1349133</v>
      </c>
      <c r="F19" s="402">
        <v>0</v>
      </c>
      <c r="G19" s="402">
        <v>5</v>
      </c>
      <c r="H19" s="402">
        <v>59600</v>
      </c>
      <c r="I19" s="402">
        <v>0</v>
      </c>
      <c r="J19" s="403">
        <v>45</v>
      </c>
      <c r="K19" s="402">
        <v>75109</v>
      </c>
      <c r="L19" s="402">
        <v>0</v>
      </c>
      <c r="M19" s="402">
        <v>0</v>
      </c>
      <c r="N19" s="392">
        <v>1483842</v>
      </c>
      <c r="O19" s="392">
        <v>0</v>
      </c>
      <c r="P19" s="392">
        <v>50</v>
      </c>
      <c r="Q19" s="398"/>
    </row>
    <row r="20" spans="1:24" s="24" customFormat="1" ht="20.100000000000001" customHeight="1">
      <c r="A20" s="287" t="s">
        <v>40</v>
      </c>
      <c r="B20" s="402">
        <v>0</v>
      </c>
      <c r="C20" s="402">
        <v>0</v>
      </c>
      <c r="D20" s="402">
        <v>2281</v>
      </c>
      <c r="E20" s="402">
        <v>0</v>
      </c>
      <c r="F20" s="402">
        <v>0</v>
      </c>
      <c r="G20" s="402">
        <v>26</v>
      </c>
      <c r="H20" s="402">
        <v>34</v>
      </c>
      <c r="I20" s="402">
        <v>0</v>
      </c>
      <c r="J20" s="403">
        <v>667</v>
      </c>
      <c r="K20" s="402">
        <v>0</v>
      </c>
      <c r="L20" s="402">
        <v>0</v>
      </c>
      <c r="M20" s="402">
        <v>0</v>
      </c>
      <c r="N20" s="392">
        <v>34</v>
      </c>
      <c r="O20" s="392">
        <v>0</v>
      </c>
      <c r="P20" s="392">
        <v>2974</v>
      </c>
      <c r="Q20" s="398"/>
    </row>
    <row r="21" spans="1:24" s="24" customFormat="1" ht="20.100000000000001" customHeight="1">
      <c r="A21" s="287" t="s">
        <v>41</v>
      </c>
      <c r="B21" s="402">
        <v>0</v>
      </c>
      <c r="C21" s="402">
        <v>0</v>
      </c>
      <c r="D21" s="402">
        <v>0</v>
      </c>
      <c r="E21" s="402">
        <v>223117</v>
      </c>
      <c r="F21" s="402">
        <v>0</v>
      </c>
      <c r="G21" s="402">
        <v>120</v>
      </c>
      <c r="H21" s="402">
        <v>10381</v>
      </c>
      <c r="I21" s="402">
        <v>0</v>
      </c>
      <c r="J21" s="403">
        <v>3</v>
      </c>
      <c r="K21" s="402">
        <v>27740</v>
      </c>
      <c r="L21" s="402">
        <v>0</v>
      </c>
      <c r="M21" s="402">
        <v>0</v>
      </c>
      <c r="N21" s="392">
        <v>246595</v>
      </c>
      <c r="O21" s="392">
        <v>0</v>
      </c>
      <c r="P21" s="392">
        <v>123</v>
      </c>
      <c r="Q21" s="398"/>
    </row>
    <row r="22" spans="1:24" s="24" customFormat="1" ht="20.100000000000001" customHeight="1">
      <c r="A22" s="27" t="s">
        <v>42</v>
      </c>
      <c r="B22" s="402">
        <v>1</v>
      </c>
      <c r="C22" s="402">
        <v>0</v>
      </c>
      <c r="D22" s="402">
        <v>295</v>
      </c>
      <c r="E22" s="402">
        <v>303928</v>
      </c>
      <c r="F22" s="402">
        <v>99</v>
      </c>
      <c r="G22" s="402">
        <v>278</v>
      </c>
      <c r="H22" s="402">
        <v>30904</v>
      </c>
      <c r="I22" s="402">
        <v>1</v>
      </c>
      <c r="J22" s="403">
        <v>10</v>
      </c>
      <c r="K22" s="402">
        <v>19189</v>
      </c>
      <c r="L22" s="402">
        <v>0</v>
      </c>
      <c r="M22" s="402">
        <v>0</v>
      </c>
      <c r="N22" s="392">
        <v>354022</v>
      </c>
      <c r="O22" s="392">
        <v>100</v>
      </c>
      <c r="P22" s="392">
        <v>583</v>
      </c>
      <c r="Q22" s="398"/>
    </row>
    <row r="23" spans="1:24" s="24" customFormat="1" ht="20.100000000000001" customHeight="1">
      <c r="A23" s="287" t="s">
        <v>43</v>
      </c>
      <c r="B23" s="402">
        <v>0</v>
      </c>
      <c r="C23" s="402">
        <v>0</v>
      </c>
      <c r="D23" s="402">
        <v>143</v>
      </c>
      <c r="E23" s="402">
        <v>0</v>
      </c>
      <c r="F23" s="402">
        <v>0</v>
      </c>
      <c r="G23" s="402">
        <v>0</v>
      </c>
      <c r="H23" s="402">
        <v>0</v>
      </c>
      <c r="I23" s="402">
        <v>0</v>
      </c>
      <c r="J23" s="403">
        <v>33</v>
      </c>
      <c r="K23" s="402">
        <v>0</v>
      </c>
      <c r="L23" s="402">
        <v>0</v>
      </c>
      <c r="M23" s="402">
        <v>0</v>
      </c>
      <c r="N23" s="392">
        <v>0</v>
      </c>
      <c r="O23" s="392">
        <v>0</v>
      </c>
      <c r="P23" s="392">
        <v>176</v>
      </c>
      <c r="Q23" s="398"/>
    </row>
    <row r="24" spans="1:24" s="24" customFormat="1" ht="20.100000000000001" customHeight="1">
      <c r="A24" s="287" t="s">
        <v>44</v>
      </c>
      <c r="B24" s="402">
        <v>0</v>
      </c>
      <c r="C24" s="402">
        <v>0</v>
      </c>
      <c r="D24" s="402">
        <v>47</v>
      </c>
      <c r="E24" s="402">
        <v>0</v>
      </c>
      <c r="F24" s="402">
        <v>0</v>
      </c>
      <c r="G24" s="402">
        <v>4</v>
      </c>
      <c r="H24" s="402">
        <v>0</v>
      </c>
      <c r="I24" s="402">
        <v>0</v>
      </c>
      <c r="J24" s="403">
        <v>9</v>
      </c>
      <c r="K24" s="402">
        <v>0</v>
      </c>
      <c r="L24" s="402">
        <v>0</v>
      </c>
      <c r="M24" s="402">
        <v>0</v>
      </c>
      <c r="N24" s="392">
        <v>0</v>
      </c>
      <c r="O24" s="392">
        <v>0</v>
      </c>
      <c r="P24" s="392">
        <v>51</v>
      </c>
      <c r="Q24" s="398"/>
    </row>
    <row r="25" spans="1:24" s="24" customFormat="1" ht="20.100000000000001" customHeight="1">
      <c r="A25" s="287" t="s">
        <v>45</v>
      </c>
      <c r="B25" s="402">
        <v>0</v>
      </c>
      <c r="C25" s="402">
        <v>0</v>
      </c>
      <c r="D25" s="402">
        <v>122</v>
      </c>
      <c r="E25" s="402">
        <v>0</v>
      </c>
      <c r="F25" s="402">
        <v>0</v>
      </c>
      <c r="G25" s="402">
        <v>0</v>
      </c>
      <c r="H25" s="402">
        <v>0</v>
      </c>
      <c r="I25" s="402">
        <v>4</v>
      </c>
      <c r="J25" s="403">
        <v>53</v>
      </c>
      <c r="K25" s="402">
        <v>0</v>
      </c>
      <c r="L25" s="402">
        <v>0</v>
      </c>
      <c r="M25" s="402">
        <v>0</v>
      </c>
      <c r="N25" s="392">
        <v>0</v>
      </c>
      <c r="O25" s="392">
        <v>4</v>
      </c>
      <c r="P25" s="392">
        <v>163</v>
      </c>
      <c r="Q25" s="398"/>
    </row>
    <row r="26" spans="1:24" s="24" customFormat="1" ht="20.100000000000001" customHeight="1">
      <c r="A26" s="287" t="s">
        <v>46</v>
      </c>
      <c r="B26" s="402">
        <v>0</v>
      </c>
      <c r="C26" s="402">
        <v>0</v>
      </c>
      <c r="D26" s="402">
        <v>0</v>
      </c>
      <c r="E26" s="402">
        <v>692544</v>
      </c>
      <c r="F26" s="402">
        <v>8</v>
      </c>
      <c r="G26" s="402">
        <v>67</v>
      </c>
      <c r="H26" s="402">
        <v>174114</v>
      </c>
      <c r="I26" s="402">
        <v>33</v>
      </c>
      <c r="J26" s="403">
        <v>55</v>
      </c>
      <c r="K26" s="402">
        <v>10134</v>
      </c>
      <c r="L26" s="402">
        <v>0</v>
      </c>
      <c r="M26" s="402">
        <v>0</v>
      </c>
      <c r="N26" s="392">
        <v>823706</v>
      </c>
      <c r="O26" s="392">
        <v>38</v>
      </c>
      <c r="P26" s="392">
        <v>117</v>
      </c>
      <c r="Q26" s="398"/>
    </row>
    <row r="27" spans="1:24" s="24" customFormat="1" ht="21.9" customHeight="1" thickBot="1">
      <c r="A27" s="363" t="s">
        <v>47</v>
      </c>
      <c r="B27" s="404">
        <v>1667096</v>
      </c>
      <c r="C27" s="404">
        <v>23822</v>
      </c>
      <c r="D27" s="404">
        <v>664732</v>
      </c>
      <c r="E27" s="404">
        <v>41489943</v>
      </c>
      <c r="F27" s="404">
        <v>10377</v>
      </c>
      <c r="G27" s="404">
        <v>216930</v>
      </c>
      <c r="H27" s="404">
        <v>896463</v>
      </c>
      <c r="I27" s="404">
        <v>3458</v>
      </c>
      <c r="J27" s="404">
        <v>48851</v>
      </c>
      <c r="K27" s="404">
        <v>5135734</v>
      </c>
      <c r="L27" s="404">
        <v>0</v>
      </c>
      <c r="M27" s="404">
        <v>0</v>
      </c>
      <c r="N27" s="404">
        <v>43436765</v>
      </c>
      <c r="O27" s="404">
        <v>34915</v>
      </c>
      <c r="P27" s="404">
        <v>882771</v>
      </c>
      <c r="Q27" s="398"/>
    </row>
    <row r="28" spans="1:24" s="24" customFormat="1" ht="21.45" customHeight="1">
      <c r="A28" s="30" t="s">
        <v>490</v>
      </c>
      <c r="B28" s="405"/>
      <c r="C28" s="405"/>
      <c r="D28" s="405"/>
      <c r="E28" s="405"/>
      <c r="F28" s="405"/>
      <c r="G28" s="405"/>
      <c r="H28" s="405"/>
      <c r="I28" s="405"/>
      <c r="J28" s="406"/>
      <c r="K28" s="406"/>
      <c r="L28" s="406"/>
      <c r="M28" s="406"/>
      <c r="N28" s="407"/>
      <c r="P28" s="397"/>
    </row>
    <row r="29" spans="1:24" s="24" customFormat="1" ht="16.5" customHeight="1">
      <c r="A29" s="300"/>
      <c r="B29" s="300"/>
      <c r="C29" s="300"/>
      <c r="D29" s="300"/>
      <c r="E29" s="300"/>
      <c r="F29" s="300"/>
      <c r="G29" s="300"/>
      <c r="H29" s="300"/>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7"/>
      <c r="B31" s="7"/>
      <c r="C31" s="7"/>
      <c r="D31" s="7"/>
      <c r="E31" s="7"/>
      <c r="F31" s="7"/>
      <c r="G31" s="7"/>
      <c r="H31" s="7"/>
      <c r="I31" s="7"/>
      <c r="J31" s="7"/>
      <c r="K31" s="7"/>
      <c r="L31" s="7"/>
      <c r="M31" s="7"/>
    </row>
    <row r="32" spans="1:24" s="8" customFormat="1" ht="7.5" customHeight="1">
      <c r="A32" s="7"/>
      <c r="B32" s="7"/>
      <c r="C32" s="7"/>
      <c r="D32" s="7"/>
      <c r="E32" s="7"/>
      <c r="F32" s="7"/>
      <c r="G32" s="7"/>
      <c r="H32" s="7"/>
      <c r="I32" s="7"/>
      <c r="J32" s="7"/>
      <c r="K32" s="7"/>
      <c r="L32" s="7"/>
      <c r="M32" s="7"/>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B1D6F45C-5AD0-4EF1-A64C-5F1ED633F777}"/>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4718-DBAE-492D-A8A7-8E595833FC0B}">
  <dimension ref="A1:L31"/>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525" t="s">
        <v>1244</v>
      </c>
    </row>
    <row r="2" spans="1:4" ht="48.45" customHeight="1">
      <c r="A2" s="350" t="s">
        <v>492</v>
      </c>
      <c r="B2" s="350"/>
    </row>
    <row r="3" spans="1:4" ht="24.75" customHeight="1">
      <c r="A3" s="352">
        <v>45747</v>
      </c>
      <c r="B3" s="352"/>
    </row>
    <row r="4" spans="1:4" ht="13.8" thickBot="1">
      <c r="A4" s="408"/>
    </row>
    <row r="5" spans="1:4" ht="22.65" customHeight="1">
      <c r="A5" s="174" t="s">
        <v>1</v>
      </c>
      <c r="B5" s="46" t="s">
        <v>493</v>
      </c>
    </row>
    <row r="6" spans="1:4" ht="18.75" customHeight="1">
      <c r="A6" s="387"/>
      <c r="B6" s="409"/>
    </row>
    <row r="7" spans="1:4" ht="10.5" customHeight="1">
      <c r="A7" s="410"/>
      <c r="B7" s="411"/>
    </row>
    <row r="8" spans="1:4" ht="20.100000000000001" customHeight="1">
      <c r="A8" s="362" t="s">
        <v>29</v>
      </c>
      <c r="B8" s="412">
        <v>6147712</v>
      </c>
      <c r="C8" s="413"/>
      <c r="D8" s="414"/>
    </row>
    <row r="9" spans="1:4" ht="20.100000000000001" customHeight="1">
      <c r="A9" s="362" t="s">
        <v>30</v>
      </c>
      <c r="B9" s="412">
        <v>66613</v>
      </c>
      <c r="C9" s="413"/>
      <c r="D9" s="414"/>
    </row>
    <row r="10" spans="1:4" ht="20.100000000000001" customHeight="1">
      <c r="A10" s="415" t="s">
        <v>31</v>
      </c>
      <c r="B10" s="412">
        <v>17342421</v>
      </c>
      <c r="C10" s="413"/>
      <c r="D10" s="414"/>
    </row>
    <row r="11" spans="1:4" ht="20.100000000000001" customHeight="1">
      <c r="A11" s="362" t="s">
        <v>32</v>
      </c>
      <c r="B11" s="412">
        <v>303515</v>
      </c>
      <c r="C11" s="413"/>
      <c r="D11" s="414"/>
    </row>
    <row r="12" spans="1:4" ht="20.100000000000001" customHeight="1">
      <c r="A12" s="362" t="s">
        <v>33</v>
      </c>
      <c r="B12" s="412">
        <v>432171</v>
      </c>
      <c r="C12" s="413"/>
      <c r="D12" s="414"/>
    </row>
    <row r="13" spans="1:4" ht="20.100000000000001" customHeight="1">
      <c r="A13" s="362" t="s">
        <v>115</v>
      </c>
      <c r="B13" s="412">
        <v>2102911</v>
      </c>
      <c r="C13" s="413"/>
      <c r="D13" s="414"/>
    </row>
    <row r="14" spans="1:4" ht="20.100000000000001" customHeight="1">
      <c r="A14" s="362" t="s">
        <v>35</v>
      </c>
      <c r="B14" s="412">
        <v>0</v>
      </c>
      <c r="C14" s="413"/>
      <c r="D14" s="414"/>
    </row>
    <row r="15" spans="1:4" ht="20.100000000000001" customHeight="1">
      <c r="A15" s="362" t="s">
        <v>36</v>
      </c>
      <c r="B15" s="412">
        <v>7898228</v>
      </c>
      <c r="C15" s="413"/>
      <c r="D15" s="414"/>
    </row>
    <row r="16" spans="1:4" ht="20.100000000000001" customHeight="1">
      <c r="A16" s="362" t="s">
        <v>37</v>
      </c>
      <c r="B16" s="412">
        <v>2084717</v>
      </c>
      <c r="C16" s="413"/>
      <c r="D16" s="414"/>
    </row>
    <row r="17" spans="1:12" ht="20.100000000000001" customHeight="1">
      <c r="A17" s="362" t="s">
        <v>38</v>
      </c>
      <c r="B17" s="412">
        <v>60864</v>
      </c>
      <c r="C17" s="413"/>
      <c r="D17" s="414"/>
    </row>
    <row r="18" spans="1:12" ht="20.100000000000001" customHeight="1">
      <c r="A18" s="362" t="s">
        <v>97</v>
      </c>
      <c r="B18" s="412">
        <v>1041132</v>
      </c>
      <c r="C18" s="413"/>
      <c r="D18" s="414"/>
      <c r="F18" s="416"/>
      <c r="G18" s="416"/>
      <c r="H18" s="416"/>
    </row>
    <row r="19" spans="1:12" ht="20.100000000000001" customHeight="1">
      <c r="A19" s="362" t="s">
        <v>116</v>
      </c>
      <c r="B19" s="412">
        <v>0</v>
      </c>
      <c r="C19" s="413"/>
      <c r="D19" s="414"/>
    </row>
    <row r="20" spans="1:12" ht="20.100000000000001" customHeight="1">
      <c r="A20" s="362" t="s">
        <v>41</v>
      </c>
      <c r="B20" s="412">
        <v>191102</v>
      </c>
      <c r="C20" s="413"/>
      <c r="D20" s="414"/>
    </row>
    <row r="21" spans="1:12" ht="20.100000000000001" customHeight="1">
      <c r="A21" s="27" t="s">
        <v>42</v>
      </c>
      <c r="B21" s="412">
        <v>120490</v>
      </c>
      <c r="C21" s="413"/>
      <c r="D21" s="414"/>
    </row>
    <row r="22" spans="1:12" ht="20.100000000000001" customHeight="1">
      <c r="A22" s="362" t="s">
        <v>43</v>
      </c>
      <c r="B22" s="412">
        <v>0</v>
      </c>
      <c r="C22" s="413"/>
      <c r="D22" s="414"/>
    </row>
    <row r="23" spans="1:12" ht="20.100000000000001" customHeight="1">
      <c r="A23" s="362" t="s">
        <v>44</v>
      </c>
      <c r="B23" s="412">
        <v>0</v>
      </c>
      <c r="C23" s="413"/>
      <c r="D23" s="414"/>
    </row>
    <row r="24" spans="1:12" ht="20.100000000000001" customHeight="1">
      <c r="A24" s="362" t="s">
        <v>45</v>
      </c>
      <c r="B24" s="412">
        <v>0</v>
      </c>
      <c r="C24" s="413"/>
      <c r="D24" s="414"/>
    </row>
    <row r="25" spans="1:12" ht="20.100000000000001" customHeight="1">
      <c r="A25" s="362" t="s">
        <v>46</v>
      </c>
      <c r="B25" s="412">
        <v>606991</v>
      </c>
      <c r="C25" s="413"/>
      <c r="D25" s="414"/>
    </row>
    <row r="26" spans="1:12" ht="27.75" customHeight="1" thickBot="1">
      <c r="A26" s="417" t="s">
        <v>47</v>
      </c>
      <c r="B26" s="418">
        <v>38398867</v>
      </c>
      <c r="C26" s="413"/>
      <c r="D26" s="414"/>
    </row>
    <row r="27" spans="1:12">
      <c r="A27" s="201" t="s">
        <v>494</v>
      </c>
      <c r="B27" s="419"/>
    </row>
    <row r="28" spans="1:12">
      <c r="A28" s="162"/>
      <c r="B28" s="162"/>
      <c r="C28" s="420"/>
      <c r="D28" s="420"/>
      <c r="E28" s="420"/>
      <c r="F28" s="420"/>
    </row>
    <row r="29" spans="1:12">
      <c r="A29" s="162"/>
      <c r="B29" s="162"/>
      <c r="C29" s="312"/>
      <c r="D29" s="312"/>
      <c r="E29" s="312"/>
      <c r="F29" s="312"/>
      <c r="G29" s="312"/>
      <c r="H29" s="312"/>
      <c r="I29" s="312"/>
      <c r="J29" s="312"/>
      <c r="K29" s="312"/>
      <c r="L29" s="312"/>
    </row>
    <row r="30" spans="1:12" ht="13.95" customHeight="1">
      <c r="A30" s="162"/>
      <c r="B30" s="162"/>
    </row>
    <row r="31" spans="1:12" ht="13.95" customHeight="1">
      <c r="A31" s="162"/>
      <c r="B31" s="162"/>
    </row>
  </sheetData>
  <mergeCells count="5">
    <mergeCell ref="A2:B2"/>
    <mergeCell ref="A3:B3"/>
    <mergeCell ref="A5:A6"/>
    <mergeCell ref="B5:B6"/>
    <mergeCell ref="A28:B31"/>
  </mergeCells>
  <hyperlinks>
    <hyperlink ref="A1" location="Índice!A1" display="Volver al Índice" xr:uid="{E7D2F12A-9972-4EE4-A630-FB7393486200}"/>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3900-4125-4631-956D-68083EE51105}">
  <dimension ref="A1:L48"/>
  <sheetViews>
    <sheetView showGridLines="0" workbookViewId="0"/>
  </sheetViews>
  <sheetFormatPr baseColWidth="10" defaultRowHeight="13.2"/>
  <cols>
    <col min="1" max="1" width="35.88671875" style="114" customWidth="1"/>
    <col min="2" max="8" width="13.5546875" style="114" customWidth="1"/>
    <col min="9" max="9" width="14" style="114" customWidth="1"/>
    <col min="10" max="10" width="11.5546875" style="114" customWidth="1"/>
    <col min="11" max="11" width="9.44140625" style="114" bestFit="1" customWidth="1"/>
    <col min="12" max="12" width="10.44140625" style="114" bestFit="1" customWidth="1"/>
    <col min="13" max="16" width="9.44140625" style="114" bestFit="1" customWidth="1"/>
    <col min="17" max="17" width="10.44140625" style="114" bestFit="1" customWidth="1"/>
    <col min="18" max="20" width="9.44140625" style="114" bestFit="1" customWidth="1"/>
    <col min="21" max="21" width="9.5546875" style="114" bestFit="1" customWidth="1"/>
    <col min="22" max="256" width="11.5546875" style="114"/>
    <col min="257" max="257" width="35.88671875" style="114" customWidth="1"/>
    <col min="258" max="264" width="13.5546875" style="114" customWidth="1"/>
    <col min="265" max="265" width="14" style="114" customWidth="1"/>
    <col min="266" max="266" width="11.5546875" style="114"/>
    <col min="267" max="267" width="9.44140625" style="114" bestFit="1" customWidth="1"/>
    <col min="268" max="268" width="10.44140625" style="114" bestFit="1" customWidth="1"/>
    <col min="269" max="272" width="9.44140625" style="114" bestFit="1" customWidth="1"/>
    <col min="273" max="273" width="10.44140625" style="114" bestFit="1" customWidth="1"/>
    <col min="274" max="276" width="9.44140625" style="114" bestFit="1" customWidth="1"/>
    <col min="277" max="277" width="9.5546875" style="114" bestFit="1" customWidth="1"/>
    <col min="278" max="512" width="11.5546875" style="114"/>
    <col min="513" max="513" width="35.88671875" style="114" customWidth="1"/>
    <col min="514" max="520" width="13.5546875" style="114" customWidth="1"/>
    <col min="521" max="521" width="14" style="114" customWidth="1"/>
    <col min="522" max="522" width="11.5546875" style="114"/>
    <col min="523" max="523" width="9.44140625" style="114" bestFit="1" customWidth="1"/>
    <col min="524" max="524" width="10.44140625" style="114" bestFit="1" customWidth="1"/>
    <col min="525" max="528" width="9.44140625" style="114" bestFit="1" customWidth="1"/>
    <col min="529" max="529" width="10.44140625" style="114" bestFit="1" customWidth="1"/>
    <col min="530" max="532" width="9.44140625" style="114" bestFit="1" customWidth="1"/>
    <col min="533" max="533" width="9.5546875" style="114" bestFit="1" customWidth="1"/>
    <col min="534" max="768" width="11.5546875" style="114"/>
    <col min="769" max="769" width="35.88671875" style="114" customWidth="1"/>
    <col min="770" max="776" width="13.5546875" style="114" customWidth="1"/>
    <col min="777" max="777" width="14" style="114" customWidth="1"/>
    <col min="778" max="778" width="11.5546875" style="114"/>
    <col min="779" max="779" width="9.44140625" style="114" bestFit="1" customWidth="1"/>
    <col min="780" max="780" width="10.44140625" style="114" bestFit="1" customWidth="1"/>
    <col min="781" max="784" width="9.44140625" style="114" bestFit="1" customWidth="1"/>
    <col min="785" max="785" width="10.44140625" style="114" bestFit="1" customWidth="1"/>
    <col min="786" max="788" width="9.44140625" style="114" bestFit="1" customWidth="1"/>
    <col min="789" max="789" width="9.5546875" style="114" bestFit="1" customWidth="1"/>
    <col min="790" max="1024" width="11.5546875" style="114"/>
    <col min="1025" max="1025" width="35.88671875" style="114" customWidth="1"/>
    <col min="1026" max="1032" width="13.5546875" style="114" customWidth="1"/>
    <col min="1033" max="1033" width="14" style="114" customWidth="1"/>
    <col min="1034" max="1034" width="11.5546875" style="114"/>
    <col min="1035" max="1035" width="9.44140625" style="114" bestFit="1" customWidth="1"/>
    <col min="1036" max="1036" width="10.44140625" style="114" bestFit="1" customWidth="1"/>
    <col min="1037" max="1040" width="9.44140625" style="114" bestFit="1" customWidth="1"/>
    <col min="1041" max="1041" width="10.44140625" style="114" bestFit="1" customWidth="1"/>
    <col min="1042" max="1044" width="9.44140625" style="114" bestFit="1" customWidth="1"/>
    <col min="1045" max="1045" width="9.5546875" style="114" bestFit="1" customWidth="1"/>
    <col min="1046" max="1280" width="11.5546875" style="114"/>
    <col min="1281" max="1281" width="35.88671875" style="114" customWidth="1"/>
    <col min="1282" max="1288" width="13.5546875" style="114" customWidth="1"/>
    <col min="1289" max="1289" width="14" style="114" customWidth="1"/>
    <col min="1290" max="1290" width="11.5546875" style="114"/>
    <col min="1291" max="1291" width="9.44140625" style="114" bestFit="1" customWidth="1"/>
    <col min="1292" max="1292" width="10.44140625" style="114" bestFit="1" customWidth="1"/>
    <col min="1293" max="1296" width="9.44140625" style="114" bestFit="1" customWidth="1"/>
    <col min="1297" max="1297" width="10.44140625" style="114" bestFit="1" customWidth="1"/>
    <col min="1298" max="1300" width="9.44140625" style="114" bestFit="1" customWidth="1"/>
    <col min="1301" max="1301" width="9.5546875" style="114" bestFit="1" customWidth="1"/>
    <col min="1302" max="1536" width="11.5546875" style="114"/>
    <col min="1537" max="1537" width="35.88671875" style="114" customWidth="1"/>
    <col min="1538" max="1544" width="13.5546875" style="114" customWidth="1"/>
    <col min="1545" max="1545" width="14" style="114" customWidth="1"/>
    <col min="1546" max="1546" width="11.5546875" style="114"/>
    <col min="1547" max="1547" width="9.44140625" style="114" bestFit="1" customWidth="1"/>
    <col min="1548" max="1548" width="10.44140625" style="114" bestFit="1" customWidth="1"/>
    <col min="1549" max="1552" width="9.44140625" style="114" bestFit="1" customWidth="1"/>
    <col min="1553" max="1553" width="10.44140625" style="114" bestFit="1" customWidth="1"/>
    <col min="1554" max="1556" width="9.44140625" style="114" bestFit="1" customWidth="1"/>
    <col min="1557" max="1557" width="9.5546875" style="114" bestFit="1" customWidth="1"/>
    <col min="1558" max="1792" width="11.5546875" style="114"/>
    <col min="1793" max="1793" width="35.88671875" style="114" customWidth="1"/>
    <col min="1794" max="1800" width="13.5546875" style="114" customWidth="1"/>
    <col min="1801" max="1801" width="14" style="114" customWidth="1"/>
    <col min="1802" max="1802" width="11.5546875" style="114"/>
    <col min="1803" max="1803" width="9.44140625" style="114" bestFit="1" customWidth="1"/>
    <col min="1804" max="1804" width="10.44140625" style="114" bestFit="1" customWidth="1"/>
    <col min="1805" max="1808" width="9.44140625" style="114" bestFit="1" customWidth="1"/>
    <col min="1809" max="1809" width="10.44140625" style="114" bestFit="1" customWidth="1"/>
    <col min="1810" max="1812" width="9.44140625" style="114" bestFit="1" customWidth="1"/>
    <col min="1813" max="1813" width="9.5546875" style="114" bestFit="1" customWidth="1"/>
    <col min="1814" max="2048" width="11.5546875" style="114"/>
    <col min="2049" max="2049" width="35.88671875" style="114" customWidth="1"/>
    <col min="2050" max="2056" width="13.5546875" style="114" customWidth="1"/>
    <col min="2057" max="2057" width="14" style="114" customWidth="1"/>
    <col min="2058" max="2058" width="11.5546875" style="114"/>
    <col min="2059" max="2059" width="9.44140625" style="114" bestFit="1" customWidth="1"/>
    <col min="2060" max="2060" width="10.44140625" style="114" bestFit="1" customWidth="1"/>
    <col min="2061" max="2064" width="9.44140625" style="114" bestFit="1" customWidth="1"/>
    <col min="2065" max="2065" width="10.44140625" style="114" bestFit="1" customWidth="1"/>
    <col min="2066" max="2068" width="9.44140625" style="114" bestFit="1" customWidth="1"/>
    <col min="2069" max="2069" width="9.5546875" style="114" bestFit="1" customWidth="1"/>
    <col min="2070" max="2304" width="11.5546875" style="114"/>
    <col min="2305" max="2305" width="35.88671875" style="114" customWidth="1"/>
    <col min="2306" max="2312" width="13.5546875" style="114" customWidth="1"/>
    <col min="2313" max="2313" width="14" style="114" customWidth="1"/>
    <col min="2314" max="2314" width="11.5546875" style="114"/>
    <col min="2315" max="2315" width="9.44140625" style="114" bestFit="1" customWidth="1"/>
    <col min="2316" max="2316" width="10.44140625" style="114" bestFit="1" customWidth="1"/>
    <col min="2317" max="2320" width="9.44140625" style="114" bestFit="1" customWidth="1"/>
    <col min="2321" max="2321" width="10.44140625" style="114" bestFit="1" customWidth="1"/>
    <col min="2322" max="2324" width="9.44140625" style="114" bestFit="1" customWidth="1"/>
    <col min="2325" max="2325" width="9.5546875" style="114" bestFit="1" customWidth="1"/>
    <col min="2326" max="2560" width="11.5546875" style="114"/>
    <col min="2561" max="2561" width="35.88671875" style="114" customWidth="1"/>
    <col min="2562" max="2568" width="13.5546875" style="114" customWidth="1"/>
    <col min="2569" max="2569" width="14" style="114" customWidth="1"/>
    <col min="2570" max="2570" width="11.5546875" style="114"/>
    <col min="2571" max="2571" width="9.44140625" style="114" bestFit="1" customWidth="1"/>
    <col min="2572" max="2572" width="10.44140625" style="114" bestFit="1" customWidth="1"/>
    <col min="2573" max="2576" width="9.44140625" style="114" bestFit="1" customWidth="1"/>
    <col min="2577" max="2577" width="10.44140625" style="114" bestFit="1" customWidth="1"/>
    <col min="2578" max="2580" width="9.44140625" style="114" bestFit="1" customWidth="1"/>
    <col min="2581" max="2581" width="9.5546875" style="114" bestFit="1" customWidth="1"/>
    <col min="2582" max="2816" width="11.5546875" style="114"/>
    <col min="2817" max="2817" width="35.88671875" style="114" customWidth="1"/>
    <col min="2818" max="2824" width="13.5546875" style="114" customWidth="1"/>
    <col min="2825" max="2825" width="14" style="114" customWidth="1"/>
    <col min="2826" max="2826" width="11.5546875" style="114"/>
    <col min="2827" max="2827" width="9.44140625" style="114" bestFit="1" customWidth="1"/>
    <col min="2828" max="2828" width="10.44140625" style="114" bestFit="1" customWidth="1"/>
    <col min="2829" max="2832" width="9.44140625" style="114" bestFit="1" customWidth="1"/>
    <col min="2833" max="2833" width="10.44140625" style="114" bestFit="1" customWidth="1"/>
    <col min="2834" max="2836" width="9.44140625" style="114" bestFit="1" customWidth="1"/>
    <col min="2837" max="2837" width="9.5546875" style="114" bestFit="1" customWidth="1"/>
    <col min="2838" max="3072" width="11.5546875" style="114"/>
    <col min="3073" max="3073" width="35.88671875" style="114" customWidth="1"/>
    <col min="3074" max="3080" width="13.5546875" style="114" customWidth="1"/>
    <col min="3081" max="3081" width="14" style="114" customWidth="1"/>
    <col min="3082" max="3082" width="11.5546875" style="114"/>
    <col min="3083" max="3083" width="9.44140625" style="114" bestFit="1" customWidth="1"/>
    <col min="3084" max="3084" width="10.44140625" style="114" bestFit="1" customWidth="1"/>
    <col min="3085" max="3088" width="9.44140625" style="114" bestFit="1" customWidth="1"/>
    <col min="3089" max="3089" width="10.44140625" style="114" bestFit="1" customWidth="1"/>
    <col min="3090" max="3092" width="9.44140625" style="114" bestFit="1" customWidth="1"/>
    <col min="3093" max="3093" width="9.5546875" style="114" bestFit="1" customWidth="1"/>
    <col min="3094" max="3328" width="11.5546875" style="114"/>
    <col min="3329" max="3329" width="35.88671875" style="114" customWidth="1"/>
    <col min="3330" max="3336" width="13.5546875" style="114" customWidth="1"/>
    <col min="3337" max="3337" width="14" style="114" customWidth="1"/>
    <col min="3338" max="3338" width="11.5546875" style="114"/>
    <col min="3339" max="3339" width="9.44140625" style="114" bestFit="1" customWidth="1"/>
    <col min="3340" max="3340" width="10.44140625" style="114" bestFit="1" customWidth="1"/>
    <col min="3341" max="3344" width="9.44140625" style="114" bestFit="1" customWidth="1"/>
    <col min="3345" max="3345" width="10.44140625" style="114" bestFit="1" customWidth="1"/>
    <col min="3346" max="3348" width="9.44140625" style="114" bestFit="1" customWidth="1"/>
    <col min="3349" max="3349" width="9.5546875" style="114" bestFit="1" customWidth="1"/>
    <col min="3350" max="3584" width="11.5546875" style="114"/>
    <col min="3585" max="3585" width="35.88671875" style="114" customWidth="1"/>
    <col min="3586" max="3592" width="13.5546875" style="114" customWidth="1"/>
    <col min="3593" max="3593" width="14" style="114" customWidth="1"/>
    <col min="3594" max="3594" width="11.5546875" style="114"/>
    <col min="3595" max="3595" width="9.44140625" style="114" bestFit="1" customWidth="1"/>
    <col min="3596" max="3596" width="10.44140625" style="114" bestFit="1" customWidth="1"/>
    <col min="3597" max="3600" width="9.44140625" style="114" bestFit="1" customWidth="1"/>
    <col min="3601" max="3601" width="10.44140625" style="114" bestFit="1" customWidth="1"/>
    <col min="3602" max="3604" width="9.44140625" style="114" bestFit="1" customWidth="1"/>
    <col min="3605" max="3605" width="9.5546875" style="114" bestFit="1" customWidth="1"/>
    <col min="3606" max="3840" width="11.5546875" style="114"/>
    <col min="3841" max="3841" width="35.88671875" style="114" customWidth="1"/>
    <col min="3842" max="3848" width="13.5546875" style="114" customWidth="1"/>
    <col min="3849" max="3849" width="14" style="114" customWidth="1"/>
    <col min="3850" max="3850" width="11.5546875" style="114"/>
    <col min="3851" max="3851" width="9.44140625" style="114" bestFit="1" customWidth="1"/>
    <col min="3852" max="3852" width="10.44140625" style="114" bestFit="1" customWidth="1"/>
    <col min="3853" max="3856" width="9.44140625" style="114" bestFit="1" customWidth="1"/>
    <col min="3857" max="3857" width="10.44140625" style="114" bestFit="1" customWidth="1"/>
    <col min="3858" max="3860" width="9.44140625" style="114" bestFit="1" customWidth="1"/>
    <col min="3861" max="3861" width="9.5546875" style="114" bestFit="1" customWidth="1"/>
    <col min="3862" max="4096" width="11.5546875" style="114"/>
    <col min="4097" max="4097" width="35.88671875" style="114" customWidth="1"/>
    <col min="4098" max="4104" width="13.5546875" style="114" customWidth="1"/>
    <col min="4105" max="4105" width="14" style="114" customWidth="1"/>
    <col min="4106" max="4106" width="11.5546875" style="114"/>
    <col min="4107" max="4107" width="9.44140625" style="114" bestFit="1" customWidth="1"/>
    <col min="4108" max="4108" width="10.44140625" style="114" bestFit="1" customWidth="1"/>
    <col min="4109" max="4112" width="9.44140625" style="114" bestFit="1" customWidth="1"/>
    <col min="4113" max="4113" width="10.44140625" style="114" bestFit="1" customWidth="1"/>
    <col min="4114" max="4116" width="9.44140625" style="114" bestFit="1" customWidth="1"/>
    <col min="4117" max="4117" width="9.5546875" style="114" bestFit="1" customWidth="1"/>
    <col min="4118" max="4352" width="11.5546875" style="114"/>
    <col min="4353" max="4353" width="35.88671875" style="114" customWidth="1"/>
    <col min="4354" max="4360" width="13.5546875" style="114" customWidth="1"/>
    <col min="4361" max="4361" width="14" style="114" customWidth="1"/>
    <col min="4362" max="4362" width="11.5546875" style="114"/>
    <col min="4363" max="4363" width="9.44140625" style="114" bestFit="1" customWidth="1"/>
    <col min="4364" max="4364" width="10.44140625" style="114" bestFit="1" customWidth="1"/>
    <col min="4365" max="4368" width="9.44140625" style="114" bestFit="1" customWidth="1"/>
    <col min="4369" max="4369" width="10.44140625" style="114" bestFit="1" customWidth="1"/>
    <col min="4370" max="4372" width="9.44140625" style="114" bestFit="1" customWidth="1"/>
    <col min="4373" max="4373" width="9.5546875" style="114" bestFit="1" customWidth="1"/>
    <col min="4374" max="4608" width="11.5546875" style="114"/>
    <col min="4609" max="4609" width="35.88671875" style="114" customWidth="1"/>
    <col min="4610" max="4616" width="13.5546875" style="114" customWidth="1"/>
    <col min="4617" max="4617" width="14" style="114" customWidth="1"/>
    <col min="4618" max="4618" width="11.5546875" style="114"/>
    <col min="4619" max="4619" width="9.44140625" style="114" bestFit="1" customWidth="1"/>
    <col min="4620" max="4620" width="10.44140625" style="114" bestFit="1" customWidth="1"/>
    <col min="4621" max="4624" width="9.44140625" style="114" bestFit="1" customWidth="1"/>
    <col min="4625" max="4625" width="10.44140625" style="114" bestFit="1" customWidth="1"/>
    <col min="4626" max="4628" width="9.44140625" style="114" bestFit="1" customWidth="1"/>
    <col min="4629" max="4629" width="9.5546875" style="114" bestFit="1" customWidth="1"/>
    <col min="4630" max="4864" width="11.5546875" style="114"/>
    <col min="4865" max="4865" width="35.88671875" style="114" customWidth="1"/>
    <col min="4866" max="4872" width="13.5546875" style="114" customWidth="1"/>
    <col min="4873" max="4873" width="14" style="114" customWidth="1"/>
    <col min="4874" max="4874" width="11.5546875" style="114"/>
    <col min="4875" max="4875" width="9.44140625" style="114" bestFit="1" customWidth="1"/>
    <col min="4876" max="4876" width="10.44140625" style="114" bestFit="1" customWidth="1"/>
    <col min="4877" max="4880" width="9.44140625" style="114" bestFit="1" customWidth="1"/>
    <col min="4881" max="4881" width="10.44140625" style="114" bestFit="1" customWidth="1"/>
    <col min="4882" max="4884" width="9.44140625" style="114" bestFit="1" customWidth="1"/>
    <col min="4885" max="4885" width="9.5546875" style="114" bestFit="1" customWidth="1"/>
    <col min="4886" max="5120" width="11.5546875" style="114"/>
    <col min="5121" max="5121" width="35.88671875" style="114" customWidth="1"/>
    <col min="5122" max="5128" width="13.5546875" style="114" customWidth="1"/>
    <col min="5129" max="5129" width="14" style="114" customWidth="1"/>
    <col min="5130" max="5130" width="11.5546875" style="114"/>
    <col min="5131" max="5131" width="9.44140625" style="114" bestFit="1" customWidth="1"/>
    <col min="5132" max="5132" width="10.44140625" style="114" bestFit="1" customWidth="1"/>
    <col min="5133" max="5136" width="9.44140625" style="114" bestFit="1" customWidth="1"/>
    <col min="5137" max="5137" width="10.44140625" style="114" bestFit="1" customWidth="1"/>
    <col min="5138" max="5140" width="9.44140625" style="114" bestFit="1" customWidth="1"/>
    <col min="5141" max="5141" width="9.5546875" style="114" bestFit="1" customWidth="1"/>
    <col min="5142" max="5376" width="11.5546875" style="114"/>
    <col min="5377" max="5377" width="35.88671875" style="114" customWidth="1"/>
    <col min="5378" max="5384" width="13.5546875" style="114" customWidth="1"/>
    <col min="5385" max="5385" width="14" style="114" customWidth="1"/>
    <col min="5386" max="5386" width="11.5546875" style="114"/>
    <col min="5387" max="5387" width="9.44140625" style="114" bestFit="1" customWidth="1"/>
    <col min="5388" max="5388" width="10.44140625" style="114" bestFit="1" customWidth="1"/>
    <col min="5389" max="5392" width="9.44140625" style="114" bestFit="1" customWidth="1"/>
    <col min="5393" max="5393" width="10.44140625" style="114" bestFit="1" customWidth="1"/>
    <col min="5394" max="5396" width="9.44140625" style="114" bestFit="1" customWidth="1"/>
    <col min="5397" max="5397" width="9.5546875" style="114" bestFit="1" customWidth="1"/>
    <col min="5398" max="5632" width="11.5546875" style="114"/>
    <col min="5633" max="5633" width="35.88671875" style="114" customWidth="1"/>
    <col min="5634" max="5640" width="13.5546875" style="114" customWidth="1"/>
    <col min="5641" max="5641" width="14" style="114" customWidth="1"/>
    <col min="5642" max="5642" width="11.5546875" style="114"/>
    <col min="5643" max="5643" width="9.44140625" style="114" bestFit="1" customWidth="1"/>
    <col min="5644" max="5644" width="10.44140625" style="114" bestFit="1" customWidth="1"/>
    <col min="5645" max="5648" width="9.44140625" style="114" bestFit="1" customWidth="1"/>
    <col min="5649" max="5649" width="10.44140625" style="114" bestFit="1" customWidth="1"/>
    <col min="5650" max="5652" width="9.44140625" style="114" bestFit="1" customWidth="1"/>
    <col min="5653" max="5653" width="9.5546875" style="114" bestFit="1" customWidth="1"/>
    <col min="5654" max="5888" width="11.5546875" style="114"/>
    <col min="5889" max="5889" width="35.88671875" style="114" customWidth="1"/>
    <col min="5890" max="5896" width="13.5546875" style="114" customWidth="1"/>
    <col min="5897" max="5897" width="14" style="114" customWidth="1"/>
    <col min="5898" max="5898" width="11.5546875" style="114"/>
    <col min="5899" max="5899" width="9.44140625" style="114" bestFit="1" customWidth="1"/>
    <col min="5900" max="5900" width="10.44140625" style="114" bestFit="1" customWidth="1"/>
    <col min="5901" max="5904" width="9.44140625" style="114" bestFit="1" customWidth="1"/>
    <col min="5905" max="5905" width="10.44140625" style="114" bestFit="1" customWidth="1"/>
    <col min="5906" max="5908" width="9.44140625" style="114" bestFit="1" customWidth="1"/>
    <col min="5909" max="5909" width="9.5546875" style="114" bestFit="1" customWidth="1"/>
    <col min="5910" max="6144" width="11.5546875" style="114"/>
    <col min="6145" max="6145" width="35.88671875" style="114" customWidth="1"/>
    <col min="6146" max="6152" width="13.5546875" style="114" customWidth="1"/>
    <col min="6153" max="6153" width="14" style="114" customWidth="1"/>
    <col min="6154" max="6154" width="11.5546875" style="114"/>
    <col min="6155" max="6155" width="9.44140625" style="114" bestFit="1" customWidth="1"/>
    <col min="6156" max="6156" width="10.44140625" style="114" bestFit="1" customWidth="1"/>
    <col min="6157" max="6160" width="9.44140625" style="114" bestFit="1" customWidth="1"/>
    <col min="6161" max="6161" width="10.44140625" style="114" bestFit="1" customWidth="1"/>
    <col min="6162" max="6164" width="9.44140625" style="114" bestFit="1" customWidth="1"/>
    <col min="6165" max="6165" width="9.5546875" style="114" bestFit="1" customWidth="1"/>
    <col min="6166" max="6400" width="11.5546875" style="114"/>
    <col min="6401" max="6401" width="35.88671875" style="114" customWidth="1"/>
    <col min="6402" max="6408" width="13.5546875" style="114" customWidth="1"/>
    <col min="6409" max="6409" width="14" style="114" customWidth="1"/>
    <col min="6410" max="6410" width="11.5546875" style="114"/>
    <col min="6411" max="6411" width="9.44140625" style="114" bestFit="1" customWidth="1"/>
    <col min="6412" max="6412" width="10.44140625" style="114" bestFit="1" customWidth="1"/>
    <col min="6413" max="6416" width="9.44140625" style="114" bestFit="1" customWidth="1"/>
    <col min="6417" max="6417" width="10.44140625" style="114" bestFit="1" customWidth="1"/>
    <col min="6418" max="6420" width="9.44140625" style="114" bestFit="1" customWidth="1"/>
    <col min="6421" max="6421" width="9.5546875" style="114" bestFit="1" customWidth="1"/>
    <col min="6422" max="6656" width="11.5546875" style="114"/>
    <col min="6657" max="6657" width="35.88671875" style="114" customWidth="1"/>
    <col min="6658" max="6664" width="13.5546875" style="114" customWidth="1"/>
    <col min="6665" max="6665" width="14" style="114" customWidth="1"/>
    <col min="6666" max="6666" width="11.5546875" style="114"/>
    <col min="6667" max="6667" width="9.44140625" style="114" bestFit="1" customWidth="1"/>
    <col min="6668" max="6668" width="10.44140625" style="114" bestFit="1" customWidth="1"/>
    <col min="6669" max="6672" width="9.44140625" style="114" bestFit="1" customWidth="1"/>
    <col min="6673" max="6673" width="10.44140625" style="114" bestFit="1" customWidth="1"/>
    <col min="6674" max="6676" width="9.44140625" style="114" bestFit="1" customWidth="1"/>
    <col min="6677" max="6677" width="9.5546875" style="114" bestFit="1" customWidth="1"/>
    <col min="6678" max="6912" width="11.5546875" style="114"/>
    <col min="6913" max="6913" width="35.88671875" style="114" customWidth="1"/>
    <col min="6914" max="6920" width="13.5546875" style="114" customWidth="1"/>
    <col min="6921" max="6921" width="14" style="114" customWidth="1"/>
    <col min="6922" max="6922" width="11.5546875" style="114"/>
    <col min="6923" max="6923" width="9.44140625" style="114" bestFit="1" customWidth="1"/>
    <col min="6924" max="6924" width="10.44140625" style="114" bestFit="1" customWidth="1"/>
    <col min="6925" max="6928" width="9.44140625" style="114" bestFit="1" customWidth="1"/>
    <col min="6929" max="6929" width="10.44140625" style="114" bestFit="1" customWidth="1"/>
    <col min="6930" max="6932" width="9.44140625" style="114" bestFit="1" customWidth="1"/>
    <col min="6933" max="6933" width="9.5546875" style="114" bestFit="1" customWidth="1"/>
    <col min="6934" max="7168" width="11.5546875" style="114"/>
    <col min="7169" max="7169" width="35.88671875" style="114" customWidth="1"/>
    <col min="7170" max="7176" width="13.5546875" style="114" customWidth="1"/>
    <col min="7177" max="7177" width="14" style="114" customWidth="1"/>
    <col min="7178" max="7178" width="11.5546875" style="114"/>
    <col min="7179" max="7179" width="9.44140625" style="114" bestFit="1" customWidth="1"/>
    <col min="7180" max="7180" width="10.44140625" style="114" bestFit="1" customWidth="1"/>
    <col min="7181" max="7184" width="9.44140625" style="114" bestFit="1" customWidth="1"/>
    <col min="7185" max="7185" width="10.44140625" style="114" bestFit="1" customWidth="1"/>
    <col min="7186" max="7188" width="9.44140625" style="114" bestFit="1" customWidth="1"/>
    <col min="7189" max="7189" width="9.5546875" style="114" bestFit="1" customWidth="1"/>
    <col min="7190" max="7424" width="11.5546875" style="114"/>
    <col min="7425" max="7425" width="35.88671875" style="114" customWidth="1"/>
    <col min="7426" max="7432" width="13.5546875" style="114" customWidth="1"/>
    <col min="7433" max="7433" width="14" style="114" customWidth="1"/>
    <col min="7434" max="7434" width="11.5546875" style="114"/>
    <col min="7435" max="7435" width="9.44140625" style="114" bestFit="1" customWidth="1"/>
    <col min="7436" max="7436" width="10.44140625" style="114" bestFit="1" customWidth="1"/>
    <col min="7437" max="7440" width="9.44140625" style="114" bestFit="1" customWidth="1"/>
    <col min="7441" max="7441" width="10.44140625" style="114" bestFit="1" customWidth="1"/>
    <col min="7442" max="7444" width="9.44140625" style="114" bestFit="1" customWidth="1"/>
    <col min="7445" max="7445" width="9.5546875" style="114" bestFit="1" customWidth="1"/>
    <col min="7446" max="7680" width="11.5546875" style="114"/>
    <col min="7681" max="7681" width="35.88671875" style="114" customWidth="1"/>
    <col min="7682" max="7688" width="13.5546875" style="114" customWidth="1"/>
    <col min="7689" max="7689" width="14" style="114" customWidth="1"/>
    <col min="7690" max="7690" width="11.5546875" style="114"/>
    <col min="7691" max="7691" width="9.44140625" style="114" bestFit="1" customWidth="1"/>
    <col min="7692" max="7692" width="10.44140625" style="114" bestFit="1" customWidth="1"/>
    <col min="7693" max="7696" width="9.44140625" style="114" bestFit="1" customWidth="1"/>
    <col min="7697" max="7697" width="10.44140625" style="114" bestFit="1" customWidth="1"/>
    <col min="7698" max="7700" width="9.44140625" style="114" bestFit="1" customWidth="1"/>
    <col min="7701" max="7701" width="9.5546875" style="114" bestFit="1" customWidth="1"/>
    <col min="7702" max="7936" width="11.5546875" style="114"/>
    <col min="7937" max="7937" width="35.88671875" style="114" customWidth="1"/>
    <col min="7938" max="7944" width="13.5546875" style="114" customWidth="1"/>
    <col min="7945" max="7945" width="14" style="114" customWidth="1"/>
    <col min="7946" max="7946" width="11.5546875" style="114"/>
    <col min="7947" max="7947" width="9.44140625" style="114" bestFit="1" customWidth="1"/>
    <col min="7948" max="7948" width="10.44140625" style="114" bestFit="1" customWidth="1"/>
    <col min="7949" max="7952" width="9.44140625" style="114" bestFit="1" customWidth="1"/>
    <col min="7953" max="7953" width="10.44140625" style="114" bestFit="1" customWidth="1"/>
    <col min="7954" max="7956" width="9.44140625" style="114" bestFit="1" customWidth="1"/>
    <col min="7957" max="7957" width="9.5546875" style="114" bestFit="1" customWidth="1"/>
    <col min="7958" max="8192" width="11.5546875" style="114"/>
    <col min="8193" max="8193" width="35.88671875" style="114" customWidth="1"/>
    <col min="8194" max="8200" width="13.5546875" style="114" customWidth="1"/>
    <col min="8201" max="8201" width="14" style="114" customWidth="1"/>
    <col min="8202" max="8202" width="11.5546875" style="114"/>
    <col min="8203" max="8203" width="9.44140625" style="114" bestFit="1" customWidth="1"/>
    <col min="8204" max="8204" width="10.44140625" style="114" bestFit="1" customWidth="1"/>
    <col min="8205" max="8208" width="9.44140625" style="114" bestFit="1" customWidth="1"/>
    <col min="8209" max="8209" width="10.44140625" style="114" bestFit="1" customWidth="1"/>
    <col min="8210" max="8212" width="9.44140625" style="114" bestFit="1" customWidth="1"/>
    <col min="8213" max="8213" width="9.5546875" style="114" bestFit="1" customWidth="1"/>
    <col min="8214" max="8448" width="11.5546875" style="114"/>
    <col min="8449" max="8449" width="35.88671875" style="114" customWidth="1"/>
    <col min="8450" max="8456" width="13.5546875" style="114" customWidth="1"/>
    <col min="8457" max="8457" width="14" style="114" customWidth="1"/>
    <col min="8458" max="8458" width="11.5546875" style="114"/>
    <col min="8459" max="8459" width="9.44140625" style="114" bestFit="1" customWidth="1"/>
    <col min="8460" max="8460" width="10.44140625" style="114" bestFit="1" customWidth="1"/>
    <col min="8461" max="8464" width="9.44140625" style="114" bestFit="1" customWidth="1"/>
    <col min="8465" max="8465" width="10.44140625" style="114" bestFit="1" customWidth="1"/>
    <col min="8466" max="8468" width="9.44140625" style="114" bestFit="1" customWidth="1"/>
    <col min="8469" max="8469" width="9.5546875" style="114" bestFit="1" customWidth="1"/>
    <col min="8470" max="8704" width="11.5546875" style="114"/>
    <col min="8705" max="8705" width="35.88671875" style="114" customWidth="1"/>
    <col min="8706" max="8712" width="13.5546875" style="114" customWidth="1"/>
    <col min="8713" max="8713" width="14" style="114" customWidth="1"/>
    <col min="8714" max="8714" width="11.5546875" style="114"/>
    <col min="8715" max="8715" width="9.44140625" style="114" bestFit="1" customWidth="1"/>
    <col min="8716" max="8716" width="10.44140625" style="114" bestFit="1" customWidth="1"/>
    <col min="8717" max="8720" width="9.44140625" style="114" bestFit="1" customWidth="1"/>
    <col min="8721" max="8721" width="10.44140625" style="114" bestFit="1" customWidth="1"/>
    <col min="8722" max="8724" width="9.44140625" style="114" bestFit="1" customWidth="1"/>
    <col min="8725" max="8725" width="9.5546875" style="114" bestFit="1" customWidth="1"/>
    <col min="8726" max="8960" width="11.5546875" style="114"/>
    <col min="8961" max="8961" width="35.88671875" style="114" customWidth="1"/>
    <col min="8962" max="8968" width="13.5546875" style="114" customWidth="1"/>
    <col min="8969" max="8969" width="14" style="114" customWidth="1"/>
    <col min="8970" max="8970" width="11.5546875" style="114"/>
    <col min="8971" max="8971" width="9.44140625" style="114" bestFit="1" customWidth="1"/>
    <col min="8972" max="8972" width="10.44140625" style="114" bestFit="1" customWidth="1"/>
    <col min="8973" max="8976" width="9.44140625" style="114" bestFit="1" customWidth="1"/>
    <col min="8977" max="8977" width="10.44140625" style="114" bestFit="1" customWidth="1"/>
    <col min="8978" max="8980" width="9.44140625" style="114" bestFit="1" customWidth="1"/>
    <col min="8981" max="8981" width="9.5546875" style="114" bestFit="1" customWidth="1"/>
    <col min="8982" max="9216" width="11.5546875" style="114"/>
    <col min="9217" max="9217" width="35.88671875" style="114" customWidth="1"/>
    <col min="9218" max="9224" width="13.5546875" style="114" customWidth="1"/>
    <col min="9225" max="9225" width="14" style="114" customWidth="1"/>
    <col min="9226" max="9226" width="11.5546875" style="114"/>
    <col min="9227" max="9227" width="9.44140625" style="114" bestFit="1" customWidth="1"/>
    <col min="9228" max="9228" width="10.44140625" style="114" bestFit="1" customWidth="1"/>
    <col min="9229" max="9232" width="9.44140625" style="114" bestFit="1" customWidth="1"/>
    <col min="9233" max="9233" width="10.44140625" style="114" bestFit="1" customWidth="1"/>
    <col min="9234" max="9236" width="9.44140625" style="114" bestFit="1" customWidth="1"/>
    <col min="9237" max="9237" width="9.5546875" style="114" bestFit="1" customWidth="1"/>
    <col min="9238" max="9472" width="11.5546875" style="114"/>
    <col min="9473" max="9473" width="35.88671875" style="114" customWidth="1"/>
    <col min="9474" max="9480" width="13.5546875" style="114" customWidth="1"/>
    <col min="9481" max="9481" width="14" style="114" customWidth="1"/>
    <col min="9482" max="9482" width="11.5546875" style="114"/>
    <col min="9483" max="9483" width="9.44140625" style="114" bestFit="1" customWidth="1"/>
    <col min="9484" max="9484" width="10.44140625" style="114" bestFit="1" customWidth="1"/>
    <col min="9485" max="9488" width="9.44140625" style="114" bestFit="1" customWidth="1"/>
    <col min="9489" max="9489" width="10.44140625" style="114" bestFit="1" customWidth="1"/>
    <col min="9490" max="9492" width="9.44140625" style="114" bestFit="1" customWidth="1"/>
    <col min="9493" max="9493" width="9.5546875" style="114" bestFit="1" customWidth="1"/>
    <col min="9494" max="9728" width="11.5546875" style="114"/>
    <col min="9729" max="9729" width="35.88671875" style="114" customWidth="1"/>
    <col min="9730" max="9736" width="13.5546875" style="114" customWidth="1"/>
    <col min="9737" max="9737" width="14" style="114" customWidth="1"/>
    <col min="9738" max="9738" width="11.5546875" style="114"/>
    <col min="9739" max="9739" width="9.44140625" style="114" bestFit="1" customWidth="1"/>
    <col min="9740" max="9740" width="10.44140625" style="114" bestFit="1" customWidth="1"/>
    <col min="9741" max="9744" width="9.44140625" style="114" bestFit="1" customWidth="1"/>
    <col min="9745" max="9745" width="10.44140625" style="114" bestFit="1" customWidth="1"/>
    <col min="9746" max="9748" width="9.44140625" style="114" bestFit="1" customWidth="1"/>
    <col min="9749" max="9749" width="9.5546875" style="114" bestFit="1" customWidth="1"/>
    <col min="9750" max="9984" width="11.5546875" style="114"/>
    <col min="9985" max="9985" width="35.88671875" style="114" customWidth="1"/>
    <col min="9986" max="9992" width="13.5546875" style="114" customWidth="1"/>
    <col min="9993" max="9993" width="14" style="114" customWidth="1"/>
    <col min="9994" max="9994" width="11.5546875" style="114"/>
    <col min="9995" max="9995" width="9.44140625" style="114" bestFit="1" customWidth="1"/>
    <col min="9996" max="9996" width="10.44140625" style="114" bestFit="1" customWidth="1"/>
    <col min="9997" max="10000" width="9.44140625" style="114" bestFit="1" customWidth="1"/>
    <col min="10001" max="10001" width="10.44140625" style="114" bestFit="1" customWidth="1"/>
    <col min="10002" max="10004" width="9.44140625" style="114" bestFit="1" customWidth="1"/>
    <col min="10005" max="10005" width="9.5546875" style="114" bestFit="1" customWidth="1"/>
    <col min="10006" max="10240" width="11.5546875" style="114"/>
    <col min="10241" max="10241" width="35.88671875" style="114" customWidth="1"/>
    <col min="10242" max="10248" width="13.5546875" style="114" customWidth="1"/>
    <col min="10249" max="10249" width="14" style="114" customWidth="1"/>
    <col min="10250" max="10250" width="11.5546875" style="114"/>
    <col min="10251" max="10251" width="9.44140625" style="114" bestFit="1" customWidth="1"/>
    <col min="10252" max="10252" width="10.44140625" style="114" bestFit="1" customWidth="1"/>
    <col min="10253" max="10256" width="9.44140625" style="114" bestFit="1" customWidth="1"/>
    <col min="10257" max="10257" width="10.44140625" style="114" bestFit="1" customWidth="1"/>
    <col min="10258" max="10260" width="9.44140625" style="114" bestFit="1" customWidth="1"/>
    <col min="10261" max="10261" width="9.5546875" style="114" bestFit="1" customWidth="1"/>
    <col min="10262" max="10496" width="11.5546875" style="114"/>
    <col min="10497" max="10497" width="35.88671875" style="114" customWidth="1"/>
    <col min="10498" max="10504" width="13.5546875" style="114" customWidth="1"/>
    <col min="10505" max="10505" width="14" style="114" customWidth="1"/>
    <col min="10506" max="10506" width="11.5546875" style="114"/>
    <col min="10507" max="10507" width="9.44140625" style="114" bestFit="1" customWidth="1"/>
    <col min="10508" max="10508" width="10.44140625" style="114" bestFit="1" customWidth="1"/>
    <col min="10509" max="10512" width="9.44140625" style="114" bestFit="1" customWidth="1"/>
    <col min="10513" max="10513" width="10.44140625" style="114" bestFit="1" customWidth="1"/>
    <col min="10514" max="10516" width="9.44140625" style="114" bestFit="1" customWidth="1"/>
    <col min="10517" max="10517" width="9.5546875" style="114" bestFit="1" customWidth="1"/>
    <col min="10518" max="10752" width="11.5546875" style="114"/>
    <col min="10753" max="10753" width="35.88671875" style="114" customWidth="1"/>
    <col min="10754" max="10760" width="13.5546875" style="114" customWidth="1"/>
    <col min="10761" max="10761" width="14" style="114" customWidth="1"/>
    <col min="10762" max="10762" width="11.5546875" style="114"/>
    <col min="10763" max="10763" width="9.44140625" style="114" bestFit="1" customWidth="1"/>
    <col min="10764" max="10764" width="10.44140625" style="114" bestFit="1" customWidth="1"/>
    <col min="10765" max="10768" width="9.44140625" style="114" bestFit="1" customWidth="1"/>
    <col min="10769" max="10769" width="10.44140625" style="114" bestFit="1" customWidth="1"/>
    <col min="10770" max="10772" width="9.44140625" style="114" bestFit="1" customWidth="1"/>
    <col min="10773" max="10773" width="9.5546875" style="114" bestFit="1" customWidth="1"/>
    <col min="10774" max="11008" width="11.5546875" style="114"/>
    <col min="11009" max="11009" width="35.88671875" style="114" customWidth="1"/>
    <col min="11010" max="11016" width="13.5546875" style="114" customWidth="1"/>
    <col min="11017" max="11017" width="14" style="114" customWidth="1"/>
    <col min="11018" max="11018" width="11.5546875" style="114"/>
    <col min="11019" max="11019" width="9.44140625" style="114" bestFit="1" customWidth="1"/>
    <col min="11020" max="11020" width="10.44140625" style="114" bestFit="1" customWidth="1"/>
    <col min="11021" max="11024" width="9.44140625" style="114" bestFit="1" customWidth="1"/>
    <col min="11025" max="11025" width="10.44140625" style="114" bestFit="1" customWidth="1"/>
    <col min="11026" max="11028" width="9.44140625" style="114" bestFit="1" customWidth="1"/>
    <col min="11029" max="11029" width="9.5546875" style="114" bestFit="1" customWidth="1"/>
    <col min="11030" max="11264" width="11.5546875" style="114"/>
    <col min="11265" max="11265" width="35.88671875" style="114" customWidth="1"/>
    <col min="11266" max="11272" width="13.5546875" style="114" customWidth="1"/>
    <col min="11273" max="11273" width="14" style="114" customWidth="1"/>
    <col min="11274" max="11274" width="11.5546875" style="114"/>
    <col min="11275" max="11275" width="9.44140625" style="114" bestFit="1" customWidth="1"/>
    <col min="11276" max="11276" width="10.44140625" style="114" bestFit="1" customWidth="1"/>
    <col min="11277" max="11280" width="9.44140625" style="114" bestFit="1" customWidth="1"/>
    <col min="11281" max="11281" width="10.44140625" style="114" bestFit="1" customWidth="1"/>
    <col min="11282" max="11284" width="9.44140625" style="114" bestFit="1" customWidth="1"/>
    <col min="11285" max="11285" width="9.5546875" style="114" bestFit="1" customWidth="1"/>
    <col min="11286" max="11520" width="11.5546875" style="114"/>
    <col min="11521" max="11521" width="35.88671875" style="114" customWidth="1"/>
    <col min="11522" max="11528" width="13.5546875" style="114" customWidth="1"/>
    <col min="11529" max="11529" width="14" style="114" customWidth="1"/>
    <col min="11530" max="11530" width="11.5546875" style="114"/>
    <col min="11531" max="11531" width="9.44140625" style="114" bestFit="1" customWidth="1"/>
    <col min="11532" max="11532" width="10.44140625" style="114" bestFit="1" customWidth="1"/>
    <col min="11533" max="11536" width="9.44140625" style="114" bestFit="1" customWidth="1"/>
    <col min="11537" max="11537" width="10.44140625" style="114" bestFit="1" customWidth="1"/>
    <col min="11538" max="11540" width="9.44140625" style="114" bestFit="1" customWidth="1"/>
    <col min="11541" max="11541" width="9.5546875" style="114" bestFit="1" customWidth="1"/>
    <col min="11542" max="11776" width="11.5546875" style="114"/>
    <col min="11777" max="11777" width="35.88671875" style="114" customWidth="1"/>
    <col min="11778" max="11784" width="13.5546875" style="114" customWidth="1"/>
    <col min="11785" max="11785" width="14" style="114" customWidth="1"/>
    <col min="11786" max="11786" width="11.5546875" style="114"/>
    <col min="11787" max="11787" width="9.44140625" style="114" bestFit="1" customWidth="1"/>
    <col min="11788" max="11788" width="10.44140625" style="114" bestFit="1" customWidth="1"/>
    <col min="11789" max="11792" width="9.44140625" style="114" bestFit="1" customWidth="1"/>
    <col min="11793" max="11793" width="10.44140625" style="114" bestFit="1" customWidth="1"/>
    <col min="11794" max="11796" width="9.44140625" style="114" bestFit="1" customWidth="1"/>
    <col min="11797" max="11797" width="9.5546875" style="114" bestFit="1" customWidth="1"/>
    <col min="11798" max="12032" width="11.5546875" style="114"/>
    <col min="12033" max="12033" width="35.88671875" style="114" customWidth="1"/>
    <col min="12034" max="12040" width="13.5546875" style="114" customWidth="1"/>
    <col min="12041" max="12041" width="14" style="114" customWidth="1"/>
    <col min="12042" max="12042" width="11.5546875" style="114"/>
    <col min="12043" max="12043" width="9.44140625" style="114" bestFit="1" customWidth="1"/>
    <col min="12044" max="12044" width="10.44140625" style="114" bestFit="1" customWidth="1"/>
    <col min="12045" max="12048" width="9.44140625" style="114" bestFit="1" customWidth="1"/>
    <col min="12049" max="12049" width="10.44140625" style="114" bestFit="1" customWidth="1"/>
    <col min="12050" max="12052" width="9.44140625" style="114" bestFit="1" customWidth="1"/>
    <col min="12053" max="12053" width="9.5546875" style="114" bestFit="1" customWidth="1"/>
    <col min="12054" max="12288" width="11.5546875" style="114"/>
    <col min="12289" max="12289" width="35.88671875" style="114" customWidth="1"/>
    <col min="12290" max="12296" width="13.5546875" style="114" customWidth="1"/>
    <col min="12297" max="12297" width="14" style="114" customWidth="1"/>
    <col min="12298" max="12298" width="11.5546875" style="114"/>
    <col min="12299" max="12299" width="9.44140625" style="114" bestFit="1" customWidth="1"/>
    <col min="12300" max="12300" width="10.44140625" style="114" bestFit="1" customWidth="1"/>
    <col min="12301" max="12304" width="9.44140625" style="114" bestFit="1" customWidth="1"/>
    <col min="12305" max="12305" width="10.44140625" style="114" bestFit="1" customWidth="1"/>
    <col min="12306" max="12308" width="9.44140625" style="114" bestFit="1" customWidth="1"/>
    <col min="12309" max="12309" width="9.5546875" style="114" bestFit="1" customWidth="1"/>
    <col min="12310" max="12544" width="11.5546875" style="114"/>
    <col min="12545" max="12545" width="35.88671875" style="114" customWidth="1"/>
    <col min="12546" max="12552" width="13.5546875" style="114" customWidth="1"/>
    <col min="12553" max="12553" width="14" style="114" customWidth="1"/>
    <col min="12554" max="12554" width="11.5546875" style="114"/>
    <col min="12555" max="12555" width="9.44140625" style="114" bestFit="1" customWidth="1"/>
    <col min="12556" max="12556" width="10.44140625" style="114" bestFit="1" customWidth="1"/>
    <col min="12557" max="12560" width="9.44140625" style="114" bestFit="1" customWidth="1"/>
    <col min="12561" max="12561" width="10.44140625" style="114" bestFit="1" customWidth="1"/>
    <col min="12562" max="12564" width="9.44140625" style="114" bestFit="1" customWidth="1"/>
    <col min="12565" max="12565" width="9.5546875" style="114" bestFit="1" customWidth="1"/>
    <col min="12566" max="12800" width="11.5546875" style="114"/>
    <col min="12801" max="12801" width="35.88671875" style="114" customWidth="1"/>
    <col min="12802" max="12808" width="13.5546875" style="114" customWidth="1"/>
    <col min="12809" max="12809" width="14" style="114" customWidth="1"/>
    <col min="12810" max="12810" width="11.5546875" style="114"/>
    <col min="12811" max="12811" width="9.44140625" style="114" bestFit="1" customWidth="1"/>
    <col min="12812" max="12812" width="10.44140625" style="114" bestFit="1" customWidth="1"/>
    <col min="12813" max="12816" width="9.44140625" style="114" bestFit="1" customWidth="1"/>
    <col min="12817" max="12817" width="10.44140625" style="114" bestFit="1" customWidth="1"/>
    <col min="12818" max="12820" width="9.44140625" style="114" bestFit="1" customWidth="1"/>
    <col min="12821" max="12821" width="9.5546875" style="114" bestFit="1" customWidth="1"/>
    <col min="12822" max="13056" width="11.5546875" style="114"/>
    <col min="13057" max="13057" width="35.88671875" style="114" customWidth="1"/>
    <col min="13058" max="13064" width="13.5546875" style="114" customWidth="1"/>
    <col min="13065" max="13065" width="14" style="114" customWidth="1"/>
    <col min="13066" max="13066" width="11.5546875" style="114"/>
    <col min="13067" max="13067" width="9.44140625" style="114" bestFit="1" customWidth="1"/>
    <col min="13068" max="13068" width="10.44140625" style="114" bestFit="1" customWidth="1"/>
    <col min="13069" max="13072" width="9.44140625" style="114" bestFit="1" customWidth="1"/>
    <col min="13073" max="13073" width="10.44140625" style="114" bestFit="1" customWidth="1"/>
    <col min="13074" max="13076" width="9.44140625" style="114" bestFit="1" customWidth="1"/>
    <col min="13077" max="13077" width="9.5546875" style="114" bestFit="1" customWidth="1"/>
    <col min="13078" max="13312" width="11.5546875" style="114"/>
    <col min="13313" max="13313" width="35.88671875" style="114" customWidth="1"/>
    <col min="13314" max="13320" width="13.5546875" style="114" customWidth="1"/>
    <col min="13321" max="13321" width="14" style="114" customWidth="1"/>
    <col min="13322" max="13322" width="11.5546875" style="114"/>
    <col min="13323" max="13323" width="9.44140625" style="114" bestFit="1" customWidth="1"/>
    <col min="13324" max="13324" width="10.44140625" style="114" bestFit="1" customWidth="1"/>
    <col min="13325" max="13328" width="9.44140625" style="114" bestFit="1" customWidth="1"/>
    <col min="13329" max="13329" width="10.44140625" style="114" bestFit="1" customWidth="1"/>
    <col min="13330" max="13332" width="9.44140625" style="114" bestFit="1" customWidth="1"/>
    <col min="13333" max="13333" width="9.5546875" style="114" bestFit="1" customWidth="1"/>
    <col min="13334" max="13568" width="11.5546875" style="114"/>
    <col min="13569" max="13569" width="35.88671875" style="114" customWidth="1"/>
    <col min="13570" max="13576" width="13.5546875" style="114" customWidth="1"/>
    <col min="13577" max="13577" width="14" style="114" customWidth="1"/>
    <col min="13578" max="13578" width="11.5546875" style="114"/>
    <col min="13579" max="13579" width="9.44140625" style="114" bestFit="1" customWidth="1"/>
    <col min="13580" max="13580" width="10.44140625" style="114" bestFit="1" customWidth="1"/>
    <col min="13581" max="13584" width="9.44140625" style="114" bestFit="1" customWidth="1"/>
    <col min="13585" max="13585" width="10.44140625" style="114" bestFit="1" customWidth="1"/>
    <col min="13586" max="13588" width="9.44140625" style="114" bestFit="1" customWidth="1"/>
    <col min="13589" max="13589" width="9.5546875" style="114" bestFit="1" customWidth="1"/>
    <col min="13590" max="13824" width="11.5546875" style="114"/>
    <col min="13825" max="13825" width="35.88671875" style="114" customWidth="1"/>
    <col min="13826" max="13832" width="13.5546875" style="114" customWidth="1"/>
    <col min="13833" max="13833" width="14" style="114" customWidth="1"/>
    <col min="13834" max="13834" width="11.5546875" style="114"/>
    <col min="13835" max="13835" width="9.44140625" style="114" bestFit="1" customWidth="1"/>
    <col min="13836" max="13836" width="10.44140625" style="114" bestFit="1" customWidth="1"/>
    <col min="13837" max="13840" width="9.44140625" style="114" bestFit="1" customWidth="1"/>
    <col min="13841" max="13841" width="10.44140625" style="114" bestFit="1" customWidth="1"/>
    <col min="13842" max="13844" width="9.44140625" style="114" bestFit="1" customWidth="1"/>
    <col min="13845" max="13845" width="9.5546875" style="114" bestFit="1" customWidth="1"/>
    <col min="13846" max="14080" width="11.5546875" style="114"/>
    <col min="14081" max="14081" width="35.88671875" style="114" customWidth="1"/>
    <col min="14082" max="14088" width="13.5546875" style="114" customWidth="1"/>
    <col min="14089" max="14089" width="14" style="114" customWidth="1"/>
    <col min="14090" max="14090" width="11.5546875" style="114"/>
    <col min="14091" max="14091" width="9.44140625" style="114" bestFit="1" customWidth="1"/>
    <col min="14092" max="14092" width="10.44140625" style="114" bestFit="1" customWidth="1"/>
    <col min="14093" max="14096" width="9.44140625" style="114" bestFit="1" customWidth="1"/>
    <col min="14097" max="14097" width="10.44140625" style="114" bestFit="1" customWidth="1"/>
    <col min="14098" max="14100" width="9.44140625" style="114" bestFit="1" customWidth="1"/>
    <col min="14101" max="14101" width="9.5546875" style="114" bestFit="1" customWidth="1"/>
    <col min="14102" max="14336" width="11.5546875" style="114"/>
    <col min="14337" max="14337" width="35.88671875" style="114" customWidth="1"/>
    <col min="14338" max="14344" width="13.5546875" style="114" customWidth="1"/>
    <col min="14345" max="14345" width="14" style="114" customWidth="1"/>
    <col min="14346" max="14346" width="11.5546875" style="114"/>
    <col min="14347" max="14347" width="9.44140625" style="114" bestFit="1" customWidth="1"/>
    <col min="14348" max="14348" width="10.44140625" style="114" bestFit="1" customWidth="1"/>
    <col min="14349" max="14352" width="9.44140625" style="114" bestFit="1" customWidth="1"/>
    <col min="14353" max="14353" width="10.44140625" style="114" bestFit="1" customWidth="1"/>
    <col min="14354" max="14356" width="9.44140625" style="114" bestFit="1" customWidth="1"/>
    <col min="14357" max="14357" width="9.5546875" style="114" bestFit="1" customWidth="1"/>
    <col min="14358" max="14592" width="11.5546875" style="114"/>
    <col min="14593" max="14593" width="35.88671875" style="114" customWidth="1"/>
    <col min="14594" max="14600" width="13.5546875" style="114" customWidth="1"/>
    <col min="14601" max="14601" width="14" style="114" customWidth="1"/>
    <col min="14602" max="14602" width="11.5546875" style="114"/>
    <col min="14603" max="14603" width="9.44140625" style="114" bestFit="1" customWidth="1"/>
    <col min="14604" max="14604" width="10.44140625" style="114" bestFit="1" customWidth="1"/>
    <col min="14605" max="14608" width="9.44140625" style="114" bestFit="1" customWidth="1"/>
    <col min="14609" max="14609" width="10.44140625" style="114" bestFit="1" customWidth="1"/>
    <col min="14610" max="14612" width="9.44140625" style="114" bestFit="1" customWidth="1"/>
    <col min="14613" max="14613" width="9.5546875" style="114" bestFit="1" customWidth="1"/>
    <col min="14614" max="14848" width="11.5546875" style="114"/>
    <col min="14849" max="14849" width="35.88671875" style="114" customWidth="1"/>
    <col min="14850" max="14856" width="13.5546875" style="114" customWidth="1"/>
    <col min="14857" max="14857" width="14" style="114" customWidth="1"/>
    <col min="14858" max="14858" width="11.5546875" style="114"/>
    <col min="14859" max="14859" width="9.44140625" style="114" bestFit="1" customWidth="1"/>
    <col min="14860" max="14860" width="10.44140625" style="114" bestFit="1" customWidth="1"/>
    <col min="14861" max="14864" width="9.44140625" style="114" bestFit="1" customWidth="1"/>
    <col min="14865" max="14865" width="10.44140625" style="114" bestFit="1" customWidth="1"/>
    <col min="14866" max="14868" width="9.44140625" style="114" bestFit="1" customWidth="1"/>
    <col min="14869" max="14869" width="9.5546875" style="114" bestFit="1" customWidth="1"/>
    <col min="14870" max="15104" width="11.5546875" style="114"/>
    <col min="15105" max="15105" width="35.88671875" style="114" customWidth="1"/>
    <col min="15106" max="15112" width="13.5546875" style="114" customWidth="1"/>
    <col min="15113" max="15113" width="14" style="114" customWidth="1"/>
    <col min="15114" max="15114" width="11.5546875" style="114"/>
    <col min="15115" max="15115" width="9.44140625" style="114" bestFit="1" customWidth="1"/>
    <col min="15116" max="15116" width="10.44140625" style="114" bestFit="1" customWidth="1"/>
    <col min="15117" max="15120" width="9.44140625" style="114" bestFit="1" customWidth="1"/>
    <col min="15121" max="15121" width="10.44140625" style="114" bestFit="1" customWidth="1"/>
    <col min="15122" max="15124" width="9.44140625" style="114" bestFit="1" customWidth="1"/>
    <col min="15125" max="15125" width="9.5546875" style="114" bestFit="1" customWidth="1"/>
    <col min="15126" max="15360" width="11.5546875" style="114"/>
    <col min="15361" max="15361" width="35.88671875" style="114" customWidth="1"/>
    <col min="15362" max="15368" width="13.5546875" style="114" customWidth="1"/>
    <col min="15369" max="15369" width="14" style="114" customWidth="1"/>
    <col min="15370" max="15370" width="11.5546875" style="114"/>
    <col min="15371" max="15371" width="9.44140625" style="114" bestFit="1" customWidth="1"/>
    <col min="15372" max="15372" width="10.44140625" style="114" bestFit="1" customWidth="1"/>
    <col min="15373" max="15376" width="9.44140625" style="114" bestFit="1" customWidth="1"/>
    <col min="15377" max="15377" width="10.44140625" style="114" bestFit="1" customWidth="1"/>
    <col min="15378" max="15380" width="9.44140625" style="114" bestFit="1" customWidth="1"/>
    <col min="15381" max="15381" width="9.5546875" style="114" bestFit="1" customWidth="1"/>
    <col min="15382" max="15616" width="11.5546875" style="114"/>
    <col min="15617" max="15617" width="35.88671875" style="114" customWidth="1"/>
    <col min="15618" max="15624" width="13.5546875" style="114" customWidth="1"/>
    <col min="15625" max="15625" width="14" style="114" customWidth="1"/>
    <col min="15626" max="15626" width="11.5546875" style="114"/>
    <col min="15627" max="15627" width="9.44140625" style="114" bestFit="1" customWidth="1"/>
    <col min="15628" max="15628" width="10.44140625" style="114" bestFit="1" customWidth="1"/>
    <col min="15629" max="15632" width="9.44140625" style="114" bestFit="1" customWidth="1"/>
    <col min="15633" max="15633" width="10.44140625" style="114" bestFit="1" customWidth="1"/>
    <col min="15634" max="15636" width="9.44140625" style="114" bestFit="1" customWidth="1"/>
    <col min="15637" max="15637" width="9.5546875" style="114" bestFit="1" customWidth="1"/>
    <col min="15638" max="15872" width="11.5546875" style="114"/>
    <col min="15873" max="15873" width="35.88671875" style="114" customWidth="1"/>
    <col min="15874" max="15880" width="13.5546875" style="114" customWidth="1"/>
    <col min="15881" max="15881" width="14" style="114" customWidth="1"/>
    <col min="15882" max="15882" width="11.5546875" style="114"/>
    <col min="15883" max="15883" width="9.44140625" style="114" bestFit="1" customWidth="1"/>
    <col min="15884" max="15884" width="10.44140625" style="114" bestFit="1" customWidth="1"/>
    <col min="15885" max="15888" width="9.44140625" style="114" bestFit="1" customWidth="1"/>
    <col min="15889" max="15889" width="10.44140625" style="114" bestFit="1" customWidth="1"/>
    <col min="15890" max="15892" width="9.44140625" style="114" bestFit="1" customWidth="1"/>
    <col min="15893" max="15893" width="9.5546875" style="114" bestFit="1" customWidth="1"/>
    <col min="15894" max="16128" width="11.5546875" style="114"/>
    <col min="16129" max="16129" width="35.88671875" style="114" customWidth="1"/>
    <col min="16130" max="16136" width="13.5546875" style="114" customWidth="1"/>
    <col min="16137" max="16137" width="14" style="114" customWidth="1"/>
    <col min="16138" max="16138" width="11.5546875" style="114"/>
    <col min="16139" max="16139" width="9.44140625" style="114" bestFit="1" customWidth="1"/>
    <col min="16140" max="16140" width="10.44140625" style="114" bestFit="1" customWidth="1"/>
    <col min="16141" max="16144" width="9.44140625" style="114" bestFit="1" customWidth="1"/>
    <col min="16145" max="16145" width="10.44140625" style="114" bestFit="1" customWidth="1"/>
    <col min="16146" max="16148" width="9.44140625" style="114" bestFit="1" customWidth="1"/>
    <col min="16149" max="16149" width="9.5546875" style="114" bestFit="1" customWidth="1"/>
    <col min="16150" max="16384" width="11.5546875" style="114"/>
  </cols>
  <sheetData>
    <row r="1" spans="1:12" s="77" customFormat="1" ht="12.75" customHeight="1">
      <c r="A1" s="1530" t="s">
        <v>1244</v>
      </c>
      <c r="B1" s="76"/>
      <c r="C1" s="76"/>
      <c r="D1" s="76"/>
      <c r="E1" s="76"/>
      <c r="F1" s="76"/>
      <c r="G1" s="76"/>
      <c r="H1" s="76"/>
      <c r="I1" s="76"/>
    </row>
    <row r="2" spans="1:12" s="79" customFormat="1" ht="24" customHeight="1">
      <c r="A2" s="78" t="s">
        <v>98</v>
      </c>
      <c r="B2" s="78"/>
      <c r="C2" s="78"/>
      <c r="D2" s="78"/>
      <c r="E2" s="78"/>
      <c r="F2" s="78"/>
      <c r="G2" s="78"/>
      <c r="H2" s="78"/>
      <c r="I2" s="78"/>
    </row>
    <row r="3" spans="1:12" s="81" customFormat="1" ht="26.4" customHeight="1">
      <c r="A3" s="80">
        <v>45747</v>
      </c>
      <c r="B3" s="80"/>
      <c r="C3" s="80"/>
      <c r="D3" s="80"/>
      <c r="E3" s="80"/>
      <c r="F3" s="80"/>
      <c r="G3" s="80"/>
      <c r="H3" s="80"/>
      <c r="I3" s="80"/>
    </row>
    <row r="4" spans="1:12" s="81" customFormat="1" ht="26.4" hidden="1" customHeight="1">
      <c r="A4" s="82"/>
      <c r="B4" s="83">
        <v>3</v>
      </c>
      <c r="C4" s="83">
        <v>4</v>
      </c>
      <c r="D4" s="83">
        <v>6</v>
      </c>
      <c r="E4" s="83">
        <v>8</v>
      </c>
      <c r="F4" s="83">
        <v>7</v>
      </c>
      <c r="G4" s="84">
        <v>2</v>
      </c>
      <c r="H4" s="83">
        <v>5</v>
      </c>
      <c r="I4" s="83"/>
    </row>
    <row r="5" spans="1:12" s="87" customFormat="1" ht="13.65" hidden="1" customHeight="1">
      <c r="A5" s="85"/>
      <c r="B5" s="86" t="s">
        <v>99</v>
      </c>
      <c r="C5" s="86" t="s">
        <v>100</v>
      </c>
      <c r="D5" s="86" t="s">
        <v>101</v>
      </c>
      <c r="E5" s="86" t="s">
        <v>102</v>
      </c>
      <c r="F5" s="86" t="s">
        <v>103</v>
      </c>
      <c r="G5" s="86" t="s">
        <v>104</v>
      </c>
      <c r="H5" s="86" t="s">
        <v>105</v>
      </c>
      <c r="I5" s="85"/>
    </row>
    <row r="6" spans="1:12" s="87" customFormat="1" ht="13.65" customHeight="1" thickBot="1">
      <c r="A6" s="88"/>
      <c r="B6" s="86"/>
      <c r="C6" s="86"/>
      <c r="D6" s="86"/>
      <c r="E6" s="86"/>
      <c r="F6" s="86"/>
      <c r="G6" s="86"/>
      <c r="H6" s="86"/>
      <c r="I6" s="85"/>
    </row>
    <row r="7" spans="1:12" s="92" customFormat="1" ht="26.4" customHeight="1">
      <c r="A7" s="89" t="s">
        <v>1</v>
      </c>
      <c r="B7" s="90" t="s">
        <v>106</v>
      </c>
      <c r="C7" s="90" t="s">
        <v>107</v>
      </c>
      <c r="D7" s="90" t="s">
        <v>108</v>
      </c>
      <c r="E7" s="90" t="s">
        <v>109</v>
      </c>
      <c r="F7" s="90" t="s">
        <v>110</v>
      </c>
      <c r="G7" s="90" t="s">
        <v>111</v>
      </c>
      <c r="H7" s="90" t="s">
        <v>112</v>
      </c>
      <c r="I7" s="91" t="s">
        <v>113</v>
      </c>
    </row>
    <row r="8" spans="1:12" s="92" customFormat="1" ht="43.5" customHeight="1">
      <c r="A8" s="93"/>
      <c r="B8" s="94"/>
      <c r="C8" s="94"/>
      <c r="D8" s="94"/>
      <c r="E8" s="94"/>
      <c r="F8" s="94"/>
      <c r="G8" s="94" t="s">
        <v>114</v>
      </c>
      <c r="H8" s="94"/>
      <c r="I8" s="95"/>
    </row>
    <row r="9" spans="1:12" s="99" customFormat="1" ht="13.65" customHeight="1">
      <c r="A9" s="96"/>
      <c r="B9" s="97"/>
      <c r="C9" s="97"/>
      <c r="D9" s="97"/>
      <c r="E9" s="97"/>
      <c r="F9" s="97"/>
      <c r="G9" s="97"/>
      <c r="H9" s="97"/>
      <c r="I9" s="98"/>
    </row>
    <row r="10" spans="1:12" s="104" customFormat="1" ht="20.100000000000001" customHeight="1">
      <c r="A10" s="100" t="s">
        <v>29</v>
      </c>
      <c r="B10" s="101">
        <v>638</v>
      </c>
      <c r="C10" s="101">
        <v>2511</v>
      </c>
      <c r="D10" s="101">
        <v>8092</v>
      </c>
      <c r="E10" s="101">
        <v>40828</v>
      </c>
      <c r="F10" s="101">
        <v>6282</v>
      </c>
      <c r="G10" s="101">
        <v>825725</v>
      </c>
      <c r="H10" s="101">
        <v>58584</v>
      </c>
      <c r="I10" s="101">
        <v>921795</v>
      </c>
      <c r="J10" s="102"/>
      <c r="K10" s="103"/>
      <c r="L10" s="103"/>
    </row>
    <row r="11" spans="1:12" s="104" customFormat="1" ht="20.100000000000001" customHeight="1">
      <c r="A11" s="100" t="s">
        <v>30</v>
      </c>
      <c r="B11" s="101">
        <v>11</v>
      </c>
      <c r="C11" s="101">
        <v>57</v>
      </c>
      <c r="D11" s="101">
        <v>92</v>
      </c>
      <c r="E11" s="101">
        <v>102</v>
      </c>
      <c r="F11" s="101">
        <v>33</v>
      </c>
      <c r="G11" s="101">
        <v>42125</v>
      </c>
      <c r="H11" s="101">
        <v>1200</v>
      </c>
      <c r="I11" s="101">
        <v>43612</v>
      </c>
      <c r="J11" s="102"/>
      <c r="K11" s="103"/>
      <c r="L11" s="103"/>
    </row>
    <row r="12" spans="1:12" s="104" customFormat="1" ht="20.100000000000001" customHeight="1">
      <c r="A12" s="100" t="s">
        <v>31</v>
      </c>
      <c r="B12" s="101">
        <v>1253</v>
      </c>
      <c r="C12" s="101">
        <v>2948</v>
      </c>
      <c r="D12" s="101">
        <v>4537</v>
      </c>
      <c r="E12" s="101">
        <v>116687</v>
      </c>
      <c r="F12" s="101">
        <v>51637</v>
      </c>
      <c r="G12" s="101">
        <v>2225923</v>
      </c>
      <c r="H12" s="101">
        <v>80594</v>
      </c>
      <c r="I12" s="101">
        <v>2430141</v>
      </c>
      <c r="J12" s="102"/>
      <c r="K12" s="103"/>
      <c r="L12" s="103"/>
    </row>
    <row r="13" spans="1:12" s="104" customFormat="1" ht="20.100000000000001" customHeight="1">
      <c r="A13" s="100" t="s">
        <v>32</v>
      </c>
      <c r="B13" s="101">
        <v>95</v>
      </c>
      <c r="C13" s="101">
        <v>353</v>
      </c>
      <c r="D13" s="101">
        <v>296</v>
      </c>
      <c r="E13" s="101">
        <v>3270</v>
      </c>
      <c r="F13" s="101">
        <v>846</v>
      </c>
      <c r="G13" s="101">
        <v>288827</v>
      </c>
      <c r="H13" s="101">
        <v>13255</v>
      </c>
      <c r="I13" s="101">
        <v>305880</v>
      </c>
      <c r="J13" s="102"/>
      <c r="K13" s="103"/>
      <c r="L13" s="103"/>
    </row>
    <row r="14" spans="1:12" s="104" customFormat="1" ht="20.100000000000001" customHeight="1">
      <c r="A14" s="100" t="s">
        <v>33</v>
      </c>
      <c r="B14" s="101">
        <v>275</v>
      </c>
      <c r="C14" s="101">
        <v>722</v>
      </c>
      <c r="D14" s="101">
        <v>1071</v>
      </c>
      <c r="E14" s="101">
        <v>954</v>
      </c>
      <c r="F14" s="101">
        <v>577</v>
      </c>
      <c r="G14" s="101">
        <v>94037</v>
      </c>
      <c r="H14" s="101">
        <v>17951</v>
      </c>
      <c r="I14" s="101">
        <v>111406</v>
      </c>
      <c r="J14" s="102"/>
      <c r="K14" s="103"/>
      <c r="L14" s="103"/>
    </row>
    <row r="15" spans="1:12" s="104" customFormat="1" ht="20.100000000000001" customHeight="1">
      <c r="A15" s="100" t="s">
        <v>115</v>
      </c>
      <c r="B15" s="101">
        <v>433</v>
      </c>
      <c r="C15" s="101">
        <v>1116</v>
      </c>
      <c r="D15" s="101">
        <v>2052</v>
      </c>
      <c r="E15" s="101">
        <v>29922</v>
      </c>
      <c r="F15" s="101">
        <v>1851</v>
      </c>
      <c r="G15" s="101">
        <v>440520</v>
      </c>
      <c r="H15" s="101">
        <v>37577</v>
      </c>
      <c r="I15" s="101">
        <v>498709</v>
      </c>
      <c r="J15" s="102"/>
      <c r="K15" s="103"/>
      <c r="L15" s="103"/>
    </row>
    <row r="16" spans="1:12" s="104" customFormat="1" ht="20.100000000000001" customHeight="1">
      <c r="A16" s="100" t="s">
        <v>35</v>
      </c>
      <c r="B16" s="101">
        <v>42</v>
      </c>
      <c r="C16" s="101">
        <v>94</v>
      </c>
      <c r="D16" s="101">
        <v>19</v>
      </c>
      <c r="E16" s="101">
        <v>10</v>
      </c>
      <c r="F16" s="101">
        <v>4</v>
      </c>
      <c r="G16" s="101">
        <v>0</v>
      </c>
      <c r="H16" s="101">
        <v>0</v>
      </c>
      <c r="I16" s="101">
        <v>169</v>
      </c>
      <c r="J16" s="102"/>
      <c r="K16" s="103"/>
      <c r="L16" s="103"/>
    </row>
    <row r="17" spans="1:12" s="104" customFormat="1" ht="20.100000000000001" customHeight="1">
      <c r="A17" s="100" t="s">
        <v>36</v>
      </c>
      <c r="B17" s="101">
        <v>453</v>
      </c>
      <c r="C17" s="101">
        <v>1036</v>
      </c>
      <c r="D17" s="101">
        <v>1295</v>
      </c>
      <c r="E17" s="101">
        <v>20780</v>
      </c>
      <c r="F17" s="101">
        <v>1104</v>
      </c>
      <c r="G17" s="101">
        <v>987800</v>
      </c>
      <c r="H17" s="101">
        <v>49469</v>
      </c>
      <c r="I17" s="101">
        <v>1041463</v>
      </c>
      <c r="J17" s="102"/>
      <c r="K17" s="103"/>
      <c r="L17" s="103"/>
    </row>
    <row r="18" spans="1:12" s="104" customFormat="1" ht="20.100000000000001" customHeight="1">
      <c r="A18" s="100" t="s">
        <v>37</v>
      </c>
      <c r="B18" s="101">
        <v>0</v>
      </c>
      <c r="C18" s="101">
        <v>0</v>
      </c>
      <c r="D18" s="101">
        <v>26</v>
      </c>
      <c r="E18" s="101">
        <v>219966</v>
      </c>
      <c r="F18" s="101">
        <v>537469</v>
      </c>
      <c r="G18" s="101">
        <v>93861</v>
      </c>
      <c r="H18" s="101">
        <v>4396</v>
      </c>
      <c r="I18" s="101">
        <v>853523</v>
      </c>
      <c r="J18" s="102"/>
      <c r="K18" s="103"/>
      <c r="L18" s="103"/>
    </row>
    <row r="19" spans="1:12" s="104" customFormat="1" ht="20.100000000000001" customHeight="1">
      <c r="A19" s="100" t="s">
        <v>38</v>
      </c>
      <c r="B19" s="101">
        <v>81</v>
      </c>
      <c r="C19" s="101">
        <v>95</v>
      </c>
      <c r="D19" s="101">
        <v>50</v>
      </c>
      <c r="E19" s="101">
        <v>10</v>
      </c>
      <c r="F19" s="101">
        <v>0</v>
      </c>
      <c r="G19" s="101">
        <v>39418</v>
      </c>
      <c r="H19" s="101">
        <v>5551</v>
      </c>
      <c r="I19" s="101">
        <v>45125</v>
      </c>
      <c r="J19" s="102"/>
      <c r="K19" s="103"/>
      <c r="L19" s="103"/>
    </row>
    <row r="20" spans="1:12" s="104" customFormat="1" ht="20.100000000000001" customHeight="1">
      <c r="A20" s="100" t="s">
        <v>97</v>
      </c>
      <c r="B20" s="101">
        <v>0</v>
      </c>
      <c r="C20" s="101">
        <v>0</v>
      </c>
      <c r="D20" s="101">
        <v>2</v>
      </c>
      <c r="E20" s="101">
        <v>116</v>
      </c>
      <c r="F20" s="101">
        <v>63</v>
      </c>
      <c r="G20" s="101">
        <v>950882</v>
      </c>
      <c r="H20" s="101">
        <v>0</v>
      </c>
      <c r="I20" s="101">
        <v>951063</v>
      </c>
      <c r="J20" s="102"/>
      <c r="K20" s="103"/>
      <c r="L20" s="103"/>
    </row>
    <row r="21" spans="1:12" s="104" customFormat="1" ht="20.100000000000001" customHeight="1">
      <c r="A21" s="100" t="s">
        <v>116</v>
      </c>
      <c r="B21" s="101">
        <v>202</v>
      </c>
      <c r="C21" s="101">
        <v>183</v>
      </c>
      <c r="D21" s="101">
        <v>64</v>
      </c>
      <c r="E21" s="101">
        <v>2</v>
      </c>
      <c r="F21" s="101">
        <v>0</v>
      </c>
      <c r="G21" s="101">
        <v>1568</v>
      </c>
      <c r="H21" s="101">
        <v>0</v>
      </c>
      <c r="I21" s="101">
        <v>2019</v>
      </c>
      <c r="J21" s="102"/>
      <c r="K21" s="103"/>
      <c r="L21" s="103"/>
    </row>
    <row r="22" spans="1:12" s="104" customFormat="1" ht="20.100000000000001" customHeight="1">
      <c r="A22" s="100" t="s">
        <v>41</v>
      </c>
      <c r="B22" s="101">
        <v>0</v>
      </c>
      <c r="C22" s="101">
        <v>0</v>
      </c>
      <c r="D22" s="101">
        <v>0</v>
      </c>
      <c r="E22" s="101">
        <v>0</v>
      </c>
      <c r="F22" s="101">
        <v>0</v>
      </c>
      <c r="G22" s="101">
        <v>362389</v>
      </c>
      <c r="H22" s="101">
        <v>0</v>
      </c>
      <c r="I22" s="101">
        <v>362389</v>
      </c>
      <c r="J22" s="102"/>
      <c r="K22" s="103"/>
      <c r="L22" s="103"/>
    </row>
    <row r="23" spans="1:12" s="104" customFormat="1" ht="20.100000000000001" customHeight="1">
      <c r="A23" s="100" t="s">
        <v>42</v>
      </c>
      <c r="B23" s="101">
        <v>6</v>
      </c>
      <c r="C23" s="101">
        <v>27</v>
      </c>
      <c r="D23" s="101">
        <v>20</v>
      </c>
      <c r="E23" s="101">
        <v>70</v>
      </c>
      <c r="F23" s="101">
        <v>3</v>
      </c>
      <c r="G23" s="101">
        <v>62848</v>
      </c>
      <c r="H23" s="101">
        <v>0</v>
      </c>
      <c r="I23" s="101">
        <v>62974</v>
      </c>
      <c r="J23" s="102"/>
      <c r="K23" s="103"/>
      <c r="L23" s="103"/>
    </row>
    <row r="24" spans="1:12" s="104" customFormat="1" ht="20.100000000000001" customHeight="1">
      <c r="A24" s="105" t="s">
        <v>43</v>
      </c>
      <c r="B24" s="101">
        <v>40</v>
      </c>
      <c r="C24" s="101">
        <v>9</v>
      </c>
      <c r="D24" s="101">
        <v>0</v>
      </c>
      <c r="E24" s="101">
        <v>0</v>
      </c>
      <c r="F24" s="101">
        <v>0</v>
      </c>
      <c r="G24" s="101">
        <v>0</v>
      </c>
      <c r="H24" s="101">
        <v>0</v>
      </c>
      <c r="I24" s="101">
        <v>49</v>
      </c>
      <c r="J24" s="102"/>
      <c r="K24" s="103"/>
      <c r="L24" s="103"/>
    </row>
    <row r="25" spans="1:12" s="104" customFormat="1" ht="20.100000000000001" customHeight="1">
      <c r="A25" s="105" t="s">
        <v>44</v>
      </c>
      <c r="B25" s="101">
        <v>8</v>
      </c>
      <c r="C25" s="101">
        <v>0</v>
      </c>
      <c r="D25" s="101">
        <v>0</v>
      </c>
      <c r="E25" s="101">
        <v>0</v>
      </c>
      <c r="F25" s="101">
        <v>0</v>
      </c>
      <c r="G25" s="101">
        <v>0</v>
      </c>
      <c r="H25" s="101">
        <v>0</v>
      </c>
      <c r="I25" s="101">
        <v>8</v>
      </c>
      <c r="J25" s="102"/>
      <c r="K25" s="103"/>
      <c r="L25" s="103"/>
    </row>
    <row r="26" spans="1:12" s="104" customFormat="1" ht="20.100000000000001" customHeight="1">
      <c r="A26" s="105" t="s">
        <v>117</v>
      </c>
      <c r="B26" s="101">
        <v>49</v>
      </c>
      <c r="C26" s="101">
        <v>14</v>
      </c>
      <c r="D26" s="101">
        <v>0</v>
      </c>
      <c r="E26" s="101">
        <v>0</v>
      </c>
      <c r="F26" s="101">
        <v>0</v>
      </c>
      <c r="G26" s="101">
        <v>0</v>
      </c>
      <c r="H26" s="101">
        <v>0</v>
      </c>
      <c r="I26" s="101">
        <v>63</v>
      </c>
      <c r="J26" s="102"/>
      <c r="K26" s="103"/>
      <c r="L26" s="103"/>
    </row>
    <row r="27" spans="1:12" s="104" customFormat="1" ht="20.100000000000001" customHeight="1">
      <c r="A27" s="105" t="s">
        <v>46</v>
      </c>
      <c r="B27" s="101">
        <v>0</v>
      </c>
      <c r="C27" s="101">
        <v>0</v>
      </c>
      <c r="D27" s="101">
        <v>0</v>
      </c>
      <c r="E27" s="101">
        <v>86764</v>
      </c>
      <c r="F27" s="101">
        <v>854757</v>
      </c>
      <c r="G27" s="101">
        <v>63500</v>
      </c>
      <c r="H27" s="101">
        <v>0</v>
      </c>
      <c r="I27" s="101">
        <v>992639</v>
      </c>
      <c r="J27" s="102"/>
      <c r="K27" s="103"/>
      <c r="L27" s="103"/>
    </row>
    <row r="28" spans="1:12" s="108" customFormat="1" ht="20.25" customHeight="1" thickBot="1">
      <c r="A28" s="106" t="s">
        <v>118</v>
      </c>
      <c r="B28" s="107">
        <v>1849</v>
      </c>
      <c r="C28" s="107">
        <v>4852</v>
      </c>
      <c r="D28" s="107">
        <v>13201</v>
      </c>
      <c r="E28" s="107">
        <v>449179</v>
      </c>
      <c r="F28" s="107">
        <v>1408570</v>
      </c>
      <c r="G28" s="107">
        <v>4480002</v>
      </c>
      <c r="H28" s="107">
        <v>263857</v>
      </c>
      <c r="I28" s="107">
        <v>6053095</v>
      </c>
    </row>
    <row r="29" spans="1:12" s="108" customFormat="1" ht="6.75" customHeight="1">
      <c r="A29" s="109"/>
      <c r="B29" s="102"/>
      <c r="C29" s="102"/>
      <c r="D29" s="102"/>
      <c r="E29" s="102"/>
      <c r="F29" s="102"/>
      <c r="G29" s="102"/>
      <c r="H29" s="102"/>
      <c r="I29" s="102"/>
    </row>
    <row r="30" spans="1:12" s="112" customFormat="1" ht="19.5" customHeight="1">
      <c r="A30" s="110" t="s">
        <v>119</v>
      </c>
      <c r="B30" s="111"/>
      <c r="C30" s="111"/>
      <c r="D30" s="111"/>
      <c r="E30" s="111"/>
      <c r="F30" s="111"/>
      <c r="G30" s="111"/>
      <c r="H30" s="111"/>
      <c r="I30" s="111"/>
    </row>
    <row r="31" spans="1:12" s="87" customFormat="1" ht="15.75" customHeight="1">
      <c r="A31" s="110" t="s">
        <v>120</v>
      </c>
    </row>
    <row r="32" spans="1:12" s="87" customFormat="1" ht="16.5" customHeight="1">
      <c r="A32" s="110" t="s">
        <v>121</v>
      </c>
    </row>
    <row r="33" spans="1:9" s="87" customFormat="1" ht="16.5" customHeight="1">
      <c r="A33" s="113"/>
    </row>
    <row r="34" spans="1:9">
      <c r="B34" s="115"/>
      <c r="C34" s="115"/>
      <c r="D34" s="115"/>
      <c r="E34" s="115"/>
      <c r="F34" s="115"/>
      <c r="G34" s="115"/>
      <c r="H34" s="115"/>
      <c r="I34" s="115"/>
    </row>
    <row r="35" spans="1:9">
      <c r="B35" s="115"/>
      <c r="C35" s="115"/>
      <c r="D35" s="115"/>
      <c r="E35" s="115"/>
      <c r="F35" s="115"/>
      <c r="G35" s="115"/>
      <c r="H35" s="115"/>
      <c r="I35" s="115"/>
    </row>
    <row r="36" spans="1:9">
      <c r="B36" s="115"/>
      <c r="C36" s="115"/>
      <c r="D36" s="115"/>
      <c r="E36" s="115"/>
      <c r="F36" s="115"/>
      <c r="G36" s="115"/>
      <c r="H36" s="115"/>
      <c r="I36" s="115"/>
    </row>
    <row r="37" spans="1:9">
      <c r="B37" s="115"/>
      <c r="C37" s="115"/>
      <c r="D37" s="115"/>
      <c r="E37" s="115"/>
      <c r="F37" s="115"/>
      <c r="G37" s="115"/>
      <c r="H37" s="115"/>
      <c r="I37" s="115"/>
    </row>
    <row r="38" spans="1:9">
      <c r="B38" s="115"/>
      <c r="C38" s="115"/>
      <c r="D38" s="115"/>
      <c r="E38" s="115"/>
      <c r="F38" s="115"/>
      <c r="G38" s="115"/>
      <c r="H38" s="115"/>
      <c r="I38" s="115"/>
    </row>
    <row r="39" spans="1:9">
      <c r="B39" s="115"/>
      <c r="C39" s="115"/>
      <c r="D39" s="115"/>
      <c r="E39" s="115"/>
      <c r="F39" s="115"/>
      <c r="G39" s="115"/>
      <c r="H39" s="115"/>
      <c r="I39" s="115"/>
    </row>
    <row r="40" spans="1:9">
      <c r="B40" s="115"/>
      <c r="C40" s="115"/>
      <c r="D40" s="115"/>
      <c r="E40" s="115"/>
      <c r="F40" s="115"/>
      <c r="G40" s="115"/>
      <c r="H40" s="115"/>
      <c r="I40" s="115"/>
    </row>
    <row r="41" spans="1:9">
      <c r="B41" s="115"/>
      <c r="C41" s="115"/>
      <c r="D41" s="115"/>
      <c r="E41" s="115"/>
      <c r="F41" s="115"/>
      <c r="G41" s="115"/>
      <c r="H41" s="115"/>
      <c r="I41" s="115"/>
    </row>
    <row r="42" spans="1:9">
      <c r="B42" s="115"/>
      <c r="C42" s="115"/>
      <c r="D42" s="115"/>
      <c r="E42" s="115"/>
      <c r="F42" s="115"/>
      <c r="G42" s="115"/>
      <c r="H42" s="115"/>
      <c r="I42" s="115"/>
    </row>
    <row r="43" spans="1:9">
      <c r="B43" s="115"/>
      <c r="C43" s="115"/>
      <c r="D43" s="115"/>
      <c r="E43" s="115"/>
      <c r="F43" s="115"/>
      <c r="G43" s="115"/>
      <c r="H43" s="115"/>
      <c r="I43" s="115"/>
    </row>
    <row r="44" spans="1:9">
      <c r="B44" s="115"/>
      <c r="C44" s="115"/>
      <c r="D44" s="115"/>
      <c r="E44" s="115"/>
      <c r="F44" s="115"/>
      <c r="G44" s="115"/>
      <c r="H44" s="115"/>
      <c r="I44" s="115"/>
    </row>
    <row r="45" spans="1:9">
      <c r="B45" s="115"/>
      <c r="C45" s="115"/>
      <c r="D45" s="115"/>
      <c r="E45" s="115"/>
      <c r="F45" s="115"/>
      <c r="G45" s="115"/>
      <c r="H45" s="115"/>
      <c r="I45" s="115"/>
    </row>
    <row r="46" spans="1:9">
      <c r="B46" s="115"/>
      <c r="C46" s="115"/>
      <c r="D46" s="115"/>
      <c r="E46" s="115"/>
      <c r="F46" s="115"/>
      <c r="G46" s="115"/>
      <c r="H46" s="115"/>
      <c r="I46" s="115"/>
    </row>
    <row r="47" spans="1:9">
      <c r="B47" s="115"/>
      <c r="C47" s="115"/>
      <c r="D47" s="115"/>
      <c r="E47" s="115"/>
      <c r="F47" s="115"/>
      <c r="G47" s="115"/>
      <c r="H47" s="115"/>
      <c r="I47" s="115"/>
    </row>
    <row r="48" spans="1:9">
      <c r="B48" s="115"/>
      <c r="C48" s="115"/>
      <c r="D48" s="115"/>
      <c r="E48" s="115"/>
      <c r="F48" s="115"/>
      <c r="G48" s="115"/>
      <c r="H48" s="115"/>
      <c r="I48"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EB487FF-CE92-4973-8483-F23D27A639CE}"/>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690A-8266-4505-ACDF-2582120E4F74}">
  <dimension ref="A1:X51"/>
  <sheetViews>
    <sheetView showGridLines="0" workbookViewId="0"/>
  </sheetViews>
  <sheetFormatPr baseColWidth="10" defaultRowHeight="13.2"/>
  <cols>
    <col min="1" max="1" width="38.44140625" style="7" customWidth="1"/>
    <col min="2" max="8" width="15.44140625" style="7" customWidth="1"/>
    <col min="9" max="9" width="9.44140625" style="7" bestFit="1" customWidth="1"/>
    <col min="10" max="10" width="10.44140625" style="7" bestFit="1" customWidth="1"/>
    <col min="11" max="14" width="9.44140625" style="7" bestFit="1" customWidth="1"/>
    <col min="15" max="15" width="10.44140625" style="7" bestFit="1" customWidth="1"/>
    <col min="16" max="19" width="9.44140625" style="7" bestFit="1" customWidth="1"/>
    <col min="20" max="16384" width="11.5546875" style="7"/>
  </cols>
  <sheetData>
    <row r="1" spans="1:9" s="349" customFormat="1" ht="18" customHeight="1">
      <c r="A1" s="1525" t="s">
        <v>1244</v>
      </c>
      <c r="B1" s="272"/>
      <c r="C1" s="272"/>
      <c r="D1" s="272"/>
      <c r="E1" s="272"/>
      <c r="F1" s="272"/>
      <c r="G1" s="272"/>
      <c r="H1" s="272"/>
    </row>
    <row r="2" spans="1:9" s="351" customFormat="1" ht="24" customHeight="1">
      <c r="A2" s="350" t="s">
        <v>467</v>
      </c>
      <c r="B2" s="350"/>
      <c r="C2" s="350"/>
      <c r="D2" s="350"/>
      <c r="E2" s="350"/>
      <c r="F2" s="350"/>
      <c r="G2" s="350"/>
      <c r="H2" s="350"/>
    </row>
    <row r="3" spans="1:9" s="275" customFormat="1" ht="26.4" customHeight="1">
      <c r="A3" s="352">
        <v>45747</v>
      </c>
      <c r="B3" s="352"/>
      <c r="C3" s="352"/>
      <c r="D3" s="352"/>
      <c r="E3" s="352"/>
      <c r="F3" s="352"/>
      <c r="G3" s="352"/>
      <c r="H3" s="352"/>
    </row>
    <row r="4" spans="1:9" s="62" customFormat="1" ht="13.65" customHeight="1" thickBot="1">
      <c r="A4" s="353"/>
      <c r="B4" s="353"/>
      <c r="C4" s="353"/>
      <c r="D4" s="353"/>
      <c r="E4" s="353"/>
      <c r="F4" s="353"/>
      <c r="G4" s="353"/>
      <c r="H4" s="353"/>
    </row>
    <row r="5" spans="1:9" s="355" customFormat="1" ht="43.5" customHeight="1">
      <c r="A5" s="354" t="s">
        <v>1</v>
      </c>
      <c r="B5" s="354" t="s">
        <v>468</v>
      </c>
      <c r="C5" s="354" t="s">
        <v>469</v>
      </c>
      <c r="D5" s="354" t="s">
        <v>470</v>
      </c>
      <c r="E5" s="354" t="s">
        <v>471</v>
      </c>
      <c r="F5" s="354" t="s">
        <v>472</v>
      </c>
      <c r="G5" s="354" t="s">
        <v>473</v>
      </c>
      <c r="H5" s="354" t="s">
        <v>474</v>
      </c>
    </row>
    <row r="6" spans="1:9" s="355" customFormat="1" ht="9" customHeight="1">
      <c r="A6" s="356"/>
      <c r="B6" s="357"/>
      <c r="C6" s="357"/>
      <c r="D6" s="357"/>
      <c r="E6" s="357"/>
      <c r="F6" s="357"/>
      <c r="G6" s="357"/>
      <c r="H6" s="358"/>
    </row>
    <row r="7" spans="1:9" s="24" customFormat="1" ht="20.100000000000001" customHeight="1">
      <c r="A7" s="287" t="s">
        <v>29</v>
      </c>
      <c r="B7" s="359">
        <v>922718</v>
      </c>
      <c r="C7" s="359">
        <v>239</v>
      </c>
      <c r="D7" s="359">
        <v>748</v>
      </c>
      <c r="E7" s="359">
        <v>2168</v>
      </c>
      <c r="F7" s="359">
        <v>11108</v>
      </c>
      <c r="G7" s="359">
        <v>2216</v>
      </c>
      <c r="H7" s="360">
        <v>939197</v>
      </c>
    </row>
    <row r="8" spans="1:9" s="24" customFormat="1" ht="20.100000000000001" customHeight="1">
      <c r="A8" s="287" t="s">
        <v>30</v>
      </c>
      <c r="B8" s="359">
        <v>1038</v>
      </c>
      <c r="C8" s="359">
        <v>0</v>
      </c>
      <c r="D8" s="359">
        <v>0</v>
      </c>
      <c r="E8" s="359">
        <v>0</v>
      </c>
      <c r="F8" s="359">
        <v>0</v>
      </c>
      <c r="G8" s="359">
        <v>0</v>
      </c>
      <c r="H8" s="360">
        <v>1038</v>
      </c>
    </row>
    <row r="9" spans="1:9" s="24" customFormat="1" ht="20.100000000000001" customHeight="1">
      <c r="A9" s="287" t="s">
        <v>31</v>
      </c>
      <c r="B9" s="359">
        <v>1475331</v>
      </c>
      <c r="C9" s="359">
        <v>2013</v>
      </c>
      <c r="D9" s="359">
        <v>3743</v>
      </c>
      <c r="E9" s="359">
        <v>2423</v>
      </c>
      <c r="F9" s="359">
        <v>7778</v>
      </c>
      <c r="G9" s="359">
        <v>2767</v>
      </c>
      <c r="H9" s="360">
        <v>1494055</v>
      </c>
    </row>
    <row r="10" spans="1:9" s="24" customFormat="1" ht="20.100000000000001" customHeight="1">
      <c r="A10" s="287" t="s">
        <v>32</v>
      </c>
      <c r="B10" s="359">
        <v>264224</v>
      </c>
      <c r="C10" s="359">
        <v>11</v>
      </c>
      <c r="D10" s="359">
        <v>68</v>
      </c>
      <c r="E10" s="359">
        <v>111</v>
      </c>
      <c r="F10" s="359">
        <v>42</v>
      </c>
      <c r="G10" s="359">
        <v>45</v>
      </c>
      <c r="H10" s="360">
        <v>264501</v>
      </c>
    </row>
    <row r="11" spans="1:9" s="24" customFormat="1" ht="20.100000000000001" customHeight="1">
      <c r="A11" s="287" t="s">
        <v>33</v>
      </c>
      <c r="B11" s="359">
        <v>52627</v>
      </c>
      <c r="C11" s="359">
        <v>42</v>
      </c>
      <c r="D11" s="359">
        <v>98</v>
      </c>
      <c r="E11" s="359">
        <v>106</v>
      </c>
      <c r="F11" s="359">
        <v>13189</v>
      </c>
      <c r="G11" s="359">
        <v>102</v>
      </c>
      <c r="H11" s="360">
        <v>66164</v>
      </c>
    </row>
    <row r="12" spans="1:9" s="24" customFormat="1" ht="20.100000000000001" customHeight="1">
      <c r="A12" s="287" t="s">
        <v>115</v>
      </c>
      <c r="B12" s="359">
        <v>321350</v>
      </c>
      <c r="C12" s="359">
        <v>259</v>
      </c>
      <c r="D12" s="359">
        <v>450</v>
      </c>
      <c r="E12" s="359">
        <v>271</v>
      </c>
      <c r="F12" s="359">
        <v>245</v>
      </c>
      <c r="G12" s="359">
        <v>123</v>
      </c>
      <c r="H12" s="360">
        <v>322698</v>
      </c>
    </row>
    <row r="13" spans="1:9" s="24" customFormat="1" ht="20.100000000000001" customHeight="1">
      <c r="A13" s="287" t="s">
        <v>35</v>
      </c>
      <c r="B13" s="359">
        <v>0</v>
      </c>
      <c r="C13" s="359">
        <v>980</v>
      </c>
      <c r="D13" s="359">
        <v>1861</v>
      </c>
      <c r="E13" s="359">
        <v>247</v>
      </c>
      <c r="F13" s="359">
        <v>156</v>
      </c>
      <c r="G13" s="359">
        <v>27</v>
      </c>
      <c r="H13" s="360">
        <v>3271</v>
      </c>
    </row>
    <row r="14" spans="1:9" s="24" customFormat="1" ht="20.100000000000001" customHeight="1">
      <c r="A14" s="287" t="s">
        <v>36</v>
      </c>
      <c r="B14" s="359">
        <v>1092155</v>
      </c>
      <c r="C14" s="359">
        <v>0</v>
      </c>
      <c r="D14" s="359">
        <v>0</v>
      </c>
      <c r="E14" s="359">
        <v>0</v>
      </c>
      <c r="F14" s="359">
        <v>0</v>
      </c>
      <c r="G14" s="359">
        <v>0</v>
      </c>
      <c r="H14" s="360">
        <v>1092155</v>
      </c>
      <c r="I14" s="361"/>
    </row>
    <row r="15" spans="1:9" s="24" customFormat="1" ht="20.100000000000001" customHeight="1">
      <c r="A15" s="287" t="s">
        <v>37</v>
      </c>
      <c r="B15" s="359">
        <v>0</v>
      </c>
      <c r="C15" s="359">
        <v>0</v>
      </c>
      <c r="D15" s="359">
        <v>0</v>
      </c>
      <c r="E15" s="359">
        <v>0</v>
      </c>
      <c r="F15" s="359">
        <v>0</v>
      </c>
      <c r="G15" s="359">
        <v>0</v>
      </c>
      <c r="H15" s="360">
        <v>0</v>
      </c>
    </row>
    <row r="16" spans="1:9" s="24" customFormat="1" ht="20.100000000000001" customHeight="1">
      <c r="A16" s="287" t="s">
        <v>38</v>
      </c>
      <c r="B16" s="359">
        <v>3128</v>
      </c>
      <c r="C16" s="359">
        <v>0</v>
      </c>
      <c r="D16" s="359">
        <v>0</v>
      </c>
      <c r="E16" s="359">
        <v>0</v>
      </c>
      <c r="F16" s="359">
        <v>0</v>
      </c>
      <c r="G16" s="359">
        <v>0</v>
      </c>
      <c r="H16" s="360">
        <v>3128</v>
      </c>
    </row>
    <row r="17" spans="1:24" s="24" customFormat="1" ht="20.100000000000001" customHeight="1">
      <c r="A17" s="362" t="s">
        <v>97</v>
      </c>
      <c r="B17" s="359">
        <v>1308518</v>
      </c>
      <c r="C17" s="359">
        <v>0</v>
      </c>
      <c r="D17" s="359">
        <v>0</v>
      </c>
      <c r="E17" s="359">
        <v>0</v>
      </c>
      <c r="F17" s="359">
        <v>0</v>
      </c>
      <c r="G17" s="359">
        <v>0</v>
      </c>
      <c r="H17" s="360">
        <v>1308518</v>
      </c>
    </row>
    <row r="18" spans="1:24" s="24" customFormat="1" ht="20.100000000000001" customHeight="1">
      <c r="A18" s="362" t="s">
        <v>116</v>
      </c>
      <c r="B18" s="359">
        <v>0</v>
      </c>
      <c r="C18" s="359">
        <v>0</v>
      </c>
      <c r="D18" s="359">
        <v>0</v>
      </c>
      <c r="E18" s="359">
        <v>0</v>
      </c>
      <c r="F18" s="359">
        <v>0</v>
      </c>
      <c r="G18" s="359">
        <v>0</v>
      </c>
      <c r="H18" s="360">
        <v>0</v>
      </c>
    </row>
    <row r="19" spans="1:24" s="24" customFormat="1" ht="20.100000000000001" customHeight="1">
      <c r="A19" s="362" t="s">
        <v>41</v>
      </c>
      <c r="B19" s="359">
        <v>889740</v>
      </c>
      <c r="C19" s="359">
        <v>0</v>
      </c>
      <c r="D19" s="359">
        <v>0</v>
      </c>
      <c r="E19" s="359">
        <v>0</v>
      </c>
      <c r="F19" s="359">
        <v>0</v>
      </c>
      <c r="G19" s="359">
        <v>0</v>
      </c>
      <c r="H19" s="360">
        <v>889740</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24" customFormat="1" ht="20.100000000000001" customHeight="1">
      <c r="A24" s="362" t="s">
        <v>46</v>
      </c>
      <c r="B24" s="359">
        <v>0</v>
      </c>
      <c r="C24" s="359">
        <v>0</v>
      </c>
      <c r="D24" s="359">
        <v>0</v>
      </c>
      <c r="E24" s="359">
        <v>0</v>
      </c>
      <c r="F24" s="359">
        <v>0</v>
      </c>
      <c r="G24" s="359">
        <v>0</v>
      </c>
      <c r="H24" s="360">
        <v>0</v>
      </c>
    </row>
    <row r="25" spans="1:24" s="70" customFormat="1" ht="27" customHeight="1" thickBot="1">
      <c r="A25" s="363" t="s">
        <v>475</v>
      </c>
      <c r="B25" s="364">
        <v>6330829</v>
      </c>
      <c r="C25" s="364">
        <v>3544</v>
      </c>
      <c r="D25" s="364">
        <v>6968</v>
      </c>
      <c r="E25" s="364">
        <v>5326</v>
      </c>
      <c r="F25" s="364">
        <v>32518</v>
      </c>
      <c r="G25" s="364">
        <v>5280</v>
      </c>
      <c r="H25" s="364">
        <v>6384465</v>
      </c>
    </row>
    <row r="26" spans="1:24" s="365" customFormat="1" ht="18" customHeight="1">
      <c r="A26" s="30" t="s">
        <v>476</v>
      </c>
      <c r="B26" s="70"/>
      <c r="C26" s="70"/>
      <c r="D26" s="70"/>
      <c r="E26" s="70"/>
      <c r="F26" s="70"/>
      <c r="G26" s="70"/>
      <c r="H26" s="70"/>
    </row>
    <row r="27" spans="1:24" s="365" customFormat="1" ht="15.75" customHeight="1">
      <c r="A27" s="30" t="s">
        <v>477</v>
      </c>
      <c r="B27" s="70"/>
      <c r="C27" s="70"/>
      <c r="D27" s="70"/>
      <c r="E27" s="70"/>
      <c r="F27" s="70"/>
      <c r="G27" s="70"/>
      <c r="H27" s="70"/>
    </row>
    <row r="28" spans="1:24" s="62" customFormat="1" ht="13.65" customHeight="1">
      <c r="A28" s="30" t="s">
        <v>172</v>
      </c>
      <c r="B28" s="24"/>
      <c r="C28" s="24"/>
      <c r="D28" s="24"/>
      <c r="E28" s="24"/>
      <c r="F28" s="24"/>
      <c r="G28" s="24"/>
      <c r="H28" s="24"/>
    </row>
    <row r="29" spans="1:24" s="62" customFormat="1" ht="18.75" customHeight="1">
      <c r="A29" s="366"/>
      <c r="B29" s="366"/>
      <c r="C29" s="366"/>
      <c r="D29" s="366"/>
      <c r="E29" s="366"/>
      <c r="F29" s="366"/>
      <c r="G29" s="366"/>
      <c r="H29" s="366"/>
      <c r="I29" s="271"/>
      <c r="J29" s="271"/>
      <c r="K29" s="271"/>
      <c r="L29" s="271"/>
      <c r="M29" s="271"/>
      <c r="N29" s="271"/>
      <c r="O29" s="271"/>
      <c r="P29" s="271"/>
      <c r="Q29" s="271"/>
      <c r="R29" s="271"/>
      <c r="S29" s="271"/>
      <c r="T29" s="18"/>
      <c r="U29" s="18"/>
      <c r="V29" s="18"/>
      <c r="W29" s="18"/>
      <c r="X29" s="18"/>
    </row>
    <row r="30" spans="1:24" s="62" customFormat="1" ht="16.5" customHeight="1">
      <c r="A30" s="367"/>
      <c r="B30" s="367"/>
      <c r="C30" s="367"/>
      <c r="D30" s="367"/>
      <c r="E30" s="367"/>
      <c r="F30" s="367"/>
      <c r="G30" s="367"/>
      <c r="H30" s="367"/>
      <c r="I30" s="271"/>
      <c r="J30" s="271"/>
      <c r="K30" s="271"/>
      <c r="L30" s="271"/>
      <c r="M30" s="271"/>
      <c r="N30" s="271"/>
      <c r="O30" s="271"/>
      <c r="P30" s="271"/>
      <c r="Q30" s="271"/>
      <c r="R30" s="271"/>
      <c r="S30" s="271"/>
      <c r="T30" s="35"/>
      <c r="U30" s="35"/>
      <c r="V30" s="35"/>
      <c r="W30" s="35"/>
      <c r="X30" s="35"/>
    </row>
    <row r="31" spans="1:24" s="62" customFormat="1">
      <c r="A31" s="271"/>
      <c r="B31" s="271"/>
      <c r="C31" s="271"/>
      <c r="D31" s="271"/>
      <c r="E31" s="271"/>
      <c r="F31" s="271"/>
      <c r="G31" s="271"/>
      <c r="H31" s="271"/>
      <c r="I31" s="271"/>
      <c r="J31" s="271"/>
      <c r="K31" s="271"/>
      <c r="L31" s="271"/>
      <c r="M31" s="271"/>
      <c r="N31" s="271"/>
      <c r="O31" s="271"/>
      <c r="P31" s="271"/>
      <c r="Q31" s="271"/>
      <c r="R31" s="271"/>
      <c r="S31" s="271"/>
    </row>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sheetData>
  <mergeCells count="3">
    <mergeCell ref="A2:H2"/>
    <mergeCell ref="A3:H3"/>
    <mergeCell ref="A29:H29"/>
  </mergeCells>
  <hyperlinks>
    <hyperlink ref="A27" r:id="rId1" display="Resolución SBS N° 11356-2008" xr:uid="{E306381F-566A-4073-85AA-2EE1C6F057A6}"/>
    <hyperlink ref="A1" location="Índice!A1" display="Volver al Índice" xr:uid="{09A65FCE-3090-4568-811B-9CBC9B62E705}"/>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A5BC-8C97-4334-A607-BCD65C9F7217}">
  <dimension ref="A1:X28"/>
  <sheetViews>
    <sheetView showGridLines="0" zoomScaleNormal="100" workbookViewId="0"/>
  </sheetViews>
  <sheetFormatPr baseColWidth="10" defaultColWidth="11.44140625" defaultRowHeight="10.199999999999999"/>
  <cols>
    <col min="1" max="1" width="47" style="18" customWidth="1"/>
    <col min="2" max="2" width="20.44140625" style="18" customWidth="1"/>
    <col min="3" max="3" width="23.44140625" style="18" customWidth="1"/>
    <col min="4" max="4" width="24.44140625" style="18" customWidth="1"/>
    <col min="5" max="256" width="11.44140625" style="18"/>
    <col min="257" max="257" width="47" style="18" customWidth="1"/>
    <col min="258" max="258" width="20.44140625" style="18" customWidth="1"/>
    <col min="259" max="259" width="23.44140625" style="18" customWidth="1"/>
    <col min="260" max="260" width="24.44140625" style="18" customWidth="1"/>
    <col min="261" max="512" width="11.44140625" style="18"/>
    <col min="513" max="513" width="47" style="18" customWidth="1"/>
    <col min="514" max="514" width="20.44140625" style="18" customWidth="1"/>
    <col min="515" max="515" width="23.44140625" style="18" customWidth="1"/>
    <col min="516" max="516" width="24.44140625" style="18" customWidth="1"/>
    <col min="517" max="768" width="11.44140625" style="18"/>
    <col min="769" max="769" width="47" style="18" customWidth="1"/>
    <col min="770" max="770" width="20.44140625" style="18" customWidth="1"/>
    <col min="771" max="771" width="23.44140625" style="18" customWidth="1"/>
    <col min="772" max="772" width="24.44140625" style="18" customWidth="1"/>
    <col min="773" max="1024" width="11.44140625" style="18"/>
    <col min="1025" max="1025" width="47" style="18" customWidth="1"/>
    <col min="1026" max="1026" width="20.44140625" style="18" customWidth="1"/>
    <col min="1027" max="1027" width="23.44140625" style="18" customWidth="1"/>
    <col min="1028" max="1028" width="24.44140625" style="18" customWidth="1"/>
    <col min="1029" max="1280" width="11.44140625" style="18"/>
    <col min="1281" max="1281" width="47" style="18" customWidth="1"/>
    <col min="1282" max="1282" width="20.44140625" style="18" customWidth="1"/>
    <col min="1283" max="1283" width="23.44140625" style="18" customWidth="1"/>
    <col min="1284" max="1284" width="24.44140625" style="18" customWidth="1"/>
    <col min="1285" max="1536" width="11.44140625" style="18"/>
    <col min="1537" max="1537" width="47" style="18" customWidth="1"/>
    <col min="1538" max="1538" width="20.44140625" style="18" customWidth="1"/>
    <col min="1539" max="1539" width="23.44140625" style="18" customWidth="1"/>
    <col min="1540" max="1540" width="24.44140625" style="18" customWidth="1"/>
    <col min="1541" max="1792" width="11.44140625" style="18"/>
    <col min="1793" max="1793" width="47" style="18" customWidth="1"/>
    <col min="1794" max="1794" width="20.44140625" style="18" customWidth="1"/>
    <col min="1795" max="1795" width="23.44140625" style="18" customWidth="1"/>
    <col min="1796" max="1796" width="24.44140625" style="18" customWidth="1"/>
    <col min="1797" max="2048" width="11.44140625" style="18"/>
    <col min="2049" max="2049" width="47" style="18" customWidth="1"/>
    <col min="2050" max="2050" width="20.44140625" style="18" customWidth="1"/>
    <col min="2051" max="2051" width="23.44140625" style="18" customWidth="1"/>
    <col min="2052" max="2052" width="24.44140625" style="18" customWidth="1"/>
    <col min="2053" max="2304" width="11.44140625" style="18"/>
    <col min="2305" max="2305" width="47" style="18" customWidth="1"/>
    <col min="2306" max="2306" width="20.44140625" style="18" customWidth="1"/>
    <col min="2307" max="2307" width="23.44140625" style="18" customWidth="1"/>
    <col min="2308" max="2308" width="24.44140625" style="18" customWidth="1"/>
    <col min="2309" max="2560" width="11.44140625" style="18"/>
    <col min="2561" max="2561" width="47" style="18" customWidth="1"/>
    <col min="2562" max="2562" width="20.44140625" style="18" customWidth="1"/>
    <col min="2563" max="2563" width="23.44140625" style="18" customWidth="1"/>
    <col min="2564" max="2564" width="24.44140625" style="18" customWidth="1"/>
    <col min="2565" max="2816" width="11.44140625" style="18"/>
    <col min="2817" max="2817" width="47" style="18" customWidth="1"/>
    <col min="2818" max="2818" width="20.44140625" style="18" customWidth="1"/>
    <col min="2819" max="2819" width="23.44140625" style="18" customWidth="1"/>
    <col min="2820" max="2820" width="24.44140625" style="18" customWidth="1"/>
    <col min="2821" max="3072" width="11.44140625" style="18"/>
    <col min="3073" max="3073" width="47" style="18" customWidth="1"/>
    <col min="3074" max="3074" width="20.44140625" style="18" customWidth="1"/>
    <col min="3075" max="3075" width="23.44140625" style="18" customWidth="1"/>
    <col min="3076" max="3076" width="24.44140625" style="18" customWidth="1"/>
    <col min="3077" max="3328" width="11.44140625" style="18"/>
    <col min="3329" max="3329" width="47" style="18" customWidth="1"/>
    <col min="3330" max="3330" width="20.44140625" style="18" customWidth="1"/>
    <col min="3331" max="3331" width="23.44140625" style="18" customWidth="1"/>
    <col min="3332" max="3332" width="24.44140625" style="18" customWidth="1"/>
    <col min="3333" max="3584" width="11.44140625" style="18"/>
    <col min="3585" max="3585" width="47" style="18" customWidth="1"/>
    <col min="3586" max="3586" width="20.44140625" style="18" customWidth="1"/>
    <col min="3587" max="3587" width="23.44140625" style="18" customWidth="1"/>
    <col min="3588" max="3588" width="24.44140625" style="18" customWidth="1"/>
    <col min="3589" max="3840" width="11.44140625" style="18"/>
    <col min="3841" max="3841" width="47" style="18" customWidth="1"/>
    <col min="3842" max="3842" width="20.44140625" style="18" customWidth="1"/>
    <col min="3843" max="3843" width="23.44140625" style="18" customWidth="1"/>
    <col min="3844" max="3844" width="24.44140625" style="18" customWidth="1"/>
    <col min="3845" max="4096" width="11.44140625" style="18"/>
    <col min="4097" max="4097" width="47" style="18" customWidth="1"/>
    <col min="4098" max="4098" width="20.44140625" style="18" customWidth="1"/>
    <col min="4099" max="4099" width="23.44140625" style="18" customWidth="1"/>
    <col min="4100" max="4100" width="24.44140625" style="18" customWidth="1"/>
    <col min="4101" max="4352" width="11.44140625" style="18"/>
    <col min="4353" max="4353" width="47" style="18" customWidth="1"/>
    <col min="4354" max="4354" width="20.44140625" style="18" customWidth="1"/>
    <col min="4355" max="4355" width="23.44140625" style="18" customWidth="1"/>
    <col min="4356" max="4356" width="24.44140625" style="18" customWidth="1"/>
    <col min="4357" max="4608" width="11.44140625" style="18"/>
    <col min="4609" max="4609" width="47" style="18" customWidth="1"/>
    <col min="4610" max="4610" width="20.44140625" style="18" customWidth="1"/>
    <col min="4611" max="4611" width="23.44140625" style="18" customWidth="1"/>
    <col min="4612" max="4612" width="24.44140625" style="18" customWidth="1"/>
    <col min="4613" max="4864" width="11.44140625" style="18"/>
    <col min="4865" max="4865" width="47" style="18" customWidth="1"/>
    <col min="4866" max="4866" width="20.44140625" style="18" customWidth="1"/>
    <col min="4867" max="4867" width="23.44140625" style="18" customWidth="1"/>
    <col min="4868" max="4868" width="24.44140625" style="18" customWidth="1"/>
    <col min="4869" max="5120" width="11.44140625" style="18"/>
    <col min="5121" max="5121" width="47" style="18" customWidth="1"/>
    <col min="5122" max="5122" width="20.44140625" style="18" customWidth="1"/>
    <col min="5123" max="5123" width="23.44140625" style="18" customWidth="1"/>
    <col min="5124" max="5124" width="24.44140625" style="18" customWidth="1"/>
    <col min="5125" max="5376" width="11.44140625" style="18"/>
    <col min="5377" max="5377" width="47" style="18" customWidth="1"/>
    <col min="5378" max="5378" width="20.44140625" style="18" customWidth="1"/>
    <col min="5379" max="5379" width="23.44140625" style="18" customWidth="1"/>
    <col min="5380" max="5380" width="24.44140625" style="18" customWidth="1"/>
    <col min="5381" max="5632" width="11.44140625" style="18"/>
    <col min="5633" max="5633" width="47" style="18" customWidth="1"/>
    <col min="5634" max="5634" width="20.44140625" style="18" customWidth="1"/>
    <col min="5635" max="5635" width="23.44140625" style="18" customWidth="1"/>
    <col min="5636" max="5636" width="24.44140625" style="18" customWidth="1"/>
    <col min="5637" max="5888" width="11.44140625" style="18"/>
    <col min="5889" max="5889" width="47" style="18" customWidth="1"/>
    <col min="5890" max="5890" width="20.44140625" style="18" customWidth="1"/>
    <col min="5891" max="5891" width="23.44140625" style="18" customWidth="1"/>
    <col min="5892" max="5892" width="24.44140625" style="18" customWidth="1"/>
    <col min="5893" max="6144" width="11.44140625" style="18"/>
    <col min="6145" max="6145" width="47" style="18" customWidth="1"/>
    <col min="6146" max="6146" width="20.44140625" style="18" customWidth="1"/>
    <col min="6147" max="6147" width="23.44140625" style="18" customWidth="1"/>
    <col min="6148" max="6148" width="24.44140625" style="18" customWidth="1"/>
    <col min="6149" max="6400" width="11.44140625" style="18"/>
    <col min="6401" max="6401" width="47" style="18" customWidth="1"/>
    <col min="6402" max="6402" width="20.44140625" style="18" customWidth="1"/>
    <col min="6403" max="6403" width="23.44140625" style="18" customWidth="1"/>
    <col min="6404" max="6404" width="24.44140625" style="18" customWidth="1"/>
    <col min="6405" max="6656" width="11.44140625" style="18"/>
    <col min="6657" max="6657" width="47" style="18" customWidth="1"/>
    <col min="6658" max="6658" width="20.44140625" style="18" customWidth="1"/>
    <col min="6659" max="6659" width="23.44140625" style="18" customWidth="1"/>
    <col min="6660" max="6660" width="24.44140625" style="18" customWidth="1"/>
    <col min="6661" max="6912" width="11.44140625" style="18"/>
    <col min="6913" max="6913" width="47" style="18" customWidth="1"/>
    <col min="6914" max="6914" width="20.44140625" style="18" customWidth="1"/>
    <col min="6915" max="6915" width="23.44140625" style="18" customWidth="1"/>
    <col min="6916" max="6916" width="24.44140625" style="18" customWidth="1"/>
    <col min="6917" max="7168" width="11.44140625" style="18"/>
    <col min="7169" max="7169" width="47" style="18" customWidth="1"/>
    <col min="7170" max="7170" width="20.44140625" style="18" customWidth="1"/>
    <col min="7171" max="7171" width="23.44140625" style="18" customWidth="1"/>
    <col min="7172" max="7172" width="24.44140625" style="18" customWidth="1"/>
    <col min="7173" max="7424" width="11.44140625" style="18"/>
    <col min="7425" max="7425" width="47" style="18" customWidth="1"/>
    <col min="7426" max="7426" width="20.44140625" style="18" customWidth="1"/>
    <col min="7427" max="7427" width="23.44140625" style="18" customWidth="1"/>
    <col min="7428" max="7428" width="24.44140625" style="18" customWidth="1"/>
    <col min="7429" max="7680" width="11.44140625" style="18"/>
    <col min="7681" max="7681" width="47" style="18" customWidth="1"/>
    <col min="7682" max="7682" width="20.44140625" style="18" customWidth="1"/>
    <col min="7683" max="7683" width="23.44140625" style="18" customWidth="1"/>
    <col min="7684" max="7684" width="24.44140625" style="18" customWidth="1"/>
    <col min="7685" max="7936" width="11.44140625" style="18"/>
    <col min="7937" max="7937" width="47" style="18" customWidth="1"/>
    <col min="7938" max="7938" width="20.44140625" style="18" customWidth="1"/>
    <col min="7939" max="7939" width="23.44140625" style="18" customWidth="1"/>
    <col min="7940" max="7940" width="24.44140625" style="18" customWidth="1"/>
    <col min="7941" max="8192" width="11.44140625" style="18"/>
    <col min="8193" max="8193" width="47" style="18" customWidth="1"/>
    <col min="8194" max="8194" width="20.44140625" style="18" customWidth="1"/>
    <col min="8195" max="8195" width="23.44140625" style="18" customWidth="1"/>
    <col min="8196" max="8196" width="24.44140625" style="18" customWidth="1"/>
    <col min="8197" max="8448" width="11.44140625" style="18"/>
    <col min="8449" max="8449" width="47" style="18" customWidth="1"/>
    <col min="8450" max="8450" width="20.44140625" style="18" customWidth="1"/>
    <col min="8451" max="8451" width="23.44140625" style="18" customWidth="1"/>
    <col min="8452" max="8452" width="24.44140625" style="18" customWidth="1"/>
    <col min="8453" max="8704" width="11.44140625" style="18"/>
    <col min="8705" max="8705" width="47" style="18" customWidth="1"/>
    <col min="8706" max="8706" width="20.44140625" style="18" customWidth="1"/>
    <col min="8707" max="8707" width="23.44140625" style="18" customWidth="1"/>
    <col min="8708" max="8708" width="24.44140625" style="18" customWidth="1"/>
    <col min="8709" max="8960" width="11.44140625" style="18"/>
    <col min="8961" max="8961" width="47" style="18" customWidth="1"/>
    <col min="8962" max="8962" width="20.44140625" style="18" customWidth="1"/>
    <col min="8963" max="8963" width="23.44140625" style="18" customWidth="1"/>
    <col min="8964" max="8964" width="24.44140625" style="18" customWidth="1"/>
    <col min="8965" max="9216" width="11.44140625" style="18"/>
    <col min="9217" max="9217" width="47" style="18" customWidth="1"/>
    <col min="9218" max="9218" width="20.44140625" style="18" customWidth="1"/>
    <col min="9219" max="9219" width="23.44140625" style="18" customWidth="1"/>
    <col min="9220" max="9220" width="24.44140625" style="18" customWidth="1"/>
    <col min="9221" max="9472" width="11.44140625" style="18"/>
    <col min="9473" max="9473" width="47" style="18" customWidth="1"/>
    <col min="9474" max="9474" width="20.44140625" style="18" customWidth="1"/>
    <col min="9475" max="9475" width="23.44140625" style="18" customWidth="1"/>
    <col min="9476" max="9476" width="24.44140625" style="18" customWidth="1"/>
    <col min="9477" max="9728" width="11.44140625" style="18"/>
    <col min="9729" max="9729" width="47" style="18" customWidth="1"/>
    <col min="9730" max="9730" width="20.44140625" style="18" customWidth="1"/>
    <col min="9731" max="9731" width="23.44140625" style="18" customWidth="1"/>
    <col min="9732" max="9732" width="24.44140625" style="18" customWidth="1"/>
    <col min="9733" max="9984" width="11.44140625" style="18"/>
    <col min="9985" max="9985" width="47" style="18" customWidth="1"/>
    <col min="9986" max="9986" width="20.44140625" style="18" customWidth="1"/>
    <col min="9987" max="9987" width="23.44140625" style="18" customWidth="1"/>
    <col min="9988" max="9988" width="24.44140625" style="18" customWidth="1"/>
    <col min="9989" max="10240" width="11.44140625" style="18"/>
    <col min="10241" max="10241" width="47" style="18" customWidth="1"/>
    <col min="10242" max="10242" width="20.44140625" style="18" customWidth="1"/>
    <col min="10243" max="10243" width="23.44140625" style="18" customWidth="1"/>
    <col min="10244" max="10244" width="24.44140625" style="18" customWidth="1"/>
    <col min="10245" max="10496" width="11.44140625" style="18"/>
    <col min="10497" max="10497" width="47" style="18" customWidth="1"/>
    <col min="10498" max="10498" width="20.44140625" style="18" customWidth="1"/>
    <col min="10499" max="10499" width="23.44140625" style="18" customWidth="1"/>
    <col min="10500" max="10500" width="24.44140625" style="18" customWidth="1"/>
    <col min="10501" max="10752" width="11.44140625" style="18"/>
    <col min="10753" max="10753" width="47" style="18" customWidth="1"/>
    <col min="10754" max="10754" width="20.44140625" style="18" customWidth="1"/>
    <col min="10755" max="10755" width="23.44140625" style="18" customWidth="1"/>
    <col min="10756" max="10756" width="24.44140625" style="18" customWidth="1"/>
    <col min="10757" max="11008" width="11.44140625" style="18"/>
    <col min="11009" max="11009" width="47" style="18" customWidth="1"/>
    <col min="11010" max="11010" width="20.44140625" style="18" customWidth="1"/>
    <col min="11011" max="11011" width="23.44140625" style="18" customWidth="1"/>
    <col min="11012" max="11012" width="24.44140625" style="18" customWidth="1"/>
    <col min="11013" max="11264" width="11.44140625" style="18"/>
    <col min="11265" max="11265" width="47" style="18" customWidth="1"/>
    <col min="11266" max="11266" width="20.44140625" style="18" customWidth="1"/>
    <col min="11267" max="11267" width="23.44140625" style="18" customWidth="1"/>
    <col min="11268" max="11268" width="24.44140625" style="18" customWidth="1"/>
    <col min="11269" max="11520" width="11.44140625" style="18"/>
    <col min="11521" max="11521" width="47" style="18" customWidth="1"/>
    <col min="11522" max="11522" width="20.44140625" style="18" customWidth="1"/>
    <col min="11523" max="11523" width="23.44140625" style="18" customWidth="1"/>
    <col min="11524" max="11524" width="24.44140625" style="18" customWidth="1"/>
    <col min="11525" max="11776" width="11.44140625" style="18"/>
    <col min="11777" max="11777" width="47" style="18" customWidth="1"/>
    <col min="11778" max="11778" width="20.44140625" style="18" customWidth="1"/>
    <col min="11779" max="11779" width="23.44140625" style="18" customWidth="1"/>
    <col min="11780" max="11780" width="24.44140625" style="18" customWidth="1"/>
    <col min="11781" max="12032" width="11.44140625" style="18"/>
    <col min="12033" max="12033" width="47" style="18" customWidth="1"/>
    <col min="12034" max="12034" width="20.44140625" style="18" customWidth="1"/>
    <col min="12035" max="12035" width="23.44140625" style="18" customWidth="1"/>
    <col min="12036" max="12036" width="24.44140625" style="18" customWidth="1"/>
    <col min="12037" max="12288" width="11.44140625" style="18"/>
    <col min="12289" max="12289" width="47" style="18" customWidth="1"/>
    <col min="12290" max="12290" width="20.44140625" style="18" customWidth="1"/>
    <col min="12291" max="12291" width="23.44140625" style="18" customWidth="1"/>
    <col min="12292" max="12292" width="24.44140625" style="18" customWidth="1"/>
    <col min="12293" max="12544" width="11.44140625" style="18"/>
    <col min="12545" max="12545" width="47" style="18" customWidth="1"/>
    <col min="12546" max="12546" width="20.44140625" style="18" customWidth="1"/>
    <col min="12547" max="12547" width="23.44140625" style="18" customWidth="1"/>
    <col min="12548" max="12548" width="24.44140625" style="18" customWidth="1"/>
    <col min="12549" max="12800" width="11.44140625" style="18"/>
    <col min="12801" max="12801" width="47" style="18" customWidth="1"/>
    <col min="12802" max="12802" width="20.44140625" style="18" customWidth="1"/>
    <col min="12803" max="12803" width="23.44140625" style="18" customWidth="1"/>
    <col min="12804" max="12804" width="24.44140625" style="18" customWidth="1"/>
    <col min="12805" max="13056" width="11.44140625" style="18"/>
    <col min="13057" max="13057" width="47" style="18" customWidth="1"/>
    <col min="13058" max="13058" width="20.44140625" style="18" customWidth="1"/>
    <col min="13059" max="13059" width="23.44140625" style="18" customWidth="1"/>
    <col min="13060" max="13060" width="24.44140625" style="18" customWidth="1"/>
    <col min="13061" max="13312" width="11.44140625" style="18"/>
    <col min="13313" max="13313" width="47" style="18" customWidth="1"/>
    <col min="13314" max="13314" width="20.44140625" style="18" customWidth="1"/>
    <col min="13315" max="13315" width="23.44140625" style="18" customWidth="1"/>
    <col min="13316" max="13316" width="24.44140625" style="18" customWidth="1"/>
    <col min="13317" max="13568" width="11.44140625" style="18"/>
    <col min="13569" max="13569" width="47" style="18" customWidth="1"/>
    <col min="13570" max="13570" width="20.44140625" style="18" customWidth="1"/>
    <col min="13571" max="13571" width="23.44140625" style="18" customWidth="1"/>
    <col min="13572" max="13572" width="24.44140625" style="18" customWidth="1"/>
    <col min="13573" max="13824" width="11.44140625" style="18"/>
    <col min="13825" max="13825" width="47" style="18" customWidth="1"/>
    <col min="13826" max="13826" width="20.44140625" style="18" customWidth="1"/>
    <col min="13827" max="13827" width="23.44140625" style="18" customWidth="1"/>
    <col min="13828" max="13828" width="24.44140625" style="18" customWidth="1"/>
    <col min="13829" max="14080" width="11.44140625" style="18"/>
    <col min="14081" max="14081" width="47" style="18" customWidth="1"/>
    <col min="14082" max="14082" width="20.44140625" style="18" customWidth="1"/>
    <col min="14083" max="14083" width="23.44140625" style="18" customWidth="1"/>
    <col min="14084" max="14084" width="24.44140625" style="18" customWidth="1"/>
    <col min="14085" max="14336" width="11.44140625" style="18"/>
    <col min="14337" max="14337" width="47" style="18" customWidth="1"/>
    <col min="14338" max="14338" width="20.44140625" style="18" customWidth="1"/>
    <col min="14339" max="14339" width="23.44140625" style="18" customWidth="1"/>
    <col min="14340" max="14340" width="24.44140625" style="18" customWidth="1"/>
    <col min="14341" max="14592" width="11.44140625" style="18"/>
    <col min="14593" max="14593" width="47" style="18" customWidth="1"/>
    <col min="14594" max="14594" width="20.44140625" style="18" customWidth="1"/>
    <col min="14595" max="14595" width="23.44140625" style="18" customWidth="1"/>
    <col min="14596" max="14596" width="24.44140625" style="18" customWidth="1"/>
    <col min="14597" max="14848" width="11.44140625" style="18"/>
    <col min="14849" max="14849" width="47" style="18" customWidth="1"/>
    <col min="14850" max="14850" width="20.44140625" style="18" customWidth="1"/>
    <col min="14851" max="14851" width="23.44140625" style="18" customWidth="1"/>
    <col min="14852" max="14852" width="24.44140625" style="18" customWidth="1"/>
    <col min="14853" max="15104" width="11.44140625" style="18"/>
    <col min="15105" max="15105" width="47" style="18" customWidth="1"/>
    <col min="15106" max="15106" width="20.44140625" style="18" customWidth="1"/>
    <col min="15107" max="15107" width="23.44140625" style="18" customWidth="1"/>
    <col min="15108" max="15108" width="24.44140625" style="18" customWidth="1"/>
    <col min="15109" max="15360" width="11.44140625" style="18"/>
    <col min="15361" max="15361" width="47" style="18" customWidth="1"/>
    <col min="15362" max="15362" width="20.44140625" style="18" customWidth="1"/>
    <col min="15363" max="15363" width="23.44140625" style="18" customWidth="1"/>
    <col min="15364" max="15364" width="24.44140625" style="18" customWidth="1"/>
    <col min="15365" max="15616" width="11.44140625" style="18"/>
    <col min="15617" max="15617" width="47" style="18" customWidth="1"/>
    <col min="15618" max="15618" width="20.44140625" style="18" customWidth="1"/>
    <col min="15619" max="15619" width="23.44140625" style="18" customWidth="1"/>
    <col min="15620" max="15620" width="24.44140625" style="18" customWidth="1"/>
    <col min="15621" max="15872" width="11.44140625" style="18"/>
    <col min="15873" max="15873" width="47" style="18" customWidth="1"/>
    <col min="15874" max="15874" width="20.44140625" style="18" customWidth="1"/>
    <col min="15875" max="15875" width="23.44140625" style="18" customWidth="1"/>
    <col min="15876" max="15876" width="24.44140625" style="18" customWidth="1"/>
    <col min="15877" max="16128" width="11.44140625" style="18"/>
    <col min="16129" max="16129" width="47" style="18" customWidth="1"/>
    <col min="16130" max="16130" width="20.44140625" style="18" customWidth="1"/>
    <col min="16131" max="16131" width="23.44140625" style="18" customWidth="1"/>
    <col min="16132" max="16132" width="24.44140625" style="18" customWidth="1"/>
    <col min="16133" max="16384" width="11.44140625" style="18"/>
  </cols>
  <sheetData>
    <row r="1" spans="1:4" ht="20.25" customHeight="1">
      <c r="A1" s="1525" t="s">
        <v>1244</v>
      </c>
    </row>
    <row r="2" spans="1:4" ht="28.5" customHeight="1">
      <c r="A2" s="350" t="s">
        <v>478</v>
      </c>
      <c r="B2" s="350"/>
      <c r="C2" s="350"/>
      <c r="D2" s="350"/>
    </row>
    <row r="3" spans="1:4" ht="17.399999999999999">
      <c r="A3" s="368">
        <v>45747</v>
      </c>
      <c r="B3" s="368"/>
      <c r="C3" s="368"/>
      <c r="D3" s="368"/>
    </row>
    <row r="4" spans="1:4" ht="15.6">
      <c r="A4" s="369"/>
      <c r="B4" s="370"/>
      <c r="C4" s="370"/>
      <c r="D4" s="7"/>
    </row>
    <row r="5" spans="1:4" ht="16.2" thickBot="1">
      <c r="A5" s="371" t="s">
        <v>479</v>
      </c>
      <c r="B5" s="369"/>
      <c r="C5" s="369"/>
      <c r="D5" s="369"/>
    </row>
    <row r="6" spans="1:4" ht="62.4" customHeight="1">
      <c r="A6" s="372" t="s">
        <v>1</v>
      </c>
      <c r="B6" s="373" t="s">
        <v>480</v>
      </c>
      <c r="C6" s="373" t="s">
        <v>481</v>
      </c>
      <c r="D6" s="373" t="s">
        <v>482</v>
      </c>
    </row>
    <row r="7" spans="1:4" ht="18" customHeight="1">
      <c r="A7" s="287" t="s">
        <v>29</v>
      </c>
      <c r="B7" s="374">
        <v>1079</v>
      </c>
      <c r="C7" s="374">
        <v>464861.16833000001</v>
      </c>
      <c r="D7" s="374">
        <v>5957.9283400000004</v>
      </c>
    </row>
    <row r="8" spans="1:4" ht="18" customHeight="1">
      <c r="A8" s="287" t="s">
        <v>30</v>
      </c>
      <c r="B8" s="374">
        <v>3</v>
      </c>
      <c r="C8" s="374">
        <v>695.36199999999997</v>
      </c>
      <c r="D8" s="374" t="s">
        <v>132</v>
      </c>
    </row>
    <row r="9" spans="1:4" ht="18" customHeight="1">
      <c r="A9" s="287" t="s">
        <v>31</v>
      </c>
      <c r="B9" s="374">
        <v>988</v>
      </c>
      <c r="C9" s="374">
        <v>439201.99614</v>
      </c>
      <c r="D9" s="374">
        <v>5432.4444999999996</v>
      </c>
    </row>
    <row r="10" spans="1:4" ht="18" customHeight="1">
      <c r="A10" s="287" t="s">
        <v>32</v>
      </c>
      <c r="B10" s="374">
        <v>75</v>
      </c>
      <c r="C10" s="374">
        <v>19352.001390000001</v>
      </c>
      <c r="D10" s="374" t="s">
        <v>132</v>
      </c>
    </row>
    <row r="11" spans="1:4" ht="18" customHeight="1">
      <c r="A11" s="287" t="s">
        <v>33</v>
      </c>
      <c r="B11" s="374">
        <v>247</v>
      </c>
      <c r="C11" s="374">
        <v>65967.560960000003</v>
      </c>
      <c r="D11" s="374">
        <v>51.383119999999998</v>
      </c>
    </row>
    <row r="12" spans="1:4" ht="18" customHeight="1">
      <c r="A12" s="287" t="s">
        <v>115</v>
      </c>
      <c r="B12" s="374">
        <v>399</v>
      </c>
      <c r="C12" s="374">
        <v>160394.76647999999</v>
      </c>
      <c r="D12" s="374">
        <v>1094.5407700000001</v>
      </c>
    </row>
    <row r="13" spans="1:4" ht="18" customHeight="1">
      <c r="A13" s="287" t="s">
        <v>35</v>
      </c>
      <c r="B13" s="374" t="s">
        <v>132</v>
      </c>
      <c r="C13" s="374" t="s">
        <v>132</v>
      </c>
      <c r="D13" s="374" t="s">
        <v>132</v>
      </c>
    </row>
    <row r="14" spans="1:4" ht="18" customHeight="1">
      <c r="A14" s="287" t="s">
        <v>36</v>
      </c>
      <c r="B14" s="374">
        <v>535</v>
      </c>
      <c r="C14" s="374">
        <v>181957.07582999999</v>
      </c>
      <c r="D14" s="374">
        <v>2203.5457299999998</v>
      </c>
    </row>
    <row r="15" spans="1:4" ht="18" customHeight="1">
      <c r="A15" s="287" t="s">
        <v>37</v>
      </c>
      <c r="B15" s="374">
        <v>25</v>
      </c>
      <c r="C15" s="374">
        <v>3857.1363500000002</v>
      </c>
      <c r="D15" s="374" t="s">
        <v>132</v>
      </c>
    </row>
    <row r="16" spans="1:4" ht="18" customHeight="1">
      <c r="A16" s="287" t="s">
        <v>38</v>
      </c>
      <c r="B16" s="374">
        <v>14</v>
      </c>
      <c r="C16" s="374">
        <v>4694.31106</v>
      </c>
      <c r="D16" s="374" t="s">
        <v>132</v>
      </c>
    </row>
    <row r="17" spans="1:24" ht="18" customHeight="1">
      <c r="A17" s="287" t="s">
        <v>97</v>
      </c>
      <c r="B17" s="374" t="s">
        <v>132</v>
      </c>
      <c r="C17" s="374" t="s">
        <v>132</v>
      </c>
      <c r="D17" s="374" t="s">
        <v>132</v>
      </c>
    </row>
    <row r="18" spans="1:24" ht="18" customHeight="1">
      <c r="A18" s="287" t="s">
        <v>116</v>
      </c>
      <c r="B18" s="374" t="s">
        <v>132</v>
      </c>
      <c r="C18" s="374" t="s">
        <v>132</v>
      </c>
      <c r="D18" s="374" t="s">
        <v>132</v>
      </c>
    </row>
    <row r="19" spans="1:24" ht="18" customHeight="1">
      <c r="A19" s="287" t="s">
        <v>41</v>
      </c>
      <c r="B19" s="374" t="s">
        <v>132</v>
      </c>
      <c r="C19" s="374" t="s">
        <v>132</v>
      </c>
      <c r="D19" s="374" t="s">
        <v>132</v>
      </c>
    </row>
    <row r="20" spans="1:24" ht="18" customHeight="1">
      <c r="A20" s="27" t="s">
        <v>42</v>
      </c>
      <c r="B20" s="374" t="s">
        <v>132</v>
      </c>
      <c r="C20" s="374" t="s">
        <v>132</v>
      </c>
      <c r="D20" s="374" t="s">
        <v>132</v>
      </c>
    </row>
    <row r="21" spans="1:24" ht="18" customHeight="1">
      <c r="A21" s="287" t="s">
        <v>43</v>
      </c>
      <c r="B21" s="374" t="s">
        <v>132</v>
      </c>
      <c r="C21" s="374" t="s">
        <v>132</v>
      </c>
      <c r="D21" s="374" t="s">
        <v>132</v>
      </c>
    </row>
    <row r="22" spans="1:24" ht="18" customHeight="1">
      <c r="A22" s="287" t="s">
        <v>44</v>
      </c>
      <c r="B22" s="374" t="s">
        <v>132</v>
      </c>
      <c r="C22" s="374" t="s">
        <v>132</v>
      </c>
      <c r="D22" s="374" t="s">
        <v>132</v>
      </c>
    </row>
    <row r="23" spans="1:24" ht="18" customHeight="1">
      <c r="A23" s="287" t="s">
        <v>45</v>
      </c>
      <c r="B23" s="374" t="s">
        <v>132</v>
      </c>
      <c r="C23" s="374" t="s">
        <v>132</v>
      </c>
      <c r="D23" s="374" t="s">
        <v>132</v>
      </c>
    </row>
    <row r="24" spans="1:24" ht="18" customHeight="1">
      <c r="A24" s="287" t="s">
        <v>134</v>
      </c>
      <c r="B24" s="374" t="s">
        <v>132</v>
      </c>
      <c r="C24" s="374" t="s">
        <v>132</v>
      </c>
      <c r="D24" s="374" t="s">
        <v>132</v>
      </c>
    </row>
    <row r="25" spans="1:24" ht="20.25" customHeight="1" thickBot="1">
      <c r="A25" s="375" t="s">
        <v>47</v>
      </c>
      <c r="B25" s="376">
        <v>3365</v>
      </c>
      <c r="C25" s="376">
        <v>1340981.3785399999</v>
      </c>
      <c r="D25" s="376">
        <v>14739.84246</v>
      </c>
    </row>
    <row r="26" spans="1:24" ht="17.399999999999999" customHeight="1">
      <c r="A26" s="24" t="s">
        <v>483</v>
      </c>
      <c r="B26" s="377"/>
      <c r="C26" s="377"/>
      <c r="D26" s="377"/>
    </row>
    <row r="27" spans="1:24">
      <c r="A27" s="366"/>
      <c r="B27" s="366"/>
      <c r="C27" s="366"/>
      <c r="D27" s="366"/>
      <c r="E27" s="33"/>
      <c r="F27" s="33"/>
      <c r="G27" s="33"/>
      <c r="H27" s="33"/>
      <c r="I27" s="33"/>
      <c r="J27" s="33"/>
      <c r="K27" s="33"/>
      <c r="L27" s="33"/>
    </row>
    <row r="28" spans="1:24">
      <c r="A28" s="366"/>
      <c r="B28" s="366"/>
      <c r="C28" s="366"/>
      <c r="D28" s="366"/>
      <c r="E28" s="24"/>
      <c r="F28" s="35"/>
      <c r="G28" s="35"/>
      <c r="H28" s="35"/>
      <c r="I28" s="35"/>
      <c r="J28" s="35"/>
      <c r="K28" s="35"/>
      <c r="L28" s="35"/>
      <c r="M28" s="35"/>
      <c r="N28" s="35"/>
      <c r="O28" s="35"/>
      <c r="P28" s="35"/>
      <c r="Q28" s="35"/>
      <c r="R28" s="35"/>
      <c r="S28" s="35"/>
      <c r="T28" s="35"/>
      <c r="U28" s="35"/>
      <c r="V28" s="35"/>
      <c r="W28" s="35"/>
      <c r="X28" s="35"/>
    </row>
  </sheetData>
  <mergeCells count="4">
    <mergeCell ref="A2:D2"/>
    <mergeCell ref="A3:D3"/>
    <mergeCell ref="B4:C4"/>
    <mergeCell ref="A27:D28"/>
  </mergeCells>
  <hyperlinks>
    <hyperlink ref="A1" location="Índice!A1" display="Volver al Índice" xr:uid="{88C41B8D-CE50-4FFA-97A5-F7E48EBCB08D}"/>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9A58-FF39-4E20-8F81-FB3F8A71D4BA}">
  <dimension ref="A1:X203"/>
  <sheetViews>
    <sheetView showGridLines="0" zoomScale="85" zoomScaleNormal="85" workbookViewId="0"/>
  </sheetViews>
  <sheetFormatPr baseColWidth="10" defaultColWidth="11.44140625" defaultRowHeight="10.199999999999999"/>
  <cols>
    <col min="1" max="1" width="22.44140625" style="18" customWidth="1"/>
    <col min="2" max="2" width="12" style="18" customWidth="1"/>
    <col min="3" max="4" width="12.44140625" style="18" customWidth="1"/>
    <col min="5" max="5" width="1.44140625" style="18" customWidth="1"/>
    <col min="6" max="6" width="11.44140625" style="18" customWidth="1"/>
    <col min="7" max="8" width="12.44140625" style="18" customWidth="1"/>
    <col min="9" max="9" width="1.44140625" style="18" customWidth="1"/>
    <col min="10" max="10" width="11.44140625" style="18" customWidth="1"/>
    <col min="11" max="12" width="12.44140625" style="18" customWidth="1"/>
    <col min="13" max="13" width="1" style="18" customWidth="1"/>
    <col min="14" max="14" width="11.44140625" style="18" customWidth="1"/>
    <col min="15" max="16" width="12.44140625" style="18" customWidth="1"/>
    <col min="17" max="17" width="1.44140625" style="18" customWidth="1"/>
    <col min="18" max="18" width="11.44140625" style="18" customWidth="1"/>
    <col min="19" max="20" width="12.44140625" style="18" customWidth="1"/>
    <col min="21" max="16384" width="11.44140625" style="18"/>
  </cols>
  <sheetData>
    <row r="1" spans="1:20" ht="20.25" customHeight="1">
      <c r="A1" s="1525" t="s">
        <v>1244</v>
      </c>
    </row>
    <row r="2" spans="1:20" ht="28.5" customHeight="1">
      <c r="A2" s="350" t="s">
        <v>495</v>
      </c>
      <c r="B2" s="350"/>
      <c r="C2" s="350"/>
      <c r="D2" s="350"/>
      <c r="E2" s="350"/>
      <c r="F2" s="350"/>
      <c r="G2" s="350"/>
      <c r="H2" s="350"/>
      <c r="I2" s="350"/>
      <c r="J2" s="350"/>
      <c r="K2" s="350"/>
      <c r="L2" s="350"/>
      <c r="M2" s="350"/>
      <c r="N2" s="350"/>
      <c r="O2" s="350"/>
      <c r="P2" s="350"/>
      <c r="Q2" s="350"/>
      <c r="R2" s="350"/>
      <c r="S2" s="350"/>
      <c r="T2" s="350"/>
    </row>
    <row r="3" spans="1:20" ht="27.75" customHeight="1">
      <c r="A3" s="368">
        <v>45747</v>
      </c>
      <c r="B3" s="368"/>
      <c r="C3" s="368"/>
      <c r="D3" s="368"/>
      <c r="E3" s="368"/>
      <c r="F3" s="368"/>
      <c r="G3" s="368"/>
      <c r="H3" s="368"/>
      <c r="I3" s="368"/>
      <c r="J3" s="368"/>
      <c r="K3" s="368"/>
      <c r="L3" s="368"/>
      <c r="M3" s="368"/>
      <c r="N3" s="368"/>
      <c r="O3" s="368"/>
      <c r="P3" s="368"/>
      <c r="Q3" s="368"/>
      <c r="R3" s="368"/>
      <c r="S3" s="368"/>
      <c r="T3" s="368"/>
    </row>
    <row r="4" spans="1:20" ht="6" customHeight="1">
      <c r="A4" s="421"/>
      <c r="B4" s="421"/>
      <c r="C4" s="421"/>
      <c r="D4" s="421"/>
      <c r="E4" s="421"/>
      <c r="F4" s="421"/>
      <c r="G4" s="421"/>
      <c r="H4" s="421"/>
      <c r="I4" s="421"/>
      <c r="J4" s="421"/>
      <c r="K4" s="421"/>
      <c r="L4" s="421"/>
      <c r="M4" s="421"/>
      <c r="N4" s="421"/>
      <c r="O4" s="421"/>
      <c r="P4" s="421"/>
      <c r="Q4" s="421"/>
      <c r="R4" s="421"/>
      <c r="S4" s="421"/>
      <c r="T4" s="421"/>
    </row>
    <row r="5" spans="1:20" ht="15.75" customHeight="1" thickBot="1">
      <c r="A5" s="422"/>
      <c r="B5" s="369"/>
      <c r="C5" s="369"/>
      <c r="D5" s="369"/>
      <c r="E5" s="369"/>
      <c r="F5" s="7"/>
    </row>
    <row r="6" spans="1:20" ht="36.75" customHeight="1">
      <c r="A6" s="423"/>
      <c r="B6" s="424" t="s">
        <v>496</v>
      </c>
      <c r="C6" s="424"/>
      <c r="D6" s="424"/>
      <c r="E6" s="425"/>
      <c r="F6" s="424" t="s">
        <v>497</v>
      </c>
      <c r="G6" s="424"/>
      <c r="H6" s="424"/>
      <c r="I6" s="425"/>
      <c r="J6" s="424" t="s">
        <v>498</v>
      </c>
      <c r="K6" s="424"/>
      <c r="L6" s="424"/>
      <c r="M6" s="425"/>
      <c r="N6" s="424" t="s">
        <v>499</v>
      </c>
      <c r="O6" s="424"/>
      <c r="P6" s="424"/>
      <c r="Q6" s="425"/>
      <c r="R6" s="424" t="s">
        <v>500</v>
      </c>
      <c r="S6" s="424"/>
      <c r="T6" s="424"/>
    </row>
    <row r="7" spans="1:20" ht="67.650000000000006" customHeight="1">
      <c r="A7" s="426" t="s">
        <v>1</v>
      </c>
      <c r="B7" s="388" t="s">
        <v>501</v>
      </c>
      <c r="C7" s="388" t="s">
        <v>502</v>
      </c>
      <c r="D7" s="388" t="s">
        <v>503</v>
      </c>
      <c r="E7" s="388"/>
      <c r="F7" s="388" t="s">
        <v>501</v>
      </c>
      <c r="G7" s="388" t="s">
        <v>502</v>
      </c>
      <c r="H7" s="388" t="s">
        <v>503</v>
      </c>
      <c r="I7" s="388"/>
      <c r="J7" s="388" t="s">
        <v>501</v>
      </c>
      <c r="K7" s="388" t="s">
        <v>502</v>
      </c>
      <c r="L7" s="388" t="s">
        <v>503</v>
      </c>
      <c r="M7" s="388"/>
      <c r="N7" s="388" t="s">
        <v>501</v>
      </c>
      <c r="O7" s="388" t="s">
        <v>502</v>
      </c>
      <c r="P7" s="388" t="s">
        <v>503</v>
      </c>
      <c r="Q7" s="388"/>
      <c r="R7" s="388" t="s">
        <v>501</v>
      </c>
      <c r="S7" s="388" t="s">
        <v>502</v>
      </c>
      <c r="T7" s="388" t="s">
        <v>503</v>
      </c>
    </row>
    <row r="8" spans="1:20" ht="20.100000000000001" customHeight="1">
      <c r="A8" s="287" t="s">
        <v>29</v>
      </c>
      <c r="B8" s="427">
        <v>188</v>
      </c>
      <c r="C8" s="427">
        <v>94094.474780000004</v>
      </c>
      <c r="D8" s="427">
        <v>84867.223050000001</v>
      </c>
      <c r="E8" s="427">
        <v>0</v>
      </c>
      <c r="F8" s="427">
        <v>99</v>
      </c>
      <c r="G8" s="427">
        <v>12044.37703</v>
      </c>
      <c r="H8" s="427">
        <v>66169.376329999999</v>
      </c>
      <c r="J8" s="427">
        <v>1476</v>
      </c>
      <c r="K8" s="427">
        <v>1286297.8922600001</v>
      </c>
      <c r="L8" s="427">
        <v>302623.70403999998</v>
      </c>
      <c r="M8" s="18">
        <v>0</v>
      </c>
      <c r="N8" s="427">
        <v>566</v>
      </c>
      <c r="O8" s="427">
        <v>99730.89284</v>
      </c>
      <c r="P8" s="427">
        <v>11850.235570000001</v>
      </c>
      <c r="R8" s="427">
        <v>4792</v>
      </c>
      <c r="S8" s="427">
        <v>1453705.1663299999</v>
      </c>
      <c r="T8" s="427">
        <v>268868.56491000002</v>
      </c>
    </row>
    <row r="9" spans="1:20" ht="20.100000000000001" customHeight="1">
      <c r="A9" s="287" t="s">
        <v>30</v>
      </c>
      <c r="B9" s="427">
        <v>7</v>
      </c>
      <c r="C9" s="427">
        <v>0</v>
      </c>
      <c r="D9" s="427">
        <v>1860</v>
      </c>
      <c r="E9" s="427">
        <v>0</v>
      </c>
      <c r="F9" s="427">
        <v>2</v>
      </c>
      <c r="G9" s="427">
        <v>0</v>
      </c>
      <c r="H9" s="427">
        <v>754.85053000000005</v>
      </c>
      <c r="J9" s="427">
        <v>12</v>
      </c>
      <c r="K9" s="427">
        <v>2489.1856499999999</v>
      </c>
      <c r="L9" s="427">
        <v>3779.4586199999999</v>
      </c>
      <c r="M9" s="18">
        <v>0</v>
      </c>
      <c r="N9" s="427">
        <v>1</v>
      </c>
      <c r="O9" s="427">
        <v>292.8</v>
      </c>
      <c r="P9" s="427">
        <v>30.218979999999998</v>
      </c>
      <c r="R9" s="427">
        <v>19</v>
      </c>
      <c r="S9" s="427">
        <v>10477.47228</v>
      </c>
      <c r="T9" s="427">
        <v>1480.08511</v>
      </c>
    </row>
    <row r="10" spans="1:20" ht="20.100000000000001" customHeight="1">
      <c r="A10" s="287" t="s">
        <v>31</v>
      </c>
      <c r="B10" s="427">
        <v>2121</v>
      </c>
      <c r="C10" s="427">
        <v>331880.98525000003</v>
      </c>
      <c r="D10" s="427">
        <v>189419.56226000001</v>
      </c>
      <c r="E10" s="427">
        <v>0</v>
      </c>
      <c r="F10" s="427">
        <v>926</v>
      </c>
      <c r="G10" s="427">
        <v>53398.135329999997</v>
      </c>
      <c r="H10" s="427">
        <v>595302.69188000006</v>
      </c>
      <c r="J10" s="427">
        <v>40163</v>
      </c>
      <c r="K10" s="427">
        <v>4362049.9324399997</v>
      </c>
      <c r="L10" s="427">
        <v>1317143.29776</v>
      </c>
      <c r="M10" s="18">
        <v>0</v>
      </c>
      <c r="N10" s="427">
        <v>4944</v>
      </c>
      <c r="O10" s="427">
        <v>165355.68169</v>
      </c>
      <c r="P10" s="427">
        <v>67324.204979999995</v>
      </c>
      <c r="R10" s="427">
        <v>79050</v>
      </c>
      <c r="S10" s="427">
        <v>1570542.32669</v>
      </c>
      <c r="T10" s="427">
        <v>692860.92975000001</v>
      </c>
    </row>
    <row r="11" spans="1:20" ht="20.100000000000001" customHeight="1">
      <c r="A11" s="287" t="s">
        <v>32</v>
      </c>
      <c r="B11" s="427">
        <v>6</v>
      </c>
      <c r="C11" s="427">
        <v>4000</v>
      </c>
      <c r="D11" s="427">
        <v>1000</v>
      </c>
      <c r="E11" s="427">
        <v>0</v>
      </c>
      <c r="F11" s="427">
        <v>7</v>
      </c>
      <c r="G11" s="427">
        <v>0</v>
      </c>
      <c r="H11" s="427">
        <v>3651.83025</v>
      </c>
      <c r="J11" s="427">
        <v>62</v>
      </c>
      <c r="K11" s="427">
        <v>19774.83423</v>
      </c>
      <c r="L11" s="427">
        <v>15444.10182</v>
      </c>
      <c r="M11" s="18">
        <v>0</v>
      </c>
      <c r="N11" s="427">
        <v>10</v>
      </c>
      <c r="O11" s="427">
        <v>869.84952999999996</v>
      </c>
      <c r="P11" s="427">
        <v>1282</v>
      </c>
      <c r="R11" s="427">
        <v>138</v>
      </c>
      <c r="S11" s="427">
        <v>28579.59431</v>
      </c>
      <c r="T11" s="427">
        <v>23967.303609999999</v>
      </c>
    </row>
    <row r="12" spans="1:20" ht="20.100000000000001" customHeight="1">
      <c r="A12" s="287" t="s">
        <v>33</v>
      </c>
      <c r="B12" s="427">
        <v>74</v>
      </c>
      <c r="C12" s="427">
        <v>7102.2893100000001</v>
      </c>
      <c r="D12" s="427">
        <v>10524.57717</v>
      </c>
      <c r="E12" s="427">
        <v>0</v>
      </c>
      <c r="F12" s="427">
        <v>23</v>
      </c>
      <c r="G12" s="427">
        <v>1547.30378</v>
      </c>
      <c r="H12" s="427">
        <v>27777.87833</v>
      </c>
      <c r="J12" s="427">
        <v>390</v>
      </c>
      <c r="K12" s="427">
        <v>127086.94078999999</v>
      </c>
      <c r="L12" s="427">
        <v>37426.426729999999</v>
      </c>
      <c r="M12" s="18">
        <v>0</v>
      </c>
      <c r="N12" s="427">
        <v>54</v>
      </c>
      <c r="O12" s="427">
        <v>13801.246590000001</v>
      </c>
      <c r="P12" s="427">
        <v>4714.7424099999998</v>
      </c>
      <c r="R12" s="427">
        <v>588</v>
      </c>
      <c r="S12" s="427">
        <v>92305.025399999999</v>
      </c>
      <c r="T12" s="427">
        <v>48593.845200000003</v>
      </c>
    </row>
    <row r="13" spans="1:20" ht="20.100000000000001" customHeight="1">
      <c r="A13" s="287" t="s">
        <v>115</v>
      </c>
      <c r="B13" s="427">
        <v>86</v>
      </c>
      <c r="C13" s="427">
        <v>48356.722600000001</v>
      </c>
      <c r="D13" s="427">
        <v>30417.692080000001</v>
      </c>
      <c r="E13" s="427">
        <v>0</v>
      </c>
      <c r="F13" s="427">
        <v>28</v>
      </c>
      <c r="G13" s="427">
        <v>8293.9458099999993</v>
      </c>
      <c r="H13" s="427">
        <v>8538.2337000000007</v>
      </c>
      <c r="J13" s="427">
        <v>599</v>
      </c>
      <c r="K13" s="427">
        <v>1434530.8984600001</v>
      </c>
      <c r="L13" s="427">
        <v>194385.64037000001</v>
      </c>
      <c r="M13" s="18">
        <v>0</v>
      </c>
      <c r="N13" s="427">
        <v>37</v>
      </c>
      <c r="O13" s="427">
        <v>9066.4366100000007</v>
      </c>
      <c r="P13" s="427">
        <v>727.86920999999995</v>
      </c>
      <c r="R13" s="427">
        <v>1544</v>
      </c>
      <c r="S13" s="427">
        <v>946607.88552999997</v>
      </c>
      <c r="T13" s="427">
        <v>154107.88376</v>
      </c>
    </row>
    <row r="14" spans="1:20" ht="20.100000000000001" customHeight="1">
      <c r="A14" s="287" t="s">
        <v>35</v>
      </c>
      <c r="B14" s="427">
        <v>0</v>
      </c>
      <c r="C14" s="427">
        <v>0</v>
      </c>
      <c r="D14" s="427">
        <v>0</v>
      </c>
      <c r="E14" s="427">
        <v>0</v>
      </c>
      <c r="F14" s="427">
        <v>180</v>
      </c>
      <c r="G14" s="427">
        <v>22795.371950000001</v>
      </c>
      <c r="H14" s="427">
        <v>23683.25129</v>
      </c>
      <c r="J14" s="427">
        <v>3732</v>
      </c>
      <c r="K14" s="427">
        <v>48031.57359</v>
      </c>
      <c r="L14" s="427">
        <v>29021.75878</v>
      </c>
      <c r="M14" s="18">
        <v>0</v>
      </c>
      <c r="N14" s="427">
        <v>0</v>
      </c>
      <c r="O14" s="427">
        <v>0</v>
      </c>
      <c r="P14" s="427">
        <v>0</v>
      </c>
      <c r="R14" s="427">
        <v>699</v>
      </c>
      <c r="S14" s="427">
        <v>251514.2684</v>
      </c>
      <c r="T14" s="427">
        <v>5881.1914900000002</v>
      </c>
    </row>
    <row r="15" spans="1:20" ht="20.100000000000001" customHeight="1">
      <c r="A15" s="287" t="s">
        <v>36</v>
      </c>
      <c r="B15" s="427">
        <v>147</v>
      </c>
      <c r="C15" s="427">
        <v>90663.506420000005</v>
      </c>
      <c r="D15" s="427">
        <v>118457.03077</v>
      </c>
      <c r="E15" s="427">
        <v>0</v>
      </c>
      <c r="F15" s="427">
        <v>44</v>
      </c>
      <c r="G15" s="427">
        <v>3612.3452200000002</v>
      </c>
      <c r="H15" s="427">
        <v>16242.500050000001</v>
      </c>
      <c r="J15" s="427">
        <v>910</v>
      </c>
      <c r="K15" s="427">
        <v>693606.66839000001</v>
      </c>
      <c r="L15" s="427">
        <v>195814.50177999999</v>
      </c>
      <c r="M15" s="18">
        <v>0</v>
      </c>
      <c r="N15" s="427">
        <v>83</v>
      </c>
      <c r="O15" s="427">
        <v>15870.62211</v>
      </c>
      <c r="P15" s="427">
        <v>3629.5579299999999</v>
      </c>
      <c r="R15" s="427">
        <v>1014</v>
      </c>
      <c r="S15" s="427">
        <v>544468.54919000005</v>
      </c>
      <c r="T15" s="427">
        <v>102127.90727</v>
      </c>
    </row>
    <row r="16" spans="1:20" ht="20.100000000000001" customHeight="1">
      <c r="A16" s="287" t="s">
        <v>37</v>
      </c>
      <c r="B16" s="427">
        <v>3954</v>
      </c>
      <c r="C16" s="427">
        <v>47178.095820000002</v>
      </c>
      <c r="D16" s="427">
        <v>0</v>
      </c>
      <c r="E16" s="427">
        <v>0</v>
      </c>
      <c r="F16" s="427">
        <v>15</v>
      </c>
      <c r="G16" s="427">
        <v>427.05099999999999</v>
      </c>
      <c r="H16" s="427">
        <v>0</v>
      </c>
      <c r="J16" s="427">
        <v>9865</v>
      </c>
      <c r="K16" s="427">
        <v>104088.60312</v>
      </c>
      <c r="L16" s="427">
        <v>0</v>
      </c>
      <c r="M16" s="18">
        <v>0</v>
      </c>
      <c r="N16" s="427">
        <v>7418</v>
      </c>
      <c r="O16" s="427">
        <v>50568.144789999998</v>
      </c>
      <c r="P16" s="427">
        <v>0</v>
      </c>
      <c r="R16" s="427">
        <v>64412</v>
      </c>
      <c r="S16" s="427">
        <v>726066.39720000001</v>
      </c>
      <c r="T16" s="427">
        <v>0</v>
      </c>
    </row>
    <row r="17" spans="1:24" ht="20.100000000000001" customHeight="1">
      <c r="A17" s="287" t="s">
        <v>38</v>
      </c>
      <c r="B17" s="427">
        <v>16</v>
      </c>
      <c r="C17" s="427">
        <v>0</v>
      </c>
      <c r="D17" s="427">
        <v>6456.7470000000003</v>
      </c>
      <c r="E17" s="427">
        <v>0</v>
      </c>
      <c r="F17" s="427">
        <v>2</v>
      </c>
      <c r="G17" s="427">
        <v>0</v>
      </c>
      <c r="H17" s="427">
        <v>5000</v>
      </c>
      <c r="J17" s="427">
        <v>33</v>
      </c>
      <c r="K17" s="427">
        <v>3088.2249999999999</v>
      </c>
      <c r="L17" s="427">
        <v>10660</v>
      </c>
      <c r="M17" s="18">
        <v>0</v>
      </c>
      <c r="N17" s="427">
        <v>12</v>
      </c>
      <c r="O17" s="427">
        <v>0</v>
      </c>
      <c r="P17" s="427">
        <v>3210.3</v>
      </c>
      <c r="R17" s="427">
        <v>120</v>
      </c>
      <c r="S17" s="427">
        <v>81336.805470000007</v>
      </c>
      <c r="T17" s="427">
        <v>28336.70997</v>
      </c>
    </row>
    <row r="18" spans="1:24" ht="20.100000000000001" customHeight="1">
      <c r="A18" s="287" t="s">
        <v>97</v>
      </c>
      <c r="B18" s="427">
        <v>0</v>
      </c>
      <c r="C18" s="427">
        <v>0</v>
      </c>
      <c r="D18" s="427">
        <v>0</v>
      </c>
      <c r="E18" s="427">
        <v>0</v>
      </c>
      <c r="F18" s="427">
        <v>0</v>
      </c>
      <c r="G18" s="427">
        <v>0</v>
      </c>
      <c r="H18" s="427">
        <v>0</v>
      </c>
      <c r="J18" s="427">
        <v>0</v>
      </c>
      <c r="K18" s="427">
        <v>0</v>
      </c>
      <c r="L18" s="427">
        <v>0</v>
      </c>
      <c r="M18" s="18">
        <v>0</v>
      </c>
      <c r="N18" s="427">
        <v>0</v>
      </c>
      <c r="O18" s="427">
        <v>0</v>
      </c>
      <c r="P18" s="427">
        <v>0</v>
      </c>
      <c r="R18" s="427">
        <v>3</v>
      </c>
      <c r="S18" s="427">
        <v>109.07371000000001</v>
      </c>
      <c r="T18" s="427">
        <v>0</v>
      </c>
    </row>
    <row r="19" spans="1:24" ht="20.100000000000001" customHeight="1">
      <c r="A19" s="287" t="s">
        <v>116</v>
      </c>
      <c r="B19" s="427">
        <v>1217</v>
      </c>
      <c r="C19" s="427">
        <v>26218.4732</v>
      </c>
      <c r="D19" s="427">
        <v>36106.646399999998</v>
      </c>
      <c r="E19" s="427">
        <v>0</v>
      </c>
      <c r="F19" s="427">
        <v>832</v>
      </c>
      <c r="G19" s="427">
        <v>5147.1557700000003</v>
      </c>
      <c r="H19" s="427">
        <v>197751.47774999999</v>
      </c>
      <c r="J19" s="427">
        <v>2835</v>
      </c>
      <c r="K19" s="427">
        <v>53913.771229999998</v>
      </c>
      <c r="L19" s="427">
        <v>138119.75167</v>
      </c>
      <c r="M19" s="18">
        <v>0</v>
      </c>
      <c r="N19" s="427">
        <v>88</v>
      </c>
      <c r="O19" s="427">
        <v>3307.9073899999999</v>
      </c>
      <c r="P19" s="427">
        <v>1708.2611899999999</v>
      </c>
      <c r="R19" s="427">
        <v>11269</v>
      </c>
      <c r="S19" s="427">
        <v>44942.302680000001</v>
      </c>
      <c r="T19" s="427">
        <v>385885.29093999998</v>
      </c>
    </row>
    <row r="20" spans="1:24" ht="20.100000000000001" customHeight="1">
      <c r="A20" s="287" t="s">
        <v>41</v>
      </c>
      <c r="B20" s="427">
        <v>0</v>
      </c>
      <c r="C20" s="427">
        <v>0</v>
      </c>
      <c r="D20" s="427">
        <v>0</v>
      </c>
      <c r="E20" s="427">
        <v>0</v>
      </c>
      <c r="F20" s="427">
        <v>0</v>
      </c>
      <c r="G20" s="427">
        <v>0</v>
      </c>
      <c r="H20" s="427">
        <v>0</v>
      </c>
      <c r="J20" s="427">
        <v>0</v>
      </c>
      <c r="K20" s="427">
        <v>0</v>
      </c>
      <c r="L20" s="427">
        <v>0</v>
      </c>
      <c r="M20" s="18">
        <v>0</v>
      </c>
      <c r="N20" s="427">
        <v>0</v>
      </c>
      <c r="O20" s="427">
        <v>0</v>
      </c>
      <c r="P20" s="427">
        <v>0</v>
      </c>
      <c r="R20" s="427">
        <v>0</v>
      </c>
      <c r="S20" s="427">
        <v>0</v>
      </c>
      <c r="T20" s="427">
        <v>0</v>
      </c>
    </row>
    <row r="21" spans="1:24" ht="20.100000000000001" customHeight="1">
      <c r="A21" s="27" t="s">
        <v>42</v>
      </c>
      <c r="B21" s="427">
        <v>0</v>
      </c>
      <c r="C21" s="427">
        <v>0</v>
      </c>
      <c r="D21" s="427">
        <v>0</v>
      </c>
      <c r="E21" s="427">
        <v>0</v>
      </c>
      <c r="F21" s="427">
        <v>1</v>
      </c>
      <c r="G21" s="427">
        <v>2425.2539999999999</v>
      </c>
      <c r="H21" s="427">
        <v>0</v>
      </c>
      <c r="J21" s="427">
        <v>2</v>
      </c>
      <c r="K21" s="427">
        <v>750</v>
      </c>
      <c r="L21" s="427">
        <v>0</v>
      </c>
      <c r="M21" s="18">
        <v>0</v>
      </c>
      <c r="N21" s="427">
        <v>0</v>
      </c>
      <c r="O21" s="427">
        <v>0</v>
      </c>
      <c r="P21" s="427">
        <v>0</v>
      </c>
      <c r="R21" s="427">
        <v>0</v>
      </c>
      <c r="S21" s="427">
        <v>0</v>
      </c>
      <c r="T21" s="427">
        <v>0</v>
      </c>
    </row>
    <row r="22" spans="1:24" ht="20.100000000000001" customHeight="1">
      <c r="A22" s="287" t="s">
        <v>43</v>
      </c>
      <c r="B22" s="427">
        <v>10</v>
      </c>
      <c r="C22" s="427">
        <v>0</v>
      </c>
      <c r="D22" s="427">
        <v>10000</v>
      </c>
      <c r="E22" s="427">
        <v>0</v>
      </c>
      <c r="F22" s="427">
        <v>6</v>
      </c>
      <c r="G22" s="427">
        <v>0</v>
      </c>
      <c r="H22" s="427">
        <v>3396.6857500000001</v>
      </c>
      <c r="J22" s="427">
        <v>5</v>
      </c>
      <c r="K22" s="427">
        <v>0</v>
      </c>
      <c r="L22" s="427">
        <v>4943.5050000000001</v>
      </c>
      <c r="M22" s="18">
        <v>0</v>
      </c>
      <c r="N22" s="427">
        <v>0</v>
      </c>
      <c r="O22" s="427">
        <v>0</v>
      </c>
      <c r="P22" s="427">
        <v>0</v>
      </c>
      <c r="R22" s="427">
        <v>12</v>
      </c>
      <c r="S22" s="427">
        <v>22833.009590000001</v>
      </c>
      <c r="T22" s="427">
        <v>1325.5605800000001</v>
      </c>
    </row>
    <row r="23" spans="1:24" ht="20.100000000000001" customHeight="1">
      <c r="A23" s="287" t="s">
        <v>44</v>
      </c>
      <c r="B23" s="427">
        <v>0</v>
      </c>
      <c r="C23" s="427">
        <v>0</v>
      </c>
      <c r="D23" s="427">
        <v>0</v>
      </c>
      <c r="E23" s="427">
        <v>0</v>
      </c>
      <c r="F23" s="427">
        <v>0</v>
      </c>
      <c r="G23" s="427">
        <v>0</v>
      </c>
      <c r="H23" s="427">
        <v>0</v>
      </c>
      <c r="J23" s="427">
        <v>0</v>
      </c>
      <c r="K23" s="427">
        <v>0</v>
      </c>
      <c r="L23" s="427">
        <v>0</v>
      </c>
      <c r="M23" s="18">
        <v>0</v>
      </c>
      <c r="N23" s="427">
        <v>0</v>
      </c>
      <c r="O23" s="427">
        <v>0</v>
      </c>
      <c r="P23" s="427">
        <v>0</v>
      </c>
      <c r="R23" s="427">
        <v>0</v>
      </c>
      <c r="S23" s="427">
        <v>0</v>
      </c>
      <c r="T23" s="427">
        <v>0</v>
      </c>
    </row>
    <row r="24" spans="1:24" ht="20.100000000000001" customHeight="1">
      <c r="A24" s="287" t="s">
        <v>45</v>
      </c>
      <c r="B24" s="427">
        <v>1</v>
      </c>
      <c r="C24" s="427">
        <v>0</v>
      </c>
      <c r="D24" s="427">
        <v>11500</v>
      </c>
      <c r="E24" s="427">
        <v>0</v>
      </c>
      <c r="F24" s="427">
        <v>3</v>
      </c>
      <c r="G24" s="427">
        <v>7280</v>
      </c>
      <c r="H24" s="427">
        <v>750</v>
      </c>
      <c r="J24" s="427">
        <v>6</v>
      </c>
      <c r="K24" s="427">
        <v>9000</v>
      </c>
      <c r="L24" s="427">
        <v>14000</v>
      </c>
      <c r="M24" s="18">
        <v>0</v>
      </c>
      <c r="N24" s="427">
        <v>0</v>
      </c>
      <c r="O24" s="427">
        <v>0</v>
      </c>
      <c r="P24" s="427">
        <v>0</v>
      </c>
      <c r="R24" s="427">
        <v>4</v>
      </c>
      <c r="S24" s="427">
        <v>20000</v>
      </c>
      <c r="T24" s="427">
        <v>6000</v>
      </c>
    </row>
    <row r="25" spans="1:24" ht="20.100000000000001" customHeight="1">
      <c r="A25" s="287" t="s">
        <v>46</v>
      </c>
      <c r="B25" s="427">
        <v>22714</v>
      </c>
      <c r="C25" s="427">
        <v>53774.394639999999</v>
      </c>
      <c r="D25" s="427">
        <v>0</v>
      </c>
      <c r="E25" s="427">
        <v>0</v>
      </c>
      <c r="F25" s="427">
        <v>366</v>
      </c>
      <c r="G25" s="427">
        <v>834.90599999999995</v>
      </c>
      <c r="H25" s="427">
        <v>0</v>
      </c>
      <c r="J25" s="427">
        <v>19391</v>
      </c>
      <c r="K25" s="427">
        <v>66796.592669999998</v>
      </c>
      <c r="L25" s="427">
        <v>0</v>
      </c>
      <c r="M25" s="18">
        <v>0</v>
      </c>
      <c r="N25" s="427">
        <v>2654</v>
      </c>
      <c r="O25" s="427">
        <v>13430.129800000001</v>
      </c>
      <c r="P25" s="427">
        <v>0</v>
      </c>
      <c r="R25" s="427">
        <v>110790</v>
      </c>
      <c r="S25" s="427">
        <v>410850.95535</v>
      </c>
      <c r="T25" s="427">
        <v>0</v>
      </c>
    </row>
    <row r="26" spans="1:24" ht="20.25" customHeight="1" thickBot="1">
      <c r="A26" s="375" t="s">
        <v>47</v>
      </c>
      <c r="B26" s="428">
        <v>30541</v>
      </c>
      <c r="C26" s="428">
        <v>703268.94202000007</v>
      </c>
      <c r="D26" s="428">
        <v>500609.47872999997</v>
      </c>
      <c r="E26" s="428">
        <v>0</v>
      </c>
      <c r="F26" s="428">
        <v>2534</v>
      </c>
      <c r="G26" s="428">
        <v>117805.84589000001</v>
      </c>
      <c r="H26" s="428">
        <v>949018.77586000005</v>
      </c>
      <c r="I26" s="428">
        <v>0</v>
      </c>
      <c r="J26" s="428">
        <v>79481</v>
      </c>
      <c r="K26" s="428">
        <v>8211505.1178300008</v>
      </c>
      <c r="L26" s="428">
        <v>2263362.1465699999</v>
      </c>
      <c r="M26" s="428">
        <v>0</v>
      </c>
      <c r="N26" s="428">
        <v>15867</v>
      </c>
      <c r="O26" s="428">
        <v>372293.71135</v>
      </c>
      <c r="P26" s="428">
        <v>94477.390270000004</v>
      </c>
      <c r="Q26" s="428"/>
      <c r="R26" s="428">
        <v>274454</v>
      </c>
      <c r="S26" s="428">
        <v>6204338.83213</v>
      </c>
      <c r="T26" s="428">
        <v>1719435.2725900002</v>
      </c>
    </row>
    <row r="27" spans="1:24" ht="17.399999999999999" customHeight="1">
      <c r="A27" s="24" t="s">
        <v>483</v>
      </c>
    </row>
    <row r="28" spans="1:24" ht="21.45" customHeight="1">
      <c r="A28" s="429"/>
      <c r="B28" s="430"/>
      <c r="C28" s="430"/>
      <c r="D28" s="430"/>
      <c r="E28" s="430"/>
      <c r="F28" s="430"/>
      <c r="G28" s="430"/>
      <c r="H28" s="430"/>
      <c r="I28" s="430"/>
      <c r="J28" s="430"/>
      <c r="K28" s="430"/>
      <c r="L28" s="430"/>
      <c r="M28" s="430"/>
      <c r="N28" s="430"/>
      <c r="O28" s="430"/>
      <c r="P28" s="430"/>
      <c r="Q28" s="430"/>
      <c r="R28" s="430"/>
      <c r="S28" s="430"/>
      <c r="T28" s="430"/>
    </row>
    <row r="29" spans="1:24">
      <c r="B29" s="24"/>
      <c r="C29" s="24"/>
      <c r="D29" s="24"/>
      <c r="E29" s="24"/>
      <c r="F29" s="35"/>
      <c r="G29" s="35"/>
      <c r="H29" s="35"/>
      <c r="I29" s="35"/>
      <c r="J29" s="35"/>
      <c r="K29" s="35"/>
      <c r="L29" s="35"/>
      <c r="M29" s="35"/>
      <c r="N29" s="35"/>
      <c r="O29" s="35"/>
      <c r="P29" s="35"/>
      <c r="Q29" s="35"/>
      <c r="R29" s="35"/>
      <c r="S29" s="35"/>
      <c r="T29" s="35"/>
      <c r="U29" s="35"/>
      <c r="V29" s="35"/>
      <c r="W29" s="35"/>
      <c r="X29" s="35"/>
    </row>
    <row r="30" spans="1:24">
      <c r="B30" s="431"/>
      <c r="C30" s="431"/>
      <c r="D30" s="431"/>
      <c r="E30" s="431"/>
      <c r="F30" s="431"/>
      <c r="G30" s="431"/>
      <c r="H30" s="431"/>
      <c r="I30" s="431"/>
      <c r="J30" s="431"/>
      <c r="K30" s="431"/>
      <c r="L30" s="431"/>
      <c r="M30" s="431"/>
      <c r="N30" s="431"/>
      <c r="O30" s="431"/>
      <c r="P30" s="431"/>
      <c r="Q30" s="431"/>
      <c r="R30" s="431"/>
      <c r="S30" s="431"/>
      <c r="T30" s="431"/>
    </row>
    <row r="202" spans="3:3">
      <c r="C202" s="18" t="s">
        <v>157</v>
      </c>
    </row>
    <row r="203" spans="3:3">
      <c r="C203" s="18" t="s">
        <v>157</v>
      </c>
    </row>
  </sheetData>
  <mergeCells count="8">
    <mergeCell ref="A2:T2"/>
    <mergeCell ref="A3:T3"/>
    <mergeCell ref="A4:T4"/>
    <mergeCell ref="B6:D6"/>
    <mergeCell ref="F6:H6"/>
    <mergeCell ref="J6:L6"/>
    <mergeCell ref="N6:P6"/>
    <mergeCell ref="R6:T6"/>
  </mergeCells>
  <hyperlinks>
    <hyperlink ref="A1" location="Índice!A1" display="Volver al Índice" xr:uid="{E1DE77BA-5E80-4188-A45F-FDBBD752E9C5}"/>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10</vt:i4>
      </vt:variant>
    </vt:vector>
  </HeadingPairs>
  <TitlesOfParts>
    <vt:vector size="72"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2025-07-08T00:36:18Z</dcterms:created>
  <dcterms:modified xsi:type="dcterms:W3CDTF">2025-07-08T00:36:41Z</dcterms:modified>
</cp:coreProperties>
</file>