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ThisWorkbook" defaultThemeVersion="202300"/>
  <mc:AlternateContent xmlns:mc="http://schemas.openxmlformats.org/markup-compatibility/2006">
    <mc:Choice Requires="x15">
      <x15ac:absPath xmlns:x15ac="http://schemas.microsoft.com/office/spreadsheetml/2010/11/ac" url="K:\Pc-OBorda\Boletin-Bcos\BOLETIN PUBLIC WEB\Boletin Consolidado\Publicados\Estatales\2025\"/>
    </mc:Choice>
  </mc:AlternateContent>
  <xr:revisionPtr revIDLastSave="0" documentId="13_ncr:1_{1D820890-A9A4-4767-9767-E08C4706CCDB}" xr6:coauthVersionLast="47" xr6:coauthVersionMax="47" xr10:uidLastSave="{00000000-0000-0000-0000-000000000000}"/>
  <bookViews>
    <workbookView xWindow="-108" yWindow="-108" windowWidth="23256" windowHeight="12456" xr2:uid="{EEBEA526-49EC-4C6A-BD17-C1E4B4DA7F92}"/>
  </bookViews>
  <sheets>
    <sheet name="Carátula_EST" sheetId="26" r:id="rId1"/>
    <sheet name="Índice" sheetId="1" r:id="rId2"/>
    <sheet name="Agregación_EEFF" sheetId="25" r:id="rId3"/>
    <sheet name="2" sheetId="9" r:id="rId4"/>
    <sheet name="3" sheetId="6" r:id="rId5"/>
    <sheet name="4" sheetId="7" r:id="rId6"/>
    <sheet name="5" sheetId="4" r:id="rId7"/>
    <sheet name="6" sheetId="5" r:id="rId8"/>
    <sheet name="7" sheetId="14" r:id="rId9"/>
    <sheet name="8" sheetId="15" r:id="rId10"/>
    <sheet name="9" sheetId="18" r:id="rId11"/>
    <sheet name="10" sheetId="22" r:id="rId12"/>
    <sheet name="11" sheetId="21" r:id="rId13"/>
    <sheet name="12" sheetId="3" r:id="rId14"/>
    <sheet name="14" sheetId="23" r:id="rId15"/>
    <sheet name="15" sheetId="24" r:id="rId16"/>
    <sheet name="16" sheetId="27" r:id="rId17"/>
  </sheets>
  <externalReferences>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_Fill" hidden="1">#REF!</definedName>
    <definedName name="_Key1" hidden="1">#REF!</definedName>
    <definedName name="_Order1" hidden="1">255</definedName>
    <definedName name="_Sort" hidden="1">#REF!</definedName>
    <definedName name="A_IMPRESIÓN_IM">#REF!</definedName>
    <definedName name="_xlnm.Print_Area" localSheetId="3">'2'!$A$2:$D$81</definedName>
    <definedName name="_xlnm.Print_Area" localSheetId="4">'3'!$A$2:$D$137</definedName>
    <definedName name="_xlnm.Print_Area" localSheetId="5">'4'!$A$2:$D$81</definedName>
    <definedName name="_xlnm.Print_Area" localSheetId="6">'5'!$A$2:$D$137</definedName>
    <definedName name="_xlnm.Print_Area" localSheetId="7">'6'!$A$2:$D$81</definedName>
    <definedName name="_xlnm.Print_Area" localSheetId="8">'7'!$A$2:$D$137</definedName>
    <definedName name="_xlnm.Print_Area" localSheetId="9">'8'!$A$2:$D$81</definedName>
    <definedName name="_xlnm.Print_Area" localSheetId="1">Índice!$A$1:$C$22</definedName>
    <definedName name="BANCOS">#REF!</definedName>
    <definedName name="CONTINENTAL" localSheetId="11">#REF!</definedName>
    <definedName name="CONTINENTAL" localSheetId="16">#REF!</definedName>
    <definedName name="CONTINENTAL" localSheetId="8">#REF!</definedName>
    <definedName name="CONTINENTAL" localSheetId="9">#REF!</definedName>
    <definedName name="CONTINENTAL" localSheetId="10">#REF!</definedName>
    <definedName name="CONTINENTAL">#REF!</definedName>
    <definedName name="Datos1" localSheetId="11">#REF!,#REF!,#REF!</definedName>
    <definedName name="Datos1" localSheetId="16">#REF!,#REF!,#REF!</definedName>
    <definedName name="Datos1">#REF!,#REF!,#REF!</definedName>
    <definedName name="Datos2" localSheetId="11">#REF!,#REF!</definedName>
    <definedName name="Datos2" localSheetId="16">#REF!,#REF!</definedName>
    <definedName name="Datos2">#REF!,#REF!</definedName>
    <definedName name="Datos3" localSheetId="11">#REF!,#REF!</definedName>
    <definedName name="Datos3" localSheetId="16">#REF!,#REF!</definedName>
    <definedName name="Datos3">#REF!,#REF!</definedName>
    <definedName name="fecha" localSheetId="16">'[7]Posicion ME'!$C$1</definedName>
    <definedName name="Fecha">[1]Datos!$D$4</definedName>
    <definedName name="FWD">'[7]Posicion ME'!$B$34:$I$49</definedName>
    <definedName name="INDICE" localSheetId="10">#REF!</definedName>
    <definedName name="INDICE">[2]!INDICE</definedName>
    <definedName name="Inicio" localSheetId="11">'[3]02-T_DEP'!#REF!</definedName>
    <definedName name="Inicio" localSheetId="16">'[8]02-T_DEP'!#REF!</definedName>
    <definedName name="Inicio">'[4]02-T_DEP'!#REF!</definedName>
    <definedName name="matrix">#REF!</definedName>
    <definedName name="pali">#REF!</definedName>
    <definedName name="palii">#REF!</definedName>
    <definedName name="parei">#REF!</definedName>
    <definedName name="pata">#REF!</definedName>
    <definedName name="patai">#REF!</definedName>
    <definedName name="paug">#REF!</definedName>
    <definedName name="pbap">#REF!</definedName>
    <definedName name="pbkji">#REF!</definedName>
    <definedName name="pbueb">#REF!</definedName>
    <definedName name="pcel">#REF!</definedName>
    <definedName name="pceli">#REF!</definedName>
    <definedName name="pcon">#REF!</definedName>
    <definedName name="pcre">#REF!</definedName>
    <definedName name="pcsg">#REF!</definedName>
    <definedName name="pede">#REF!</definedName>
    <definedName name="PEF">#REF!</definedName>
    <definedName name="pege">#REF!</definedName>
    <definedName name="pelsi">#REF!</definedName>
    <definedName name="periodo" localSheetId="16">[9]BD_Datos!$B$3</definedName>
    <definedName name="Periodo" localSheetId="3">'[5]1'!$B$3</definedName>
    <definedName name="Periodo" localSheetId="8">'7'!$A$3</definedName>
    <definedName name="Periodo" localSheetId="9">'[5]7'!$B$3</definedName>
    <definedName name="Periodo">'[5]1'!$B$3</definedName>
    <definedName name="periodo_aa">[9]BD_Datos!$D$3</definedName>
    <definedName name="pfer">#REF!</definedName>
    <definedName name="pgra">#REF!</definedName>
    <definedName name="pluz">#REF!</definedName>
    <definedName name="pmili">#REF!</definedName>
    <definedName name="pmini">#REF!</definedName>
    <definedName name="pmori">#REF!</definedName>
    <definedName name="ppom">#REF!</definedName>
    <definedName name="pspc">#REF!</definedName>
    <definedName name="ptelb">#REF!</definedName>
    <definedName name="pvol">#REF!</definedName>
    <definedName name="pvolb">#REF!</definedName>
    <definedName name="pwie">#REF!</definedName>
    <definedName name="qqqq">#REF!</definedName>
    <definedName name="SWAPS">'[7]Posicion ME'!$B$56:$I$71</definedName>
    <definedName name="TipoCambioMes" localSheetId="10">#REF!</definedName>
    <definedName name="TipoCambioMes">#REF!</definedName>
    <definedName name="TIT">#REF!</definedName>
    <definedName name="_xlnm.Print_Titles" localSheetId="2">Agregación_EEFF!$2:$11</definedName>
    <definedName name="vali">#REF!</definedName>
    <definedName name="valii">#REF!</definedName>
    <definedName name="varei">#REF!</definedName>
    <definedName name="vata">#REF!</definedName>
    <definedName name="vatai">#REF!</definedName>
    <definedName name="vaug">#REF!</definedName>
    <definedName name="vbap">#REF!</definedName>
    <definedName name="vbkji">#REF!</definedName>
    <definedName name="vbueb">#REF!</definedName>
    <definedName name="vcel">#REF!</definedName>
    <definedName name="vceli">#REF!</definedName>
    <definedName name="vcon">#REF!</definedName>
    <definedName name="vcre">#REF!</definedName>
    <definedName name="vcsg">#REF!</definedName>
    <definedName name="vede">#REF!</definedName>
    <definedName name="vege">#REF!</definedName>
    <definedName name="velsi">#REF!</definedName>
    <definedName name="vfer">#REF!</definedName>
    <definedName name="vgra">#REF!</definedName>
    <definedName name="vluz">#REF!</definedName>
    <definedName name="vmili">#REF!</definedName>
    <definedName name="vmini">#REF!</definedName>
    <definedName name="vmori">#REF!</definedName>
    <definedName name="vpom">#REF!</definedName>
    <definedName name="vspc">#REF!</definedName>
    <definedName name="vtelb">#REF!</definedName>
    <definedName name="vvolb">#REF!</definedName>
    <definedName name="vwi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12" i="25" l="1"/>
  <c r="C110" i="25"/>
  <c r="C103" i="25"/>
  <c r="C101" i="25"/>
  <c r="C96" i="25"/>
  <c r="C86" i="25"/>
  <c r="C81" i="25"/>
  <c r="C78" i="25"/>
  <c r="C73" i="25"/>
  <c r="C70" i="25"/>
  <c r="C64" i="25"/>
  <c r="C61" i="25"/>
  <c r="C56" i="25"/>
  <c r="C46" i="25"/>
  <c r="C40" i="25"/>
  <c r="C28" i="25"/>
  <c r="C27" i="25"/>
  <c r="C20" i="25"/>
  <c r="C14" i="25"/>
</calcChain>
</file>

<file path=xl/sharedStrings.xml><?xml version="1.0" encoding="utf-8"?>
<sst xmlns="http://schemas.openxmlformats.org/spreadsheetml/2006/main" count="1960" uniqueCount="1130">
  <si>
    <t>(En miles de soles)</t>
  </si>
  <si>
    <t>Empresas</t>
  </si>
  <si>
    <t>Activos de Fideicomisos</t>
  </si>
  <si>
    <t>Gastos de Fideicomisos</t>
  </si>
  <si>
    <t>Pasivos de Fideicomisos</t>
  </si>
  <si>
    <t>Ingresos de Fideicomisos</t>
  </si>
  <si>
    <t>Patrimonio de Fideicomisos</t>
  </si>
  <si>
    <t>Comisiones de Confianza</t>
  </si>
  <si>
    <t>Ingresos de la entidad</t>
  </si>
  <si>
    <t>Por Fideicomisos</t>
  </si>
  <si>
    <t>Por Comisiones de confianza</t>
  </si>
  <si>
    <t/>
  </si>
  <si>
    <t>Depósitos y Créditos por Oficina del Banco de la Nación y Agrobanco</t>
  </si>
  <si>
    <t xml:space="preserve">    (En miles de soles)</t>
  </si>
  <si>
    <t>Empresa</t>
  </si>
  <si>
    <t>Ubicación</t>
  </si>
  <si>
    <t>Codigo Oficina</t>
  </si>
  <si>
    <t>Depósitos a la Vista</t>
  </si>
  <si>
    <t>Depósitos de Ahorro</t>
  </si>
  <si>
    <t>Depósitos a Plazo</t>
  </si>
  <si>
    <t>Total Depósitos</t>
  </si>
  <si>
    <t>Créditos Directos</t>
  </si>
  <si>
    <t>Total Créditos</t>
  </si>
  <si>
    <t>Departamento</t>
  </si>
  <si>
    <t>Provincia</t>
  </si>
  <si>
    <t>Distrito</t>
  </si>
  <si>
    <t>M.N</t>
  </si>
  <si>
    <t>M.E.</t>
  </si>
  <si>
    <t>Total</t>
  </si>
  <si>
    <t>NACION</t>
  </si>
  <si>
    <t>Amazonas</t>
  </si>
  <si>
    <t>Bagua</t>
  </si>
  <si>
    <t>Imaza</t>
  </si>
  <si>
    <t>Chachapoyas</t>
  </si>
  <si>
    <t>Utcubamba</t>
  </si>
  <si>
    <t>Bagua Grande</t>
  </si>
  <si>
    <t>Lonya Grande</t>
  </si>
  <si>
    <t>Cumba</t>
  </si>
  <si>
    <t>Rodriguez de Mendoza</t>
  </si>
  <si>
    <t>San Nicolas</t>
  </si>
  <si>
    <t>Bongara</t>
  </si>
  <si>
    <t>Jazán</t>
  </si>
  <si>
    <t>Jumbilla</t>
  </si>
  <si>
    <t>Condorcanqui</t>
  </si>
  <si>
    <t>Nieva</t>
  </si>
  <si>
    <t>Luya</t>
  </si>
  <si>
    <t>Lamud</t>
  </si>
  <si>
    <t>Ocalli</t>
  </si>
  <si>
    <t>Ancash</t>
  </si>
  <si>
    <t>Casma</t>
  </si>
  <si>
    <t>Huaraz</t>
  </si>
  <si>
    <t>Independencia</t>
  </si>
  <si>
    <t>Huarmey</t>
  </si>
  <si>
    <t>Huaylas</t>
  </si>
  <si>
    <t>Caraz</t>
  </si>
  <si>
    <t>Santa</t>
  </si>
  <si>
    <t>Chimbote</t>
  </si>
  <si>
    <t>Nuevo Chimbote</t>
  </si>
  <si>
    <t>Nepeña</t>
  </si>
  <si>
    <t>Moro</t>
  </si>
  <si>
    <t>Huari</t>
  </si>
  <si>
    <t>San Marcos</t>
  </si>
  <si>
    <t>Chavin de Huantar</t>
  </si>
  <si>
    <t>Uco</t>
  </si>
  <si>
    <t>Carhuaz</t>
  </si>
  <si>
    <t>Yungay</t>
  </si>
  <si>
    <t>Recuay</t>
  </si>
  <si>
    <t>Sihuas</t>
  </si>
  <si>
    <t>Bolognesi</t>
  </si>
  <si>
    <t>Chiquian</t>
  </si>
  <si>
    <t>Huallanca</t>
  </si>
  <si>
    <t>Pomabamba</t>
  </si>
  <si>
    <t>Aija</t>
  </si>
  <si>
    <t>Antonio Raymondi</t>
  </si>
  <si>
    <t>Llamellin</t>
  </si>
  <si>
    <t>Asuncion</t>
  </si>
  <si>
    <t>Chacas</t>
  </si>
  <si>
    <t>Carlos Fermin Fitzcarrald</t>
  </si>
  <si>
    <t>San Luis</t>
  </si>
  <si>
    <t>Mariscal Luzuriaga</t>
  </si>
  <si>
    <t>Piscobamba</t>
  </si>
  <si>
    <t>Ocros</t>
  </si>
  <si>
    <t>Pallasca</t>
  </si>
  <si>
    <t>Cabana</t>
  </si>
  <si>
    <t>Pampas</t>
  </si>
  <si>
    <t>Conchucos</t>
  </si>
  <si>
    <t>Apurimac</t>
  </si>
  <si>
    <t>Abancay</t>
  </si>
  <si>
    <t>Curahuasi</t>
  </si>
  <si>
    <t>Andahuaylas</t>
  </si>
  <si>
    <t>Huancarama</t>
  </si>
  <si>
    <t>Talavera</t>
  </si>
  <si>
    <t>Aymaraes</t>
  </si>
  <si>
    <t>Chalhuanca</t>
  </si>
  <si>
    <t>Chincheros</t>
  </si>
  <si>
    <t>Huaccana</t>
  </si>
  <si>
    <t>Grau</t>
  </si>
  <si>
    <t>Chuquibambilla</t>
  </si>
  <si>
    <t>Cotabambas</t>
  </si>
  <si>
    <t>Tambobamba</t>
  </si>
  <si>
    <t>Haquira</t>
  </si>
  <si>
    <t>Challhuahuacho</t>
  </si>
  <si>
    <t>Antabamba</t>
  </si>
  <si>
    <t>Arequipa</t>
  </si>
  <si>
    <t>Cayma</t>
  </si>
  <si>
    <t>Jose Luis Bustamante y Rivero</t>
  </si>
  <si>
    <t>La Joya</t>
  </si>
  <si>
    <t>Paucarpata</t>
  </si>
  <si>
    <t>Jacobo Hunter</t>
  </si>
  <si>
    <t>Sachaca</t>
  </si>
  <si>
    <t>Camana</t>
  </si>
  <si>
    <t>Ocoña</t>
  </si>
  <si>
    <t>Caraveli</t>
  </si>
  <si>
    <t>Chala</t>
  </si>
  <si>
    <t>Acari</t>
  </si>
  <si>
    <t>Atico</t>
  </si>
  <si>
    <t>Yauca</t>
  </si>
  <si>
    <t>Castilla</t>
  </si>
  <si>
    <t>Aplao</t>
  </si>
  <si>
    <t>Uraca</t>
  </si>
  <si>
    <t>Orcopampa</t>
  </si>
  <si>
    <t>Pampacolca</t>
  </si>
  <si>
    <t>Caylloma</t>
  </si>
  <si>
    <t>Chivay</t>
  </si>
  <si>
    <t>Majes</t>
  </si>
  <si>
    <t>Islay</t>
  </si>
  <si>
    <t>Cocachacra</t>
  </si>
  <si>
    <t>Mollendo</t>
  </si>
  <si>
    <t>Punta de Bombon</t>
  </si>
  <si>
    <t>La Union</t>
  </si>
  <si>
    <t>Cotahuasi</t>
  </si>
  <si>
    <t>Condesuyos</t>
  </si>
  <si>
    <t>Chuquibamba</t>
  </si>
  <si>
    <t>Ayacucho</t>
  </si>
  <si>
    <t>Huamanga</t>
  </si>
  <si>
    <t>Huanta</t>
  </si>
  <si>
    <t>Sivia</t>
  </si>
  <si>
    <t>Llochegua</t>
  </si>
  <si>
    <t>Santillana</t>
  </si>
  <si>
    <t>La Mar</t>
  </si>
  <si>
    <t>Ayna</t>
  </si>
  <si>
    <t>San Miguel</t>
  </si>
  <si>
    <t>Tambo</t>
  </si>
  <si>
    <t>Chungui</t>
  </si>
  <si>
    <t>Samugari</t>
  </si>
  <si>
    <t>Lucanas</t>
  </si>
  <si>
    <t>Puquio</t>
  </si>
  <si>
    <t>Laramate</t>
  </si>
  <si>
    <t>Parinacochas</t>
  </si>
  <si>
    <t>Coracora</t>
  </si>
  <si>
    <t>Puyusca</t>
  </si>
  <si>
    <t>Cangallo</t>
  </si>
  <si>
    <t>Sucre</t>
  </si>
  <si>
    <t>Querobamba</t>
  </si>
  <si>
    <t>Huanca Sancos</t>
  </si>
  <si>
    <t>Sancos</t>
  </si>
  <si>
    <t>Paucar del Sara Sara</t>
  </si>
  <si>
    <t>Pausa</t>
  </si>
  <si>
    <t>Victor Fajardo</t>
  </si>
  <si>
    <t>Huancapi</t>
  </si>
  <si>
    <t>Vilcas Huaman</t>
  </si>
  <si>
    <t>Cajamarca</t>
  </si>
  <si>
    <t>Cajabamba</t>
  </si>
  <si>
    <t>Los Baños del Inca</t>
  </si>
  <si>
    <t>Celendin</t>
  </si>
  <si>
    <t>Sorochuco</t>
  </si>
  <si>
    <t>Chota</t>
  </si>
  <si>
    <t>Paccha</t>
  </si>
  <si>
    <t>Tacabamba</t>
  </si>
  <si>
    <t>Huambos</t>
  </si>
  <si>
    <t>Contumaza</t>
  </si>
  <si>
    <t>Chilete</t>
  </si>
  <si>
    <t>Yonan</t>
  </si>
  <si>
    <t>Cutervo</t>
  </si>
  <si>
    <t>Santo Tomas</t>
  </si>
  <si>
    <t>Querocotillo</t>
  </si>
  <si>
    <t>Socota</t>
  </si>
  <si>
    <t>Hualgayoc</t>
  </si>
  <si>
    <t>Bambamarca</t>
  </si>
  <si>
    <t>Jaen</t>
  </si>
  <si>
    <t>Pucara</t>
  </si>
  <si>
    <t>Chontali</t>
  </si>
  <si>
    <t>San Ignacio</t>
  </si>
  <si>
    <t>Namballe</t>
  </si>
  <si>
    <t>Pedro Galvez</t>
  </si>
  <si>
    <t>San Pablo</t>
  </si>
  <si>
    <t>Tongod</t>
  </si>
  <si>
    <t>La Florida</t>
  </si>
  <si>
    <t>Santa Cruz</t>
  </si>
  <si>
    <t>Ninabamba</t>
  </si>
  <si>
    <t>Yauyucan</t>
  </si>
  <si>
    <t>Catache</t>
  </si>
  <si>
    <t>Callao</t>
  </si>
  <si>
    <t>Prov. Const. del Callao</t>
  </si>
  <si>
    <t>Bellavista</t>
  </si>
  <si>
    <t>Ventanilla</t>
  </si>
  <si>
    <t>La Perla</t>
  </si>
  <si>
    <t>Mi Perú</t>
  </si>
  <si>
    <t>Cusco</t>
  </si>
  <si>
    <t>Anta</t>
  </si>
  <si>
    <t>Calca</t>
  </si>
  <si>
    <t>Yanatile</t>
  </si>
  <si>
    <t>Canchis</t>
  </si>
  <si>
    <t>Sicuani</t>
  </si>
  <si>
    <t>Combapata</t>
  </si>
  <si>
    <t>Wanchaq</t>
  </si>
  <si>
    <t>Santiago</t>
  </si>
  <si>
    <t>Espinar</t>
  </si>
  <si>
    <t>La Convencion</t>
  </si>
  <si>
    <t>Santa Ana</t>
  </si>
  <si>
    <t>Echarate</t>
  </si>
  <si>
    <t>Huayopata</t>
  </si>
  <si>
    <t>Pichari</t>
  </si>
  <si>
    <t>Vilcabamba</t>
  </si>
  <si>
    <t>Kimbiri</t>
  </si>
  <si>
    <t>Quispicanchi</t>
  </si>
  <si>
    <t>Urcos</t>
  </si>
  <si>
    <t>Urubamba</t>
  </si>
  <si>
    <t>Machupicchu</t>
  </si>
  <si>
    <t>Chumbivilcas</t>
  </si>
  <si>
    <t>Acomayo</t>
  </si>
  <si>
    <t>Pomacanchi</t>
  </si>
  <si>
    <t>Canas</t>
  </si>
  <si>
    <t>Yanaoca</t>
  </si>
  <si>
    <t>Paucartambo</t>
  </si>
  <si>
    <t>Paruro</t>
  </si>
  <si>
    <t>Huancavelica</t>
  </si>
  <si>
    <t>Acobamba</t>
  </si>
  <si>
    <t>Paucara</t>
  </si>
  <si>
    <t>Angaraes</t>
  </si>
  <si>
    <t>Lircay</t>
  </si>
  <si>
    <t>Acoria</t>
  </si>
  <si>
    <t>Izcuchaca</t>
  </si>
  <si>
    <t>Yauli</t>
  </si>
  <si>
    <t>Tayacaja</t>
  </si>
  <si>
    <t>Colcabamba</t>
  </si>
  <si>
    <t>Surcubamba</t>
  </si>
  <si>
    <t>Churcampa</t>
  </si>
  <si>
    <t>Paucarbamba</t>
  </si>
  <si>
    <t>Huaytara</t>
  </si>
  <si>
    <t>Castrovirreyna</t>
  </si>
  <si>
    <t>Huanuco</t>
  </si>
  <si>
    <t>Amarilis</t>
  </si>
  <si>
    <t>Leoncio Prado</t>
  </si>
  <si>
    <t>Rupa-Rupa</t>
  </si>
  <si>
    <t>Jose Crespo y Castillo</t>
  </si>
  <si>
    <t>Ambo</t>
  </si>
  <si>
    <t>Dos de Mayo</t>
  </si>
  <si>
    <t>Huacaybamba</t>
  </si>
  <si>
    <t>Huamalies</t>
  </si>
  <si>
    <t>Llata</t>
  </si>
  <si>
    <t>Marañon</t>
  </si>
  <si>
    <t>Huacrachuco</t>
  </si>
  <si>
    <t>Pachitea</t>
  </si>
  <si>
    <t>Panao</t>
  </si>
  <si>
    <t>Puerto Inca</t>
  </si>
  <si>
    <t>Codo del Pozuzo</t>
  </si>
  <si>
    <t>Lauricocha</t>
  </si>
  <si>
    <t>Jesus</t>
  </si>
  <si>
    <t>Baños</t>
  </si>
  <si>
    <t>Yarowilca</t>
  </si>
  <si>
    <t>Chavinillo</t>
  </si>
  <si>
    <t>Ica</t>
  </si>
  <si>
    <t>Chincha</t>
  </si>
  <si>
    <t>Chincha Alta</t>
  </si>
  <si>
    <t>Parcona</t>
  </si>
  <si>
    <t>La Tinguiña</t>
  </si>
  <si>
    <t>Nazca</t>
  </si>
  <si>
    <t>Marcona</t>
  </si>
  <si>
    <t>Palpa</t>
  </si>
  <si>
    <t>Pisco</t>
  </si>
  <si>
    <t>Junin</t>
  </si>
  <si>
    <t>Chanchamayo</t>
  </si>
  <si>
    <t>Pichanaqui</t>
  </si>
  <si>
    <t>San Ramon</t>
  </si>
  <si>
    <t>Perene</t>
  </si>
  <si>
    <t>Chupaca</t>
  </si>
  <si>
    <t>Concepcion</t>
  </si>
  <si>
    <t>Huancayo</t>
  </si>
  <si>
    <t>Chilca</t>
  </si>
  <si>
    <t>El Tambo</t>
  </si>
  <si>
    <t>Chongos Alto</t>
  </si>
  <si>
    <t>Jauja</t>
  </si>
  <si>
    <t>Apata</t>
  </si>
  <si>
    <t>Carhuamayo</t>
  </si>
  <si>
    <t>Satipo</t>
  </si>
  <si>
    <t>Pangoa</t>
  </si>
  <si>
    <t>Mazamari</t>
  </si>
  <si>
    <t>Tarma</t>
  </si>
  <si>
    <t>Huasahuasi</t>
  </si>
  <si>
    <t>La Oroya</t>
  </si>
  <si>
    <t>La Libertad</t>
  </si>
  <si>
    <t>Ascope</t>
  </si>
  <si>
    <t>Chocope</t>
  </si>
  <si>
    <t>Paijan</t>
  </si>
  <si>
    <t>Casa Grande</t>
  </si>
  <si>
    <t>Santiago de Cao</t>
  </si>
  <si>
    <t>Chicama</t>
  </si>
  <si>
    <t>Chepen</t>
  </si>
  <si>
    <t>Otuzco</t>
  </si>
  <si>
    <t>Usquil</t>
  </si>
  <si>
    <t>Sanchez Carrion</t>
  </si>
  <si>
    <t>Huamachuco</t>
  </si>
  <si>
    <t>Trujillo</t>
  </si>
  <si>
    <t>Victor Larco Herrera</t>
  </si>
  <si>
    <t>Laredo</t>
  </si>
  <si>
    <t>Salaverry</t>
  </si>
  <si>
    <t>Viru</t>
  </si>
  <si>
    <t>Pacasmayo</t>
  </si>
  <si>
    <t>Guadalupe</t>
  </si>
  <si>
    <t>San Pedro de Lloc</t>
  </si>
  <si>
    <t>San Jose</t>
  </si>
  <si>
    <t>Santiago de Chuco</t>
  </si>
  <si>
    <t>Gran Chimu</t>
  </si>
  <si>
    <t>Cascas</t>
  </si>
  <si>
    <t>Pataz</t>
  </si>
  <si>
    <t>Tayabamba</t>
  </si>
  <si>
    <t>Chillia</t>
  </si>
  <si>
    <t>Bolivar</t>
  </si>
  <si>
    <t>Julcan</t>
  </si>
  <si>
    <t>Lambayeque</t>
  </si>
  <si>
    <t>Chiclayo</t>
  </si>
  <si>
    <t>Cayaltí</t>
  </si>
  <si>
    <t>Jose Leonardo Ortiz</t>
  </si>
  <si>
    <t>La Victoria</t>
  </si>
  <si>
    <t>Chongoyape</t>
  </si>
  <si>
    <t>Pimentel</t>
  </si>
  <si>
    <t>Pomalca</t>
  </si>
  <si>
    <t>Oyotun</t>
  </si>
  <si>
    <t>Patapo</t>
  </si>
  <si>
    <t>Lagunas</t>
  </si>
  <si>
    <t>Monsefu</t>
  </si>
  <si>
    <t>Reque</t>
  </si>
  <si>
    <t>Eten</t>
  </si>
  <si>
    <t>Eten Puerto</t>
  </si>
  <si>
    <t>Pucalá</t>
  </si>
  <si>
    <t>Tumán</t>
  </si>
  <si>
    <t>Olmos</t>
  </si>
  <si>
    <t>Mochumi</t>
  </si>
  <si>
    <t>Morrope</t>
  </si>
  <si>
    <t>Tucume</t>
  </si>
  <si>
    <t>Jayanca</t>
  </si>
  <si>
    <t>Ferreñafe</t>
  </si>
  <si>
    <t>Lima</t>
  </si>
  <si>
    <t>Barranca</t>
  </si>
  <si>
    <t>Paramonga</t>
  </si>
  <si>
    <t>Supe</t>
  </si>
  <si>
    <t>Pativilca</t>
  </si>
  <si>
    <t>Supe Puerto</t>
  </si>
  <si>
    <t>Cañete</t>
  </si>
  <si>
    <t>Mala</t>
  </si>
  <si>
    <t>San Vicente de Cañete</t>
  </si>
  <si>
    <t>Lunahuana</t>
  </si>
  <si>
    <t>Huaral</t>
  </si>
  <si>
    <t>Chancay</t>
  </si>
  <si>
    <t>Huaura</t>
  </si>
  <si>
    <t>Huacho</t>
  </si>
  <si>
    <t>Sayan</t>
  </si>
  <si>
    <t>Ate</t>
  </si>
  <si>
    <t>Carabayllo</t>
  </si>
  <si>
    <t>Comas</t>
  </si>
  <si>
    <t>Jesus Maria</t>
  </si>
  <si>
    <t>La Molina</t>
  </si>
  <si>
    <t>Lince</t>
  </si>
  <si>
    <t>Los Olivos</t>
  </si>
  <si>
    <t>Lurigancho</t>
  </si>
  <si>
    <t>Lurin</t>
  </si>
  <si>
    <t>Magdalena del Mar</t>
  </si>
  <si>
    <t>Miraflores</t>
  </si>
  <si>
    <t>Puente Piedra</t>
  </si>
  <si>
    <t>San Borja</t>
  </si>
  <si>
    <t>San Isidro</t>
  </si>
  <si>
    <t>San Juan de Lurigancho</t>
  </si>
  <si>
    <t>San Juan de Miraflores</t>
  </si>
  <si>
    <t>San Martin de Porres</t>
  </si>
  <si>
    <t>Santa Anita</t>
  </si>
  <si>
    <t>Santiago de Surco</t>
  </si>
  <si>
    <t>Villa El Salvador</t>
  </si>
  <si>
    <t>Villa Maria del Triunfo</t>
  </si>
  <si>
    <t>Pachacamac</t>
  </si>
  <si>
    <t>Breña</t>
  </si>
  <si>
    <t>Pueblo Libre (Magdalena Vieja)</t>
  </si>
  <si>
    <t>Chorrillos</t>
  </si>
  <si>
    <t>Rimac</t>
  </si>
  <si>
    <t>Barranco</t>
  </si>
  <si>
    <t>El Agustino</t>
  </si>
  <si>
    <t>Chaclacayo</t>
  </si>
  <si>
    <t>Huarochiri</t>
  </si>
  <si>
    <t>Matucana</t>
  </si>
  <si>
    <t>San Mateo</t>
  </si>
  <si>
    <t>Canta</t>
  </si>
  <si>
    <t>Cajatambo</t>
  </si>
  <si>
    <t>Yauyos</t>
  </si>
  <si>
    <t>Oyon</t>
  </si>
  <si>
    <t>Pachangara</t>
  </si>
  <si>
    <t>Loreto</t>
  </si>
  <si>
    <t>Alto Amazonas</t>
  </si>
  <si>
    <t>Yurimaguas</t>
  </si>
  <si>
    <t>Maynas</t>
  </si>
  <si>
    <t>Iquitos</t>
  </si>
  <si>
    <t>San Juan Bautista</t>
  </si>
  <si>
    <t>Punchana</t>
  </si>
  <si>
    <t>Teniente Manuel Clavero</t>
  </si>
  <si>
    <t>Requena</t>
  </si>
  <si>
    <t>Nauta</t>
  </si>
  <si>
    <t>Mariscal Ramon Castilla</t>
  </si>
  <si>
    <t>Ramon Castilla</t>
  </si>
  <si>
    <t>Yavari</t>
  </si>
  <si>
    <t>Ucayali</t>
  </si>
  <si>
    <t>Contamana</t>
  </si>
  <si>
    <t>Datem del Marañón</t>
  </si>
  <si>
    <t>Madre de Dios</t>
  </si>
  <si>
    <t>Tahuamanu</t>
  </si>
  <si>
    <t>Iberia</t>
  </si>
  <si>
    <t>Iñapari</t>
  </si>
  <si>
    <t>Tambopata</t>
  </si>
  <si>
    <t>Inambari</t>
  </si>
  <si>
    <t>Manu</t>
  </si>
  <si>
    <t>Moquegua</t>
  </si>
  <si>
    <t>General Sanchez Cerro</t>
  </si>
  <si>
    <t>Omate</t>
  </si>
  <si>
    <t>Puquina</t>
  </si>
  <si>
    <t>Ichuña</t>
  </si>
  <si>
    <t>Ilo</t>
  </si>
  <si>
    <t>Mariscal Nieto</t>
  </si>
  <si>
    <t>Carumas</t>
  </si>
  <si>
    <t>Torata</t>
  </si>
  <si>
    <t>Pasco</t>
  </si>
  <si>
    <t>Oxapampa</t>
  </si>
  <si>
    <t>Pozuzo</t>
  </si>
  <si>
    <t>Puerto Bermudez</t>
  </si>
  <si>
    <t>Villa Rica</t>
  </si>
  <si>
    <t>Palcazu</t>
  </si>
  <si>
    <t>Constitucion</t>
  </si>
  <si>
    <t>Yanacancha</t>
  </si>
  <si>
    <t>Huachon</t>
  </si>
  <si>
    <t>Huariaca</t>
  </si>
  <si>
    <t>Huayllay</t>
  </si>
  <si>
    <t>Daniel Alcides Carrion</t>
  </si>
  <si>
    <t>Yanahuanca</t>
  </si>
  <si>
    <t>Piura</t>
  </si>
  <si>
    <t>Ayabaca</t>
  </si>
  <si>
    <t>Paimas</t>
  </si>
  <si>
    <t>Montero</t>
  </si>
  <si>
    <t>Frias</t>
  </si>
  <si>
    <t>Pacaipampa</t>
  </si>
  <si>
    <t>Suyo</t>
  </si>
  <si>
    <t>Huancabamba</t>
  </si>
  <si>
    <t>Huarmaca</t>
  </si>
  <si>
    <t>Canchaque</t>
  </si>
  <si>
    <t>Morropon</t>
  </si>
  <si>
    <t>Chulucanas</t>
  </si>
  <si>
    <t>La Matanza</t>
  </si>
  <si>
    <t>Salitral</t>
  </si>
  <si>
    <t>Santo Domingo</t>
  </si>
  <si>
    <t>Paita</t>
  </si>
  <si>
    <t>Colan</t>
  </si>
  <si>
    <t>La Huaca</t>
  </si>
  <si>
    <t>Las Lomas</t>
  </si>
  <si>
    <t>Tambo Grande</t>
  </si>
  <si>
    <t>Catacaos</t>
  </si>
  <si>
    <t>Sechura</t>
  </si>
  <si>
    <t>Sullana</t>
  </si>
  <si>
    <t>Ignacio Escudero</t>
  </si>
  <si>
    <t>Querecotillo</t>
  </si>
  <si>
    <t>Talara</t>
  </si>
  <si>
    <t>Los Organos</t>
  </si>
  <si>
    <t>Mancora</t>
  </si>
  <si>
    <t>Pariñas</t>
  </si>
  <si>
    <t>El Alto</t>
  </si>
  <si>
    <t>La Brea</t>
  </si>
  <si>
    <t>Puno</t>
  </si>
  <si>
    <t>Chucuito</t>
  </si>
  <si>
    <t>Desaguadero</t>
  </si>
  <si>
    <t>Juli</t>
  </si>
  <si>
    <t>Pomata</t>
  </si>
  <si>
    <t>El Collao</t>
  </si>
  <si>
    <t>Ilave</t>
  </si>
  <si>
    <t>Melgar</t>
  </si>
  <si>
    <t>Ayaviri</t>
  </si>
  <si>
    <t>Nuñoa</t>
  </si>
  <si>
    <t>Acora</t>
  </si>
  <si>
    <t>San Roman</t>
  </si>
  <si>
    <t>Juliaca</t>
  </si>
  <si>
    <t>Cabanillas</t>
  </si>
  <si>
    <t>Yunguyo</t>
  </si>
  <si>
    <t>Lampa</t>
  </si>
  <si>
    <t>Sandia</t>
  </si>
  <si>
    <t>San Juan del Oro</t>
  </si>
  <si>
    <t>Azangaro</t>
  </si>
  <si>
    <t>Asillo</t>
  </si>
  <si>
    <t>Jose Domingo Choquehuanca</t>
  </si>
  <si>
    <t>Carabaya</t>
  </si>
  <si>
    <t>Macusani</t>
  </si>
  <si>
    <t>Crucero</t>
  </si>
  <si>
    <t>San Antonio de Putina</t>
  </si>
  <si>
    <t>Putina</t>
  </si>
  <si>
    <t>Huancane</t>
  </si>
  <si>
    <t>Moho</t>
  </si>
  <si>
    <t>San Martin</t>
  </si>
  <si>
    <t>Mariscal Caceres</t>
  </si>
  <si>
    <t>Juanjui</t>
  </si>
  <si>
    <t>Moyobamba</t>
  </si>
  <si>
    <t>Soritor</t>
  </si>
  <si>
    <t>Rioja</t>
  </si>
  <si>
    <t>Nueva Cajamarca</t>
  </si>
  <si>
    <t>Pardo Miguel</t>
  </si>
  <si>
    <t>Tarapoto</t>
  </si>
  <si>
    <t>La Banda de Shilcayo</t>
  </si>
  <si>
    <t>Morales</t>
  </si>
  <si>
    <t>Tocache</t>
  </si>
  <si>
    <t>Nuevo Progreso</t>
  </si>
  <si>
    <t>Uchiza</t>
  </si>
  <si>
    <t>Huallaga</t>
  </si>
  <si>
    <t>Saposoa</t>
  </si>
  <si>
    <t>El Dorado</t>
  </si>
  <si>
    <t>San Jose de Sisa</t>
  </si>
  <si>
    <t>Lamas</t>
  </si>
  <si>
    <t>Tabalosos</t>
  </si>
  <si>
    <t>Picota</t>
  </si>
  <si>
    <t>Tacna</t>
  </si>
  <si>
    <t>Alto de la Alianza</t>
  </si>
  <si>
    <t>Coronel Gregorio Albarracín L</t>
  </si>
  <si>
    <t>Pocollay</t>
  </si>
  <si>
    <t>Candarave</t>
  </si>
  <si>
    <t>Tarata</t>
  </si>
  <si>
    <t>Jorge Basadre</t>
  </si>
  <si>
    <t>Locumba</t>
  </si>
  <si>
    <t>Tumbes</t>
  </si>
  <si>
    <t>Contralmirante Villar</t>
  </si>
  <si>
    <t>Zorritos</t>
  </si>
  <si>
    <t>Zarumilla</t>
  </si>
  <si>
    <t>Aguas Verdes</t>
  </si>
  <si>
    <t>Coronel Portillo</t>
  </si>
  <si>
    <t>Campoverde</t>
  </si>
  <si>
    <t>Yarinacocha</t>
  </si>
  <si>
    <t>Callería</t>
  </si>
  <si>
    <t>Manantay</t>
  </si>
  <si>
    <t>Padre Abad</t>
  </si>
  <si>
    <t>Irazola</t>
  </si>
  <si>
    <t>Atalaya</t>
  </si>
  <si>
    <t>Raymondi</t>
  </si>
  <si>
    <t>Purus</t>
  </si>
  <si>
    <t>AGROBANCO</t>
  </si>
  <si>
    <t>Total general</t>
  </si>
  <si>
    <t>Balance General del Banco Agropecuario</t>
  </si>
  <si>
    <t xml:space="preserve">(En Miles de Soles)  </t>
  </si>
  <si>
    <t>Activo</t>
  </si>
  <si>
    <t>Agrobanco</t>
  </si>
  <si>
    <t>MN</t>
  </si>
  <si>
    <t>ME</t>
  </si>
  <si>
    <t>TOTAL</t>
  </si>
  <si>
    <t>DISPONIBLE</t>
  </si>
  <si>
    <t xml:space="preserve">   Caja</t>
  </si>
  <si>
    <t xml:space="preserve">   Bancos y Corresponsales</t>
  </si>
  <si>
    <t xml:space="preserve">   Canje</t>
  </si>
  <si>
    <t xml:space="preserve">   Otros</t>
  </si>
  <si>
    <t>FONDOS INTERBANCARIOS</t>
  </si>
  <si>
    <t xml:space="preserve">INVERSIONES NETAS DE PROVISIONES </t>
  </si>
  <si>
    <t xml:space="preserve">    Inversiones a Valor Razonable con Cambios en Resultados</t>
  </si>
  <si>
    <t xml:space="preserve">    Inversiones Disponibles para la Venta</t>
  </si>
  <si>
    <t xml:space="preserve">    Inversiones a Vencimiento</t>
  </si>
  <si>
    <t xml:space="preserve">    Inversiones en Subsidiarias, Asociadas y Negocios Conjuntos</t>
  </si>
  <si>
    <t xml:space="preserve">    Provisiones</t>
  </si>
  <si>
    <t xml:space="preserve">CRÉDITOS NETOS DE PROVISIONES </t>
  </si>
  <si>
    <t xml:space="preserve">   Vigentes</t>
  </si>
  <si>
    <t xml:space="preserve">      Cuentas Corrientes</t>
  </si>
  <si>
    <t xml:space="preserve">      Tarjetas de Crédito</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</si>
  <si>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</si>
  <si>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</si>
  <si>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</si>
  <si>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</si>
  <si>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</si>
  <si>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</si>
  <si>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</si>
  <si>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</si>
  <si>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</si>
  <si>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</si>
  <si>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</si>
  <si>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</si>
  <si>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</si>
  <si>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</si>
  <si>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</si>
  <si>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Disponible</t>
  </si>
  <si>
    <t xml:space="preserve">    Fondos Interbancarios</t>
  </si>
  <si>
    <t xml:space="preserve">    Inversiones</t>
  </si>
  <si>
    <t xml:space="preserve">    Créditos</t>
  </si>
  <si>
    <t xml:space="preserve">    Cuentas por Cobrar</t>
  </si>
  <si>
    <t>BIENES REALIZABLES, RECIBIDOS EN PAGO Y ADJUDICADOS NETOS</t>
  </si>
  <si>
    <t>INMUEBLES, MOBILIARIO Y EQUIPO NETO</t>
  </si>
  <si>
    <t xml:space="preserve">OTROS  ACTIVOS </t>
  </si>
  <si>
    <t>TOTAL ACTIVO</t>
  </si>
  <si>
    <t>Tipo de Cambio Contable:  S/ 3,362</t>
  </si>
  <si>
    <t>Pasivo</t>
  </si>
  <si>
    <t>OBLIGACIONES CON EL PÚBLICO</t>
  </si>
  <si>
    <t xml:space="preserve">     Depósitos a la Vista</t>
  </si>
  <si>
    <t xml:space="preserve">     Depósitos de Ahorro</t>
  </si>
  <si>
    <t xml:space="preserve">     Depósitos a Plazo</t>
  </si>
  <si>
    <t xml:space="preserve">          Certificados Bancarios y de Depósitos</t>
  </si>
  <si>
    <t xml:space="preserve">          Cuentas a Plazo</t>
  </si>
  <si>
    <t xml:space="preserve">          C.T.S.</t>
  </si>
  <si>
    <t xml:space="preserve">          Otros</t>
  </si>
  <si>
    <t xml:space="preserve">      Depósitos Restringidos</t>
  </si>
  <si>
    <t xml:space="preserve">      Otras Obligaciones</t>
  </si>
  <si>
    <t xml:space="preserve">           A la vista</t>
  </si>
  <si>
    <t xml:space="preserve">          Relacionadas con Inversiones</t>
  </si>
  <si>
    <t>DEPÓSITOS DEL SISTEMA FINANCIERO Y ORGANISMOS INTERNACIONALES</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</si>
  <si>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</si>
  <si>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</si>
  <si>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</si>
  <si>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</si>
  <si>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</si>
  <si>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</si>
  <si>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</si>
  <si>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Bonos de Arrendamiento Financiero</t>
  </si>
  <si>
    <t xml:space="preserve">   Instrumentos Hipotecarios</t>
  </si>
  <si>
    <t xml:space="preserve">   Otros Instrumentos de Deuda</t>
  </si>
  <si>
    <t xml:space="preserve">CUENTAS POR PAGAR </t>
  </si>
  <si>
    <t>INTERESES Y OTROS GASTOS POR PAGAR</t>
  </si>
  <si>
    <t xml:space="preserve">   Obligaciones con el Público</t>
  </si>
  <si>
    <t xml:space="preserve">   Depósitos del Sistema Financiero y Org. Internacionales</t>
  </si>
  <si>
    <t xml:space="preserve">   Fondos Interbancarios</t>
  </si>
  <si>
    <t xml:space="preserve">   Adeudos y Obligaciones Financieras</t>
  </si>
  <si>
    <t xml:space="preserve">   Obligaciones en Circulación no Subordinadas</t>
  </si>
  <si>
    <t xml:space="preserve">   Cuentas por Pagar</t>
  </si>
  <si>
    <t>OTROS PASIVOS</t>
  </si>
  <si>
    <t xml:space="preserve">PROVISIONES </t>
  </si>
  <si>
    <t xml:space="preserve">    Créditos Indirectos</t>
  </si>
  <si>
    <t xml:space="preserve">    Otras Provisiones</t>
  </si>
  <si>
    <r>
      <t xml:space="preserve">OBLIGACIONES EN CIRCULACIÓN SUBORDINADAS </t>
    </r>
    <r>
      <rPr>
        <b/>
        <vertAlign val="superscript"/>
        <sz val="10"/>
        <rFont val="Arial Narrow"/>
        <family val="2"/>
      </rPr>
      <t>1/</t>
    </r>
  </si>
  <si>
    <t>TOTAL PASIVO</t>
  </si>
  <si>
    <t>PATRIMONIO</t>
  </si>
  <si>
    <t xml:space="preserve">     Capital Social </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</si>
  <si>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</si>
  <si>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</si>
  <si>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</si>
  <si>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</si>
  <si>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</si>
  <si>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</si>
  <si>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</si>
  <si>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Cartas Fianza, Cartas de Crédito y Aceptaciones Bancarias</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</si>
  <si>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</si>
  <si>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</si>
  <si>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</si>
  <si>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</si>
  <si>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del Banco Agropecuario</t>
  </si>
  <si>
    <t xml:space="preserve">INGRESOS FINANCIEROS </t>
  </si>
  <si>
    <t xml:space="preserve">      Disponible</t>
  </si>
  <si>
    <t xml:space="preserve">      Fondos Interbancarios</t>
  </si>
  <si>
    <t xml:space="preserve">      Inversiones</t>
  </si>
  <si>
    <t xml:space="preserve">      Créditos Directos</t>
  </si>
  <si>
    <t xml:space="preserve">     Ganancias por Valorización de Inversiones </t>
  </si>
  <si>
    <t xml:space="preserve">      Ganancias por Inversiones en Subsidiarias, Asociadas y Negocios Conjuntos</t>
  </si>
  <si>
    <t xml:space="preserve">      Diferencia de Cambio</t>
  </si>
  <si>
    <t xml:space="preserve">      Ganancias en Productos Financieros Derivados</t>
  </si>
  <si>
    <t xml:space="preserve">GASTOS FINANCIEROS </t>
  </si>
  <si>
    <t xml:space="preserve">      Obligaciones con el Público</t>
  </si>
  <si>
    <t xml:space="preserve">      Depósitos del Sistema Financiero y Organismos Financieros Internacionales</t>
  </si>
  <si>
    <t xml:space="preserve">      Adeudos y Obligaciones Financieras</t>
  </si>
  <si>
    <t xml:space="preserve">      Obligaciones en Circulación no Subordinadas</t>
  </si>
  <si>
    <t xml:space="preserve">      Obligaciones en Circulación Subordinadas</t>
  </si>
  <si>
    <t xml:space="preserve">      Pérdida por Valorización de Inversiones</t>
  </si>
  <si>
    <t xml:space="preserve">      Pérdidas por Inversiones en Subsidiarias, Asociadas y Negocios Conjuntos</t>
  </si>
  <si>
    <t xml:space="preserve">      Primas al Fondo de Seguro de Depósitos</t>
  </si>
  <si>
    <t xml:space="preserve">      Pérdidas en Productos Financieros Derivados</t>
  </si>
  <si>
    <t>MARGEN FINANCIERO BRUTO</t>
  </si>
  <si>
    <t>PROVISIONES PARA CRÉDITOS DIRECTOS</t>
  </si>
  <si>
    <t>MARGEN FINANCIERO NETO</t>
  </si>
  <si>
    <t>INGRESOS POR SERVICIOS FINANCIEROS</t>
  </si>
  <si>
    <t xml:space="preserve">      Cuentas por Cobrar</t>
  </si>
  <si>
    <t xml:space="preserve">      Créditos Indirectos</t>
  </si>
  <si>
    <t xml:space="preserve">      Fideicomisos y Comisiones de Confianza</t>
  </si>
  <si>
    <t xml:space="preserve">      Ingresos Diversos</t>
  </si>
  <si>
    <t>GASTOS POR SERVICIOS FINANCIEROS</t>
  </si>
  <si>
    <t xml:space="preserve">      Cuentas por Pagar</t>
  </si>
  <si>
    <t xml:space="preserve">      Gastos Diversos</t>
  </si>
  <si>
    <t>UTILIDAD (PÉRDIDA) POR VENTA DE CARTERA</t>
  </si>
  <si>
    <t>MARGEN OPERACIONAL</t>
  </si>
  <si>
    <t>GASTOS ADMINISTRATIVOS</t>
  </si>
  <si>
    <t xml:space="preserve">      Personal</t>
  </si>
  <si>
    <t xml:space="preserve">      Directorio</t>
  </si>
  <si>
    <t xml:space="preserve">      Servicios Recibidos de Terceros</t>
  </si>
  <si>
    <t xml:space="preserve">      Impuestos y Contribuciones</t>
  </si>
  <si>
    <t>MARGEN OPERACIONAL NETO</t>
  </si>
  <si>
    <t>PROVISIONES, DEPRECIACIÓN Y AMORTIZACIÓN</t>
  </si>
  <si>
    <t xml:space="preserve">      Provisones para Créditos Indirectos</t>
  </si>
  <si>
    <t xml:space="preserve">      Provisiones por Pérdida por Deterioro de Inversiones</t>
  </si>
  <si>
    <t xml:space="preserve">      Provisiones para Incobrabilidad de Cuentas por Cobrar </t>
  </si>
  <si>
    <t xml:space="preserve">      Provisiones para Bienes Realizables, Recibidos en Pago y Adjudicados</t>
  </si>
  <si>
    <t xml:space="preserve">      Otras Provisiones</t>
  </si>
  <si>
    <t xml:space="preserve">      Depreciación</t>
  </si>
  <si>
    <t xml:space="preserve">      Amortización</t>
  </si>
  <si>
    <t>OTROS INGRESOS Y GASTOS</t>
  </si>
  <si>
    <t>RESULTADO ANTES DE IMPUESTO A LA RENTA</t>
  </si>
  <si>
    <t>IMPUESTO A LA RENTA</t>
  </si>
  <si>
    <t>RESULTADO NETO DEL EJERCICIO</t>
  </si>
  <si>
    <t>Balance General del Banco de Cofide</t>
  </si>
  <si>
    <t>Cofide</t>
  </si>
  <si>
    <t>Estado de Ganancias y Pérdidas del Banco de Cofide</t>
  </si>
  <si>
    <t>Balance General del Banco de la Nación</t>
  </si>
  <si>
    <t>Nación</t>
  </si>
  <si>
    <t xml:space="preserve"> </t>
  </si>
  <si>
    <t>Estado de Ganancias y Pérdidas del Banco de la Nación</t>
  </si>
  <si>
    <t>Tipo de Cambio Contable:  S/ 3,626</t>
  </si>
  <si>
    <t>Balance General del Fondo MiVivienda</t>
  </si>
  <si>
    <t>Fondo MiVivienda</t>
  </si>
  <si>
    <t>Estado de Ganancias y Pérdidas del Fondo MiVivienda</t>
  </si>
  <si>
    <t>Indicadores Financieros por Entidad Estatal</t>
  </si>
  <si>
    <t>(En porcentaje)</t>
  </si>
  <si>
    <t>SOLVENCIA</t>
  </si>
  <si>
    <t>Ratio de Capital Global (al 31/10/2025)</t>
  </si>
  <si>
    <t>Pasivo Total / Capital Social y Reservas (N° de veces)</t>
  </si>
  <si>
    <t>CALIDAD DE ACTIVOS</t>
  </si>
  <si>
    <t>Créditos Atrasados / Créditos Directos</t>
  </si>
  <si>
    <t>Cartera Atrasada M.N. / Créditos Directos M.N.</t>
  </si>
  <si>
    <t>Cartera Atrasada M.E. / Créditos Directos M.E.</t>
  </si>
  <si>
    <t>Créditos Refinanciados y Reestructurados / Créditos Directos</t>
  </si>
  <si>
    <t xml:space="preserve">Provisiones / Créditos Atrasados </t>
  </si>
  <si>
    <t>EFICIENCIA Y GESTIÓN</t>
  </si>
  <si>
    <t xml:space="preserve">Gastos de Administración Anualizados / Activo Productivo Promedio </t>
  </si>
  <si>
    <t>Gastos de Operación / Margen Financiero Total</t>
  </si>
  <si>
    <t>Ingresos Financieros / Ingresos Totales</t>
  </si>
  <si>
    <t xml:space="preserve">Ingresos Financieros Anualizados / Activo Productivo Promedio </t>
  </si>
  <si>
    <t>Créditos Directos / Personal (S/ Miles)</t>
  </si>
  <si>
    <t>Depósitos / Número de Oficinas</t>
  </si>
  <si>
    <t>-</t>
  </si>
  <si>
    <t>RENTABILIDAD</t>
  </si>
  <si>
    <t>Utilidad Neta Anualizada / Patrimonio Promedio</t>
  </si>
  <si>
    <t>Utilidad Neta Anualizada / Activo Promedio</t>
  </si>
  <si>
    <t>LIQUIDEZ</t>
  </si>
  <si>
    <t>Ratio de Liquidez MN (Promedio de saldos del mes)</t>
  </si>
  <si>
    <t>Ratio de Liquidez ME (Promedio de saldos del mes)</t>
  </si>
  <si>
    <t>Caja y Bancos MN / Obligaciones a la Vista MN (N° de veces)</t>
  </si>
  <si>
    <t>Caja y Bancos en ME / Obligaciones a la Vista ME (N° de veces)</t>
  </si>
  <si>
    <t>Nota: La definición de los Indicadores se encuentra en el Glosario de Términos e Indicadores.</t>
  </si>
  <si>
    <t>Fideicomisos y Comisiones de Confianza por Entidad Estatal</t>
  </si>
  <si>
    <t>Fuente: Balance del Comprobación.</t>
  </si>
  <si>
    <t>Situación de Créditos de Consumo del Banco de la Nación</t>
  </si>
  <si>
    <t>Vigentes</t>
  </si>
  <si>
    <t>Refinanciados</t>
  </si>
  <si>
    <t>Vencidos</t>
  </si>
  <si>
    <t>En Cobranza Judicial</t>
  </si>
  <si>
    <t>Saldo de Créditos de Consumo</t>
  </si>
  <si>
    <t>Fuente: Balance de Comprobación.</t>
  </si>
  <si>
    <t>Número de Deudores de Créditos de Consumo</t>
  </si>
  <si>
    <t>Fuente: Anexo N° 5 Informe de Clasificación de  Deudores y Provisiones.</t>
  </si>
  <si>
    <t>Se considera la suma de deudores de consumo revolvente y consumo no revolvente, por ello si un deudor registra crédito en ambas modalidades será considerado dos veces.</t>
  </si>
  <si>
    <t>Número de Tarjetas de Crédito de Créditos de Consumo</t>
  </si>
  <si>
    <t>Fuente: Reporte 7 Tarjetas de Crédito</t>
  </si>
  <si>
    <t>Créditos Directos según Tipo de Crédito y Situación</t>
  </si>
  <si>
    <t>Corporativo</t>
  </si>
  <si>
    <t>Grandes Empresas</t>
  </si>
  <si>
    <t>Medianas Empresas</t>
  </si>
  <si>
    <t>Pequeñas Empresas</t>
  </si>
  <si>
    <t>Microempresas</t>
  </si>
  <si>
    <t>Consumo</t>
  </si>
  <si>
    <t>Hipotecarios para Vivienda</t>
  </si>
  <si>
    <t>Total Créditos Directos</t>
  </si>
  <si>
    <t>Revolventes</t>
  </si>
  <si>
    <t>No Revolventes</t>
  </si>
  <si>
    <t>Refinanc. y Reestruct.</t>
  </si>
  <si>
    <t>Atrasados</t>
  </si>
  <si>
    <t>B. de Nación*</t>
  </si>
  <si>
    <t>Fuente: Balance de Comprobación</t>
  </si>
  <si>
    <t>* Los créditos empresariales incluyen la cartera remanente proveniente de la fusión del Banco de Nación con SURMEBAN (DL N° 25740 del 21.09.1992)</t>
  </si>
  <si>
    <t>De acuerdo a la Resolución SBS N° 11356-2008, los créditos a entidades del sector público son considerados como corporativos.</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</si>
  <si>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</si>
  <si>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xml:space="preserve">Estructura de Créditos Directos e Indirectos según Categoría de Riesgo </t>
  </si>
  <si>
    <t>del Deudor por Entidad Estatal</t>
  </si>
  <si>
    <t>Normal
(0)</t>
  </si>
  <si>
    <t>Con Problemas Potenciales   (1)</t>
  </si>
  <si>
    <t>Deficiente
(2)</t>
  </si>
  <si>
    <t>Dudoso
(3)</t>
  </si>
  <si>
    <t>Pérdida
(4)</t>
  </si>
  <si>
    <r>
      <t>Total Créditos Directos e Indirectos</t>
    </r>
    <r>
      <rPr>
        <b/>
        <vertAlign val="superscript"/>
        <sz val="10"/>
        <rFont val="Arial Narrow"/>
        <family val="2"/>
      </rPr>
      <t xml:space="preserve">
</t>
    </r>
    <r>
      <rPr>
        <b/>
        <sz val="10"/>
        <rFont val="Arial Narrow"/>
        <family val="2"/>
      </rPr>
      <t>(En miles de soles)</t>
    </r>
  </si>
  <si>
    <t>B. de Nación</t>
  </si>
  <si>
    <t>Índice</t>
  </si>
  <si>
    <t>Volver al Índice</t>
  </si>
  <si>
    <t xml:space="preserve">NOTA METODOLÓGICA SOBRE LOS ESTADOS FINANCIEROS </t>
  </si>
  <si>
    <t>Con el fin de poner a disposición del público información de las principales cuentas del Balance General y del Estado de Ganancias y Pérdidas, que sean comparables en el tiempo, la agrupación de la información financiera publicada en la web de la SBS es diferente a la agrupación que las empresas del sistema financiero deben utilizar para presentar y publicar sus Estados de Situación Financiera (Forma A) y sus Estados de Resultados (Forma B-1), la cual está establecida en el Manual de Contabilidad. Por ello, a continuación, se presenta la agrupación empleada en la publicación del Balance General y Estado de Ganancias y Pérdidas del Boletín Estadístico publicado en la web.</t>
  </si>
  <si>
    <t>BALANCE GENERAL</t>
  </si>
  <si>
    <t>ACTIVO</t>
  </si>
  <si>
    <t>(A)</t>
  </si>
  <si>
    <t>(A.1)</t>
  </si>
  <si>
    <t>Caja</t>
  </si>
  <si>
    <t>(A.2)</t>
  </si>
  <si>
    <t>Bancos y Corresponsales</t>
  </si>
  <si>
    <t>1102+1103+1104-2702.05.01</t>
  </si>
  <si>
    <t>(A.3)</t>
  </si>
  <si>
    <t>Otros</t>
  </si>
  <si>
    <t>1106+1107</t>
  </si>
  <si>
    <t>(A.4)</t>
  </si>
  <si>
    <t>Canje</t>
  </si>
  <si>
    <t>(B)</t>
  </si>
  <si>
    <t>(C)</t>
  </si>
  <si>
    <t>INVERSIONES NETAS DE PROV. Y DE ING. NO DEVENGADOS</t>
  </si>
  <si>
    <t>(C.1)</t>
  </si>
  <si>
    <t>Inversiones Negociables a valor razonable con cambios en resultados</t>
  </si>
  <si>
    <t>1301+1302</t>
  </si>
  <si>
    <t>(C.2)</t>
  </si>
  <si>
    <t>Inversiones Disponibles para la Venta</t>
  </si>
  <si>
    <t>1303+1304</t>
  </si>
  <si>
    <t>(C.3)</t>
  </si>
  <si>
    <t>Inversiones a Vencimiento</t>
  </si>
  <si>
    <t>(C.4)</t>
  </si>
  <si>
    <t>Inversiones en Commodities</t>
  </si>
  <si>
    <t>(C.5)</t>
  </si>
  <si>
    <t>Inversiones en Subsidiarias, Asociadas y negocios conjuntos</t>
  </si>
  <si>
    <t>1701+1702+1703+1704+1705</t>
  </si>
  <si>
    <t>(C.6)</t>
  </si>
  <si>
    <t>Provisiones</t>
  </si>
  <si>
    <t>1309-2702.05.03-2702.05.07</t>
  </si>
  <si>
    <t>(D)</t>
  </si>
  <si>
    <t>CREDITOS NETOS DE PROV. Y DE ING. NO DEVENGADOS</t>
  </si>
  <si>
    <t>(D.1)</t>
  </si>
  <si>
    <t>(D.2)</t>
  </si>
  <si>
    <t>Cuentas Corrientes</t>
  </si>
  <si>
    <r>
      <t>1401.10.01+1401.10.04+1401.11.01+1401.11.04+1401.12.01+1401.12.04+1401.13.01+1401.13.04+1401.02.01+ 1401.02.04+1401.03.01+1401.03.04+1401.07.01+1401.07.04+1401.08.01+1401.08.04-</t>
    </r>
    <r>
      <rPr>
        <b/>
        <sz val="10"/>
        <rFont val="Arial"/>
        <family val="2"/>
      </rPr>
      <t>N(</t>
    </r>
    <r>
      <rPr>
        <sz val="11"/>
        <color theme="1"/>
        <rFont val="Aptos Narrow"/>
        <family val="2"/>
        <scheme val="minor"/>
      </rPr>
      <t>2101.01)</t>
    </r>
  </si>
  <si>
    <t>(D.3)</t>
  </si>
  <si>
    <t>Tarjetas de Crédito</t>
  </si>
  <si>
    <t>1401.02.02+1401.03.02+1401.07.02+1401.08.02+1401.10.02+1401.11.02+1401.12.02+1401.13.02+1401.02.08+ 1401.03.08+1401.07.08+1401.08.08+1401.10.08+1401.11.08+1401.12.08+1401.13.08</t>
  </si>
  <si>
    <t>(D.4)</t>
  </si>
  <si>
    <t>Descuentos</t>
  </si>
  <si>
    <t>1401.02.05+1401.07.05+1401.08.05+1401.10.05+1401.11.05+1401.12.05+1401.13.05</t>
  </si>
  <si>
    <t>(D.5)</t>
  </si>
  <si>
    <t>Factoring</t>
  </si>
  <si>
    <t>1401.02.10+1401.07.10+1401.08.10+1401.10.10+1401.11.10+1401.12.10+1401.13.10</t>
  </si>
  <si>
    <t>(D.6)</t>
  </si>
  <si>
    <t>Préstamos</t>
  </si>
  <si>
    <t>1401.02.06+1401.03.06+1401.05.06+1401.06.06+1401.07.06+1401.08.06+1401.09.06+1401.10.06+1401.11.06+ 1401.12.06+1401.13.06+1401.03.03</t>
  </si>
  <si>
    <t>(D.7)</t>
  </si>
  <si>
    <t>Arrendamiento Financiero</t>
  </si>
  <si>
    <t>1401.02.11+1401.02.12+1401.03.11+1401.03.12+1401.07.11+1401.07.12+1401.08.11+1401.08.12+1401.10.11+ 1401.10.12+1401.11.11+1401.11.12+1401.12.11+1401.12.12+1401.13.11+1401.13.12</t>
  </si>
  <si>
    <t>(D.8)</t>
  </si>
  <si>
    <t>(D.9)</t>
  </si>
  <si>
    <t>Comercio Exterior</t>
  </si>
  <si>
    <t>1401.02.26+1401.07.26+1401.10.26+1401.11.26+1401.12.26+1401.13.26</t>
  </si>
  <si>
    <t>(D.10)</t>
  </si>
  <si>
    <t>Créditos por Liquidar</t>
  </si>
  <si>
    <t>1401.02.21+1401.07.21+1401.08.21+1401.10.21+1401.11.21+1401.12.21+1401.13.21</t>
  </si>
  <si>
    <t>(D.11)</t>
  </si>
  <si>
    <t>1401.02.27+1401.02.99+1401.03.13+1401.03.99+1401.05.99+1401.06.99+1401.07.18+1401.07.27+1401.07.99+ 1401.08.18+1401.08.27+1401.08.99+1401.09.18+1401.09.99+1401.10.18+1401.10.27+1401.10.30+1401.10.31+ 1401.10.32+1401.10.33+1401.10.34+1401.10.99+1401.11.18+1401.11.27+1401.11.30+1401.11.31+1401.11.32+ 1401.11.33+1401.11.34+1401.11.99+1401.12.18+1401.12.27+1401.12.30+1401.12.31+1401.12.32+1401.12.33+1401.12.34+1401.12.99+1401.13.18+1401.13.27+1401.13.99+1401.02.35+1401.07.35+1401.08.35+1401.10.35+1401.11.35+1401.12.35+1401.13.35</t>
  </si>
  <si>
    <t>(D.12)</t>
  </si>
  <si>
    <t>Refinanciados y Reestruturados</t>
  </si>
  <si>
    <t>1403+1404</t>
  </si>
  <si>
    <t>(D.13)</t>
  </si>
  <si>
    <t>(D.14)</t>
  </si>
  <si>
    <t>(D.15)</t>
  </si>
  <si>
    <t>(D.16)</t>
  </si>
  <si>
    <t>1409-2702.05.04.01</t>
  </si>
  <si>
    <t>(D.17)</t>
  </si>
  <si>
    <t>Intereses y Comisiones  no Devengados</t>
  </si>
  <si>
    <t>-2901.01.01-2901.01.03-2901.01.04-2901.01.05-2901.01.06 -(2901.02-2901.02.07)-2901.08.01-2901.07.02-2901.01.08-2901.01.09</t>
  </si>
  <si>
    <t>(E)</t>
  </si>
  <si>
    <t>15-1508-2702.05.05-2901.07.06</t>
  </si>
  <si>
    <t>(F)</t>
  </si>
  <si>
    <t>RENDIMIENTOS DEVENGADOS POR COBRAR</t>
  </si>
  <si>
    <t>(F.1)</t>
  </si>
  <si>
    <t>(F.2)</t>
  </si>
  <si>
    <t>Fondos Interbancarios</t>
  </si>
  <si>
    <t>(F.3)</t>
  </si>
  <si>
    <t>Inversiones</t>
  </si>
  <si>
    <t>(F.4)</t>
  </si>
  <si>
    <t>Créditos</t>
  </si>
  <si>
    <t>(F.5)</t>
  </si>
  <si>
    <t>Cuentas por Cobrar</t>
  </si>
  <si>
    <t>(G)</t>
  </si>
  <si>
    <t>16-2702.05.06</t>
  </si>
  <si>
    <t>(H)</t>
  </si>
  <si>
    <t>INMUEBLE, MOBILIARIO Y EQUIPO NETO</t>
  </si>
  <si>
    <t>(I)</t>
  </si>
  <si>
    <t>OTROS ACTIVOS</t>
  </si>
  <si>
    <r>
      <t xml:space="preserve">MN: 
</t>
    </r>
    <r>
      <rPr>
        <sz val="11"/>
        <color theme="1"/>
        <rFont val="Aptos Narrow"/>
        <family val="2"/>
        <scheme val="minor"/>
      </rPr>
      <t>1914+SI((1906.01+1906.02-2507.03.01-2507.03.02)&gt;0,(1916.01+1916.02-2517.03.01-2517.03.02)+(1936.01+1936.02-2537.03.01-2537.03.02),0)+1913+1911+1916.09+1917+1918+1919+1934+1933+1931+1936.09+1937+1938+1939</t>
    </r>
  </si>
  <si>
    <r>
      <t xml:space="preserve">ME:
</t>
    </r>
    <r>
      <rPr>
        <sz val="11"/>
        <color theme="1"/>
        <rFont val="Aptos Narrow"/>
        <family val="2"/>
        <scheme val="minor"/>
      </rPr>
      <t>1924+SI((1906.01+1906.02-2507.03.01-2507.03.02)&gt;0,1926.01+1926.02-2527.03.01-2527.03.02,0)+1923+1921+1926.09+1927+1928+1929</t>
    </r>
  </si>
  <si>
    <t>(J)</t>
  </si>
  <si>
    <t>TOTAL  ACTIVO</t>
  </si>
  <si>
    <t>PASIVO</t>
  </si>
  <si>
    <t>(K)</t>
  </si>
  <si>
    <t>(K.1)</t>
  </si>
  <si>
    <r>
      <rPr>
        <b/>
        <sz val="10"/>
        <rFont val="Arial"/>
        <family val="2"/>
      </rPr>
      <t>P(</t>
    </r>
    <r>
      <rPr>
        <sz val="11"/>
        <color theme="1"/>
        <rFont val="Aptos Narrow"/>
        <family val="2"/>
        <scheme val="minor"/>
      </rPr>
      <t>2101.01)+2101.02+2101.03</t>
    </r>
  </si>
  <si>
    <t>(K.2)</t>
  </si>
  <si>
    <t>Depósitos de Ahorros</t>
  </si>
  <si>
    <t>(K.3)</t>
  </si>
  <si>
    <t>(K.4)</t>
  </si>
  <si>
    <t xml:space="preserve">    Certificados Bancarios y de Depósitos</t>
  </si>
  <si>
    <t>2103.01+2103.02</t>
  </si>
  <si>
    <t>(K.5)</t>
  </si>
  <si>
    <t xml:space="preserve">    Cuentas a Plazo</t>
  </si>
  <si>
    <t>(K.6)</t>
  </si>
  <si>
    <t xml:space="preserve">    C.T.S.</t>
  </si>
  <si>
    <t>(K.7)</t>
  </si>
  <si>
    <t xml:space="preserve">    Otros</t>
  </si>
  <si>
    <t>2103.04+2103.06+2103.09+2101.09</t>
  </si>
  <si>
    <t>(K.8)</t>
  </si>
  <si>
    <t>Depósitos Restringidos</t>
  </si>
  <si>
    <t>(K.9)</t>
  </si>
  <si>
    <t>Otras Obligaciones a la Vista</t>
  </si>
  <si>
    <t>(K.10)</t>
  </si>
  <si>
    <t>A la vista</t>
  </si>
  <si>
    <t>2101.04+2101.05+2101.06+2101.07+2101.08+2101.10+2101.11+2101.15+2101.19+2101.13+2101.14+2101.16+ 2101.12+2101.17+2101.18</t>
  </si>
  <si>
    <t>(K.11)</t>
  </si>
  <si>
    <t>Rlacionadas con Inversiones</t>
  </si>
  <si>
    <t>(L)</t>
  </si>
  <si>
    <t>DEPOSITOS DELSISTEMA FINANCIERO Y ORGANISMOS INTERNACIONALES</t>
  </si>
  <si>
    <t>(L.1)</t>
  </si>
  <si>
    <t>(L.2)</t>
  </si>
  <si>
    <t>(L.3)</t>
  </si>
  <si>
    <t>(M)</t>
  </si>
  <si>
    <t>22- 2208</t>
  </si>
  <si>
    <t>(N)</t>
  </si>
  <si>
    <t>ADEUDOS Y OBLIGACIONES FINANCIERAS</t>
  </si>
  <si>
    <t>(N.1)</t>
  </si>
  <si>
    <t xml:space="preserve">    Instituciones del País</t>
  </si>
  <si>
    <t>2401+2402+2403+2406+2602+2603+2606</t>
  </si>
  <si>
    <t>(N.2)</t>
  </si>
  <si>
    <t xml:space="preserve">    Instituciones del Exterior y Organismos Internacionales</t>
  </si>
  <si>
    <t>2404+2405+2407+2604+2605+2607</t>
  </si>
  <si>
    <t>(Ñ)</t>
  </si>
  <si>
    <t>OBLIGACIONES EN CIRCULACION NO SUBORDINADAS</t>
  </si>
  <si>
    <t>(Ñ.1)</t>
  </si>
  <si>
    <t xml:space="preserve">    Bonos de Arrendamiento Financiero</t>
  </si>
  <si>
    <t>(Ñ.2)</t>
  </si>
  <si>
    <t xml:space="preserve">    Instrumentos Hipotecarios</t>
  </si>
  <si>
    <t>(Ñ.3)</t>
  </si>
  <si>
    <t xml:space="preserve">    Otros Instrumentos de Deuda</t>
  </si>
  <si>
    <t>2801+2807</t>
  </si>
  <si>
    <t>(O)</t>
  </si>
  <si>
    <t>CUENTAS POR PAGAR NETAS</t>
  </si>
  <si>
    <t>25-2508-(2507.03.01+2507.03.02)</t>
  </si>
  <si>
    <t>(P)</t>
  </si>
  <si>
    <t>INTERESES Y OTROS GASTOS DEVENGADOS POR PAGAR</t>
  </si>
  <si>
    <t>(P.1)</t>
  </si>
  <si>
    <t xml:space="preserve">    Obligaciones con el Público</t>
  </si>
  <si>
    <t>2108.01+2108.02+2108.03+2108.07</t>
  </si>
  <si>
    <t>(P.2)</t>
  </si>
  <si>
    <t xml:space="preserve">    Depósitos del Sistema Financiero y Organismos Internacionales</t>
  </si>
  <si>
    <t>(P.3)</t>
  </si>
  <si>
    <t>(P.4)</t>
  </si>
  <si>
    <t xml:space="preserve">    Adeudos y Obligaciones Financieras</t>
  </si>
  <si>
    <t>2408+2608</t>
  </si>
  <si>
    <t>(P.5)</t>
  </si>
  <si>
    <t xml:space="preserve">    Obligaciones en Circulación no Subordinadas</t>
  </si>
  <si>
    <t>2808.01+2808.07+2808.05+2808.04</t>
  </si>
  <si>
    <t>(P.6)</t>
  </si>
  <si>
    <t xml:space="preserve">    Cuentas por Pagar</t>
  </si>
  <si>
    <t>(Q)</t>
  </si>
  <si>
    <r>
      <rPr>
        <b/>
        <sz val="10"/>
        <rFont val="Arial"/>
        <family val="2"/>
      </rPr>
      <t>MN:</t>
    </r>
    <r>
      <rPr>
        <sz val="11"/>
        <color theme="1"/>
        <rFont val="Aptos Narrow"/>
        <family val="2"/>
        <scheme val="minor"/>
      </rPr>
      <t xml:space="preserve">
291-2911.01-2911.02+2116-2911.08.01+293-2931.01-2931.02+2136-2931.08.01+2911.02.07-2911.07.02+2931.02.07-2931.07.02-1912-1932+SI((1906.01+1906.02-2507.03.01-2507.03.02)&lt;0, ((1916.01+1916.02-2517.03.01-2517.03.02)+(1936.01+1936.02-2537.03.01-2537.03.02))*(-1),0)+2419+2619+2819-2911.07.06+2439+2639+2839-2931.07.06</t>
    </r>
  </si>
  <si>
    <r>
      <rPr>
        <b/>
        <sz val="10"/>
        <rFont val="Arial"/>
        <family val="2"/>
      </rPr>
      <t>ME:</t>
    </r>
    <r>
      <rPr>
        <sz val="11"/>
        <color theme="1"/>
        <rFont val="Aptos Narrow"/>
        <family val="2"/>
        <scheme val="minor"/>
      </rPr>
      <t xml:space="preserve">
292-2921.01-2921.02+2126-2921.08.01+2921.02.07-2921.07.02-1922+SI((1906.01+1906.02-2507.03.01-2507.03.02)&lt;0, (1916.01+1916.02-2517.03.01-2517.03.02)*(-1),0)+2429+2629+2829-2921.07.06</t>
    </r>
  </si>
  <si>
    <t>(R)</t>
  </si>
  <si>
    <t>PROVISIONES</t>
  </si>
  <si>
    <t>(R.1)</t>
  </si>
  <si>
    <t>Créditos Indirectos</t>
  </si>
  <si>
    <t>(R.2)</t>
  </si>
  <si>
    <t>Otras Provisiones</t>
  </si>
  <si>
    <t>2702-(2705.02-2702.05.04.02)</t>
  </si>
  <si>
    <t>(S)</t>
  </si>
  <si>
    <t xml:space="preserve">OBLIGACIONES EN CIRCULACION SUBORDINADAS </t>
  </si>
  <si>
    <t>2802+2803+2806+2808.02+2808.03+2808.06</t>
  </si>
  <si>
    <t>(T)</t>
  </si>
  <si>
    <t>(U)</t>
  </si>
  <si>
    <t>(U.1)</t>
  </si>
  <si>
    <t>Capital Social</t>
  </si>
  <si>
    <t>3101+3102+3103+3104+3401</t>
  </si>
  <si>
    <t>(U.2)</t>
  </si>
  <si>
    <t>Capital Adicional</t>
  </si>
  <si>
    <t>3201+3202+3203+3204+3402</t>
  </si>
  <si>
    <t>(U.3)</t>
  </si>
  <si>
    <t>Reservas</t>
  </si>
  <si>
    <t>3301+3302+3303</t>
  </si>
  <si>
    <t>(U.4)</t>
  </si>
  <si>
    <t>Ajustes al Patrimonio</t>
  </si>
  <si>
    <t>38-(3801.01+3801.02+3802.01)+3602+3603+3605</t>
  </si>
  <si>
    <t>(U.5)</t>
  </si>
  <si>
    <t>Resultados Acumulados</t>
  </si>
  <si>
    <t>3801.01+3801.02+3802.01</t>
  </si>
  <si>
    <t>(U.6)</t>
  </si>
  <si>
    <t>Resultados Netos del Ejercicio</t>
  </si>
  <si>
    <t>3901+3902</t>
  </si>
  <si>
    <t>(V)</t>
  </si>
  <si>
    <t>(W)</t>
  </si>
  <si>
    <t>CONTIGENTES ACREEDORAS</t>
  </si>
  <si>
    <t>(W.1)</t>
  </si>
  <si>
    <t>7201+7202+7203+7204</t>
  </si>
  <si>
    <t>(W.2)</t>
  </si>
  <si>
    <t>Lineas de Crédito no Utilizadas y Créditos no Desembolsados</t>
  </si>
  <si>
    <t>(W.3)</t>
  </si>
  <si>
    <t>Instrumentos  Financieros Derivados</t>
  </si>
  <si>
    <t>(W.4)</t>
  </si>
  <si>
    <t>Otras Cuentas Contingentes</t>
  </si>
  <si>
    <t>7208+7209</t>
  </si>
  <si>
    <t>ESTADO DE GANANCIAS Y PÉRDIDAS</t>
  </si>
  <si>
    <t>INGRESOS FINANCIEROS</t>
  </si>
  <si>
    <t>(A.1)+(A.2)+(A.3)+(A.4)+(A.5)+(A.6)+(A.7)+(A.8)+(A.9)</t>
  </si>
  <si>
    <t>Ganancias por valorización de inversiones</t>
  </si>
  <si>
    <r>
      <rPr>
        <b/>
        <sz val="10"/>
        <rFont val="Arial"/>
        <family val="2"/>
      </rPr>
      <t>SA</t>
    </r>
    <r>
      <rPr>
        <sz val="11"/>
        <color theme="1"/>
        <rFont val="Aptos Narrow"/>
        <family val="2"/>
        <scheme val="minor"/>
      </rPr>
      <t>((5109.11+5109.12+5109.13+5109.14+5109.15+5108.04.03) - (4109.11-4109.12-4109.13-4109.14-4109.15-4108.04.03))</t>
    </r>
  </si>
  <si>
    <t>(A.5)</t>
  </si>
  <si>
    <t>Ganancias por Inversiones en Subsidiarias, Asociadas y Negocios Conjuntos</t>
  </si>
  <si>
    <r>
      <rPr>
        <b/>
        <sz val="10"/>
        <rFont val="Arial"/>
        <family val="2"/>
      </rPr>
      <t>SA</t>
    </r>
    <r>
      <rPr>
        <sz val="11"/>
        <color theme="1"/>
        <rFont val="Aptos Narrow"/>
        <family val="2"/>
        <scheme val="minor"/>
      </rPr>
      <t>(5109.04-4109.04)</t>
    </r>
  </si>
  <si>
    <t>(A.6)</t>
  </si>
  <si>
    <t>Créditos directos</t>
  </si>
  <si>
    <t>5104+5107</t>
  </si>
  <si>
    <t>(A.7)</t>
  </si>
  <si>
    <t>Diferencia de cambio</t>
  </si>
  <si>
    <r>
      <rPr>
        <b/>
        <sz val="10"/>
        <rFont val="Arial"/>
        <family val="2"/>
      </rPr>
      <t>SA</t>
    </r>
    <r>
      <rPr>
        <sz val="11"/>
        <color theme="1"/>
        <rFont val="Aptos Narrow"/>
        <family val="2"/>
        <scheme val="minor"/>
      </rPr>
      <t>((5108.01+5108.04.09+5108.09-4108.01) - (4108.04.09+4108.09))</t>
    </r>
  </si>
  <si>
    <t>(A.8)</t>
  </si>
  <si>
    <t>Ganancias en Productos Financieros Derivados</t>
  </si>
  <si>
    <r>
      <rPr>
        <b/>
        <sz val="10"/>
        <rFont val="Arial"/>
        <family val="2"/>
      </rPr>
      <t>SA</t>
    </r>
    <r>
      <rPr>
        <sz val="11"/>
        <color theme="1"/>
        <rFont val="Aptos Narrow"/>
        <family val="2"/>
        <scheme val="minor"/>
      </rPr>
      <t>((5109.16+5109.17+5109.24.01.01+5109.24.01.02+5109.24.03) - (4109.16+4109.17+4109.24.01.01+4109.24.01.02+4109.24.03))</t>
    </r>
  </si>
  <si>
    <t>(A.9)</t>
  </si>
  <si>
    <t>5109.01+5109.08+5109.19+SA(5109.10-4109.10)+5109.03+SA(5109.18-4109.18)+5109.28</t>
  </si>
  <si>
    <t>GASTOS FINANCIEROS</t>
  </si>
  <si>
    <t>(B.1)+(B.2)+(B.3)+(B.4)+(B.5)+(B.6)+(B.7)+(B.8)+(B.9)+(B.10)+(B.11)+(B.12)</t>
  </si>
  <si>
    <t>(B.1)</t>
  </si>
  <si>
    <t>Obligaciones con el Público</t>
  </si>
  <si>
    <t>(B.2)</t>
  </si>
  <si>
    <t>(B.3)</t>
  </si>
  <si>
    <t>Depósitos del Sist. Financ. y Org. Internacionales</t>
  </si>
  <si>
    <t>(B.4)</t>
  </si>
  <si>
    <t>Adeudos y Obligaciones Financieras</t>
  </si>
  <si>
    <t>4104.01+4104.02+4104.03+4104.04+4104.05+4104.06+4104.07+4104.08+4107</t>
  </si>
  <si>
    <t>(B.5)</t>
  </si>
  <si>
    <t>Obligaciones en Circulación no Subordinadas</t>
  </si>
  <si>
    <t>4106.01+4106.04+4106.05+4106.07</t>
  </si>
  <si>
    <t>(B.6)</t>
  </si>
  <si>
    <t>Obligaciones en Circulación Subordinadas</t>
  </si>
  <si>
    <t>4106.02+4106.03+4106.06</t>
  </si>
  <si>
    <t>(B.7)</t>
  </si>
  <si>
    <t>Pérdida por Valorización de Inversiones</t>
  </si>
  <si>
    <r>
      <rPr>
        <b/>
        <sz val="10"/>
        <rFont val="Arial"/>
        <family val="2"/>
      </rPr>
      <t>SD</t>
    </r>
    <r>
      <rPr>
        <sz val="11"/>
        <color theme="1"/>
        <rFont val="Aptos Narrow"/>
        <family val="2"/>
        <scheme val="minor"/>
      </rPr>
      <t>((5109.11+5109.12+5109.13+5109.14+5109.15+5108.04.03) - (4109.11+4109.12+4109.13+4109.14+4109.15+4108.04.03))</t>
    </r>
  </si>
  <si>
    <t>(B.8)</t>
  </si>
  <si>
    <t>Pérdida por Inversiones en Subsidiarias, Asociadas y Negocios Conjuntos</t>
  </si>
  <si>
    <r>
      <rPr>
        <b/>
        <sz val="10"/>
        <rFont val="Arial"/>
        <family val="2"/>
      </rPr>
      <t>SD</t>
    </r>
    <r>
      <rPr>
        <sz val="11"/>
        <color theme="1"/>
        <rFont val="Aptos Narrow"/>
        <family val="2"/>
        <scheme val="minor"/>
      </rPr>
      <t>(5109.04-4109.04)</t>
    </r>
  </si>
  <si>
    <t>(B.9)</t>
  </si>
  <si>
    <t xml:space="preserve">Primas al Fondo de Seguro de Depósito </t>
  </si>
  <si>
    <t>(B.10)</t>
  </si>
  <si>
    <t>Diferencia de Cambio</t>
  </si>
  <si>
    <r>
      <rPr>
        <b/>
        <sz val="10"/>
        <rFont val="Arial"/>
        <family val="2"/>
      </rPr>
      <t>SD</t>
    </r>
    <r>
      <rPr>
        <sz val="11"/>
        <color theme="1"/>
        <rFont val="Aptos Narrow"/>
        <family val="2"/>
        <scheme val="minor"/>
      </rPr>
      <t>((5108.01+5108.04.09+5108.09) - (4108.01+4108.04.09+4108.09))</t>
    </r>
  </si>
  <si>
    <t>(B.11)</t>
  </si>
  <si>
    <t>Pérdidas en Productos Financieros Derivados</t>
  </si>
  <si>
    <r>
      <rPr>
        <b/>
        <sz val="10"/>
        <rFont val="Arial"/>
        <family val="2"/>
      </rPr>
      <t>SD</t>
    </r>
    <r>
      <rPr>
        <sz val="11"/>
        <color theme="1"/>
        <rFont val="Aptos Narrow"/>
        <family val="2"/>
        <scheme val="minor"/>
      </rPr>
      <t>((5109.16+5109.17+5109.24.01.01+5109.24.01.02+5109.24.03) - (4109.16+4109.17+4109.24.01.01+4109.24.01.02+4109.24.03))</t>
    </r>
  </si>
  <si>
    <t>(B.12)</t>
  </si>
  <si>
    <r>
      <t xml:space="preserve">4109.01+4109.03+4109.08+4109.09+4109.19+4109.20+4109.21+4109.22+4109.23+ </t>
    </r>
    <r>
      <rPr>
        <b/>
        <sz val="10"/>
        <rFont val="Arial"/>
        <family val="2"/>
      </rPr>
      <t>SD</t>
    </r>
    <r>
      <rPr>
        <sz val="11"/>
        <color theme="1"/>
        <rFont val="Aptos Narrow"/>
        <family val="2"/>
        <scheme val="minor"/>
      </rPr>
      <t xml:space="preserve">(4109.10-5109.10) + </t>
    </r>
    <r>
      <rPr>
        <b/>
        <sz val="10"/>
        <rFont val="Arial"/>
        <family val="2"/>
      </rPr>
      <t>SD</t>
    </r>
    <r>
      <rPr>
        <sz val="11"/>
        <color theme="1"/>
        <rFont val="Aptos Narrow"/>
        <family val="2"/>
        <scheme val="minor"/>
      </rPr>
      <t>(4109.18-5109.18)</t>
    </r>
  </si>
  <si>
    <t>(A)-(B)</t>
  </si>
  <si>
    <t>Provisiones para Créditos Directos</t>
  </si>
  <si>
    <t>4302+4305.05.04.01-(5109.27+5404.01)</t>
  </si>
  <si>
    <t>(C)-(D)</t>
  </si>
  <si>
    <t>(F.1)+(F.2)+(F.3)+(F.4)</t>
  </si>
  <si>
    <t>Cuentas por cobrar</t>
  </si>
  <si>
    <t>Fideicomisos y comisiones de confianza</t>
  </si>
  <si>
    <t>5202.04+5202.05</t>
  </si>
  <si>
    <t>Ingresos diversos</t>
  </si>
  <si>
    <t>5202-5202.04-5202.05+5203+5204</t>
  </si>
  <si>
    <t>(G.1)+(G.2)+(G.3)+(G.4)</t>
  </si>
  <si>
    <t>(G.1)</t>
  </si>
  <si>
    <t>Cuentas por pagar</t>
  </si>
  <si>
    <t>(G.2)</t>
  </si>
  <si>
    <t>Créditos indirectos</t>
  </si>
  <si>
    <t>4201+4109.07</t>
  </si>
  <si>
    <t>(G.3)</t>
  </si>
  <si>
    <t>4202.04+4202.05</t>
  </si>
  <si>
    <t>(G.4)</t>
  </si>
  <si>
    <t>Gastos diversos</t>
  </si>
  <si>
    <t>4202-4202.04-4202.05</t>
  </si>
  <si>
    <t>UTILIDAD (PÉRDIDA) POR VENTA DE CARTERA CREDITICIA</t>
  </si>
  <si>
    <t>5109.26-4109.26</t>
  </si>
  <si>
    <t>(E)+(F)-(G)+(I)</t>
  </si>
  <si>
    <t>GASTOS DE  ADMINISTRACIÓN</t>
  </si>
  <si>
    <t>(K.1)+(K.2)+(K.3)+(K.4)+(K.5)</t>
  </si>
  <si>
    <t>Personal</t>
  </si>
  <si>
    <t>Directorio</t>
  </si>
  <si>
    <t>Servicios Recibidos de Terceros</t>
  </si>
  <si>
    <t>Impuestos y Contribuciones</t>
  </si>
  <si>
    <t>(J)-(K)</t>
  </si>
  <si>
    <t>PROVISIONES, DEPRECIACION Y AMORTIZACION</t>
  </si>
  <si>
    <t>(M.1)+(M.2)+(M.3)+(M.4)+(M.5)+(M.6)+(M.7)</t>
  </si>
  <si>
    <t>(M.1)</t>
  </si>
  <si>
    <t>Provisiones para Créditos Indirectos</t>
  </si>
  <si>
    <t>4305.01+4305.02+4305.05.04.02+4305.06-5404.02</t>
  </si>
  <si>
    <t>(M.2)</t>
  </si>
  <si>
    <t>Provisiones por Pérdida por Deterioro de Inversiones</t>
  </si>
  <si>
    <t>4301-5301+4305.05.03+4305.05.07</t>
  </si>
  <si>
    <t>(M.3)</t>
  </si>
  <si>
    <t>Provisiones para Incobrabilidad de Cuentas por Cobrar</t>
  </si>
  <si>
    <t>4303+4305.05.05-5405</t>
  </si>
  <si>
    <t>(M.4)</t>
  </si>
  <si>
    <t>Provisiones para Bienes Realizados, Recidos en Pago y Adjudicados</t>
  </si>
  <si>
    <t>4304+4305.05.06-5406</t>
  </si>
  <si>
    <t>(M.5)</t>
  </si>
  <si>
    <t>4305.03+4305.04+4305.05.01+4305.09</t>
  </si>
  <si>
    <t>(M.6)</t>
  </si>
  <si>
    <t>Depreciación</t>
  </si>
  <si>
    <t>4401+4404-5302</t>
  </si>
  <si>
    <t>(M.7)</t>
  </si>
  <si>
    <t>Amortización</t>
  </si>
  <si>
    <t>4403+4405-5303</t>
  </si>
  <si>
    <t xml:space="preserve">OTROS INGRESOS Y GASTOS </t>
  </si>
  <si>
    <t>(56-46)+(5109.25-4109.25)+(57-49)</t>
  </si>
  <si>
    <t>RESULTADOS DEL EJERCICIO ANTES DE  IMPUESTO A LA RENTA</t>
  </si>
  <si>
    <t>(L)-(M)+(N)</t>
  </si>
  <si>
    <t>(O)-(P)</t>
  </si>
  <si>
    <t>Notas:</t>
  </si>
  <si>
    <t>N(*): considerar solo si * es negativo.</t>
  </si>
  <si>
    <t>P(*): considerar solo si * es positivo.</t>
  </si>
  <si>
    <t>SA(*): Saldo acreedor del resultado de *.</t>
  </si>
  <si>
    <t>SD(*): Saldo deudor del resultado de *.</t>
  </si>
  <si>
    <t>Nota sobre la agregación de los E.E.F.F.</t>
  </si>
  <si>
    <t>Agregación_EEFF</t>
  </si>
  <si>
    <t>Balance General de Cofide</t>
  </si>
  <si>
    <t>Estado de Ganancias y Pérdidas de Cofide</t>
  </si>
  <si>
    <t>Balance General de Agrobanco</t>
  </si>
  <si>
    <t>Estado de Ganancias y Pérdidas de Agrobanco</t>
  </si>
  <si>
    <t>Balance General de Fondo MiVivienda</t>
  </si>
  <si>
    <t>Estado de Ganancias y Pérdidas de Fondo MiVivienda</t>
  </si>
  <si>
    <t>Indicadores Financieros de las Entidades Estatales</t>
  </si>
  <si>
    <t xml:space="preserve">Créditos de Consumo según Situación  </t>
  </si>
  <si>
    <t xml:space="preserve">Estructura de Fideicomisos y Comisiones de Confianza  </t>
  </si>
  <si>
    <t xml:space="preserve">Créditos Directos y Depósitos por Oficinas  </t>
  </si>
  <si>
    <t xml:space="preserve">Requerimiento de Patrimonio Efectivo y Ratio de Capital Global </t>
  </si>
  <si>
    <t>Estructura del Patrimonio Efectivo</t>
  </si>
  <si>
    <t>Boletín Informativo Mensual de las Entidades Estatales</t>
  </si>
  <si>
    <t>Patrimonio Efectivo</t>
  </si>
  <si>
    <t>Patrimonio Efectivo de Nivel 1</t>
  </si>
  <si>
    <t>Patrimonio Efectivo de Nivel 2</t>
  </si>
  <si>
    <t>Patrimonio Efectivo Total</t>
  </si>
  <si>
    <t>ENTIDAD</t>
  </si>
  <si>
    <t>Capital Ordinario de Nivel 1</t>
  </si>
  <si>
    <t>Capital Adicional de Nivel 1</t>
  </si>
  <si>
    <t>COFIDE</t>
  </si>
  <si>
    <t>NACIÓN</t>
  </si>
  <si>
    <t>Fuente: Reporte 3 Patrimonio Efectivo</t>
  </si>
  <si>
    <t xml:space="preserve">Nota: A partir de enero 2023 entraron en vigencia las modificaciones de la Ley General con el fin de adecuar la composición del patrimonio efectivo al estándar Basilea III (Decreto Legislativo N° 1531 del 18/03/2022).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</si>
</sst>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1" formatCode="_-* #,##0_-;\-* #,##0_-;_-* &quot;-&quot;_-;_-@_-"/>
    <numFmt numFmtId="164" formatCode="_(* #,##0.00_);_(* \(#,##0.00\);_(* &quot;-&quot;??_);_(@_)"/>
    <numFmt numFmtId="165" formatCode="\A\l\ dd\ &quot;de&quot;\ mmmm\ &quot;de&quot;\ yyyy"/>
    <numFmt numFmtId="166" formatCode="_ * #,##0.00_ ;_ * \-#,##0.00_ ;_ * &quot;-&quot;??_ ;_ @_ "/>
    <numFmt numFmtId="167" formatCode="_(* #\ #,###,##0.00___________________________);_(* \(#\ ###\ ###\);_(* &quot;-&quot;?????????????_);_(@_)"/>
    <numFmt numFmtId="168" formatCode="_(* #,##0_);_(* \(#,##0\);_(* &quot;-&quot;??_);_(@_)"/>
    <numFmt numFmtId="169" formatCode="\(\A\l\ dd\ &quot;de&quot;\ mmmm\ &quot;de&quot;\ yyyy\)"/>
    <numFmt numFmtId="170" formatCode="_(* #\ ###\ ##0_______________________________ \ ;_(* \(#\ ###\ ##0\)______________________________\ ;* &quot;-&quot;????????????????;_(@_)"/>
    <numFmt numFmtId="171" formatCode="_(* #,###,##0_________)\ ;_(* \(#,###,##0\)\ ;* &quot;-&quot;??????;_(@_)"/>
    <numFmt numFmtId="172" formatCode="_(* #,##0_________);_(* \(#,##0\)________;_(* &quot;-&quot;????_);_(@_)"/>
    <numFmt numFmtId="173" formatCode="_(* #\ ###\ ##0_________________________ \ ;_(* \(#\ ###\ ##0\)________________________\ ;* &quot;-&quot;?????????????;_(@_)"/>
    <numFmt numFmtId="174" formatCode="_(* #,###,##0_________)\ ;_(* \(#,###,##0\)\ __\ _____ ;* &quot;-&quot;??????;_(@_)"/>
    <numFmt numFmtId="175" formatCode="_(* #,##0.00_____________);_(* \(#,##0.00\)_____________ ;_(* &quot;-&quot;???????_);_(@_)"/>
    <numFmt numFmtId="176" formatCode="_(* #,##0_____________);_(* \(#,##0\)_____________ ;_(* &quot;-&quot;???????_);_(@_)"/>
    <numFmt numFmtId="177" formatCode="_(* #,##0_____________);_(* \(#,##0\)_____________ ;_(* &quot;-&quot;???????,_);_(@_)"/>
    <numFmt numFmtId="178" formatCode="\A\l\ \ dd\ &quot;de&quot;\ mmmm\ &quot;de&quot;\ yyyy"/>
    <numFmt numFmtId="179" formatCode="_(* ###,##0_______);_(* \(###,##0\)\ ;* &quot;-&quot;?????;_(@_)"/>
    <numFmt numFmtId="180" formatCode="&quot;Al &quot;dd&quot; de &quot;mmmm&quot; de &quot;yyyy"/>
    <numFmt numFmtId="181" formatCode="_(* #,##0_);_(* \(#,##0\);_(* &quot;-&quot;?_);_(@_)"/>
    <numFmt numFmtId="182" formatCode="&quot;Publicado el&quot;\ dd/mm/yyyy"/>
    <numFmt numFmtId="183" formatCode="* #\ ###\ ###____________;\ * #\ ###\ ###\____________ ;* &quot;-&quot;?????;_(@_)"/>
  </numFmts>
  <fonts count="75">
    <font>
      <sz val="11"/>
      <color theme="1"/>
      <name val="Aptos Narrow"/>
      <family val="2"/>
      <scheme val="minor"/>
    </font>
    <font>
      <sz val="11"/>
      <color theme="1"/>
      <name val="Aptos Narrow"/>
      <family val="2"/>
      <scheme val="minor"/>
    </font>
    <font>
      <sz val="10"/>
      <name val="Arial"/>
      <family val="2"/>
    </font>
    <font>
      <b/>
      <sz val="14.55"/>
      <name val="Times New Roman"/>
      <family val="1"/>
    </font>
    <font>
      <sz val="14.55"/>
      <name val="Times New Roman"/>
      <family val="1"/>
    </font>
    <font>
      <sz val="22"/>
      <name val="Times New Roman"/>
      <family val="1"/>
    </font>
    <font>
      <b/>
      <sz val="14"/>
      <name val="Times New Roman"/>
      <family val="1"/>
    </font>
    <font>
      <sz val="14"/>
      <name val="Times New Roman"/>
      <family val="1"/>
    </font>
    <font>
      <sz val="13"/>
      <name val="Times New Roman"/>
      <family val="1"/>
    </font>
    <font>
      <b/>
      <sz val="9"/>
      <name val="Arial"/>
      <family val="2"/>
    </font>
    <font>
      <b/>
      <sz val="13"/>
      <name val="Times New Roman"/>
      <family val="1"/>
    </font>
    <font>
      <sz val="10"/>
      <name val="Arial Narrow"/>
      <family val="2"/>
    </font>
    <font>
      <b/>
      <sz val="10"/>
      <name val="Arial"/>
      <family val="2"/>
    </font>
    <font>
      <sz val="8"/>
      <name val="Arial Narrow"/>
      <family val="2"/>
    </font>
    <font>
      <b/>
      <sz val="8"/>
      <name val="Arial Narrow"/>
      <family val="2"/>
    </font>
    <font>
      <sz val="8"/>
      <name val="Arial"/>
      <family val="2"/>
    </font>
    <font>
      <i/>
      <sz val="8"/>
      <name val="Arial Narrow"/>
      <family val="2"/>
    </font>
    <font>
      <sz val="7"/>
      <name val="Arial"/>
      <family val="2"/>
    </font>
    <font>
      <sz val="11"/>
      <name val="Arial Narrow"/>
      <family val="2"/>
    </font>
    <font>
      <i/>
      <sz val="9"/>
      <name val="Arial Narrow"/>
      <family val="2"/>
    </font>
    <font>
      <i/>
      <sz val="9"/>
      <color theme="1"/>
      <name val="Arial Narrow"/>
      <family val="2"/>
    </font>
    <font>
      <sz val="8"/>
      <color theme="1"/>
      <name val="Arial Narrow"/>
      <family val="2"/>
    </font>
    <font>
      <b/>
      <sz val="10"/>
      <name val="Arial Narrow"/>
      <family val="2"/>
    </font>
    <font>
      <b/>
      <sz val="11"/>
      <name val="Arial Narrow"/>
      <family val="2"/>
    </font>
    <font>
      <b/>
      <sz val="14.5"/>
      <name val="Times New Roman"/>
      <family val="1"/>
    </font>
    <font>
      <sz val="22"/>
      <name val="Arial"/>
      <family val="2"/>
    </font>
    <font>
      <sz val="14"/>
      <name val="Arial"/>
      <family val="2"/>
    </font>
    <font>
      <sz val="13"/>
      <name val="Arial"/>
      <family val="2"/>
    </font>
    <font>
      <b/>
      <sz val="9"/>
      <color indexed="9"/>
      <name val="Arial Narrow"/>
      <family val="2"/>
    </font>
    <font>
      <b/>
      <u/>
      <sz val="8"/>
      <name val="Arial Narrow"/>
      <family val="2"/>
    </font>
    <font>
      <sz val="9.5"/>
      <name val="Arial Narrow"/>
      <family val="2"/>
    </font>
    <font>
      <b/>
      <sz val="9.5"/>
      <name val="Arial Narrow"/>
      <family val="2"/>
    </font>
    <font>
      <sz val="9"/>
      <name val="Arial Narrow"/>
      <family val="2"/>
    </font>
    <font>
      <b/>
      <sz val="16"/>
      <name val="Times New Roman"/>
      <family val="1"/>
    </font>
    <font>
      <b/>
      <vertAlign val="superscript"/>
      <sz val="10"/>
      <name val="Arial Narrow"/>
      <family val="2"/>
    </font>
    <font>
      <sz val="10"/>
      <color indexed="9"/>
      <name val="Arial Narrow"/>
      <family val="2"/>
    </font>
    <font>
      <b/>
      <sz val="8"/>
      <color indexed="12"/>
      <name val="Arial"/>
      <family val="2"/>
    </font>
    <font>
      <b/>
      <sz val="8"/>
      <color indexed="10"/>
      <name val="Arial"/>
      <family val="2"/>
    </font>
    <font>
      <b/>
      <sz val="7"/>
      <name val="Arial"/>
      <family val="2"/>
    </font>
    <font>
      <b/>
      <sz val="12"/>
      <name val="Arial Narrow"/>
      <family val="2"/>
    </font>
    <font>
      <sz val="8"/>
      <color indexed="8"/>
      <name val="Arial Narrow"/>
      <family val="2"/>
    </font>
    <font>
      <sz val="22"/>
      <color indexed="9"/>
      <name val="Times New Roman"/>
      <family val="1"/>
    </font>
    <font>
      <b/>
      <sz val="14"/>
      <color indexed="9"/>
      <name val="Times New Roman"/>
      <family val="1"/>
    </font>
    <font>
      <sz val="13"/>
      <color indexed="9"/>
      <name val="Times New Roman"/>
      <family val="1"/>
    </font>
    <font>
      <sz val="12"/>
      <name val="Arial Narrow"/>
      <family val="2"/>
    </font>
    <font>
      <sz val="8"/>
      <color indexed="9"/>
      <name val="Arial Narrow"/>
      <family val="2"/>
    </font>
    <font>
      <sz val="8.5"/>
      <name val="Arial Narrow"/>
      <family val="2"/>
    </font>
    <font>
      <sz val="7"/>
      <color indexed="9"/>
      <name val="Arial"/>
      <family val="2"/>
    </font>
    <font>
      <i/>
      <sz val="8"/>
      <name val="Arial"/>
      <family val="2"/>
    </font>
    <font>
      <b/>
      <sz val="8"/>
      <name val="Arial"/>
      <family val="2"/>
    </font>
    <font>
      <sz val="10"/>
      <color indexed="9"/>
      <name val="Arial"/>
      <family val="2"/>
    </font>
    <font>
      <sz val="10"/>
      <name val="Times New Roman"/>
      <family val="1"/>
    </font>
    <font>
      <b/>
      <sz val="10"/>
      <color indexed="9"/>
      <name val="Arial Narrow"/>
      <family val="2"/>
    </font>
    <font>
      <b/>
      <sz val="22"/>
      <name val="Times New Roman"/>
      <family val="1"/>
    </font>
    <font>
      <sz val="8.6"/>
      <name val="Arial"/>
      <family val="2"/>
    </font>
    <font>
      <b/>
      <sz val="10.5"/>
      <name val="Times New Roman"/>
      <family val="1"/>
    </font>
    <font>
      <b/>
      <sz val="8.6"/>
      <name val="Arial"/>
      <family val="2"/>
    </font>
    <font>
      <b/>
      <sz val="14"/>
      <color theme="1"/>
      <name val="Aptos Narrow"/>
      <family val="2"/>
      <scheme val="minor"/>
    </font>
    <font>
      <u/>
      <sz val="11"/>
      <color theme="10"/>
      <name val="Aptos Narrow"/>
      <family val="2"/>
      <scheme val="minor"/>
    </font>
    <font>
      <u/>
      <sz val="10"/>
      <color theme="10"/>
      <name val="Arial Narrow"/>
      <family val="2"/>
    </font>
    <font>
      <b/>
      <sz val="11"/>
      <name val="Arial"/>
      <family val="2"/>
    </font>
    <font>
      <sz val="11"/>
      <name val="Arial"/>
      <family val="2"/>
    </font>
    <font>
      <b/>
      <sz val="10"/>
      <color rgb="FF000000"/>
      <name val="Arial"/>
      <family val="2"/>
    </font>
    <font>
      <sz val="10"/>
      <color rgb="FF000000"/>
      <name val="Arial"/>
      <family val="2"/>
    </font>
    <font>
      <b/>
      <sz val="10"/>
      <color rgb="FF000000"/>
      <name val="Arial Narrow"/>
      <family val="2"/>
    </font>
    <font>
      <sz val="10"/>
      <color rgb="FF000000"/>
      <name val="Arial Narrow"/>
      <family val="2"/>
    </font>
    <font>
      <b/>
      <shadow/>
      <sz val="22"/>
      <name val="Arial Narrow"/>
      <family val="2"/>
    </font>
    <font>
      <b/>
      <sz val="17"/>
      <name val="Arial Narrow"/>
      <family val="2"/>
    </font>
    <font>
      <sz val="11"/>
      <name val="Aptos Narrow"/>
      <family val="2"/>
      <scheme val="minor"/>
    </font>
    <font>
      <b/>
      <sz val="9"/>
      <color indexed="12"/>
      <name val="Arial"/>
      <family val="2"/>
    </font>
    <font>
      <b/>
      <sz val="10"/>
      <color rgb="FF0066FF"/>
      <name val="Arial"/>
      <family val="2"/>
    </font>
    <font>
      <b/>
      <sz val="10"/>
      <color indexed="8"/>
      <name val="Arial Narrow"/>
      <family val="2"/>
    </font>
    <font>
      <sz val="12"/>
      <name val="Arial MT"/>
    </font>
    <font>
      <sz val="10"/>
      <color indexed="8"/>
      <name val="Arial Narrow"/>
      <family val="2"/>
    </font>
    <font>
      <b/>
      <sz val="8"/>
      <color indexed="8"/>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37">
    <border>
      <left/>
      <right/>
      <top/>
      <bottom/>
      <diagonal/>
    </border>
    <border>
      <left/>
      <right/>
      <top style="medium">
        <color indexed="64"/>
      </top>
      <bottom/>
      <diagonal/>
    </border>
    <border>
      <left/>
      <right/>
      <top style="medium">
        <color indexed="64"/>
      </top>
      <bottom style="thin">
        <color indexed="64"/>
      </bottom>
      <diagonal/>
    </border>
    <border>
      <left/>
      <right/>
      <top/>
      <bottom style="hair">
        <color indexed="64"/>
      </bottom>
      <diagonal/>
    </border>
    <border>
      <left/>
      <right/>
      <top style="thin">
        <color indexed="64"/>
      </top>
      <bottom style="hair">
        <color indexed="64"/>
      </bottom>
      <diagonal/>
    </border>
    <border>
      <left/>
      <right/>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rgb="FF999999"/>
      </bottom>
      <diagonal/>
    </border>
    <border>
      <left/>
      <right style="thin">
        <color indexed="64"/>
      </right>
      <top style="thin">
        <color indexed="64"/>
      </top>
      <bottom/>
      <diagonal/>
    </border>
    <border>
      <left style="thin">
        <color indexed="64"/>
      </left>
      <right/>
      <top/>
      <bottom style="thin">
        <color rgb="FF999999"/>
      </bottom>
      <diagonal/>
    </border>
    <border>
      <left style="thin">
        <color rgb="FF999999"/>
      </left>
      <right/>
      <top style="thin">
        <color rgb="FF999999"/>
      </top>
      <bottom/>
      <diagonal/>
    </border>
    <border>
      <left/>
      <right/>
      <top style="thin">
        <color rgb="FF999999"/>
      </top>
      <bottom/>
      <diagonal/>
    </border>
    <border>
      <left/>
      <right style="thin">
        <color rgb="FF999999"/>
      </right>
      <top style="thin">
        <color rgb="FF999999"/>
      </top>
      <bottom/>
      <diagonal/>
    </border>
    <border>
      <left style="thin">
        <color rgb="FF999999"/>
      </left>
      <right/>
      <top style="thin">
        <color indexed="9"/>
      </top>
      <bottom/>
      <diagonal/>
    </border>
    <border>
      <left style="thin">
        <color rgb="FF999999"/>
      </left>
      <right/>
      <top/>
      <bottom/>
      <diagonal/>
    </border>
    <border>
      <left/>
      <right style="thin">
        <color rgb="FF999999"/>
      </right>
      <top/>
      <bottom/>
      <diagonal/>
    </border>
    <border>
      <left style="thin">
        <color rgb="FF999999"/>
      </left>
      <right/>
      <top style="thin">
        <color rgb="FF999999"/>
      </top>
      <bottom style="thin">
        <color rgb="FF999999"/>
      </bottom>
      <diagonal/>
    </border>
    <border>
      <left style="thin">
        <color indexed="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top style="thin">
        <color indexed="64"/>
      </top>
      <bottom/>
      <diagonal/>
    </border>
    <border>
      <left/>
      <right/>
      <top style="hair">
        <color indexed="64"/>
      </top>
      <bottom style="hair">
        <color indexed="64"/>
      </bottom>
      <diagonal/>
    </border>
    <border>
      <left/>
      <right/>
      <top style="hair">
        <color indexed="64"/>
      </top>
      <bottom/>
      <diagonal/>
    </border>
    <border>
      <left/>
      <right/>
      <top style="medium">
        <color indexed="64"/>
      </top>
      <bottom style="hair">
        <color indexed="64"/>
      </bottom>
      <diagonal/>
    </border>
    <border>
      <left/>
      <right/>
      <top/>
      <bottom style="double">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ck">
        <color indexed="18"/>
      </top>
      <bottom/>
      <diagonal/>
    </border>
    <border>
      <left/>
      <right/>
      <top/>
      <bottom style="thick">
        <color theme="3"/>
      </bottom>
      <diagonal/>
    </border>
    <border>
      <left/>
      <right/>
      <top style="dotted">
        <color indexed="64"/>
      </top>
      <bottom/>
      <diagonal/>
    </border>
  </borders>
  <cellStyleXfs count="19">
    <xf numFmtId="0" fontId="0" fillId="0" borderId="0"/>
    <xf numFmtId="0" fontId="2" fillId="0" borderId="0"/>
    <xf numFmtId="166" fontId="2" fillId="0" borderId="0" applyFont="0" applyFill="0" applyBorder="0" applyAlignment="0" applyProtection="0"/>
    <xf numFmtId="0" fontId="2" fillId="0" borderId="0" applyFont="0" applyFill="0" applyBorder="0" applyAlignment="0" applyProtection="0"/>
    <xf numFmtId="164" fontId="2" fillId="0" borderId="0" applyFont="0" applyFill="0" applyBorder="0" applyAlignment="0" applyProtection="0"/>
    <xf numFmtId="0" fontId="18" fillId="0" borderId="0"/>
    <xf numFmtId="0" fontId="2" fillId="0" borderId="0" applyProtection="0"/>
    <xf numFmtId="0" fontId="2" fillId="0" borderId="0" applyProtection="0">
      <protection locked="0"/>
    </xf>
    <xf numFmtId="9" fontId="2" fillId="0" borderId="0" applyFont="0" applyFill="0" applyBorder="0" applyAlignment="0" applyProtection="0"/>
    <xf numFmtId="0" fontId="2" fillId="0" borderId="0"/>
    <xf numFmtId="164" fontId="2" fillId="0" borderId="0" applyFont="0" applyFill="0" applyBorder="0" applyAlignment="0" applyProtection="0"/>
    <xf numFmtId="166" fontId="2" fillId="0" borderId="0" applyFont="0" applyFill="0" applyBorder="0" applyAlignment="0" applyProtection="0"/>
    <xf numFmtId="164" fontId="2" fillId="0" borderId="0" applyFont="0" applyFill="0" applyBorder="0" applyAlignment="0" applyProtection="0"/>
    <xf numFmtId="0" fontId="58" fillId="0" borderId="0" applyNumberFormat="0" applyFill="0" applyBorder="0" applyAlignment="0" applyProtection="0"/>
    <xf numFmtId="0" fontId="1" fillId="0" borderId="0"/>
    <xf numFmtId="0" fontId="1" fillId="0" borderId="0"/>
    <xf numFmtId="166" fontId="1" fillId="0" borderId="0" applyFont="0" applyFill="0" applyBorder="0" applyAlignment="0" applyProtection="0"/>
    <xf numFmtId="0" fontId="2" fillId="0" borderId="0"/>
    <xf numFmtId="0" fontId="72" fillId="0" borderId="0"/>
  </cellStyleXfs>
  <cellXfs count="374">
    <xf numFmtId="0" fontId="0" fillId="0" borderId="0" xfId="0"/>
    <xf numFmtId="0" fontId="3" fillId="0" borderId="0" xfId="1" applyFont="1" applyAlignment="1">
      <alignment horizontal="centerContinuous" vertical="center"/>
    </xf>
    <xf numFmtId="0" fontId="4" fillId="0" borderId="0" xfId="1" applyFont="1"/>
    <xf numFmtId="0" fontId="5" fillId="0" borderId="0" xfId="1" applyFont="1"/>
    <xf numFmtId="0" fontId="7" fillId="0" borderId="0" xfId="1" applyFont="1"/>
    <xf numFmtId="0" fontId="8" fillId="0" borderId="0" xfId="1" applyFont="1"/>
    <xf numFmtId="0" fontId="9" fillId="0" borderId="0" xfId="1" applyFont="1" applyAlignment="1">
      <alignment horizontal="center"/>
    </xf>
    <xf numFmtId="0" fontId="2" fillId="0" borderId="0" xfId="1"/>
    <xf numFmtId="0" fontId="2" fillId="0" borderId="4" xfId="1" applyBorder="1" applyAlignment="1">
      <alignment horizontal="center" vertical="center" wrapText="1"/>
    </xf>
    <xf numFmtId="0" fontId="13" fillId="0" borderId="0" xfId="1" applyFont="1" applyAlignment="1">
      <alignment horizontal="left" vertical="center" wrapText="1"/>
    </xf>
    <xf numFmtId="167" fontId="13" fillId="0" borderId="0" xfId="2" applyNumberFormat="1" applyFont="1" applyFill="1" applyBorder="1" applyAlignment="1">
      <alignment horizontal="center" vertical="center"/>
    </xf>
    <xf numFmtId="4" fontId="13" fillId="0" borderId="0" xfId="3" applyNumberFormat="1" applyFont="1" applyFill="1" applyBorder="1" applyAlignment="1">
      <alignment horizontal="center" vertical="center"/>
    </xf>
    <xf numFmtId="3" fontId="13" fillId="0" borderId="0" xfId="3" applyNumberFormat="1" applyFont="1" applyFill="1" applyBorder="1" applyAlignment="1">
      <alignment horizontal="center" vertical="center"/>
    </xf>
    <xf numFmtId="0" fontId="13" fillId="0" borderId="0" xfId="1" applyFont="1" applyAlignment="1">
      <alignment vertical="center"/>
    </xf>
    <xf numFmtId="3" fontId="13" fillId="0" borderId="0" xfId="4" applyNumberFormat="1" applyFont="1" applyFill="1" applyBorder="1" applyAlignment="1">
      <alignment horizontal="center" vertical="center"/>
    </xf>
    <xf numFmtId="0" fontId="15" fillId="0" borderId="0" xfId="1" applyFont="1" applyAlignment="1">
      <alignment vertical="center"/>
    </xf>
    <xf numFmtId="0" fontId="2" fillId="0" borderId="0" xfId="1" applyAlignment="1">
      <alignment vertical="center"/>
    </xf>
    <xf numFmtId="0" fontId="2" fillId="0" borderId="0" xfId="1" applyAlignment="1">
      <alignment horizontal="center" vertical="center"/>
    </xf>
    <xf numFmtId="3" fontId="2" fillId="0" borderId="0" xfId="1" applyNumberFormat="1" applyAlignment="1">
      <alignment horizontal="center" vertical="center"/>
    </xf>
    <xf numFmtId="0" fontId="16" fillId="0" borderId="0" xfId="1" applyFont="1" applyAlignment="1">
      <alignment vertical="center"/>
    </xf>
    <xf numFmtId="0" fontId="17" fillId="0" borderId="0" xfId="1" applyFont="1" applyAlignment="1">
      <alignment vertical="center"/>
    </xf>
    <xf numFmtId="3" fontId="2" fillId="0" borderId="0" xfId="1" applyNumberFormat="1" applyAlignment="1">
      <alignment vertical="center"/>
    </xf>
    <xf numFmtId="0" fontId="18" fillId="0" borderId="0" xfId="5"/>
    <xf numFmtId="0" fontId="19" fillId="0" borderId="0" xfId="1" applyFont="1" applyAlignment="1">
      <alignment horizontal="centerContinuous" vertical="center"/>
    </xf>
    <xf numFmtId="0" fontId="20" fillId="0" borderId="0" xfId="1" applyFont="1"/>
    <xf numFmtId="0" fontId="21" fillId="0" borderId="0" xfId="5" applyFont="1"/>
    <xf numFmtId="0" fontId="8" fillId="0" borderId="0" xfId="5" applyFont="1" applyAlignment="1">
      <alignment horizontal="center"/>
    </xf>
    <xf numFmtId="0" fontId="8" fillId="0" borderId="6" xfId="5" applyFont="1" applyBorder="1" applyAlignment="1">
      <alignment horizontal="center"/>
    </xf>
    <xf numFmtId="0" fontId="22" fillId="0" borderId="7" xfId="5" applyFont="1" applyBorder="1" applyAlignment="1">
      <alignment horizontal="center" vertical="center" wrapText="1"/>
    </xf>
    <xf numFmtId="0" fontId="22" fillId="0" borderId="11" xfId="5" applyFont="1" applyBorder="1" applyAlignment="1">
      <alignment horizontal="center" vertical="center" wrapText="1"/>
    </xf>
    <xf numFmtId="0" fontId="22" fillId="0" borderId="13" xfId="5" applyFont="1" applyBorder="1" applyAlignment="1">
      <alignment horizontal="center" vertical="center" wrapText="1"/>
    </xf>
    <xf numFmtId="0" fontId="2" fillId="0" borderId="15" xfId="1" applyBorder="1"/>
    <xf numFmtId="0" fontId="2" fillId="0" borderId="15" xfId="1" applyBorder="1" applyAlignment="1">
      <alignment horizontal="center"/>
    </xf>
    <xf numFmtId="168" fontId="2" fillId="0" borderId="15" xfId="1" applyNumberFormat="1" applyBorder="1"/>
    <xf numFmtId="168" fontId="2" fillId="0" borderId="16" xfId="1" applyNumberFormat="1" applyBorder="1"/>
    <xf numFmtId="168" fontId="2" fillId="0" borderId="17" xfId="1" applyNumberFormat="1" applyBorder="1"/>
    <xf numFmtId="0" fontId="2" fillId="0" borderId="18" xfId="1" applyBorder="1"/>
    <xf numFmtId="0" fontId="2" fillId="0" borderId="19" xfId="1" applyBorder="1" applyAlignment="1">
      <alignment horizontal="center"/>
    </xf>
    <xf numFmtId="168" fontId="2" fillId="0" borderId="19" xfId="1" applyNumberFormat="1" applyBorder="1"/>
    <xf numFmtId="168" fontId="2" fillId="0" borderId="0" xfId="1" applyNumberFormat="1"/>
    <xf numFmtId="168" fontId="2" fillId="0" borderId="20" xfId="1" applyNumberFormat="1" applyBorder="1"/>
    <xf numFmtId="0" fontId="2" fillId="0" borderId="21" xfId="1" applyBorder="1" applyAlignment="1">
      <alignment horizontal="center"/>
    </xf>
    <xf numFmtId="0" fontId="2" fillId="0" borderId="22" xfId="1" applyBorder="1" applyAlignment="1">
      <alignment horizontal="center"/>
    </xf>
    <xf numFmtId="168" fontId="2" fillId="0" borderId="21" xfId="1" applyNumberFormat="1" applyBorder="1"/>
    <xf numFmtId="168" fontId="2" fillId="0" borderId="23" xfId="1" applyNumberFormat="1" applyBorder="1"/>
    <xf numFmtId="168" fontId="2" fillId="0" borderId="24" xfId="1" applyNumberFormat="1" applyBorder="1"/>
    <xf numFmtId="0" fontId="23" fillId="0" borderId="0" xfId="5" applyFont="1"/>
    <xf numFmtId="0" fontId="2" fillId="0" borderId="0" xfId="1" applyAlignment="1">
      <alignment horizontal="right"/>
    </xf>
    <xf numFmtId="0" fontId="25" fillId="0" borderId="0" xfId="1" applyFont="1" applyAlignment="1">
      <alignment horizontal="right"/>
    </xf>
    <xf numFmtId="0" fontId="25" fillId="0" borderId="0" xfId="1" applyFont="1"/>
    <xf numFmtId="0" fontId="26" fillId="0" borderId="0" xfId="1" applyFont="1" applyAlignment="1">
      <alignment horizontal="right"/>
    </xf>
    <xf numFmtId="0" fontId="26" fillId="0" borderId="0" xfId="1" applyFont="1"/>
    <xf numFmtId="0" fontId="27" fillId="0" borderId="0" xfId="1" applyFont="1" applyAlignment="1">
      <alignment horizontal="right"/>
    </xf>
    <xf numFmtId="0" fontId="27" fillId="0" borderId="0" xfId="1" applyFont="1"/>
    <xf numFmtId="0" fontId="11" fillId="0" borderId="0" xfId="6" applyFont="1"/>
    <xf numFmtId="0" fontId="22" fillId="0" borderId="9" xfId="6" applyFont="1" applyBorder="1" applyAlignment="1">
      <alignment horizontal="center" vertical="center" wrapText="1"/>
    </xf>
    <xf numFmtId="0" fontId="13" fillId="0" borderId="25" xfId="6" applyFont="1" applyBorder="1" applyAlignment="1">
      <alignment horizontal="center" vertical="center"/>
    </xf>
    <xf numFmtId="0" fontId="28" fillId="2" borderId="25" xfId="6" applyFont="1" applyFill="1" applyBorder="1" applyAlignment="1">
      <alignment horizontal="center" vertical="center" wrapText="1"/>
    </xf>
    <xf numFmtId="0" fontId="14" fillId="0" borderId="3" xfId="6" applyFont="1" applyBorder="1" applyAlignment="1">
      <alignment vertical="center"/>
    </xf>
    <xf numFmtId="170" fontId="14" fillId="0" borderId="3" xfId="6" applyNumberFormat="1" applyFont="1" applyBorder="1" applyAlignment="1">
      <alignment vertical="center"/>
    </xf>
    <xf numFmtId="0" fontId="15" fillId="0" borderId="0" xfId="1" applyFont="1" applyAlignment="1">
      <alignment horizontal="right"/>
    </xf>
    <xf numFmtId="170" fontId="15" fillId="0" borderId="0" xfId="1" applyNumberFormat="1" applyFont="1"/>
    <xf numFmtId="0" fontId="15" fillId="0" borderId="0" xfId="1" applyFont="1"/>
    <xf numFmtId="0" fontId="13" fillId="0" borderId="0" xfId="6" applyFont="1" applyAlignment="1">
      <alignment vertical="center"/>
    </xf>
    <xf numFmtId="170" fontId="13" fillId="0" borderId="0" xfId="6" applyNumberFormat="1" applyFont="1" applyAlignment="1">
      <alignment vertical="center"/>
    </xf>
    <xf numFmtId="0" fontId="14" fillId="0" borderId="0" xfId="6" applyFont="1" applyAlignment="1">
      <alignment vertical="center"/>
    </xf>
    <xf numFmtId="170" fontId="14" fillId="0" borderId="0" xfId="6" applyNumberFormat="1" applyFont="1" applyAlignment="1">
      <alignment vertical="center"/>
    </xf>
    <xf numFmtId="171" fontId="14" fillId="0" borderId="3" xfId="7" applyNumberFormat="1" applyFont="1" applyBorder="1" applyAlignment="1" applyProtection="1">
      <alignment horizontal="left" vertical="center"/>
    </xf>
    <xf numFmtId="171" fontId="13" fillId="0" borderId="0" xfId="7" applyNumberFormat="1" applyFont="1" applyAlignment="1" applyProtection="1">
      <alignment horizontal="left" vertical="center"/>
    </xf>
    <xf numFmtId="171" fontId="14" fillId="0" borderId="0" xfId="7" applyNumberFormat="1" applyFont="1" applyAlignment="1" applyProtection="1">
      <alignment horizontal="left" vertical="center"/>
    </xf>
    <xf numFmtId="164" fontId="15" fillId="0" borderId="0" xfId="1" applyNumberFormat="1" applyFont="1" applyAlignment="1">
      <alignment horizontal="right"/>
    </xf>
    <xf numFmtId="0" fontId="13" fillId="0" borderId="0" xfId="6" applyFont="1" applyAlignment="1">
      <alignment horizontal="left" vertical="center" indent="1"/>
    </xf>
    <xf numFmtId="171" fontId="14" fillId="0" borderId="0" xfId="7" applyNumberFormat="1" applyFont="1" applyAlignment="1" applyProtection="1">
      <alignment horizontal="left" vertical="center" wrapText="1"/>
    </xf>
    <xf numFmtId="171" fontId="29" fillId="0" borderId="0" xfId="7" applyNumberFormat="1" applyFont="1" applyAlignment="1" applyProtection="1">
      <alignment horizontal="left" vertical="center"/>
    </xf>
    <xf numFmtId="0" fontId="14" fillId="0" borderId="26" xfId="6" applyFont="1" applyBorder="1" applyAlignment="1">
      <alignment vertical="center"/>
    </xf>
    <xf numFmtId="170" fontId="14" fillId="0" borderId="26" xfId="6" applyNumberFormat="1" applyFont="1" applyBorder="1" applyAlignment="1">
      <alignment vertical="center"/>
    </xf>
    <xf numFmtId="0" fontId="30" fillId="0" borderId="5" xfId="6" applyFont="1" applyBorder="1"/>
    <xf numFmtId="172" fontId="31" fillId="0" borderId="5" xfId="6" applyNumberFormat="1" applyFont="1" applyBorder="1"/>
    <xf numFmtId="171" fontId="16" fillId="0" borderId="0" xfId="7" applyNumberFormat="1" applyFont="1" applyAlignment="1" applyProtection="1">
      <alignment horizontal="left"/>
    </xf>
    <xf numFmtId="0" fontId="17" fillId="0" borderId="0" xfId="6" applyFont="1" applyAlignment="1">
      <alignment horizontal="right"/>
    </xf>
    <xf numFmtId="0" fontId="17" fillId="0" borderId="0" xfId="1" applyFont="1" applyAlignment="1">
      <alignment horizontal="right"/>
    </xf>
    <xf numFmtId="0" fontId="17" fillId="0" borderId="0" xfId="1" applyFont="1"/>
    <xf numFmtId="0" fontId="13" fillId="0" borderId="0" xfId="1" applyFont="1"/>
    <xf numFmtId="0" fontId="32" fillId="0" borderId="0" xfId="6" applyFont="1" applyAlignment="1">
      <alignment horizontal="right"/>
    </xf>
    <xf numFmtId="0" fontId="8" fillId="0" borderId="0" xfId="1" applyFont="1" applyAlignment="1">
      <alignment horizontal="right"/>
    </xf>
    <xf numFmtId="0" fontId="28" fillId="0" borderId="25" xfId="6" applyFont="1" applyBorder="1" applyAlignment="1">
      <alignment horizontal="center" vertical="center" wrapText="1"/>
    </xf>
    <xf numFmtId="172" fontId="14" fillId="0" borderId="3" xfId="6" applyNumberFormat="1" applyFont="1" applyBorder="1" applyAlignment="1">
      <alignment vertical="center"/>
    </xf>
    <xf numFmtId="172" fontId="14" fillId="0" borderId="0" xfId="6" applyNumberFormat="1" applyFont="1" applyAlignment="1">
      <alignment vertical="center"/>
    </xf>
    <xf numFmtId="172" fontId="13" fillId="0" borderId="0" xfId="6" applyNumberFormat="1" applyFont="1" applyAlignment="1">
      <alignment vertical="center"/>
    </xf>
    <xf numFmtId="172" fontId="14" fillId="0" borderId="3" xfId="6" applyNumberFormat="1" applyFont="1" applyBorder="1" applyAlignment="1">
      <alignment vertical="center" wrapText="1"/>
    </xf>
    <xf numFmtId="0" fontId="15" fillId="0" borderId="0" xfId="1" applyFont="1" applyAlignment="1">
      <alignment horizontal="right" vertical="center"/>
    </xf>
    <xf numFmtId="172" fontId="14" fillId="0" borderId="26" xfId="6" applyNumberFormat="1" applyFont="1" applyBorder="1" applyAlignment="1">
      <alignment vertical="center"/>
    </xf>
    <xf numFmtId="0" fontId="30" fillId="0" borderId="5" xfId="6" applyFont="1" applyBorder="1" applyAlignment="1">
      <alignment vertical="center"/>
    </xf>
    <xf numFmtId="171" fontId="16" fillId="0" borderId="0" xfId="6" applyNumberFormat="1" applyFont="1"/>
    <xf numFmtId="0" fontId="17" fillId="0" borderId="0" xfId="6" applyFont="1" applyAlignment="1">
      <alignment horizontal="right" vertical="center"/>
    </xf>
    <xf numFmtId="0" fontId="16" fillId="0" borderId="0" xfId="6" applyFont="1"/>
    <xf numFmtId="170" fontId="11" fillId="0" borderId="0" xfId="6" applyNumberFormat="1" applyFont="1"/>
    <xf numFmtId="0" fontId="25" fillId="0" borderId="0" xfId="1" applyFont="1" applyAlignment="1">
      <alignment vertical="center"/>
    </xf>
    <xf numFmtId="0" fontId="26" fillId="0" borderId="0" xfId="1" applyFont="1" applyAlignment="1">
      <alignment vertical="center"/>
    </xf>
    <xf numFmtId="0" fontId="27" fillId="0" borderId="0" xfId="1" applyFont="1" applyAlignment="1">
      <alignment vertical="center"/>
    </xf>
    <xf numFmtId="0" fontId="11" fillId="0" borderId="0" xfId="6" applyFont="1" applyAlignment="1">
      <alignment vertical="center"/>
    </xf>
    <xf numFmtId="0" fontId="35" fillId="0" borderId="0" xfId="6" applyFont="1" applyAlignment="1">
      <alignment vertical="center"/>
    </xf>
    <xf numFmtId="0" fontId="22" fillId="0" borderId="1" xfId="6" applyFont="1" applyBorder="1" applyAlignment="1">
      <alignment horizontal="center" vertical="center" wrapText="1"/>
    </xf>
    <xf numFmtId="0" fontId="11" fillId="0" borderId="6" xfId="6" applyFont="1" applyBorder="1" applyAlignment="1">
      <alignment horizontal="center" vertical="center"/>
    </xf>
    <xf numFmtId="9" fontId="14" fillId="0" borderId="3" xfId="8" applyFont="1" applyFill="1" applyBorder="1" applyAlignment="1">
      <alignment vertical="center"/>
    </xf>
    <xf numFmtId="173" fontId="14" fillId="0" borderId="3" xfId="6" applyNumberFormat="1" applyFont="1" applyBorder="1" applyAlignment="1">
      <alignment vertical="center"/>
    </xf>
    <xf numFmtId="173" fontId="15" fillId="0" borderId="0" xfId="1" applyNumberFormat="1" applyFont="1" applyAlignment="1">
      <alignment vertical="center"/>
    </xf>
    <xf numFmtId="9" fontId="13" fillId="0" borderId="0" xfId="8" applyFont="1" applyFill="1" applyBorder="1" applyAlignment="1">
      <alignment vertical="center"/>
    </xf>
    <xf numFmtId="173" fontId="13" fillId="0" borderId="0" xfId="6" applyNumberFormat="1" applyFont="1" applyAlignment="1">
      <alignment vertical="center"/>
    </xf>
    <xf numFmtId="173" fontId="14" fillId="0" borderId="0" xfId="6" applyNumberFormat="1" applyFont="1" applyAlignment="1">
      <alignment vertical="center"/>
    </xf>
    <xf numFmtId="171" fontId="14" fillId="0" borderId="3" xfId="7" applyNumberFormat="1" applyFont="1" applyBorder="1" applyAlignment="1" applyProtection="1">
      <alignment horizontal="left" vertical="center" wrapText="1"/>
    </xf>
    <xf numFmtId="172" fontId="30" fillId="0" borderId="5" xfId="6" applyNumberFormat="1" applyFont="1" applyBorder="1" applyAlignment="1">
      <alignment vertical="center"/>
    </xf>
    <xf numFmtId="0" fontId="16" fillId="0" borderId="0" xfId="6" applyFont="1" applyAlignment="1">
      <alignment vertical="center"/>
    </xf>
    <xf numFmtId="0" fontId="32" fillId="0" borderId="0" xfId="6" applyFont="1" applyAlignment="1">
      <alignment vertical="center"/>
    </xf>
    <xf numFmtId="173" fontId="11" fillId="0" borderId="0" xfId="6" applyNumberFormat="1" applyFont="1" applyAlignment="1">
      <alignment vertical="center"/>
    </xf>
    <xf numFmtId="173" fontId="2" fillId="0" borderId="0" xfId="1" applyNumberFormat="1" applyAlignment="1">
      <alignment vertical="center"/>
    </xf>
    <xf numFmtId="168" fontId="36" fillId="0" borderId="0" xfId="4" applyNumberFormat="1" applyFont="1" applyFill="1"/>
    <xf numFmtId="174" fontId="37" fillId="0" borderId="0" xfId="1" applyNumberFormat="1" applyFont="1"/>
    <xf numFmtId="170" fontId="13" fillId="0" borderId="0" xfId="1" applyNumberFormat="1" applyFont="1" applyAlignment="1">
      <alignment horizontal="right"/>
    </xf>
    <xf numFmtId="170" fontId="15" fillId="0" borderId="0" xfId="1" applyNumberFormat="1" applyFont="1" applyAlignment="1">
      <alignment horizontal="right"/>
    </xf>
    <xf numFmtId="170" fontId="17" fillId="0" borderId="0" xfId="6" applyNumberFormat="1" applyFont="1" applyAlignment="1">
      <alignment horizontal="right"/>
    </xf>
    <xf numFmtId="170" fontId="17" fillId="0" borderId="0" xfId="6" applyNumberFormat="1" applyFont="1" applyAlignment="1">
      <alignment horizontal="right" vertical="center"/>
    </xf>
    <xf numFmtId="170" fontId="38" fillId="0" borderId="0" xfId="6" applyNumberFormat="1" applyFont="1" applyAlignment="1">
      <alignment horizontal="right" vertical="center"/>
    </xf>
    <xf numFmtId="14" fontId="27" fillId="0" borderId="0" xfId="1" applyNumberFormat="1" applyFont="1" applyAlignment="1">
      <alignment vertical="center"/>
    </xf>
    <xf numFmtId="0" fontId="32" fillId="0" borderId="0" xfId="6" applyFont="1"/>
    <xf numFmtId="164" fontId="15" fillId="0" borderId="0" xfId="4" applyFont="1" applyFill="1" applyAlignment="1">
      <alignment horizontal="right"/>
    </xf>
    <xf numFmtId="173" fontId="32" fillId="0" borderId="0" xfId="6" applyNumberFormat="1" applyFont="1" applyAlignment="1">
      <alignment vertical="center"/>
    </xf>
    <xf numFmtId="0" fontId="6" fillId="0" borderId="0" xfId="1" applyFont="1" applyAlignment="1">
      <alignment vertical="center"/>
    </xf>
    <xf numFmtId="0" fontId="11" fillId="0" borderId="0" xfId="1" applyFont="1"/>
    <xf numFmtId="2" fontId="14" fillId="0" borderId="0" xfId="9" applyNumberFormat="1" applyFont="1" applyAlignment="1">
      <alignment horizontal="center" vertical="center"/>
    </xf>
    <xf numFmtId="0" fontId="13" fillId="0" borderId="27" xfId="1" applyFont="1" applyBorder="1"/>
    <xf numFmtId="0" fontId="14" fillId="0" borderId="0" xfId="1" applyFont="1"/>
    <xf numFmtId="175" fontId="13" fillId="0" borderId="0" xfId="10" applyNumberFormat="1" applyFont="1" applyFill="1" applyBorder="1" applyAlignment="1">
      <alignment horizontal="right"/>
    </xf>
    <xf numFmtId="175" fontId="11" fillId="0" borderId="0" xfId="1" applyNumberFormat="1" applyFont="1"/>
    <xf numFmtId="0" fontId="40" fillId="0" borderId="0" xfId="1" applyFont="1"/>
    <xf numFmtId="176" fontId="13" fillId="0" borderId="0" xfId="10" applyNumberFormat="1" applyFont="1" applyFill="1" applyBorder="1" applyAlignment="1">
      <alignment horizontal="right"/>
    </xf>
    <xf numFmtId="177" fontId="13" fillId="0" borderId="0" xfId="10" applyNumberFormat="1" applyFont="1" applyFill="1" applyBorder="1" applyAlignment="1">
      <alignment horizontal="right"/>
    </xf>
    <xf numFmtId="177" fontId="13" fillId="0" borderId="0" xfId="10" applyNumberFormat="1" applyFont="1" applyFill="1" applyBorder="1" applyAlignment="1">
      <alignment horizontal="center"/>
    </xf>
    <xf numFmtId="164" fontId="13" fillId="0" borderId="0" xfId="10" applyFont="1" applyFill="1" applyBorder="1" applyAlignment="1">
      <alignment horizontal="right"/>
    </xf>
    <xf numFmtId="0" fontId="13" fillId="0" borderId="5" xfId="1" applyFont="1" applyBorder="1"/>
    <xf numFmtId="175" fontId="13" fillId="0" borderId="5" xfId="10" applyNumberFormat="1" applyFont="1" applyFill="1" applyBorder="1" applyAlignment="1">
      <alignment horizontal="right"/>
    </xf>
    <xf numFmtId="0" fontId="16" fillId="0" borderId="0" xfId="1" applyFont="1"/>
    <xf numFmtId="0" fontId="13" fillId="0" borderId="5" xfId="1" applyFont="1" applyBorder="1" applyAlignment="1">
      <alignment horizontal="left" vertical="center" wrapText="1"/>
    </xf>
    <xf numFmtId="3" fontId="13" fillId="0" borderId="5" xfId="4" applyNumberFormat="1" applyFont="1" applyFill="1" applyBorder="1" applyAlignment="1">
      <alignment horizontal="center" vertical="center"/>
    </xf>
    <xf numFmtId="3" fontId="17" fillId="0" borderId="0" xfId="1" applyNumberFormat="1" applyFont="1" applyAlignment="1">
      <alignment vertical="center"/>
    </xf>
    <xf numFmtId="0" fontId="24" fillId="0" borderId="0" xfId="1" applyFont="1"/>
    <xf numFmtId="0" fontId="41" fillId="0" borderId="0" xfId="1" applyFont="1"/>
    <xf numFmtId="0" fontId="42" fillId="0" borderId="0" xfId="1" applyFont="1"/>
    <xf numFmtId="0" fontId="6" fillId="0" borderId="0" xfId="1" applyFont="1"/>
    <xf numFmtId="0" fontId="43" fillId="0" borderId="0" xfId="1" applyFont="1"/>
    <xf numFmtId="0" fontId="35" fillId="0" borderId="0" xfId="1" applyFont="1"/>
    <xf numFmtId="0" fontId="10" fillId="0" borderId="28" xfId="1" applyFont="1" applyBorder="1" applyAlignment="1">
      <alignment horizontal="center" vertical="center"/>
    </xf>
    <xf numFmtId="0" fontId="44" fillId="0" borderId="28" xfId="1" applyFont="1" applyBorder="1" applyAlignment="1">
      <alignment horizontal="center" vertical="center" wrapText="1"/>
    </xf>
    <xf numFmtId="0" fontId="39" fillId="0" borderId="28" xfId="1" applyFont="1" applyBorder="1" applyAlignment="1">
      <alignment horizontal="center" vertical="center" wrapText="1"/>
    </xf>
    <xf numFmtId="179" fontId="11" fillId="0" borderId="0" xfId="1" applyNumberFormat="1" applyFont="1"/>
    <xf numFmtId="0" fontId="45" fillId="0" borderId="0" xfId="1" applyFont="1" applyAlignment="1">
      <alignment vertical="center"/>
    </xf>
    <xf numFmtId="0" fontId="22" fillId="0" borderId="0" xfId="1" applyFont="1" applyAlignment="1">
      <alignment vertical="center" wrapText="1"/>
    </xf>
    <xf numFmtId="3" fontId="11" fillId="0" borderId="0" xfId="1" applyNumberFormat="1" applyFont="1" applyAlignment="1">
      <alignment horizontal="center" vertical="center" shrinkToFit="1"/>
    </xf>
    <xf numFmtId="3" fontId="22" fillId="0" borderId="0" xfId="1" applyNumberFormat="1" applyFont="1" applyAlignment="1">
      <alignment horizontal="center" vertical="center" shrinkToFit="1"/>
    </xf>
    <xf numFmtId="0" fontId="46" fillId="0" borderId="5" xfId="1" applyFont="1" applyBorder="1"/>
    <xf numFmtId="179" fontId="46" fillId="0" borderId="5" xfId="1" applyNumberFormat="1" applyFont="1" applyBorder="1"/>
    <xf numFmtId="0" fontId="32" fillId="0" borderId="0" xfId="1" applyFont="1"/>
    <xf numFmtId="0" fontId="47" fillId="0" borderId="0" xfId="1" applyFont="1"/>
    <xf numFmtId="0" fontId="48" fillId="0" borderId="0" xfId="1" applyFont="1"/>
    <xf numFmtId="179" fontId="17" fillId="0" borderId="0" xfId="1" applyNumberFormat="1" applyFont="1"/>
    <xf numFmtId="0" fontId="22" fillId="0" borderId="9" xfId="1" applyFont="1" applyBorder="1" applyAlignment="1">
      <alignment horizontal="left" vertical="center"/>
    </xf>
    <xf numFmtId="3" fontId="49" fillId="0" borderId="9" xfId="1" applyNumberFormat="1" applyFont="1" applyBorder="1" applyAlignment="1">
      <alignment horizontal="center" vertical="center" wrapText="1"/>
    </xf>
    <xf numFmtId="0" fontId="32" fillId="0" borderId="0" xfId="1" applyFont="1" applyAlignment="1">
      <alignment vertical="center"/>
    </xf>
    <xf numFmtId="0" fontId="50" fillId="0" borderId="0" xfId="1" applyFont="1"/>
    <xf numFmtId="0" fontId="22" fillId="0" borderId="0" xfId="1" applyFont="1" applyAlignment="1" applyProtection="1">
      <alignment vertical="center"/>
      <protection locked="0"/>
    </xf>
    <xf numFmtId="0" fontId="51" fillId="0" borderId="0" xfId="1" applyFont="1" applyAlignment="1" applyProtection="1">
      <alignment vertical="center"/>
      <protection locked="0"/>
    </xf>
    <xf numFmtId="0" fontId="8" fillId="0" borderId="0" xfId="1" applyFont="1" applyAlignment="1" applyProtection="1">
      <alignment horizontal="centerContinuous" vertical="center"/>
      <protection locked="0"/>
    </xf>
    <xf numFmtId="0" fontId="10" fillId="0" borderId="0" xfId="1" applyFont="1" applyAlignment="1" applyProtection="1">
      <alignment horizontal="centerContinuous" vertical="center"/>
      <protection locked="0"/>
    </xf>
    <xf numFmtId="0" fontId="10" fillId="0" borderId="0" xfId="1" applyFont="1" applyAlignment="1" applyProtection="1">
      <alignment vertical="center"/>
      <protection locked="0"/>
    </xf>
    <xf numFmtId="0" fontId="11" fillId="0" borderId="0" xfId="1" applyFont="1" applyAlignment="1" applyProtection="1">
      <alignment vertical="center"/>
      <protection locked="0"/>
    </xf>
    <xf numFmtId="0" fontId="22" fillId="0" borderId="1" xfId="1" applyFont="1" applyBorder="1" applyAlignment="1" applyProtection="1">
      <alignment horizontal="center" vertical="center"/>
      <protection locked="0"/>
    </xf>
    <xf numFmtId="0" fontId="22" fillId="0" borderId="0" xfId="1" applyFont="1" applyAlignment="1" applyProtection="1">
      <alignment horizontal="center" vertical="center"/>
      <protection locked="0"/>
    </xf>
    <xf numFmtId="0" fontId="22" fillId="0" borderId="0" xfId="1" applyFont="1" applyAlignment="1" applyProtection="1">
      <alignment horizontal="centerContinuous" vertical="center"/>
      <protection locked="0"/>
    </xf>
    <xf numFmtId="0" fontId="22" fillId="0" borderId="0" xfId="1" applyFont="1" applyAlignment="1" applyProtection="1">
      <alignment horizontal="center" vertical="center" wrapText="1"/>
      <protection locked="0"/>
    </xf>
    <xf numFmtId="0" fontId="11" fillId="0" borderId="3" xfId="1" applyFont="1" applyBorder="1" applyAlignment="1" applyProtection="1">
      <alignment horizontal="center" vertical="center"/>
      <protection locked="0"/>
    </xf>
    <xf numFmtId="0" fontId="11" fillId="0" borderId="3" xfId="1" applyFont="1" applyBorder="1" applyAlignment="1" applyProtection="1">
      <alignment horizontal="center" vertical="center" wrapText="1"/>
      <protection locked="0"/>
    </xf>
    <xf numFmtId="0" fontId="11" fillId="0" borderId="26" xfId="1" applyFont="1" applyBorder="1" applyAlignment="1" applyProtection="1">
      <alignment horizontal="center" vertical="center"/>
      <protection locked="0"/>
    </xf>
    <xf numFmtId="0" fontId="11" fillId="0" borderId="26" xfId="1" applyFont="1" applyBorder="1" applyAlignment="1" applyProtection="1">
      <alignment horizontal="center" vertical="center" wrapText="1"/>
      <protection locked="0"/>
    </xf>
    <xf numFmtId="0" fontId="35" fillId="0" borderId="0" xfId="1" applyFont="1" applyAlignment="1" applyProtection="1">
      <alignment horizontal="center" vertical="center"/>
      <protection locked="0"/>
    </xf>
    <xf numFmtId="0" fontId="35" fillId="0" borderId="0" xfId="1" applyFont="1" applyAlignment="1" applyProtection="1">
      <alignment vertical="center"/>
      <protection locked="0"/>
    </xf>
    <xf numFmtId="0" fontId="52" fillId="0" borderId="0" xfId="1" applyFont="1" applyAlignment="1" applyProtection="1">
      <alignment vertical="center"/>
      <protection locked="0"/>
    </xf>
    <xf numFmtId="0" fontId="13" fillId="0" borderId="0" xfId="1" applyFont="1" applyAlignment="1">
      <alignment horizontal="left" wrapText="1"/>
    </xf>
    <xf numFmtId="181" fontId="13" fillId="0" borderId="0" xfId="11" applyNumberFormat="1" applyFont="1" applyFill="1" applyBorder="1" applyAlignment="1" applyProtection="1">
      <alignment horizontal="left" vertical="center"/>
      <protection locked="0"/>
    </xf>
    <xf numFmtId="181" fontId="14" fillId="0" borderId="0" xfId="11" applyNumberFormat="1" applyFont="1" applyFill="1" applyBorder="1" applyAlignment="1" applyProtection="1">
      <alignment horizontal="left" vertical="center"/>
      <protection locked="0"/>
    </xf>
    <xf numFmtId="0" fontId="13" fillId="0" borderId="0" xfId="1" applyFont="1" applyAlignment="1" applyProtection="1">
      <alignment vertical="center"/>
      <protection locked="0"/>
    </xf>
    <xf numFmtId="0" fontId="13" fillId="0" borderId="6" xfId="1" applyFont="1" applyBorder="1" applyAlignment="1">
      <alignment horizontal="left" wrapText="1"/>
    </xf>
    <xf numFmtId="181" fontId="13" fillId="0" borderId="6" xfId="11" applyNumberFormat="1" applyFont="1" applyFill="1" applyBorder="1" applyAlignment="1" applyProtection="1">
      <alignment horizontal="left" vertical="center"/>
      <protection locked="0"/>
    </xf>
    <xf numFmtId="181" fontId="14" fillId="0" borderId="6" xfId="11" applyNumberFormat="1" applyFont="1" applyFill="1" applyBorder="1" applyAlignment="1" applyProtection="1">
      <alignment horizontal="left" vertical="center"/>
      <protection locked="0"/>
    </xf>
    <xf numFmtId="181" fontId="13" fillId="0" borderId="0" xfId="1" applyNumberFormat="1" applyFont="1" applyAlignment="1" applyProtection="1">
      <alignment vertical="center"/>
      <protection locked="0"/>
    </xf>
    <xf numFmtId="168" fontId="13" fillId="0" borderId="0" xfId="12" applyNumberFormat="1" applyFont="1" applyFill="1" applyAlignment="1" applyProtection="1">
      <alignment vertical="center"/>
      <protection locked="0"/>
    </xf>
    <xf numFmtId="181" fontId="11" fillId="0" borderId="0" xfId="1" applyNumberFormat="1" applyFont="1" applyAlignment="1" applyProtection="1">
      <alignment vertical="center"/>
      <protection locked="0"/>
    </xf>
    <xf numFmtId="0" fontId="11" fillId="0" borderId="0" xfId="1" applyFont="1" applyProtection="1">
      <protection locked="0"/>
    </xf>
    <xf numFmtId="0" fontId="53" fillId="0" borderId="0" xfId="1" applyFont="1" applyAlignment="1">
      <alignment vertical="center"/>
    </xf>
    <xf numFmtId="0" fontId="5" fillId="0" borderId="0" xfId="1" applyFont="1" applyAlignment="1">
      <alignment vertical="center"/>
    </xf>
    <xf numFmtId="0" fontId="9" fillId="0" borderId="0" xfId="1" applyFont="1" applyAlignment="1">
      <alignment horizontal="center" vertical="center"/>
    </xf>
    <xf numFmtId="0" fontId="54" fillId="0" borderId="0" xfId="1" applyFont="1" applyAlignment="1">
      <alignment vertical="center"/>
    </xf>
    <xf numFmtId="0" fontId="55" fillId="0" borderId="0" xfId="1" applyFont="1" applyAlignment="1">
      <alignment horizontal="center" vertical="center" wrapText="1"/>
    </xf>
    <xf numFmtId="2" fontId="54" fillId="0" borderId="0" xfId="1" applyNumberFormat="1" applyFont="1" applyAlignment="1">
      <alignment horizontal="center" vertical="center" wrapText="1"/>
    </xf>
    <xf numFmtId="2" fontId="56" fillId="0" borderId="0" xfId="1" applyNumberFormat="1" applyFont="1" applyAlignment="1">
      <alignment horizontal="center" vertical="center" wrapText="1"/>
    </xf>
    <xf numFmtId="2" fontId="13" fillId="0" borderId="0" xfId="1" applyNumberFormat="1" applyFont="1" applyAlignment="1">
      <alignment horizontal="center" vertical="center" wrapText="1"/>
    </xf>
    <xf numFmtId="3" fontId="13" fillId="0" borderId="0" xfId="1" applyNumberFormat="1" applyFont="1" applyAlignment="1">
      <alignment horizontal="center" vertical="center" wrapText="1"/>
    </xf>
    <xf numFmtId="0" fontId="13" fillId="0" borderId="29" xfId="1" applyFont="1" applyBorder="1" applyAlignment="1">
      <alignment horizontal="left" vertical="center" wrapText="1"/>
    </xf>
    <xf numFmtId="2" fontId="13" fillId="0" borderId="29" xfId="1" applyNumberFormat="1" applyFont="1" applyBorder="1" applyAlignment="1">
      <alignment horizontal="center" vertical="center" wrapText="1"/>
    </xf>
    <xf numFmtId="3" fontId="13" fillId="0" borderId="29" xfId="1" applyNumberFormat="1" applyFont="1" applyBorder="1" applyAlignment="1">
      <alignment horizontal="center" vertical="center" wrapText="1"/>
    </xf>
    <xf numFmtId="0" fontId="14" fillId="0" borderId="0" xfId="1" applyFont="1" applyAlignment="1">
      <alignment vertical="center"/>
    </xf>
    <xf numFmtId="0" fontId="0" fillId="0" borderId="0" xfId="0" applyAlignment="1">
      <alignment vertical="center"/>
    </xf>
    <xf numFmtId="0" fontId="59" fillId="0" borderId="0" xfId="13" applyFont="1" applyAlignment="1">
      <alignment horizontal="left" vertical="center"/>
    </xf>
    <xf numFmtId="0" fontId="58" fillId="0" borderId="0" xfId="13" applyAlignment="1">
      <alignment vertical="center"/>
    </xf>
    <xf numFmtId="0" fontId="59" fillId="0" borderId="0" xfId="13" applyFont="1" applyAlignment="1" applyProtection="1">
      <alignment horizontal="left" vertical="center"/>
      <protection locked="0"/>
    </xf>
    <xf numFmtId="0" fontId="2" fillId="0" borderId="0" xfId="14" applyFont="1" applyAlignment="1">
      <alignment vertical="center"/>
    </xf>
    <xf numFmtId="0" fontId="60" fillId="0" borderId="0" xfId="14" applyFont="1" applyAlignment="1">
      <alignment vertical="center"/>
    </xf>
    <xf numFmtId="0" fontId="0" fillId="0" borderId="0" xfId="14" applyFont="1" applyAlignment="1">
      <alignment horizontal="left" vertical="center" wrapText="1"/>
    </xf>
    <xf numFmtId="0" fontId="2" fillId="0" borderId="25" xfId="14" applyFont="1" applyBorder="1" applyAlignment="1">
      <alignment vertical="center"/>
    </xf>
    <xf numFmtId="0" fontId="12" fillId="0" borderId="0" xfId="14" applyFont="1" applyAlignment="1">
      <alignment vertical="center"/>
    </xf>
    <xf numFmtId="0" fontId="2" fillId="3" borderId="5" xfId="14" applyFont="1" applyFill="1" applyBorder="1" applyAlignment="1">
      <alignment horizontal="center" vertical="center"/>
    </xf>
    <xf numFmtId="0" fontId="12" fillId="0" borderId="0" xfId="1" applyFont="1"/>
    <xf numFmtId="0" fontId="2" fillId="3" borderId="0" xfId="14" applyFont="1" applyFill="1" applyAlignment="1">
      <alignment vertical="center"/>
    </xf>
    <xf numFmtId="0" fontId="62" fillId="0" borderId="0" xfId="15" applyFont="1" applyAlignment="1">
      <alignment horizontal="center" vertical="center"/>
    </xf>
    <xf numFmtId="0" fontId="63" fillId="0" borderId="0" xfId="15" applyFont="1" applyAlignment="1">
      <alignment horizontal="center" vertical="center"/>
    </xf>
    <xf numFmtId="0" fontId="2" fillId="0" borderId="0" xfId="1" applyAlignment="1">
      <alignment horizontal="left" indent="1"/>
    </xf>
    <xf numFmtId="0" fontId="2" fillId="0" borderId="0" xfId="1" applyAlignment="1">
      <alignment horizontal="left"/>
    </xf>
    <xf numFmtId="0" fontId="12" fillId="0" borderId="0" xfId="1" applyFont="1" applyAlignment="1">
      <alignment horizontal="left"/>
    </xf>
    <xf numFmtId="1" fontId="2" fillId="0" borderId="0" xfId="1" applyNumberFormat="1" applyAlignment="1">
      <alignment horizontal="left"/>
    </xf>
    <xf numFmtId="0" fontId="12" fillId="0" borderId="0" xfId="1" applyFont="1" applyAlignment="1">
      <alignment horizontal="left" indent="1"/>
    </xf>
    <xf numFmtId="0" fontId="2" fillId="0" borderId="0" xfId="1" applyAlignment="1">
      <alignment horizontal="left" vertical="center" indent="2"/>
    </xf>
    <xf numFmtId="0" fontId="2" fillId="0" borderId="0" xfId="1" applyAlignment="1">
      <alignment horizontal="left" vertical="center" wrapText="1"/>
    </xf>
    <xf numFmtId="0" fontId="2" fillId="0" borderId="0" xfId="1" applyAlignment="1">
      <alignment vertical="center" wrapText="1"/>
    </xf>
    <xf numFmtId="0" fontId="2" fillId="0" borderId="0" xfId="1" applyAlignment="1">
      <alignment wrapText="1"/>
    </xf>
    <xf numFmtId="0" fontId="2" fillId="0" borderId="0" xfId="1" applyAlignment="1">
      <alignment horizontal="left" wrapText="1"/>
    </xf>
    <xf numFmtId="0" fontId="0" fillId="0" borderId="0" xfId="14" applyFont="1" applyAlignment="1">
      <alignment vertical="center" wrapText="1"/>
    </xf>
    <xf numFmtId="166" fontId="63" fillId="0" borderId="0" xfId="16" applyFont="1" applyFill="1" applyBorder="1" applyAlignment="1">
      <alignment horizontal="center" vertical="center"/>
    </xf>
    <xf numFmtId="0" fontId="2" fillId="0" borderId="0" xfId="1" applyAlignment="1">
      <alignment horizontal="left" vertical="top" wrapText="1"/>
    </xf>
    <xf numFmtId="0" fontId="12" fillId="0" borderId="0" xfId="1" applyFont="1" applyAlignment="1">
      <alignment wrapText="1"/>
    </xf>
    <xf numFmtId="0" fontId="2" fillId="0" borderId="0" xfId="1" applyAlignment="1">
      <alignment horizontal="left" indent="2"/>
    </xf>
    <xf numFmtId="1" fontId="12" fillId="0" borderId="0" xfId="1" applyNumberFormat="1" applyFont="1" applyAlignment="1">
      <alignment horizontal="left" wrapText="1"/>
    </xf>
    <xf numFmtId="0" fontId="12" fillId="0" borderId="0" xfId="1" quotePrefix="1" applyFont="1" applyAlignment="1">
      <alignment wrapText="1"/>
    </xf>
    <xf numFmtId="1" fontId="12" fillId="0" borderId="0" xfId="1" applyNumberFormat="1" applyFont="1" applyAlignment="1">
      <alignment horizontal="left"/>
    </xf>
    <xf numFmtId="0" fontId="12" fillId="0" borderId="0" xfId="1" applyFont="1" applyAlignment="1">
      <alignment vertical="center" wrapText="1"/>
    </xf>
    <xf numFmtId="0" fontId="12" fillId="0" borderId="0" xfId="14" applyFont="1" applyAlignment="1">
      <alignment horizontal="left" vertical="center" indent="1"/>
    </xf>
    <xf numFmtId="0" fontId="12" fillId="0" borderId="0" xfId="1" applyFont="1" applyAlignment="1">
      <alignment vertical="center"/>
    </xf>
    <xf numFmtId="0" fontId="0" fillId="0" borderId="0" xfId="14" applyFont="1" applyAlignment="1">
      <alignment vertical="center"/>
    </xf>
    <xf numFmtId="0" fontId="12" fillId="0" borderId="0" xfId="14" applyFont="1" applyAlignment="1">
      <alignment horizontal="left" vertical="center"/>
    </xf>
    <xf numFmtId="0" fontId="2" fillId="0" borderId="0" xfId="1" quotePrefix="1" applyAlignment="1">
      <alignment horizontal="left"/>
    </xf>
    <xf numFmtId="0" fontId="2" fillId="0" borderId="0" xfId="14" applyFont="1" applyAlignment="1">
      <alignment horizontal="left" vertical="center" indent="2"/>
    </xf>
    <xf numFmtId="0" fontId="64" fillId="0" borderId="0" xfId="14" applyFont="1" applyAlignment="1">
      <alignment vertical="center"/>
    </xf>
    <xf numFmtId="0" fontId="65" fillId="0" borderId="0" xfId="15" applyFont="1"/>
    <xf numFmtId="0" fontId="65" fillId="0" borderId="0" xfId="15" applyFont="1" applyAlignment="1">
      <alignment horizontal="center" vertical="center"/>
    </xf>
    <xf numFmtId="0" fontId="64" fillId="0" borderId="0" xfId="15" applyFont="1" applyAlignment="1">
      <alignment horizontal="center" vertical="center"/>
    </xf>
    <xf numFmtId="0" fontId="63" fillId="0" borderId="0" xfId="15" applyFont="1"/>
    <xf numFmtId="0" fontId="64" fillId="0" borderId="0" xfId="15" applyFont="1" applyAlignment="1">
      <alignment horizontal="left"/>
    </xf>
    <xf numFmtId="0" fontId="62" fillId="0" borderId="0" xfId="15" quotePrefix="1" applyFont="1" applyAlignment="1">
      <alignment horizontal="center" vertical="center"/>
    </xf>
    <xf numFmtId="0" fontId="63" fillId="0" borderId="0" xfId="15" quotePrefix="1" applyFont="1" applyAlignment="1">
      <alignment horizontal="center" vertical="center"/>
    </xf>
    <xf numFmtId="0" fontId="65" fillId="4" borderId="0" xfId="15" applyFont="1" applyFill="1"/>
    <xf numFmtId="0" fontId="64" fillId="4" borderId="0" xfId="15" applyFont="1" applyFill="1" applyAlignment="1">
      <alignment horizontal="right"/>
    </xf>
    <xf numFmtId="0" fontId="18" fillId="0" borderId="34" xfId="1" applyFont="1" applyBorder="1"/>
    <xf numFmtId="0" fontId="18" fillId="0" borderId="0" xfId="1" applyFont="1"/>
    <xf numFmtId="17" fontId="18" fillId="0" borderId="0" xfId="1" applyNumberFormat="1" applyFont="1"/>
    <xf numFmtId="0" fontId="66" fillId="0" borderId="0" xfId="1" applyFont="1"/>
    <xf numFmtId="0" fontId="67" fillId="0" borderId="0" xfId="1" applyFont="1"/>
    <xf numFmtId="0" fontId="23" fillId="0" borderId="0" xfId="1" applyFont="1" applyAlignment="1">
      <alignment horizontal="center"/>
    </xf>
    <xf numFmtId="0" fontId="44" fillId="0" borderId="0" xfId="1" applyFont="1" applyAlignment="1">
      <alignment horizontal="justify" vertical="justify" wrapText="1"/>
    </xf>
    <xf numFmtId="0" fontId="18" fillId="0" borderId="0" xfId="1" applyFont="1" applyAlignment="1">
      <alignment vertical="justify" wrapText="1"/>
    </xf>
    <xf numFmtId="0" fontId="2" fillId="0" borderId="0" xfId="1" applyAlignment="1">
      <alignment horizontal="justify" vertical="center" wrapText="1"/>
    </xf>
    <xf numFmtId="0" fontId="18" fillId="0" borderId="0" xfId="1" applyFont="1" applyAlignment="1">
      <alignment horizontal="justify" vertical="center" wrapText="1"/>
    </xf>
    <xf numFmtId="0" fontId="12" fillId="0" borderId="0" xfId="1" applyFont="1" applyAlignment="1">
      <alignment horizontal="justify" vertical="center" wrapText="1"/>
    </xf>
    <xf numFmtId="0" fontId="18" fillId="0" borderId="35" xfId="1" applyFont="1" applyBorder="1"/>
    <xf numFmtId="0" fontId="23" fillId="0" borderId="0" xfId="1" applyFont="1" applyAlignment="1">
      <alignment horizontal="center"/>
    </xf>
    <xf numFmtId="0" fontId="44" fillId="0" borderId="0" xfId="1" applyFont="1" applyAlignment="1">
      <alignment horizontal="justify" vertical="justify" wrapText="1"/>
    </xf>
    <xf numFmtId="0" fontId="2" fillId="0" borderId="0" xfId="1" applyAlignment="1">
      <alignment horizontal="justify" vertical="center" wrapText="1"/>
    </xf>
    <xf numFmtId="0" fontId="12" fillId="0" borderId="2" xfId="1" applyFont="1" applyBorder="1" applyAlignment="1">
      <alignment horizontal="center" vertical="center"/>
    </xf>
    <xf numFmtId="0" fontId="5" fillId="0" borderId="0" xfId="1" applyFont="1" applyAlignment="1">
      <alignment horizontal="center" vertical="center"/>
    </xf>
    <xf numFmtId="165" fontId="6" fillId="0" borderId="0" xfId="1" applyNumberFormat="1" applyFont="1" applyAlignment="1">
      <alignment horizontal="center" vertical="center"/>
    </xf>
    <xf numFmtId="0" fontId="8" fillId="0" borderId="0" xfId="1" applyFont="1" applyAlignment="1">
      <alignment horizontal="center" vertical="center"/>
    </xf>
    <xf numFmtId="0" fontId="10" fillId="0" borderId="1" xfId="1" applyFont="1" applyBorder="1" applyAlignment="1">
      <alignment horizontal="center" vertical="center" wrapText="1"/>
    </xf>
    <xf numFmtId="0" fontId="10" fillId="0" borderId="3" xfId="1" applyFont="1" applyBorder="1" applyAlignment="1">
      <alignment horizontal="center" vertical="center" wrapText="1"/>
    </xf>
    <xf numFmtId="0" fontId="2" fillId="0" borderId="1" xfId="1" applyBorder="1" applyAlignment="1">
      <alignment horizontal="center" vertical="center" wrapText="1"/>
    </xf>
    <xf numFmtId="0" fontId="2" fillId="0" borderId="3" xfId="1" applyBorder="1" applyAlignment="1">
      <alignment horizontal="center" vertical="center" wrapText="1"/>
    </xf>
    <xf numFmtId="0" fontId="11" fillId="0" borderId="1" xfId="1" applyFont="1" applyBorder="1" applyAlignment="1">
      <alignment horizontal="center" vertical="center" wrapText="1"/>
    </xf>
    <xf numFmtId="0" fontId="11" fillId="0" borderId="3" xfId="1" applyFont="1" applyBorder="1" applyAlignment="1">
      <alignment horizontal="center" vertical="center" wrapText="1"/>
    </xf>
    <xf numFmtId="0" fontId="57" fillId="0" borderId="0" xfId="0" applyFont="1" applyAlignment="1">
      <alignment horizontal="center" vertical="center"/>
    </xf>
    <xf numFmtId="0" fontId="61" fillId="0" borderId="11" xfId="14" applyFont="1" applyBorder="1" applyAlignment="1">
      <alignment horizontal="left" vertical="center" wrapText="1"/>
    </xf>
    <xf numFmtId="0" fontId="61" fillId="0" borderId="13" xfId="14" applyFont="1" applyBorder="1" applyAlignment="1">
      <alignment horizontal="left" vertical="center" wrapText="1"/>
    </xf>
    <xf numFmtId="0" fontId="61" fillId="0" borderId="30" xfId="14" applyFont="1" applyBorder="1" applyAlignment="1">
      <alignment horizontal="left" vertical="center" wrapText="1"/>
    </xf>
    <xf numFmtId="0" fontId="61" fillId="0" borderId="31" xfId="14" applyFont="1" applyBorder="1" applyAlignment="1">
      <alignment horizontal="left" vertical="center" wrapText="1"/>
    </xf>
    <xf numFmtId="0" fontId="61" fillId="0" borderId="32" xfId="14" applyFont="1" applyBorder="1" applyAlignment="1">
      <alignment horizontal="left" vertical="center" wrapText="1"/>
    </xf>
    <xf numFmtId="0" fontId="61" fillId="0" borderId="33" xfId="14" applyFont="1" applyBorder="1" applyAlignment="1">
      <alignment horizontal="left" vertical="center" wrapText="1"/>
    </xf>
    <xf numFmtId="0" fontId="62" fillId="0" borderId="0" xfId="15" applyFont="1" applyAlignment="1">
      <alignment horizontal="center" vertical="center"/>
    </xf>
    <xf numFmtId="0" fontId="12" fillId="0" borderId="0" xfId="1" applyFont="1" applyAlignment="1">
      <alignment horizontal="left" vertical="center"/>
    </xf>
    <xf numFmtId="0" fontId="12" fillId="0" borderId="0" xfId="14" applyFont="1" applyAlignment="1">
      <alignment horizontal="left" vertical="center"/>
    </xf>
    <xf numFmtId="0" fontId="59" fillId="0" borderId="0" xfId="13" applyFont="1" applyAlignment="1">
      <alignment horizontal="left" vertical="center"/>
    </xf>
    <xf numFmtId="0" fontId="5" fillId="0" borderId="0" xfId="6" applyFont="1" applyAlignment="1">
      <alignment horizontal="center" vertical="center" wrapText="1"/>
    </xf>
    <xf numFmtId="165" fontId="6" fillId="0" borderId="0" xfId="6" applyNumberFormat="1" applyFont="1" applyAlignment="1">
      <alignment horizontal="center" vertical="center" wrapText="1"/>
    </xf>
    <xf numFmtId="0" fontId="8" fillId="0" borderId="0" xfId="6" applyFont="1" applyAlignment="1">
      <alignment horizontal="center" wrapText="1"/>
    </xf>
    <xf numFmtId="0" fontId="27" fillId="0" borderId="0" xfId="6" applyFont="1" applyAlignment="1">
      <alignment horizontal="center" wrapText="1"/>
    </xf>
    <xf numFmtId="0" fontId="22" fillId="0" borderId="2" xfId="6" applyFont="1" applyBorder="1" applyAlignment="1">
      <alignment horizontal="center" vertical="center"/>
    </xf>
    <xf numFmtId="0" fontId="33" fillId="0" borderId="0" xfId="6" applyFont="1" applyAlignment="1">
      <alignment horizontal="center" wrapText="1"/>
    </xf>
    <xf numFmtId="0" fontId="5" fillId="0" borderId="0" xfId="6" applyFont="1" applyAlignment="1">
      <alignment horizontal="center" wrapText="1"/>
    </xf>
    <xf numFmtId="165" fontId="6" fillId="0" borderId="0" xfId="6" applyNumberFormat="1" applyFont="1" applyAlignment="1">
      <alignment horizontal="center" wrapText="1"/>
    </xf>
    <xf numFmtId="0" fontId="6" fillId="0" borderId="0" xfId="6" applyFont="1" applyAlignment="1">
      <alignment horizontal="center" wrapText="1"/>
    </xf>
    <xf numFmtId="0" fontId="10" fillId="0" borderId="1" xfId="6" applyFont="1" applyBorder="1" applyAlignment="1">
      <alignment horizontal="center" vertical="center"/>
    </xf>
    <xf numFmtId="0" fontId="10" fillId="0" borderId="6" xfId="6" applyFont="1" applyBorder="1" applyAlignment="1">
      <alignment horizontal="center" vertical="center"/>
    </xf>
    <xf numFmtId="0" fontId="22" fillId="0" borderId="2" xfId="6" applyFont="1" applyBorder="1" applyAlignment="1">
      <alignment horizontal="center"/>
    </xf>
    <xf numFmtId="0" fontId="39" fillId="0" borderId="2" xfId="6" applyFont="1" applyBorder="1" applyAlignment="1">
      <alignment horizontal="center"/>
    </xf>
    <xf numFmtId="0" fontId="5" fillId="0" borderId="0" xfId="1" applyFont="1" applyAlignment="1">
      <alignment horizontal="center"/>
    </xf>
    <xf numFmtId="0" fontId="22" fillId="0" borderId="1" xfId="1" applyFont="1" applyBorder="1" applyAlignment="1">
      <alignment horizontal="center" vertical="center"/>
    </xf>
    <xf numFmtId="0" fontId="22" fillId="0" borderId="3" xfId="1" applyFont="1" applyBorder="1" applyAlignment="1">
      <alignment horizontal="center" vertical="center"/>
    </xf>
    <xf numFmtId="0" fontId="5" fillId="0" borderId="0" xfId="1" applyFont="1" applyAlignment="1">
      <alignment horizontal="center" vertical="center" wrapText="1"/>
    </xf>
    <xf numFmtId="178" fontId="6" fillId="0" borderId="0" xfId="1" applyNumberFormat="1" applyFont="1" applyAlignment="1">
      <alignment horizontal="center"/>
    </xf>
    <xf numFmtId="0" fontId="8" fillId="0" borderId="0" xfId="1" applyFont="1" applyAlignment="1">
      <alignment horizontal="center"/>
    </xf>
    <xf numFmtId="0" fontId="22" fillId="0" borderId="8" xfId="5" applyFont="1" applyBorder="1" applyAlignment="1">
      <alignment horizontal="center"/>
    </xf>
    <xf numFmtId="0" fontId="22" fillId="0" borderId="10" xfId="5" applyFont="1" applyBorder="1" applyAlignment="1">
      <alignment horizontal="center"/>
    </xf>
    <xf numFmtId="0" fontId="22" fillId="0" borderId="7" xfId="5" applyFont="1" applyBorder="1" applyAlignment="1">
      <alignment horizontal="center" vertical="center" wrapText="1"/>
    </xf>
    <xf numFmtId="0" fontId="22" fillId="0" borderId="12" xfId="5" applyFont="1" applyBorder="1" applyAlignment="1">
      <alignment horizontal="center" vertical="center" wrapText="1"/>
    </xf>
    <xf numFmtId="0" fontId="5" fillId="0" borderId="0" xfId="5" applyFont="1" applyAlignment="1">
      <alignment horizontal="center" vertical="top" wrapText="1"/>
    </xf>
    <xf numFmtId="165" fontId="6" fillId="0" borderId="0" xfId="5" applyNumberFormat="1" applyFont="1" applyAlignment="1">
      <alignment horizontal="center"/>
    </xf>
    <xf numFmtId="0" fontId="8" fillId="0" borderId="0" xfId="5" applyFont="1" applyAlignment="1">
      <alignment horizontal="center"/>
    </xf>
    <xf numFmtId="0" fontId="22" fillId="0" borderId="7" xfId="5" applyFont="1" applyBorder="1" applyAlignment="1">
      <alignment horizontal="left" vertical="center" wrapText="1"/>
    </xf>
    <xf numFmtId="0" fontId="22" fillId="0" borderId="12" xfId="5" applyFont="1" applyBorder="1" applyAlignment="1">
      <alignment horizontal="left" vertical="center" wrapText="1"/>
    </xf>
    <xf numFmtId="169" fontId="22" fillId="0" borderId="8" xfId="5" applyNumberFormat="1" applyFont="1" applyBorder="1" applyAlignment="1">
      <alignment horizontal="center"/>
    </xf>
    <xf numFmtId="169" fontId="22" fillId="0" borderId="9" xfId="5" applyNumberFormat="1" applyFont="1" applyBorder="1" applyAlignment="1">
      <alignment horizontal="center"/>
    </xf>
    <xf numFmtId="169" fontId="22" fillId="0" borderId="10" xfId="5" applyNumberFormat="1" applyFont="1" applyBorder="1" applyAlignment="1">
      <alignment horizontal="center"/>
    </xf>
    <xf numFmtId="0" fontId="22" fillId="0" borderId="11" xfId="5" applyFont="1" applyBorder="1" applyAlignment="1">
      <alignment horizontal="center" vertical="center" wrapText="1"/>
    </xf>
    <xf numFmtId="0" fontId="22" fillId="0" borderId="14" xfId="5" applyFont="1" applyBorder="1" applyAlignment="1">
      <alignment horizontal="center" vertical="center" wrapText="1"/>
    </xf>
    <xf numFmtId="0" fontId="22" fillId="0" borderId="1" xfId="1" applyFont="1" applyBorder="1" applyAlignment="1" applyProtection="1">
      <alignment horizontal="center" vertical="center" wrapText="1"/>
      <protection locked="0"/>
    </xf>
    <xf numFmtId="0" fontId="22" fillId="0" borderId="0" xfId="1" applyFont="1" applyAlignment="1" applyProtection="1">
      <alignment horizontal="center" vertical="center" wrapText="1"/>
      <protection locked="0"/>
    </xf>
    <xf numFmtId="0" fontId="22" fillId="0" borderId="3" xfId="1" applyFont="1" applyBorder="1" applyAlignment="1" applyProtection="1">
      <alignment horizontal="center" vertical="center" wrapText="1"/>
      <protection locked="0"/>
    </xf>
    <xf numFmtId="0" fontId="22" fillId="0" borderId="26" xfId="1" applyFont="1" applyBorder="1" applyAlignment="1" applyProtection="1">
      <alignment horizontal="center" vertical="center"/>
      <protection locked="0"/>
    </xf>
    <xf numFmtId="0" fontId="13" fillId="0" borderId="0" xfId="11" applyNumberFormat="1" applyFont="1" applyFill="1" applyBorder="1" applyAlignment="1" applyProtection="1">
      <alignment horizontal="left" vertical="center" wrapText="1"/>
      <protection locked="0"/>
    </xf>
    <xf numFmtId="0" fontId="5" fillId="0" borderId="0" xfId="1" applyFont="1" applyAlignment="1" applyProtection="1">
      <alignment horizontal="center" vertical="center"/>
      <protection locked="0"/>
    </xf>
    <xf numFmtId="180" fontId="6" fillId="0" borderId="0" xfId="1" applyNumberFormat="1" applyFont="1" applyAlignment="1" applyProtection="1">
      <alignment horizontal="center"/>
      <protection locked="0"/>
    </xf>
    <xf numFmtId="0" fontId="22" fillId="0" borderId="1" xfId="1" applyFont="1" applyBorder="1" applyAlignment="1" applyProtection="1">
      <alignment horizontal="center" vertical="center"/>
      <protection locked="0"/>
    </xf>
    <xf numFmtId="0" fontId="22" fillId="0" borderId="0" xfId="1" applyFont="1" applyAlignment="1" applyProtection="1">
      <alignment horizontal="center" vertical="center"/>
      <protection locked="0"/>
    </xf>
    <xf numFmtId="0" fontId="22" fillId="0" borderId="3" xfId="1" applyFont="1" applyBorder="1" applyAlignment="1" applyProtection="1">
      <alignment horizontal="center" vertical="center"/>
      <protection locked="0"/>
    </xf>
    <xf numFmtId="0" fontId="22" fillId="0" borderId="28" xfId="1" applyFont="1" applyBorder="1" applyAlignment="1" applyProtection="1">
      <alignment horizontal="center" vertical="center"/>
      <protection locked="0"/>
    </xf>
    <xf numFmtId="0" fontId="22" fillId="0" borderId="28" xfId="1" applyFont="1" applyBorder="1" applyAlignment="1" applyProtection="1">
      <alignment horizontal="center" vertical="center" wrapText="1"/>
      <protection locked="0"/>
    </xf>
    <xf numFmtId="2" fontId="22" fillId="0" borderId="1" xfId="1" applyNumberFormat="1" applyFont="1" applyBorder="1" applyAlignment="1">
      <alignment horizontal="center" vertical="center" wrapText="1"/>
    </xf>
    <xf numFmtId="0" fontId="11" fillId="0" borderId="3" xfId="1" applyFont="1" applyBorder="1" applyAlignment="1">
      <alignment horizontal="center"/>
    </xf>
    <xf numFmtId="0" fontId="5" fillId="0" borderId="0" xfId="1" applyFont="1" applyAlignment="1">
      <alignment horizontal="center" wrapText="1"/>
    </xf>
    <xf numFmtId="0" fontId="22" fillId="0" borderId="1" xfId="1" applyFont="1" applyBorder="1" applyAlignment="1">
      <alignment horizontal="center" vertical="center" wrapText="1"/>
    </xf>
    <xf numFmtId="0" fontId="22" fillId="0" borderId="3" xfId="1" applyFont="1" applyBorder="1" applyAlignment="1">
      <alignment horizontal="center" vertical="center" wrapText="1"/>
    </xf>
    <xf numFmtId="2" fontId="11" fillId="0" borderId="1" xfId="1" applyNumberFormat="1" applyFont="1" applyBorder="1" applyAlignment="1">
      <alignment horizontal="center" vertical="center" wrapText="1"/>
    </xf>
    <xf numFmtId="2" fontId="11" fillId="0" borderId="3" xfId="1" applyNumberFormat="1" applyFont="1" applyBorder="1" applyAlignment="1">
      <alignment horizontal="center" vertical="center" wrapText="1"/>
    </xf>
    <xf numFmtId="0" fontId="11" fillId="0" borderId="3" xfId="1" applyFont="1" applyBorder="1" applyAlignment="1">
      <alignment horizontal="center" wrapText="1"/>
    </xf>
    <xf numFmtId="0" fontId="68" fillId="0" borderId="0" xfId="0" applyFont="1" applyAlignment="1">
      <alignment vertical="center"/>
    </xf>
    <xf numFmtId="0" fontId="5" fillId="3" borderId="0" xfId="17" applyFont="1" applyFill="1" applyAlignment="1">
      <alignment horizontal="center"/>
    </xf>
    <xf numFmtId="0" fontId="2" fillId="3" borderId="0" xfId="17" applyFill="1"/>
    <xf numFmtId="0" fontId="2" fillId="3" borderId="0" xfId="17" applyFill="1"/>
    <xf numFmtId="165" fontId="6" fillId="3" borderId="0" xfId="17" applyNumberFormat="1" applyFont="1" applyFill="1" applyAlignment="1">
      <alignment horizontal="center"/>
    </xf>
    <xf numFmtId="0" fontId="8" fillId="3" borderId="0" xfId="17" applyFont="1" applyFill="1" applyAlignment="1">
      <alignment horizontal="center"/>
    </xf>
    <xf numFmtId="0" fontId="69" fillId="3" borderId="0" xfId="17" applyFont="1" applyFill="1"/>
    <xf numFmtId="182" fontId="70" fillId="3" borderId="0" xfId="17" applyNumberFormat="1" applyFont="1" applyFill="1" applyAlignment="1">
      <alignment horizontal="left"/>
    </xf>
    <xf numFmtId="0" fontId="71" fillId="3" borderId="1" xfId="17" applyFont="1" applyFill="1" applyBorder="1"/>
    <xf numFmtId="0" fontId="22" fillId="3" borderId="1" xfId="18" applyFont="1" applyFill="1" applyBorder="1" applyAlignment="1">
      <alignment horizontal="center" vertical="center" wrapText="1"/>
    </xf>
    <xf numFmtId="0" fontId="2" fillId="0" borderId="1" xfId="17" applyBorder="1"/>
    <xf numFmtId="0" fontId="71" fillId="3" borderId="0" xfId="17" applyFont="1" applyFill="1" applyAlignment="1">
      <alignment horizontal="center"/>
    </xf>
    <xf numFmtId="0" fontId="11" fillId="3" borderId="36" xfId="18" applyFont="1" applyFill="1" applyBorder="1" applyAlignment="1">
      <alignment horizontal="center" vertical="center" wrapText="1"/>
    </xf>
    <xf numFmtId="0" fontId="71" fillId="3" borderId="6" xfId="17" applyFont="1" applyFill="1" applyBorder="1"/>
    <xf numFmtId="37" fontId="73" fillId="3" borderId="6" xfId="17" quotePrefix="1" applyNumberFormat="1" applyFont="1" applyFill="1" applyBorder="1" applyAlignment="1">
      <alignment horizontal="center" vertical="center"/>
    </xf>
    <xf numFmtId="0" fontId="40" fillId="3" borderId="25" xfId="17" applyFont="1" applyFill="1" applyBorder="1"/>
    <xf numFmtId="37" fontId="40" fillId="3" borderId="0" xfId="17" applyNumberFormat="1" applyFont="1" applyFill="1"/>
    <xf numFmtId="0" fontId="11" fillId="3" borderId="0" xfId="17" applyFont="1" applyFill="1"/>
    <xf numFmtId="183" fontId="40" fillId="3" borderId="0" xfId="17" applyNumberFormat="1" applyFont="1" applyFill="1" applyAlignment="1">
      <alignment horizontal="left" vertical="center"/>
    </xf>
    <xf numFmtId="41" fontId="40" fillId="3" borderId="0" xfId="17" applyNumberFormat="1" applyFont="1" applyFill="1" applyAlignment="1">
      <alignment vertical="center"/>
    </xf>
    <xf numFmtId="41" fontId="74" fillId="3" borderId="0" xfId="17" applyNumberFormat="1" applyFont="1" applyFill="1" applyAlignment="1">
      <alignment vertical="center"/>
    </xf>
    <xf numFmtId="183" fontId="74" fillId="3" borderId="5" xfId="17" applyNumberFormat="1" applyFont="1" applyFill="1" applyBorder="1" applyAlignment="1">
      <alignment horizontal="left" vertical="center"/>
    </xf>
    <xf numFmtId="41" fontId="74" fillId="3" borderId="5" xfId="17" applyNumberFormat="1" applyFont="1" applyFill="1" applyBorder="1" applyAlignment="1">
      <alignment vertical="center"/>
    </xf>
    <xf numFmtId="183" fontId="13" fillId="3" borderId="0" xfId="17" applyNumberFormat="1" applyFont="1" applyFill="1"/>
    <xf numFmtId="0" fontId="13" fillId="3" borderId="0" xfId="17" applyFont="1" applyFill="1" applyAlignment="1">
      <alignment horizontal="left" vertical="top" wrapText="1"/>
    </xf>
    <xf numFmtId="0" fontId="40" fillId="3" borderId="0" xfId="17" applyFont="1" applyFill="1" applyAlignment="1">
      <alignment vertical="center"/>
    </xf>
  </cellXfs>
  <cellStyles count="19">
    <cellStyle name="Hipervínculo" xfId="13" builtinId="8"/>
    <cellStyle name="Millares [0]_1.2.4_36Estruct%-credIndirectXEmp04-01" xfId="3" xr:uid="{01085623-5767-4313-99BA-007DB295E618}"/>
    <cellStyle name="Millares 2" xfId="4" xr:uid="{371A6F27-569E-47EA-B799-C753460CE7C4}"/>
    <cellStyle name="Millares 2 2" xfId="16" xr:uid="{7C777BD6-01C6-4FA3-BF5B-61F2AFD41189}"/>
    <cellStyle name="Millares 7" xfId="12" xr:uid="{EB96D4F4-D831-488B-9278-C91E367FA46C}"/>
    <cellStyle name="Millares_01-25 Bcos Ene-2002" xfId="11" xr:uid="{DA83CEAF-AEBB-4F6E-B937-FC19AD43D57B}"/>
    <cellStyle name="Millares_14-Indicadores Bcos" xfId="10" xr:uid="{4741054A-96E5-451D-AE39-18A71350E635}"/>
    <cellStyle name="Millares_35-43 Bcos Ene-2002" xfId="2" xr:uid="{A418FF3D-97AE-4E55-B614-EC1F2E7C2B1F}"/>
    <cellStyle name="Normal" xfId="0" builtinId="0"/>
    <cellStyle name="Normal 2" xfId="1" xr:uid="{CB22B49A-7E9F-4A7E-9324-0B8DDA6E5D5C}"/>
    <cellStyle name="Normal 2 2" xfId="14" xr:uid="{B76F12CE-A7FA-4B9E-A5A8-21C91EF9064B}"/>
    <cellStyle name="Normal 2 2 2" xfId="17" xr:uid="{95414246-464E-400C-8B3C-C49A3A437EA8}"/>
    <cellStyle name="Normal 3" xfId="5" xr:uid="{955737E6-7AC6-473E-8537-5A9DE4C8CBEA}"/>
    <cellStyle name="Normal 3 2" xfId="15" xr:uid="{8BAF2439-A09B-49CD-B6C0-E4032743F971}"/>
    <cellStyle name="Normal 4" xfId="9" xr:uid="{116C34F8-0609-45AB-92D3-47EA1884C2D0}"/>
    <cellStyle name="Normal_BG-bcos-Jul-2001" xfId="7" xr:uid="{5BD10673-BEF8-4766-A283-93B6DF442146}"/>
    <cellStyle name="Normal_BG-Nac y Cof 062001" xfId="6" xr:uid="{C0470343-CCDC-46B8-93D9-CB2050C7DD71}"/>
    <cellStyle name="Normal_Palanca_06.99" xfId="18" xr:uid="{86A8CC71-F076-4A24-9CA1-BD007363BADE}"/>
    <cellStyle name="Porcentaje 2" xfId="8" xr:uid="{D01F20AA-4136-4BF6-85A0-7361FC69EA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externalLink" Target="externalLinks/externalLink9.xml"/><Relationship Id="rId3" Type="http://schemas.openxmlformats.org/officeDocument/2006/relationships/worksheet" Target="worksheets/sheet3.xml"/><Relationship Id="rId21"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7.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6.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110490</xdr:colOff>
      <xdr:row>8</xdr:row>
      <xdr:rowOff>55246</xdr:rowOff>
    </xdr:from>
    <xdr:to>
      <xdr:col>6</xdr:col>
      <xdr:colOff>280035</xdr:colOff>
      <xdr:row>15</xdr:row>
      <xdr:rowOff>26671</xdr:rowOff>
    </xdr:to>
    <xdr:pic>
      <xdr:nvPicPr>
        <xdr:cNvPr id="2" name="1 Imagen" descr="C:\Documents and Settings\cmercado\Mis documentos\Cathy Mercado\LOGOS\con República del Perú\Logo SBS RDP BN final.jpg">
          <a:extLst>
            <a:ext uri="{FF2B5EF4-FFF2-40B4-BE49-F238E27FC236}">
              <a16:creationId xmlns:a16="http://schemas.microsoft.com/office/drawing/2014/main" id="{406D6FFE-7ED9-47D0-AED8-CB1BFE81C9F9}"/>
            </a:ext>
          </a:extLst>
        </xdr:cNvPr>
        <xdr:cNvPicPr/>
      </xdr:nvPicPr>
      <xdr:blipFill>
        <a:blip xmlns:r="http://schemas.openxmlformats.org/officeDocument/2006/relationships" r:embed="rId1"/>
        <a:srcRect/>
        <a:stretch>
          <a:fillRect/>
        </a:stretch>
      </xdr:blipFill>
      <xdr:spPr bwMode="auto">
        <a:xfrm>
          <a:off x="2122170" y="1746886"/>
          <a:ext cx="2707005" cy="135826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bs\data\Boletin-Bcos\F&#243;rmula%20Excel-Siscor\Bcos\Estad&#237;stica%20Banco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borda\Financ\Efra&#237;n\Bancos\FormatosPublicaciones\01-25%20Bcos%20Ene-200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2025\Nov\Estatales\Data\Plantilla%20BG%20y%20EGP%20Ent.%20Estatales%20e%20Indicadores%20Nov%202025.xlsm" TargetMode="External"/><Relationship Id="rId1" Type="http://schemas.openxmlformats.org/officeDocument/2006/relationships/externalLinkPath" Target="file:///\\sbs.gob.pe\data\esteco\Pc-OBorda\Boletin-Bcos\BOLETIN%20PUBLIC%20WEB\2025\Nov\Estatales\Data\Plantilla%20BG%20y%20EGP%20Ent.%20Estatales%20e%20Indicadores%20Nov%202025.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Esteco/ASF/Bolet&#237;n/Nuevas%20REFERENCIAS/Entidades%20Estatales/Plantilla%20Palanca%20Estatales_v6.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bs.gob.pe\data\Informes\2009\04%20Abr\Palanca\fx%20risk%20&amp;%20trading%20portfolio%20feb09%20(version%20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mailweb.sbs.gob.pe/BOLETIN/MENSUAL/Inf-financiera/2002/2002-03/Web/Public/01-25%20Bcos%20Mar-20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bs.gob.pe\data\Informes\2008\05%20May\Reporte%20Mensual%20de%20Mercado\ReporteMensualRM1MAYO200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sheetName val="2"/>
      <sheetName val="3"/>
      <sheetName val="4"/>
      <sheetName val="6"/>
      <sheetName val="5"/>
      <sheetName val="7"/>
      <sheetName val="8"/>
      <sheetName val="9"/>
      <sheetName val="Anexo"/>
      <sheetName val="A10"/>
      <sheetName val="Hoja2"/>
      <sheetName val="RCG"/>
      <sheetName val="Data"/>
    </sheetNames>
    <sheetDataSet>
      <sheetData sheetId="0">
        <row r="3">
          <cell r="B3">
            <v>45991</v>
          </cell>
        </row>
      </sheetData>
      <sheetData sheetId="1"/>
      <sheetData sheetId="2"/>
      <sheetData sheetId="3"/>
      <sheetData sheetId="4"/>
      <sheetData sheetId="5"/>
      <sheetData sheetId="6">
        <row r="3">
          <cell r="B3">
            <v>45991</v>
          </cell>
        </row>
      </sheetData>
      <sheetData sheetId="7"/>
      <sheetData sheetId="8"/>
      <sheetData sheetId="9"/>
      <sheetData sheetId="10"/>
      <sheetData sheetId="11"/>
      <sheetData sheetId="12"/>
      <sheetData sheetId="1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lanca"/>
      <sheetName val="13"/>
      <sheetName val="PE"/>
      <sheetName val="14"/>
    </sheetNames>
    <sheetDataSet>
      <sheetData sheetId="0"/>
      <sheetData sheetId="1"/>
      <sheetData sheetId="2"/>
      <sheetData sheetId="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icion ME"/>
      <sheetName val="Req Patrimonial"/>
      <sheetName val="cdo 23"/>
      <sheetName val="cdo 25"/>
      <sheetName val="Instrucciones"/>
    </sheetNames>
    <sheetDataSet>
      <sheetData sheetId="0">
        <row r="1">
          <cell r="C1">
            <v>39903</v>
          </cell>
        </row>
        <row r="34">
          <cell r="B34" t="str">
            <v>BCP</v>
          </cell>
          <cell r="C34" t="str">
            <v>BCP</v>
          </cell>
          <cell r="D34">
            <v>3427787.8114800001</v>
          </cell>
          <cell r="E34">
            <v>5881996.5731099993</v>
          </cell>
          <cell r="F34">
            <v>2796397.3939299998</v>
          </cell>
          <cell r="G34">
            <v>5289095.4106200002</v>
          </cell>
          <cell r="H34">
            <v>2796397.4458900001</v>
          </cell>
          <cell r="I34">
            <v>5289095.46251</v>
          </cell>
        </row>
        <row r="35">
          <cell r="B35" t="str">
            <v>CON</v>
          </cell>
          <cell r="C35" t="str">
            <v>BBVA_CONTINENTAL</v>
          </cell>
          <cell r="D35">
            <v>6331850.9950999999</v>
          </cell>
          <cell r="E35">
            <v>6088135.9830400003</v>
          </cell>
          <cell r="F35">
            <v>6007551.7244100003</v>
          </cell>
          <cell r="G35">
            <v>4803021.7759999996</v>
          </cell>
          <cell r="H35">
            <v>6007551.72425</v>
          </cell>
          <cell r="I35">
            <v>4803021.7759799995</v>
          </cell>
        </row>
        <row r="36">
          <cell r="B36" t="str">
            <v>INT</v>
          </cell>
          <cell r="C36" t="str">
            <v>INTERBANK</v>
          </cell>
          <cell r="D36">
            <v>1249343.5032200001</v>
          </cell>
          <cell r="E36">
            <v>1846474.9343800002</v>
          </cell>
          <cell r="F36">
            <v>1136262.4470899999</v>
          </cell>
          <cell r="G36">
            <v>1839359.6385299999</v>
          </cell>
          <cell r="H36">
            <v>1136262.44704</v>
          </cell>
          <cell r="I36">
            <v>1839359.63849</v>
          </cell>
        </row>
        <row r="37">
          <cell r="B37" t="str">
            <v>SCO</v>
          </cell>
          <cell r="C37" t="str">
            <v>SCOTIABANK</v>
          </cell>
          <cell r="D37">
            <v>3720149.7927199998</v>
          </cell>
          <cell r="E37">
            <v>4889879.8330100002</v>
          </cell>
          <cell r="F37">
            <v>3707953.8924600002</v>
          </cell>
          <cell r="G37">
            <v>4852229.2752</v>
          </cell>
          <cell r="H37">
            <v>3707953.8924099999</v>
          </cell>
          <cell r="I37">
            <v>4852229.2752099996</v>
          </cell>
        </row>
        <row r="38">
          <cell r="B38" t="str">
            <v>FIN</v>
          </cell>
          <cell r="C38" t="str">
            <v>FINANCIERO</v>
          </cell>
          <cell r="D38">
            <v>0</v>
          </cell>
          <cell r="E38">
            <v>3451.5930800000001</v>
          </cell>
          <cell r="F38">
            <v>0</v>
          </cell>
          <cell r="G38">
            <v>3451.5930800000001</v>
          </cell>
          <cell r="H38">
            <v>0</v>
          </cell>
          <cell r="I38">
            <v>3451.5930699999999</v>
          </cell>
        </row>
        <row r="39">
          <cell r="B39" t="str">
            <v>COM</v>
          </cell>
          <cell r="C39" t="str">
            <v>COMERCIO</v>
          </cell>
          <cell r="D39">
            <v>0</v>
          </cell>
          <cell r="E39">
            <v>0</v>
          </cell>
          <cell r="F39">
            <v>0</v>
          </cell>
          <cell r="G39">
            <v>0</v>
          </cell>
          <cell r="H39">
            <v>0</v>
          </cell>
          <cell r="I39">
            <v>0</v>
          </cell>
        </row>
        <row r="40">
          <cell r="B40" t="str">
            <v>HSB</v>
          </cell>
          <cell r="C40" t="str">
            <v>HSBC</v>
          </cell>
          <cell r="D40">
            <v>151330.97839999999</v>
          </cell>
          <cell r="E40">
            <v>425154.5</v>
          </cell>
          <cell r="F40">
            <v>0</v>
          </cell>
          <cell r="G40">
            <v>0</v>
          </cell>
          <cell r="H40">
            <v>151330.97839999999</v>
          </cell>
          <cell r="I40">
            <v>425154.5</v>
          </cell>
        </row>
        <row r="41">
          <cell r="B41" t="str">
            <v>CIT</v>
          </cell>
          <cell r="C41" t="str">
            <v>CITIBANK</v>
          </cell>
          <cell r="D41">
            <v>1976865.6606600001</v>
          </cell>
          <cell r="E41">
            <v>2370556.22731</v>
          </cell>
          <cell r="F41">
            <v>1715828.7604100001</v>
          </cell>
          <cell r="G41">
            <v>2146216.3988900003</v>
          </cell>
          <cell r="H41">
            <v>1715828.7604100001</v>
          </cell>
          <cell r="I41">
            <v>2146216.39891</v>
          </cell>
        </row>
        <row r="42">
          <cell r="B42" t="str">
            <v>BIF</v>
          </cell>
          <cell r="C42" t="str">
            <v>BIF</v>
          </cell>
          <cell r="D42">
            <v>12990.1662</v>
          </cell>
          <cell r="E42">
            <v>13267.125880000001</v>
          </cell>
          <cell r="F42">
            <v>6495.0835800000004</v>
          </cell>
          <cell r="G42">
            <v>6772.0432599999995</v>
          </cell>
          <cell r="H42">
            <v>6495.0830999999998</v>
          </cell>
          <cell r="I42">
            <v>6772.0427800000007</v>
          </cell>
        </row>
        <row r="43">
          <cell r="B43" t="str">
            <v>MIB</v>
          </cell>
          <cell r="C43" t="str">
            <v>MIBANCO</v>
          </cell>
          <cell r="D43">
            <v>30029.5</v>
          </cell>
          <cell r="E43">
            <v>0</v>
          </cell>
          <cell r="F43">
            <v>30029.5</v>
          </cell>
          <cell r="G43">
            <v>0</v>
          </cell>
          <cell r="H43">
            <v>30029.5</v>
          </cell>
          <cell r="I43">
            <v>0</v>
          </cell>
        </row>
        <row r="44">
          <cell r="B44" t="str">
            <v>FAL</v>
          </cell>
          <cell r="C44" t="str">
            <v>FALABELLA</v>
          </cell>
          <cell r="D44">
            <v>0</v>
          </cell>
          <cell r="E44">
            <v>0</v>
          </cell>
          <cell r="F44">
            <v>0</v>
          </cell>
          <cell r="G44">
            <v>0</v>
          </cell>
          <cell r="H44">
            <v>0</v>
          </cell>
          <cell r="I44">
            <v>0</v>
          </cell>
        </row>
        <row r="45">
          <cell r="B45" t="str">
            <v>RIP</v>
          </cell>
          <cell r="C45" t="str">
            <v>RIPLEY</v>
          </cell>
          <cell r="D45">
            <v>0</v>
          </cell>
          <cell r="E45">
            <v>0</v>
          </cell>
          <cell r="F45">
            <v>0</v>
          </cell>
          <cell r="G45">
            <v>0</v>
          </cell>
          <cell r="H45">
            <v>0</v>
          </cell>
          <cell r="I45">
            <v>0</v>
          </cell>
        </row>
        <row r="46">
          <cell r="B46" t="str">
            <v>AZT</v>
          </cell>
          <cell r="C46" t="str">
            <v>AZTECA</v>
          </cell>
          <cell r="D46">
            <v>0</v>
          </cell>
          <cell r="E46">
            <v>0</v>
          </cell>
          <cell r="F46">
            <v>0</v>
          </cell>
          <cell r="G46">
            <v>0</v>
          </cell>
          <cell r="H46">
            <v>0</v>
          </cell>
          <cell r="I46">
            <v>0</v>
          </cell>
        </row>
        <row r="47">
          <cell r="B47" t="str">
            <v>SAN</v>
          </cell>
          <cell r="C47" t="str">
            <v>SANTANDER</v>
          </cell>
          <cell r="D47">
            <v>215760.36100999999</v>
          </cell>
          <cell r="E47">
            <v>532358.21579000005</v>
          </cell>
          <cell r="F47">
            <v>215760.36099000002</v>
          </cell>
          <cell r="G47">
            <v>532358.21583</v>
          </cell>
          <cell r="H47">
            <v>215760.36099000002</v>
          </cell>
          <cell r="I47">
            <v>532358.21577000001</v>
          </cell>
        </row>
        <row r="48">
          <cell r="B48" t="str">
            <v>DEU</v>
          </cell>
          <cell r="C48" t="str">
            <v>DEUTSCHE</v>
          </cell>
          <cell r="D48">
            <v>859626.65998</v>
          </cell>
          <cell r="E48">
            <v>783396.29135000007</v>
          </cell>
          <cell r="F48">
            <v>859626.65998</v>
          </cell>
          <cell r="G48">
            <v>783396.29135000007</v>
          </cell>
          <cell r="H48">
            <v>859626.65998</v>
          </cell>
          <cell r="I48">
            <v>783396.29135000007</v>
          </cell>
        </row>
        <row r="49">
          <cell r="B49" t="str">
            <v>SIS</v>
          </cell>
          <cell r="C49" t="str">
            <v>SISTEMA</v>
          </cell>
          <cell r="D49">
            <v>17975735.428769998</v>
          </cell>
          <cell r="E49">
            <v>22834671.276950002</v>
          </cell>
          <cell r="F49">
            <v>16475905.82285</v>
          </cell>
          <cell r="G49">
            <v>20255900.642759997</v>
          </cell>
          <cell r="H49">
            <v>16627236.852469999</v>
          </cell>
          <cell r="I49">
            <v>20681055.19407</v>
          </cell>
        </row>
        <row r="56">
          <cell r="B56" t="str">
            <v>BCP</v>
          </cell>
          <cell r="C56" t="str">
            <v>BCP</v>
          </cell>
          <cell r="D56">
            <v>550798.61311999999</v>
          </cell>
          <cell r="E56">
            <v>1323436.0395799999</v>
          </cell>
          <cell r="F56">
            <v>550798.61326999997</v>
          </cell>
          <cell r="G56">
            <v>1323436.0399100001</v>
          </cell>
          <cell r="H56">
            <v>550798.61311000003</v>
          </cell>
          <cell r="I56">
            <v>1323436.0395899999</v>
          </cell>
        </row>
        <row r="57">
          <cell r="B57" t="str">
            <v>CON</v>
          </cell>
          <cell r="C57" t="str">
            <v>BBVA_CONTINENTAL</v>
          </cell>
          <cell r="D57">
            <v>456153.88574</v>
          </cell>
          <cell r="E57">
            <v>645199.85201000003</v>
          </cell>
          <cell r="F57">
            <v>456153.88477999996</v>
          </cell>
          <cell r="G57">
            <v>645199.85840999999</v>
          </cell>
          <cell r="H57">
            <v>456153.88574</v>
          </cell>
          <cell r="I57">
            <v>645199.85201000003</v>
          </cell>
        </row>
        <row r="58">
          <cell r="B58" t="str">
            <v>INT</v>
          </cell>
          <cell r="C58" t="str">
            <v>INTERBANK</v>
          </cell>
          <cell r="D58">
            <v>0</v>
          </cell>
          <cell r="E58">
            <v>316100</v>
          </cell>
          <cell r="F58">
            <v>0</v>
          </cell>
          <cell r="G58">
            <v>316100</v>
          </cell>
          <cell r="H58">
            <v>0</v>
          </cell>
          <cell r="I58">
            <v>316100</v>
          </cell>
        </row>
        <row r="59">
          <cell r="B59" t="str">
            <v>SCO</v>
          </cell>
          <cell r="C59" t="str">
            <v>SCOTIABANK</v>
          </cell>
          <cell r="D59">
            <v>0</v>
          </cell>
          <cell r="E59">
            <v>0</v>
          </cell>
          <cell r="F59">
            <v>0</v>
          </cell>
          <cell r="G59">
            <v>0</v>
          </cell>
          <cell r="H59">
            <v>0</v>
          </cell>
          <cell r="I59">
            <v>0</v>
          </cell>
        </row>
        <row r="60">
          <cell r="B60" t="str">
            <v>FIN</v>
          </cell>
          <cell r="C60" t="str">
            <v>FINANCIERO</v>
          </cell>
          <cell r="D60">
            <v>0</v>
          </cell>
          <cell r="E60">
            <v>0</v>
          </cell>
          <cell r="F60">
            <v>0</v>
          </cell>
          <cell r="G60">
            <v>0</v>
          </cell>
          <cell r="H60">
            <v>0</v>
          </cell>
          <cell r="I60">
            <v>0</v>
          </cell>
        </row>
        <row r="61">
          <cell r="B61" t="str">
            <v>COM</v>
          </cell>
          <cell r="C61" t="str">
            <v>COMERCIO</v>
          </cell>
          <cell r="D61">
            <v>0</v>
          </cell>
          <cell r="E61">
            <v>0</v>
          </cell>
          <cell r="F61">
            <v>0</v>
          </cell>
          <cell r="G61">
            <v>0</v>
          </cell>
          <cell r="H61">
            <v>0</v>
          </cell>
          <cell r="I61">
            <v>0</v>
          </cell>
        </row>
        <row r="62">
          <cell r="B62" t="str">
            <v>HSB</v>
          </cell>
          <cell r="C62" t="str">
            <v>HSBC</v>
          </cell>
          <cell r="D62">
            <v>0</v>
          </cell>
          <cell r="E62">
            <v>0</v>
          </cell>
          <cell r="F62">
            <v>0</v>
          </cell>
          <cell r="G62">
            <v>0</v>
          </cell>
          <cell r="H62">
            <v>0</v>
          </cell>
          <cell r="I62">
            <v>0</v>
          </cell>
        </row>
        <row r="63">
          <cell r="B63" t="str">
            <v>CIT</v>
          </cell>
          <cell r="C63" t="str">
            <v>CITIBANK</v>
          </cell>
          <cell r="D63">
            <v>33617.249950000005</v>
          </cell>
          <cell r="E63">
            <v>18966</v>
          </cell>
          <cell r="F63">
            <v>19076.649949999999</v>
          </cell>
          <cell r="G63">
            <v>35488.91764</v>
          </cell>
          <cell r="H63">
            <v>19076.649949999999</v>
          </cell>
          <cell r="I63">
            <v>35488.91764</v>
          </cell>
        </row>
        <row r="64">
          <cell r="B64" t="str">
            <v>BIF</v>
          </cell>
          <cell r="C64" t="str">
            <v>BIF</v>
          </cell>
          <cell r="D64">
            <v>0</v>
          </cell>
          <cell r="E64">
            <v>0</v>
          </cell>
          <cell r="F64">
            <v>0</v>
          </cell>
          <cell r="G64">
            <v>0</v>
          </cell>
          <cell r="H64">
            <v>0</v>
          </cell>
          <cell r="I64">
            <v>0</v>
          </cell>
        </row>
        <row r="65">
          <cell r="B65" t="str">
            <v>MIB</v>
          </cell>
          <cell r="C65" t="str">
            <v>MIBANCO</v>
          </cell>
          <cell r="D65">
            <v>0</v>
          </cell>
          <cell r="E65">
            <v>0</v>
          </cell>
          <cell r="F65">
            <v>0</v>
          </cell>
          <cell r="G65">
            <v>0</v>
          </cell>
          <cell r="H65">
            <v>0</v>
          </cell>
          <cell r="I65">
            <v>0</v>
          </cell>
        </row>
        <row r="66">
          <cell r="B66" t="str">
            <v>FAL</v>
          </cell>
          <cell r="C66" t="str">
            <v>FALABELLA</v>
          </cell>
          <cell r="D66">
            <v>0</v>
          </cell>
          <cell r="E66">
            <v>0</v>
          </cell>
          <cell r="F66">
            <v>0</v>
          </cell>
          <cell r="G66">
            <v>0</v>
          </cell>
          <cell r="H66">
            <v>0</v>
          </cell>
          <cell r="I66">
            <v>0</v>
          </cell>
        </row>
        <row r="67">
          <cell r="B67" t="str">
            <v>RIP</v>
          </cell>
          <cell r="C67" t="str">
            <v>RIPLEY</v>
          </cell>
          <cell r="D67">
            <v>0</v>
          </cell>
          <cell r="E67">
            <v>0</v>
          </cell>
          <cell r="F67">
            <v>0</v>
          </cell>
          <cell r="G67">
            <v>0</v>
          </cell>
          <cell r="H67">
            <v>0</v>
          </cell>
          <cell r="I67">
            <v>0</v>
          </cell>
        </row>
        <row r="68">
          <cell r="B68" t="str">
            <v>AZT</v>
          </cell>
          <cell r="C68" t="str">
            <v>AZTECA</v>
          </cell>
          <cell r="D68">
            <v>0</v>
          </cell>
          <cell r="E68">
            <v>0</v>
          </cell>
          <cell r="F68">
            <v>0</v>
          </cell>
          <cell r="G68">
            <v>0</v>
          </cell>
          <cell r="H68">
            <v>0</v>
          </cell>
          <cell r="I68">
            <v>0</v>
          </cell>
        </row>
        <row r="69">
          <cell r="B69" t="str">
            <v>SAN</v>
          </cell>
          <cell r="C69" t="str">
            <v>SANTANDER</v>
          </cell>
          <cell r="D69">
            <v>0</v>
          </cell>
          <cell r="E69">
            <v>0</v>
          </cell>
          <cell r="F69">
            <v>0</v>
          </cell>
          <cell r="G69">
            <v>0</v>
          </cell>
          <cell r="H69">
            <v>0</v>
          </cell>
          <cell r="I69">
            <v>0</v>
          </cell>
        </row>
        <row r="70">
          <cell r="B70" t="str">
            <v>DEU</v>
          </cell>
          <cell r="C70" t="str">
            <v>DEUTSCHE</v>
          </cell>
          <cell r="D70">
            <v>0</v>
          </cell>
          <cell r="E70">
            <v>0</v>
          </cell>
          <cell r="F70">
            <v>0</v>
          </cell>
          <cell r="G70">
            <v>0</v>
          </cell>
          <cell r="H70">
            <v>0</v>
          </cell>
          <cell r="I70">
            <v>0</v>
          </cell>
        </row>
        <row r="71">
          <cell r="B71" t="str">
            <v>SIS</v>
          </cell>
          <cell r="C71" t="str">
            <v>SISTEMA</v>
          </cell>
          <cell r="D71">
            <v>1040569.7488099999</v>
          </cell>
          <cell r="E71">
            <v>2303701.8915900001</v>
          </cell>
          <cell r="F71">
            <v>1026029.1479999999</v>
          </cell>
          <cell r="G71">
            <v>2320224.8159600003</v>
          </cell>
          <cell r="H71">
            <v>1026029.1488000001</v>
          </cell>
          <cell r="I71">
            <v>2320224.8092399999</v>
          </cell>
        </row>
      </sheetData>
      <sheetData sheetId="1"/>
      <sheetData sheetId="2"/>
      <sheetData sheetId="3"/>
      <sheetData sheetId="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 val="Posicion M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_Mensaje"/>
      <sheetName val="BD_Datos"/>
      <sheetName val="BD_Grafico1"/>
      <sheetName val="Grafico1"/>
      <sheetName val="BD_Grafico2"/>
      <sheetName val="BD_Grafico3"/>
      <sheetName val="Grafico2"/>
      <sheetName val="Grafico3"/>
      <sheetName val="BD_Grafico4"/>
      <sheetName val="BD_Grafico5"/>
      <sheetName val="Grafico4"/>
      <sheetName val="Grafico5"/>
      <sheetName val="BD_Grafico6"/>
      <sheetName val="Grafico6"/>
      <sheetName val="BD_Grafico7"/>
      <sheetName val="Grafico7"/>
      <sheetName val="BD_Cuadro1"/>
      <sheetName val="Cuadro1"/>
      <sheetName val="Cuadro2"/>
      <sheetName val="Cuadro3"/>
      <sheetName val="Cuadro4"/>
      <sheetName val="Cuadro5"/>
      <sheetName val="Cuadro6"/>
      <sheetName val="Cuadro7"/>
      <sheetName val="Cuadro8"/>
      <sheetName val="Cuadro23"/>
      <sheetName val="Cuadro25"/>
      <sheetName val="02-T_DEP"/>
    </sheetNames>
    <sheetDataSet>
      <sheetData sheetId="0"/>
      <sheetData sheetId="1">
        <row r="3">
          <cell r="B3">
            <v>39599</v>
          </cell>
          <cell r="D3">
            <v>39233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8D5EC-F2FA-4B44-B10D-8C5EF2EA8482}">
  <sheetPr codeName="Hoja1"/>
  <dimension ref="A1:I25"/>
  <sheetViews>
    <sheetView showGridLines="0" tabSelected="1" view="pageBreakPreview" zoomScaleSheetLayoutView="120" workbookViewId="0">
      <selection activeCell="B1" sqref="B1"/>
    </sheetView>
  </sheetViews>
  <sheetFormatPr baseColWidth="10" defaultColWidth="11.44140625" defaultRowHeight="13.8"/>
  <cols>
    <col min="1" max="1" width="4.6640625" style="260" customWidth="1"/>
    <col min="2" max="9" width="12.33203125" style="260" customWidth="1"/>
    <col min="10" max="16384" width="11.44140625" style="260"/>
  </cols>
  <sheetData>
    <row r="1" spans="1:9" ht="14.4" thickTop="1">
      <c r="A1" s="259"/>
      <c r="B1" s="259"/>
      <c r="C1" s="259"/>
      <c r="D1" s="259"/>
      <c r="E1" s="259"/>
      <c r="F1" s="259"/>
      <c r="G1" s="259"/>
      <c r="H1" s="259"/>
    </row>
    <row r="2" spans="1:9">
      <c r="B2" s="261"/>
    </row>
    <row r="3" spans="1:9" ht="28.2">
      <c r="B3" s="262" t="s">
        <v>1118</v>
      </c>
    </row>
    <row r="4" spans="1:9" ht="21.6">
      <c r="B4" s="263"/>
    </row>
    <row r="6" spans="1:9">
      <c r="A6" s="271"/>
      <c r="B6" s="271"/>
      <c r="C6" s="271"/>
      <c r="D6" s="271"/>
      <c r="E6" s="271"/>
      <c r="F6" s="271"/>
      <c r="G6" s="271"/>
      <c r="H6" s="271"/>
      <c r="I6" s="271"/>
    </row>
    <row r="7" spans="1:9">
      <c r="A7" s="264"/>
      <c r="B7" s="264"/>
      <c r="C7" s="264"/>
      <c r="E7" s="264"/>
      <c r="F7" s="264"/>
      <c r="G7" s="264"/>
      <c r="H7" s="264"/>
      <c r="I7" s="264"/>
    </row>
    <row r="8" spans="1:9">
      <c r="A8" s="264"/>
      <c r="B8" s="264"/>
      <c r="C8" s="264"/>
      <c r="D8" s="264"/>
      <c r="E8" s="264"/>
      <c r="F8" s="264"/>
      <c r="G8" s="264"/>
      <c r="H8" s="264"/>
      <c r="I8" s="264"/>
    </row>
    <row r="9" spans="1:9" ht="15.75" customHeight="1">
      <c r="B9" s="272"/>
      <c r="C9" s="272"/>
      <c r="D9" s="272"/>
      <c r="E9" s="272"/>
      <c r="F9" s="272"/>
      <c r="G9" s="272"/>
      <c r="H9" s="272"/>
    </row>
    <row r="10" spans="1:9" ht="15.75" customHeight="1">
      <c r="B10" s="272"/>
      <c r="C10" s="272"/>
      <c r="D10" s="272"/>
      <c r="E10" s="272"/>
      <c r="F10" s="272"/>
      <c r="G10" s="272"/>
      <c r="H10" s="272"/>
      <c r="I10" s="266"/>
    </row>
    <row r="11" spans="1:9" ht="15.75" customHeight="1">
      <c r="B11" s="272"/>
      <c r="C11" s="272"/>
      <c r="D11" s="272"/>
      <c r="E11" s="272"/>
      <c r="F11" s="272"/>
      <c r="G11" s="272"/>
      <c r="H11" s="272"/>
      <c r="I11" s="266"/>
    </row>
    <row r="12" spans="1:9" ht="15.75" customHeight="1">
      <c r="B12" s="272"/>
      <c r="C12" s="272"/>
      <c r="D12" s="272"/>
      <c r="E12" s="272"/>
      <c r="F12" s="272"/>
      <c r="G12" s="272"/>
      <c r="H12" s="272"/>
      <c r="I12" s="266"/>
    </row>
    <row r="13" spans="1:9" ht="15.75" customHeight="1">
      <c r="B13" s="272"/>
      <c r="C13" s="272"/>
      <c r="D13" s="272"/>
      <c r="E13" s="272"/>
      <c r="F13" s="272"/>
      <c r="G13" s="272"/>
      <c r="H13" s="272"/>
      <c r="I13" s="266"/>
    </row>
    <row r="14" spans="1:9" ht="15.75" customHeight="1">
      <c r="B14" s="272"/>
      <c r="C14" s="272"/>
      <c r="D14" s="272"/>
      <c r="E14" s="272"/>
      <c r="F14" s="272"/>
      <c r="G14" s="272"/>
      <c r="H14" s="272"/>
      <c r="I14" s="266"/>
    </row>
    <row r="15" spans="1:9" ht="15.75" customHeight="1">
      <c r="B15" s="272"/>
      <c r="C15" s="272"/>
      <c r="D15" s="272"/>
      <c r="E15" s="272"/>
      <c r="F15" s="272"/>
      <c r="G15" s="272"/>
      <c r="H15" s="272"/>
    </row>
    <row r="16" spans="1:9" ht="15.75" customHeight="1">
      <c r="B16" s="272"/>
      <c r="C16" s="272"/>
      <c r="D16" s="272"/>
      <c r="E16" s="272"/>
      <c r="F16" s="272"/>
      <c r="G16" s="272"/>
      <c r="H16" s="272"/>
    </row>
    <row r="17" spans="1:9" ht="15.75" customHeight="1">
      <c r="B17" s="265"/>
      <c r="C17" s="265"/>
      <c r="D17" s="265"/>
      <c r="E17" s="265"/>
      <c r="F17" s="265"/>
      <c r="G17" s="265"/>
      <c r="H17" s="265"/>
    </row>
    <row r="18" spans="1:9" ht="15.75" customHeight="1">
      <c r="B18" s="265"/>
      <c r="C18" s="265"/>
      <c r="D18" s="265"/>
      <c r="E18" s="265"/>
      <c r="F18" s="265"/>
      <c r="G18" s="265"/>
      <c r="H18" s="265"/>
    </row>
    <row r="19" spans="1:9" ht="15.75" customHeight="1">
      <c r="B19" s="265"/>
      <c r="C19" s="265"/>
      <c r="D19" s="265"/>
      <c r="E19" s="265"/>
      <c r="F19" s="273"/>
      <c r="G19" s="273"/>
      <c r="H19" s="273"/>
      <c r="I19" s="273"/>
    </row>
    <row r="20" spans="1:9" ht="15.75" customHeight="1">
      <c r="B20" s="268"/>
      <c r="C20" s="268"/>
      <c r="D20" s="268"/>
      <c r="E20" s="268"/>
      <c r="F20" s="273"/>
      <c r="G20" s="273"/>
      <c r="H20" s="273"/>
      <c r="I20" s="273"/>
    </row>
    <row r="21" spans="1:9" ht="15.75" customHeight="1">
      <c r="B21" s="268"/>
      <c r="C21" s="268"/>
      <c r="D21" s="268"/>
      <c r="E21" s="268"/>
      <c r="F21" s="273"/>
      <c r="G21" s="273"/>
      <c r="H21" s="273"/>
      <c r="I21" s="273"/>
    </row>
    <row r="22" spans="1:9" ht="15.75" customHeight="1">
      <c r="B22" s="268"/>
      <c r="C22" s="268"/>
      <c r="D22" s="268"/>
      <c r="E22" s="268"/>
      <c r="F22" s="267"/>
      <c r="G22" s="267"/>
      <c r="H22" s="267"/>
      <c r="I22" s="269"/>
    </row>
    <row r="23" spans="1:9" ht="15.75" customHeight="1" thickBot="1">
      <c r="A23" s="270"/>
      <c r="B23" s="270"/>
      <c r="C23" s="270"/>
      <c r="D23" s="270"/>
      <c r="E23" s="270"/>
      <c r="F23" s="270"/>
      <c r="G23" s="270"/>
      <c r="H23" s="270"/>
      <c r="I23" s="270"/>
    </row>
    <row r="24" spans="1:9" ht="3.75" customHeight="1" thickTop="1"/>
    <row r="25" spans="1:9" ht="15.75" customHeight="1"/>
  </sheetData>
  <mergeCells count="3">
    <mergeCell ref="A6:I6"/>
    <mergeCell ref="B9:H16"/>
    <mergeCell ref="F19:I21"/>
  </mergeCells>
  <printOptions horizontalCentered="1" verticalCentered="1"/>
  <pageMargins left="1.3474015748031496" right="0.78740157480314965" top="0.98425196850393704" bottom="0.98425196850393704" header="0" footer="0"/>
  <pageSetup paperSize="9" scale="109" orientation="landscape" horizontalDpi="1200" verticalDpi="1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0A396-E06F-4FCD-95AB-5DA4838D7452}">
  <sheetPr codeName="Hoja11"/>
  <dimension ref="A1:C22"/>
  <sheetViews>
    <sheetView showGridLines="0" view="pageBreakPreview" zoomScaleNormal="100" zoomScaleSheetLayoutView="100" workbookViewId="0"/>
  </sheetViews>
  <sheetFormatPr baseColWidth="10" defaultRowHeight="14.4"/>
  <cols>
    <col min="1" max="1" width="4.33203125" style="210" customWidth="1"/>
    <col min="2" max="2" width="79.21875" style="210" customWidth="1"/>
    <col min="3" max="3" width="14.44140625" style="210" customWidth="1"/>
    <col min="4" max="16384" width="11.5546875" style="210"/>
  </cols>
  <sheetData>
    <row r="1" spans="1:3">
      <c r="A1" s="211" t="s">
        <v>777</v>
      </c>
    </row>
    <row r="4" spans="1:3" ht="18">
      <c r="A4" s="284" t="s">
        <v>776</v>
      </c>
      <c r="B4" s="284"/>
      <c r="C4" s="284"/>
    </row>
    <row r="6" spans="1:3">
      <c r="B6" s="212" t="s">
        <v>1104</v>
      </c>
      <c r="C6" s="348" t="s">
        <v>1105</v>
      </c>
    </row>
    <row r="7" spans="1:3">
      <c r="B7" s="212" t="s">
        <v>699</v>
      </c>
      <c r="C7" s="210">
        <v>1</v>
      </c>
    </row>
    <row r="8" spans="1:3">
      <c r="B8" s="212" t="s">
        <v>702</v>
      </c>
      <c r="C8" s="210">
        <v>2</v>
      </c>
    </row>
    <row r="9" spans="1:3">
      <c r="B9" s="212" t="s">
        <v>1106</v>
      </c>
      <c r="C9" s="210">
        <v>3</v>
      </c>
    </row>
    <row r="10" spans="1:3">
      <c r="B10" s="212" t="s">
        <v>1107</v>
      </c>
      <c r="C10" s="210">
        <v>4</v>
      </c>
    </row>
    <row r="11" spans="1:3">
      <c r="B11" s="212" t="s">
        <v>1108</v>
      </c>
      <c r="C11" s="210">
        <v>5</v>
      </c>
    </row>
    <row r="12" spans="1:3">
      <c r="B12" s="212" t="s">
        <v>1109</v>
      </c>
      <c r="C12" s="210">
        <v>6</v>
      </c>
    </row>
    <row r="13" spans="1:3">
      <c r="B13" s="212" t="s">
        <v>1110</v>
      </c>
      <c r="C13" s="210">
        <v>7</v>
      </c>
    </row>
    <row r="14" spans="1:3">
      <c r="B14" s="212" t="s">
        <v>1111</v>
      </c>
      <c r="C14" s="210">
        <v>8</v>
      </c>
    </row>
    <row r="15" spans="1:3">
      <c r="B15" s="212" t="s">
        <v>1112</v>
      </c>
      <c r="C15" s="210">
        <v>9</v>
      </c>
    </row>
    <row r="16" spans="1:3">
      <c r="B16" s="212" t="s">
        <v>1113</v>
      </c>
      <c r="C16" s="210">
        <v>10</v>
      </c>
    </row>
    <row r="17" spans="2:3">
      <c r="B17" s="212" t="s">
        <v>1114</v>
      </c>
      <c r="C17" s="210">
        <v>11</v>
      </c>
    </row>
    <row r="18" spans="2:3">
      <c r="B18" s="212" t="s">
        <v>1115</v>
      </c>
      <c r="C18" s="210">
        <v>12</v>
      </c>
    </row>
    <row r="19" spans="2:3">
      <c r="B19" s="212" t="s">
        <v>1116</v>
      </c>
      <c r="C19" s="210">
        <v>13</v>
      </c>
    </row>
    <row r="20" spans="2:3">
      <c r="B20" s="212" t="s">
        <v>749</v>
      </c>
      <c r="C20" s="210">
        <v>14</v>
      </c>
    </row>
    <row r="21" spans="2:3">
      <c r="B21" s="212" t="s">
        <v>767</v>
      </c>
      <c r="C21" s="210">
        <v>15</v>
      </c>
    </row>
    <row r="22" spans="2:3">
      <c r="B22" s="212" t="s">
        <v>1117</v>
      </c>
      <c r="C22" s="210">
        <v>16</v>
      </c>
    </row>
  </sheetData>
  <mergeCells count="1">
    <mergeCell ref="A4:C4"/>
  </mergeCells>
  <hyperlinks>
    <hyperlink ref="A1" location="Índice!A1" display="Volver al Índice" xr:uid="{A0BA4EDC-889B-4640-B1B3-049C943B5386}"/>
    <hyperlink ref="B6" location="Agregación_EEFF!A5" display="Nota sobre la agregación de los E.E.F.F." xr:uid="{BBE72224-16B5-4EB2-9D5C-14431227A0F7}"/>
    <hyperlink ref="B7" location="1!A5" display="Balance General del Banco de la Nación" xr:uid="{AB4F6833-A835-4108-836D-142DE2BA9F3E}"/>
    <hyperlink ref="B8" location="2!A5" display="Estado de Ganancias y Pérdidas del Banco de la Nación" xr:uid="{B453164A-4EE3-449E-A673-01BCE9ECAED9}"/>
    <hyperlink ref="B9" location="3!A5" display="Balance General de Cofide" xr:uid="{02A06FDC-99CB-4C54-907D-8638FA37E01F}"/>
    <hyperlink ref="B10" location="4!A5" display="Estado de Ganancias y Pérdidas de Cofide" xr:uid="{631BA8E6-6014-4D7A-93CE-9AC38B78BD11}"/>
    <hyperlink ref="B11" location="5!A5" display="Balance General de Agrobanco" xr:uid="{6F5410E1-DF30-4386-91EC-6CB0425A8BA5}"/>
    <hyperlink ref="B12" location="6!A5" display="Estado de Ganancias y Pérdidas de Agrobanco" xr:uid="{F70A53E9-9C5B-4FFA-A279-127D47E48BA9}"/>
    <hyperlink ref="B13" location="7!A5" display="Balance General de Fondo MiVivienda" xr:uid="{A8F7EA61-92FA-4CF7-9473-4D4ED6B890FD}"/>
    <hyperlink ref="B14" location="8!A5" display="Estado de Ganancias y Pérdidas de Fondo MiVivienda" xr:uid="{F0F5F8A0-1BEC-4682-A222-6AEE159105BB}"/>
    <hyperlink ref="B15" location="9!A5" display="Indicadores Financieros de las Entidades Estatales" xr:uid="{5BE8AC83-7917-420A-86D3-E70689A7BDF5}"/>
    <hyperlink ref="B16" location="10!A5" display="Créditos de Consumo según Situación  " xr:uid="{264CE91B-BBE7-4FB1-B3DC-6648B153B665}"/>
    <hyperlink ref="B17" location="11!A5" display="Estructura de Fideicomisos y Comisiones de Confianza  " xr:uid="{104AB0C3-5C7D-44D3-BDE8-E5BA7F81A5C1}"/>
    <hyperlink ref="B18" location="12!A5" display="Créditos Directos y Depósitos por Oficinas  " xr:uid="{349D1E27-269A-47C7-823D-31F1F2605723}"/>
    <hyperlink ref="B19" location="13!A5" display="Requerimiento de Patrimonio Efectivo y Ratio de Capital Global " xr:uid="{EED71D1F-A3D2-4C71-B946-6A5572420B6E}"/>
    <hyperlink ref="B20" location="14!A5" display="Créditos Directos según Tipo de Crédito y Situación" xr:uid="{8D6EFBA0-B388-4443-A801-34C05D679AF9}"/>
    <hyperlink ref="B21" location="15!A5" display="Estructura de Créditos Directos e Indirectos según Categoría de Riesgo " xr:uid="{1E4B301D-4146-4DB1-9836-15AABA52ACD9}"/>
    <hyperlink ref="B22" location="16!A5" display="Estructura del Patrimonio Efectivo" xr:uid="{743FF0FA-EE89-4A60-B2D6-0E43F4B9A3BE}"/>
  </hyperlinks>
  <pageMargins left="0.7" right="0.7" top="0.75" bottom="0.75" header="0.3" footer="0.3"/>
  <pageSetup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0A8E3-39C3-43F6-AC41-6F3CD26947A9}">
  <sheetPr codeName="Hoja12">
    <pageSetUpPr fitToPage="1"/>
  </sheetPr>
  <dimension ref="A1:D199"/>
  <sheetViews>
    <sheetView showGridLines="0" zoomScale="85" zoomScaleNormal="85" workbookViewId="0">
      <selection activeCell="C1" sqref="C1"/>
    </sheetView>
  </sheetViews>
  <sheetFormatPr baseColWidth="10" defaultColWidth="12.6640625" defaultRowHeight="13.2"/>
  <cols>
    <col min="1" max="1" width="7.33203125" style="214" bestFit="1" customWidth="1"/>
    <col min="2" max="2" width="69.44140625" style="214" bestFit="1" customWidth="1"/>
    <col min="3" max="3" width="99.6640625" style="214" customWidth="1"/>
    <col min="4" max="16384" width="12.6640625" style="214"/>
  </cols>
  <sheetData>
    <row r="1" spans="1:3" ht="13.8">
      <c r="A1" s="211" t="s">
        <v>777</v>
      </c>
    </row>
    <row r="2" spans="1:3" ht="13.8">
      <c r="B2" s="215" t="s">
        <v>778</v>
      </c>
    </row>
    <row r="3" spans="1:3" ht="6.6" customHeight="1"/>
    <row r="4" spans="1:3" ht="12.75" customHeight="1">
      <c r="B4" s="285" t="s">
        <v>779</v>
      </c>
      <c r="C4" s="286"/>
    </row>
    <row r="5" spans="1:3">
      <c r="B5" s="287"/>
      <c r="C5" s="288"/>
    </row>
    <row r="6" spans="1:3">
      <c r="B6" s="287"/>
      <c r="C6" s="288"/>
    </row>
    <row r="7" spans="1:3" ht="30.75" customHeight="1">
      <c r="B7" s="289"/>
      <c r="C7" s="290"/>
    </row>
    <row r="8" spans="1:3" ht="14.4">
      <c r="B8" s="216"/>
      <c r="C8" s="216"/>
    </row>
    <row r="9" spans="1:3">
      <c r="A9" s="217"/>
      <c r="B9" s="217"/>
      <c r="C9" s="217"/>
    </row>
    <row r="10" spans="1:3">
      <c r="A10" s="218"/>
      <c r="B10" s="218" t="s">
        <v>780</v>
      </c>
      <c r="C10" s="218"/>
    </row>
    <row r="11" spans="1:3" ht="13.8" thickBot="1">
      <c r="A11" s="219"/>
      <c r="B11" s="219"/>
      <c r="C11" s="219"/>
    </row>
    <row r="12" spans="1:3" ht="24" customHeight="1">
      <c r="B12" s="220" t="s">
        <v>781</v>
      </c>
      <c r="C12" s="221"/>
    </row>
    <row r="13" spans="1:3" ht="11.4" customHeight="1">
      <c r="B13" s="220"/>
      <c r="C13" s="221"/>
    </row>
    <row r="14" spans="1:3">
      <c r="A14" s="222" t="s">
        <v>782</v>
      </c>
      <c r="B14" s="220" t="s">
        <v>552</v>
      </c>
      <c r="C14" s="218" t="str">
        <f>A15&amp;"+"&amp;A16&amp;"+"&amp;A17&amp;"+"&amp;A18</f>
        <v>(A.1)+(A.2)+(A.3)+(A.4)</v>
      </c>
    </row>
    <row r="15" spans="1:3">
      <c r="A15" s="223" t="s">
        <v>783</v>
      </c>
      <c r="B15" s="224" t="s">
        <v>784</v>
      </c>
      <c r="C15" s="225">
        <v>1101</v>
      </c>
    </row>
    <row r="16" spans="1:3">
      <c r="A16" s="223" t="s">
        <v>785</v>
      </c>
      <c r="B16" s="224" t="s">
        <v>786</v>
      </c>
      <c r="C16" s="7" t="s">
        <v>787</v>
      </c>
    </row>
    <row r="17" spans="1:3">
      <c r="A17" s="223" t="s">
        <v>788</v>
      </c>
      <c r="B17" s="224" t="s">
        <v>789</v>
      </c>
      <c r="C17" s="7" t="s">
        <v>790</v>
      </c>
    </row>
    <row r="18" spans="1:3">
      <c r="A18" s="223" t="s">
        <v>791</v>
      </c>
      <c r="B18" s="224" t="s">
        <v>792</v>
      </c>
      <c r="C18" s="225">
        <v>1105</v>
      </c>
    </row>
    <row r="19" spans="1:3">
      <c r="A19" s="222" t="s">
        <v>793</v>
      </c>
      <c r="B19" s="220" t="s">
        <v>557</v>
      </c>
      <c r="C19" s="226">
        <v>1201</v>
      </c>
    </row>
    <row r="20" spans="1:3" ht="18.75" customHeight="1">
      <c r="A20" s="222" t="s">
        <v>794</v>
      </c>
      <c r="B20" s="220" t="s">
        <v>795</v>
      </c>
      <c r="C20" s="218" t="str">
        <f>A21&amp;"+"&amp;A22&amp;"+"&amp;A23&amp;"+"&amp;A24&amp;"+"&amp;A25&amp;"+"&amp;A26</f>
        <v>(C.1)+(C.2)+(C.3)+(C.4)+(C.5)+(C.6)</v>
      </c>
    </row>
    <row r="21" spans="1:3">
      <c r="A21" s="223" t="s">
        <v>796</v>
      </c>
      <c r="B21" s="224" t="s">
        <v>797</v>
      </c>
      <c r="C21" s="7" t="s">
        <v>798</v>
      </c>
    </row>
    <row r="22" spans="1:3">
      <c r="A22" s="223" t="s">
        <v>799</v>
      </c>
      <c r="B22" s="224" t="s">
        <v>800</v>
      </c>
      <c r="C22" s="7" t="s">
        <v>801</v>
      </c>
    </row>
    <row r="23" spans="1:3">
      <c r="A23" s="223" t="s">
        <v>802</v>
      </c>
      <c r="B23" s="224" t="s">
        <v>803</v>
      </c>
      <c r="C23" s="225">
        <v>1305</v>
      </c>
    </row>
    <row r="24" spans="1:3">
      <c r="A24" s="223" t="s">
        <v>804</v>
      </c>
      <c r="B24" s="224" t="s">
        <v>805</v>
      </c>
      <c r="C24" s="225">
        <v>1306</v>
      </c>
    </row>
    <row r="25" spans="1:3">
      <c r="A25" s="223" t="s">
        <v>806</v>
      </c>
      <c r="B25" s="224" t="s">
        <v>807</v>
      </c>
      <c r="C25" s="225" t="s">
        <v>808</v>
      </c>
    </row>
    <row r="26" spans="1:3">
      <c r="A26" s="223" t="s">
        <v>809</v>
      </c>
      <c r="B26" s="224" t="s">
        <v>810</v>
      </c>
      <c r="C26" s="227" t="s">
        <v>811</v>
      </c>
    </row>
    <row r="27" spans="1:3" ht="19.2" customHeight="1">
      <c r="A27" s="222" t="s">
        <v>812</v>
      </c>
      <c r="B27" s="220" t="s">
        <v>813</v>
      </c>
      <c r="C27" s="218" t="str">
        <f>A28&amp;"+"&amp;A39&amp;"+"&amp;A40&amp;"+"&amp;A43&amp;"+"&amp;A44</f>
        <v>(D.1)+(D.12)+(D.13)+(D.16)+(D.17)</v>
      </c>
    </row>
    <row r="28" spans="1:3">
      <c r="A28" s="223" t="s">
        <v>814</v>
      </c>
      <c r="B28" s="228" t="s">
        <v>738</v>
      </c>
      <c r="C28" s="218" t="str">
        <f>A29&amp;"+"&amp;A30&amp;"+"&amp;A31&amp;"+"&amp;A32&amp;"+"&amp;A33&amp;"+"&amp;A34&amp;"+"&amp;A35&amp;"+"&amp;A36&amp;"+"&amp;A37&amp;"+"&amp;A38</f>
        <v>(D.2)+(D.3)+(D.4)+(D.5)+(D.6)+(D.7)+(D.8)+(D.9)+(D.10)+(D.11)</v>
      </c>
    </row>
    <row r="29" spans="1:3" ht="27.6">
      <c r="A29" s="223" t="s">
        <v>815</v>
      </c>
      <c r="B29" s="229" t="s">
        <v>816</v>
      </c>
      <c r="C29" s="230" t="s">
        <v>817</v>
      </c>
    </row>
    <row r="30" spans="1:3" ht="26.4">
      <c r="A30" s="223" t="s">
        <v>818</v>
      </c>
      <c r="B30" s="229" t="s">
        <v>819</v>
      </c>
      <c r="C30" s="231" t="s">
        <v>820</v>
      </c>
    </row>
    <row r="31" spans="1:3">
      <c r="A31" s="223" t="s">
        <v>821</v>
      </c>
      <c r="B31" s="229" t="s">
        <v>822</v>
      </c>
      <c r="C31" s="232" t="s">
        <v>823</v>
      </c>
    </row>
    <row r="32" spans="1:3">
      <c r="A32" s="223" t="s">
        <v>824</v>
      </c>
      <c r="B32" s="229" t="s">
        <v>825</v>
      </c>
      <c r="C32" s="232" t="s">
        <v>826</v>
      </c>
    </row>
    <row r="33" spans="1:3" ht="26.4">
      <c r="A33" s="223" t="s">
        <v>827</v>
      </c>
      <c r="B33" s="229" t="s">
        <v>828</v>
      </c>
      <c r="C33" s="231" t="s">
        <v>829</v>
      </c>
    </row>
    <row r="34" spans="1:3" ht="26.4">
      <c r="A34" s="223" t="s">
        <v>830</v>
      </c>
      <c r="B34" s="229" t="s">
        <v>831</v>
      </c>
      <c r="C34" s="231" t="s">
        <v>832</v>
      </c>
    </row>
    <row r="35" spans="1:3">
      <c r="A35" s="223" t="s">
        <v>833</v>
      </c>
      <c r="B35" s="229" t="s">
        <v>756</v>
      </c>
      <c r="C35" s="233">
        <v>1401.04</v>
      </c>
    </row>
    <row r="36" spans="1:3" ht="14.4">
      <c r="A36" s="223" t="s">
        <v>834</v>
      </c>
      <c r="B36" s="229" t="s">
        <v>835</v>
      </c>
      <c r="C36" s="234" t="s">
        <v>836</v>
      </c>
    </row>
    <row r="37" spans="1:3">
      <c r="A37" s="235" t="s">
        <v>837</v>
      </c>
      <c r="B37" s="229" t="s">
        <v>838</v>
      </c>
      <c r="C37" s="231" t="s">
        <v>839</v>
      </c>
    </row>
    <row r="38" spans="1:3" ht="79.2">
      <c r="A38" s="235" t="s">
        <v>840</v>
      </c>
      <c r="B38" s="229" t="s">
        <v>789</v>
      </c>
      <c r="C38" s="236" t="s">
        <v>841</v>
      </c>
    </row>
    <row r="39" spans="1:3">
      <c r="A39" s="235" t="s">
        <v>842</v>
      </c>
      <c r="B39" s="228" t="s">
        <v>843</v>
      </c>
      <c r="C39" s="237" t="s">
        <v>844</v>
      </c>
    </row>
    <row r="40" spans="1:3">
      <c r="A40" s="223" t="s">
        <v>845</v>
      </c>
      <c r="B40" s="228" t="s">
        <v>761</v>
      </c>
      <c r="C40" s="220" t="str">
        <f>A41&amp;"+"&amp;A42</f>
        <v>(D.14)+(D.15)</v>
      </c>
    </row>
    <row r="41" spans="1:3">
      <c r="A41" s="223" t="s">
        <v>846</v>
      </c>
      <c r="B41" s="238" t="s">
        <v>740</v>
      </c>
      <c r="C41" s="227">
        <v>1405</v>
      </c>
    </row>
    <row r="42" spans="1:3">
      <c r="A42" s="223" t="s">
        <v>847</v>
      </c>
      <c r="B42" s="238" t="s">
        <v>741</v>
      </c>
      <c r="C42" s="227">
        <v>1406</v>
      </c>
    </row>
    <row r="43" spans="1:3">
      <c r="A43" s="223" t="s">
        <v>848</v>
      </c>
      <c r="B43" s="228" t="s">
        <v>810</v>
      </c>
      <c r="C43" s="239" t="s">
        <v>849</v>
      </c>
    </row>
    <row r="44" spans="1:3" ht="24" customHeight="1">
      <c r="A44" s="223" t="s">
        <v>850</v>
      </c>
      <c r="B44" s="228" t="s">
        <v>851</v>
      </c>
      <c r="C44" s="240" t="s">
        <v>852</v>
      </c>
    </row>
    <row r="45" spans="1:3" ht="19.5" customHeight="1">
      <c r="A45" s="222" t="s">
        <v>853</v>
      </c>
      <c r="B45" s="220" t="s">
        <v>581</v>
      </c>
      <c r="C45" s="240" t="s">
        <v>854</v>
      </c>
    </row>
    <row r="46" spans="1:3">
      <c r="A46" s="222" t="s">
        <v>855</v>
      </c>
      <c r="B46" s="220" t="s">
        <v>856</v>
      </c>
      <c r="C46" s="220" t="str">
        <f>A47&amp;"+"&amp;A48&amp;"+"&amp;A49&amp;"+"&amp;A50&amp;"+"&amp;A51</f>
        <v>(F.1)+(F.2)+(F.3)+(F.4)+(F.5)</v>
      </c>
    </row>
    <row r="47" spans="1:3">
      <c r="A47" s="223" t="s">
        <v>857</v>
      </c>
      <c r="B47" s="224" t="s">
        <v>583</v>
      </c>
      <c r="C47" s="225">
        <v>1108</v>
      </c>
    </row>
    <row r="48" spans="1:3">
      <c r="A48" s="223" t="s">
        <v>858</v>
      </c>
      <c r="B48" s="224" t="s">
        <v>859</v>
      </c>
      <c r="C48" s="225">
        <v>1208</v>
      </c>
    </row>
    <row r="49" spans="1:3">
      <c r="A49" s="223" t="s">
        <v>860</v>
      </c>
      <c r="B49" s="224" t="s">
        <v>861</v>
      </c>
      <c r="C49" s="225">
        <v>1308</v>
      </c>
    </row>
    <row r="50" spans="1:3">
      <c r="A50" s="223" t="s">
        <v>862</v>
      </c>
      <c r="B50" s="224" t="s">
        <v>863</v>
      </c>
      <c r="C50" s="225">
        <v>1408</v>
      </c>
    </row>
    <row r="51" spans="1:3">
      <c r="A51" s="223" t="s">
        <v>864</v>
      </c>
      <c r="B51" s="224" t="s">
        <v>865</v>
      </c>
      <c r="C51" s="225">
        <v>1508</v>
      </c>
    </row>
    <row r="52" spans="1:3" ht="18.75" customHeight="1">
      <c r="A52" s="222" t="s">
        <v>866</v>
      </c>
      <c r="B52" s="237" t="s">
        <v>588</v>
      </c>
      <c r="C52" s="241" t="s">
        <v>867</v>
      </c>
    </row>
    <row r="53" spans="1:3" ht="21" customHeight="1">
      <c r="A53" s="222" t="s">
        <v>868</v>
      </c>
      <c r="B53" s="220" t="s">
        <v>869</v>
      </c>
      <c r="C53" s="226">
        <v>18</v>
      </c>
    </row>
    <row r="54" spans="1:3" ht="42">
      <c r="A54" s="291" t="s">
        <v>870</v>
      </c>
      <c r="B54" s="292" t="s">
        <v>871</v>
      </c>
      <c r="C54" s="242" t="s">
        <v>872</v>
      </c>
    </row>
    <row r="55" spans="1:3" ht="42">
      <c r="A55" s="291"/>
      <c r="B55" s="292"/>
      <c r="C55" s="242" t="s">
        <v>873</v>
      </c>
    </row>
    <row r="56" spans="1:3" ht="18.600000000000001" customHeight="1">
      <c r="A56" s="222" t="s">
        <v>874</v>
      </c>
      <c r="B56" s="220" t="s">
        <v>875</v>
      </c>
      <c r="C56" s="218" t="str">
        <f>A14&amp;"+"&amp;A19&amp;"+"&amp;A20&amp;"+"&amp;A27&amp;"+"&amp;A45&amp;"+"&amp;A46&amp;"+"&amp;A52&amp;"+"&amp;A53&amp;"+"&amp;A54</f>
        <v>(A)+(B)+(C)+(D)+(E)+(F)+(G)+(H)+(I)</v>
      </c>
    </row>
    <row r="57" spans="1:3">
      <c r="B57" s="243"/>
    </row>
    <row r="58" spans="1:3">
      <c r="B58" s="243"/>
    </row>
    <row r="59" spans="1:3">
      <c r="B59" s="244" t="s">
        <v>876</v>
      </c>
    </row>
    <row r="60" spans="1:3">
      <c r="B60" s="244"/>
    </row>
    <row r="61" spans="1:3">
      <c r="A61" s="222" t="s">
        <v>877</v>
      </c>
      <c r="B61" s="244" t="s">
        <v>594</v>
      </c>
      <c r="C61" s="218" t="str">
        <f>A62&amp;"+"&amp;A63&amp;"+"&amp;A64&amp;"+"&amp;A69&amp;"+"&amp;A70</f>
        <v>(K.1)+(K.2)+(K.3)+(K.8)+(K.9)</v>
      </c>
    </row>
    <row r="62" spans="1:3" ht="14.4">
      <c r="A62" s="223" t="s">
        <v>878</v>
      </c>
      <c r="B62" s="224" t="s">
        <v>17</v>
      </c>
      <c r="C62" s="245" t="s">
        <v>879</v>
      </c>
    </row>
    <row r="63" spans="1:3">
      <c r="A63" s="223" t="s">
        <v>880</v>
      </c>
      <c r="B63" s="224" t="s">
        <v>881</v>
      </c>
      <c r="C63" s="225">
        <v>2102</v>
      </c>
    </row>
    <row r="64" spans="1:3">
      <c r="A64" s="223" t="s">
        <v>882</v>
      </c>
      <c r="B64" s="224" t="s">
        <v>19</v>
      </c>
      <c r="C64" s="246" t="str">
        <f>A65&amp;"+"&amp;A66&amp;"+"&amp;A67&amp;"+"&amp;A68</f>
        <v>(K.4)+(K.5)+(K.6)+(K.7)</v>
      </c>
    </row>
    <row r="65" spans="1:3">
      <c r="A65" s="223" t="s">
        <v>883</v>
      </c>
      <c r="B65" s="224" t="s">
        <v>884</v>
      </c>
      <c r="C65" s="247" t="s">
        <v>885</v>
      </c>
    </row>
    <row r="66" spans="1:3">
      <c r="A66" s="223" t="s">
        <v>886</v>
      </c>
      <c r="B66" s="224" t="s">
        <v>887</v>
      </c>
      <c r="C66" s="247">
        <v>2103.0300000000002</v>
      </c>
    </row>
    <row r="67" spans="1:3">
      <c r="A67" s="223" t="s">
        <v>888</v>
      </c>
      <c r="B67" s="224" t="s">
        <v>889</v>
      </c>
      <c r="C67" s="247">
        <v>2103.0500000000002</v>
      </c>
    </row>
    <row r="68" spans="1:3">
      <c r="A68" s="223" t="s">
        <v>890</v>
      </c>
      <c r="B68" s="224" t="s">
        <v>891</v>
      </c>
      <c r="C68" s="7" t="s">
        <v>892</v>
      </c>
    </row>
    <row r="69" spans="1:3">
      <c r="A69" s="223" t="s">
        <v>893</v>
      </c>
      <c r="B69" s="224" t="s">
        <v>894</v>
      </c>
      <c r="C69" s="247">
        <v>2107</v>
      </c>
    </row>
    <row r="70" spans="1:3">
      <c r="A70" s="223" t="s">
        <v>895</v>
      </c>
      <c r="B70" s="224" t="s">
        <v>896</v>
      </c>
      <c r="C70" s="246" t="str">
        <f>A71&amp;"+"&amp;A72</f>
        <v>(K.10)+(K.11)</v>
      </c>
    </row>
    <row r="71" spans="1:3" ht="28.8">
      <c r="A71" s="235" t="s">
        <v>897</v>
      </c>
      <c r="B71" s="248" t="s">
        <v>898</v>
      </c>
      <c r="C71" s="234" t="s">
        <v>899</v>
      </c>
    </row>
    <row r="72" spans="1:3">
      <c r="A72" s="235" t="s">
        <v>900</v>
      </c>
      <c r="B72" s="248" t="s">
        <v>901</v>
      </c>
      <c r="C72" s="247">
        <v>2105</v>
      </c>
    </row>
    <row r="73" spans="1:3">
      <c r="A73" s="222" t="s">
        <v>902</v>
      </c>
      <c r="B73" s="244" t="s">
        <v>903</v>
      </c>
      <c r="C73" s="246" t="str">
        <f>A74&amp;"+"&amp;A75&amp;"+"&amp;A76</f>
        <v>(L.1)+(L.2)+(L.3)</v>
      </c>
    </row>
    <row r="74" spans="1:3">
      <c r="A74" s="223" t="s">
        <v>904</v>
      </c>
      <c r="B74" s="224" t="s">
        <v>17</v>
      </c>
      <c r="C74" s="225">
        <v>2301</v>
      </c>
    </row>
    <row r="75" spans="1:3">
      <c r="A75" s="223" t="s">
        <v>905</v>
      </c>
      <c r="B75" s="224" t="s">
        <v>881</v>
      </c>
      <c r="C75" s="225">
        <v>2302</v>
      </c>
    </row>
    <row r="76" spans="1:3">
      <c r="A76" s="223" t="s">
        <v>906</v>
      </c>
      <c r="B76" s="224" t="s">
        <v>19</v>
      </c>
      <c r="C76" s="225">
        <v>2303</v>
      </c>
    </row>
    <row r="77" spans="1:3">
      <c r="A77" s="222" t="s">
        <v>907</v>
      </c>
      <c r="B77" s="244" t="s">
        <v>557</v>
      </c>
      <c r="C77" s="7" t="s">
        <v>908</v>
      </c>
    </row>
    <row r="78" spans="1:3">
      <c r="A78" s="222" t="s">
        <v>909</v>
      </c>
      <c r="B78" s="244" t="s">
        <v>910</v>
      </c>
      <c r="C78" s="246" t="str">
        <f>A79&amp;"+"&amp;A80</f>
        <v>(N.1)+(N.2)</v>
      </c>
    </row>
    <row r="79" spans="1:3">
      <c r="A79" s="223" t="s">
        <v>911</v>
      </c>
      <c r="B79" s="225" t="s">
        <v>912</v>
      </c>
      <c r="C79" s="7" t="s">
        <v>913</v>
      </c>
    </row>
    <row r="80" spans="1:3">
      <c r="A80" s="223" t="s">
        <v>914</v>
      </c>
      <c r="B80" s="225" t="s">
        <v>915</v>
      </c>
      <c r="C80" s="7" t="s">
        <v>916</v>
      </c>
    </row>
    <row r="81" spans="1:3">
      <c r="A81" s="222" t="s">
        <v>917</v>
      </c>
      <c r="B81" s="244" t="s">
        <v>918</v>
      </c>
      <c r="C81" s="246" t="str">
        <f>A82&amp;"+"&amp;A83&amp;"+"&amp;A84</f>
        <v>(Ñ.1)+(Ñ.2)+(Ñ.3)</v>
      </c>
    </row>
    <row r="82" spans="1:3">
      <c r="A82" s="223" t="s">
        <v>919</v>
      </c>
      <c r="B82" s="214" t="s">
        <v>920</v>
      </c>
      <c r="C82" s="225">
        <v>2804</v>
      </c>
    </row>
    <row r="83" spans="1:3" ht="12.75" customHeight="1">
      <c r="A83" s="223" t="s">
        <v>921</v>
      </c>
      <c r="B83" s="214" t="s">
        <v>922</v>
      </c>
      <c r="C83" s="225">
        <v>2805</v>
      </c>
    </row>
    <row r="84" spans="1:3">
      <c r="A84" s="223" t="s">
        <v>923</v>
      </c>
      <c r="B84" s="225" t="s">
        <v>924</v>
      </c>
      <c r="C84" s="7" t="s">
        <v>925</v>
      </c>
    </row>
    <row r="85" spans="1:3">
      <c r="A85" s="222" t="s">
        <v>926</v>
      </c>
      <c r="B85" s="244" t="s">
        <v>927</v>
      </c>
      <c r="C85" s="7" t="s">
        <v>928</v>
      </c>
    </row>
    <row r="86" spans="1:3">
      <c r="A86" s="222" t="s">
        <v>929</v>
      </c>
      <c r="B86" s="244" t="s">
        <v>930</v>
      </c>
      <c r="C86" s="218" t="str">
        <f>A87&amp;"+"&amp;A88&amp;"+"&amp;A89&amp;"+"&amp;A90&amp;"+"&amp;A91&amp;"+"&amp;A92</f>
        <v>(P.1)+(P.2)+(P.3)+(P.4)+(P.5)+(P.6)</v>
      </c>
    </row>
    <row r="87" spans="1:3">
      <c r="A87" s="223" t="s">
        <v>931</v>
      </c>
      <c r="B87" s="225" t="s">
        <v>932</v>
      </c>
      <c r="C87" s="7" t="s">
        <v>933</v>
      </c>
    </row>
    <row r="88" spans="1:3">
      <c r="A88" s="223" t="s">
        <v>934</v>
      </c>
      <c r="B88" s="225" t="s">
        <v>935</v>
      </c>
      <c r="C88" s="225">
        <v>2308</v>
      </c>
    </row>
    <row r="89" spans="1:3">
      <c r="A89" s="223" t="s">
        <v>936</v>
      </c>
      <c r="B89" s="225" t="s">
        <v>584</v>
      </c>
      <c r="C89" s="225">
        <v>2208</v>
      </c>
    </row>
    <row r="90" spans="1:3">
      <c r="A90" s="223" t="s">
        <v>937</v>
      </c>
      <c r="B90" s="225" t="s">
        <v>938</v>
      </c>
      <c r="C90" s="7" t="s">
        <v>939</v>
      </c>
    </row>
    <row r="91" spans="1:3">
      <c r="A91" s="223" t="s">
        <v>940</v>
      </c>
      <c r="B91" s="225" t="s">
        <v>941</v>
      </c>
      <c r="C91" s="7" t="s">
        <v>942</v>
      </c>
    </row>
    <row r="92" spans="1:3">
      <c r="A92" s="223" t="s">
        <v>943</v>
      </c>
      <c r="B92" s="225" t="s">
        <v>944</v>
      </c>
      <c r="C92" s="225">
        <v>2508</v>
      </c>
    </row>
    <row r="93" spans="1:3" ht="72">
      <c r="A93" s="291" t="s">
        <v>945</v>
      </c>
      <c r="B93" s="292" t="s">
        <v>625</v>
      </c>
      <c r="C93" s="232" t="s">
        <v>946</v>
      </c>
    </row>
    <row r="94" spans="1:3" ht="43.2">
      <c r="A94" s="291"/>
      <c r="B94" s="292"/>
      <c r="C94" s="232" t="s">
        <v>947</v>
      </c>
    </row>
    <row r="95" spans="1:3" ht="8.4" customHeight="1">
      <c r="A95" s="222"/>
      <c r="B95" s="244"/>
      <c r="C95" s="232"/>
    </row>
    <row r="96" spans="1:3">
      <c r="A96" s="222" t="s">
        <v>948</v>
      </c>
      <c r="B96" s="244" t="s">
        <v>949</v>
      </c>
      <c r="C96" s="246" t="str">
        <f>A97&amp;"+"&amp;A98</f>
        <v>(R.1)+(R.2)</v>
      </c>
    </row>
    <row r="97" spans="1:3">
      <c r="A97" s="223" t="s">
        <v>950</v>
      </c>
      <c r="B97" s="224" t="s">
        <v>951</v>
      </c>
      <c r="C97" s="225">
        <v>2701</v>
      </c>
    </row>
    <row r="98" spans="1:3">
      <c r="A98" s="223" t="s">
        <v>952</v>
      </c>
      <c r="B98" s="224" t="s">
        <v>953</v>
      </c>
      <c r="C98" s="247" t="s">
        <v>954</v>
      </c>
    </row>
    <row r="99" spans="1:3">
      <c r="A99" s="222" t="s">
        <v>955</v>
      </c>
      <c r="B99" s="244" t="s">
        <v>956</v>
      </c>
      <c r="C99" s="7" t="s">
        <v>957</v>
      </c>
    </row>
    <row r="100" spans="1:3" ht="6.6" customHeight="1">
      <c r="A100" s="222"/>
      <c r="B100" s="244"/>
      <c r="C100" s="7"/>
    </row>
    <row r="101" spans="1:3">
      <c r="A101" s="222" t="s">
        <v>958</v>
      </c>
      <c r="B101" s="244" t="s">
        <v>630</v>
      </c>
      <c r="C101" s="220" t="str">
        <f>A61&amp;"+"&amp;A73&amp;"+"&amp;A77&amp;"+"&amp;A78&amp;"+"&amp;A81&amp;"+"&amp;A85&amp;"+"&amp;A86&amp;"+"&amp;A93&amp;"+"&amp;A96&amp;"+"&amp;A99</f>
        <v>(K)+(L)+(M)+(N)+(Ñ)+(O)+(P)+(Q)+(R)+(S)</v>
      </c>
    </row>
    <row r="102" spans="1:3" ht="6" customHeight="1">
      <c r="A102" s="222"/>
      <c r="B102" s="244"/>
      <c r="C102" s="220"/>
    </row>
    <row r="103" spans="1:3">
      <c r="A103" s="222" t="s">
        <v>959</v>
      </c>
      <c r="B103" s="244" t="s">
        <v>631</v>
      </c>
      <c r="C103" s="218" t="str">
        <f>A104&amp;"+"&amp;A105&amp;"+"&amp;A106&amp;"+"&amp;A107&amp;"+"&amp;A108&amp;"+"&amp;A109</f>
        <v>(U.1)+(U.2)+(U.3)+(U.4)+(U.5)+(U.6)</v>
      </c>
    </row>
    <row r="104" spans="1:3">
      <c r="A104" s="223" t="s">
        <v>960</v>
      </c>
      <c r="B104" s="224" t="s">
        <v>961</v>
      </c>
      <c r="C104" s="7" t="s">
        <v>962</v>
      </c>
    </row>
    <row r="105" spans="1:3">
      <c r="A105" s="223" t="s">
        <v>963</v>
      </c>
      <c r="B105" s="224" t="s">
        <v>964</v>
      </c>
      <c r="C105" s="247" t="s">
        <v>965</v>
      </c>
    </row>
    <row r="106" spans="1:3">
      <c r="A106" s="223" t="s">
        <v>966</v>
      </c>
      <c r="B106" s="224" t="s">
        <v>967</v>
      </c>
      <c r="C106" s="7" t="s">
        <v>968</v>
      </c>
    </row>
    <row r="107" spans="1:3">
      <c r="A107" s="223" t="s">
        <v>969</v>
      </c>
      <c r="B107" s="224" t="s">
        <v>970</v>
      </c>
      <c r="C107" s="7" t="s">
        <v>971</v>
      </c>
    </row>
    <row r="108" spans="1:3">
      <c r="A108" s="223" t="s">
        <v>972</v>
      </c>
      <c r="B108" s="224" t="s">
        <v>973</v>
      </c>
      <c r="C108" s="7" t="s">
        <v>974</v>
      </c>
    </row>
    <row r="109" spans="1:3">
      <c r="A109" s="223" t="s">
        <v>975</v>
      </c>
      <c r="B109" s="224" t="s">
        <v>976</v>
      </c>
      <c r="C109" s="7" t="s">
        <v>977</v>
      </c>
    </row>
    <row r="110" spans="1:3">
      <c r="A110" s="222" t="s">
        <v>978</v>
      </c>
      <c r="B110" s="244" t="s">
        <v>638</v>
      </c>
      <c r="C110" s="220" t="str">
        <f>A101&amp;"+"&amp;A103</f>
        <v>(T)+(U)</v>
      </c>
    </row>
    <row r="111" spans="1:3" ht="9.6" customHeight="1">
      <c r="A111" s="222"/>
      <c r="B111" s="244"/>
      <c r="C111" s="220"/>
    </row>
    <row r="112" spans="1:3">
      <c r="A112" s="222" t="s">
        <v>979</v>
      </c>
      <c r="B112" s="244" t="s">
        <v>980</v>
      </c>
      <c r="C112" s="246" t="str">
        <f>A113&amp;"+"&amp;A114&amp;"+"&amp;A115&amp;"+"&amp;A116</f>
        <v>(W.1)+(W.2)+(W.3)+(W.4)</v>
      </c>
    </row>
    <row r="113" spans="1:4">
      <c r="A113" s="223" t="s">
        <v>981</v>
      </c>
      <c r="B113" s="224" t="s">
        <v>951</v>
      </c>
      <c r="C113" s="7" t="s">
        <v>982</v>
      </c>
    </row>
    <row r="114" spans="1:4">
      <c r="A114" s="223" t="s">
        <v>983</v>
      </c>
      <c r="B114" s="224" t="s">
        <v>984</v>
      </c>
      <c r="C114" s="225">
        <v>7205</v>
      </c>
    </row>
    <row r="115" spans="1:4">
      <c r="A115" s="223" t="s">
        <v>985</v>
      </c>
      <c r="B115" s="224" t="s">
        <v>986</v>
      </c>
      <c r="C115" s="225">
        <v>7206</v>
      </c>
    </row>
    <row r="116" spans="1:4">
      <c r="A116" s="223" t="s">
        <v>987</v>
      </c>
      <c r="B116" s="224" t="s">
        <v>988</v>
      </c>
      <c r="C116" s="247" t="s">
        <v>989</v>
      </c>
    </row>
    <row r="117" spans="1:4">
      <c r="B117" s="224"/>
      <c r="C117" s="247"/>
    </row>
    <row r="119" spans="1:4">
      <c r="A119" s="217"/>
      <c r="B119" s="217"/>
      <c r="C119" s="217"/>
      <c r="D119" s="217"/>
    </row>
    <row r="120" spans="1:4" ht="13.8">
      <c r="A120" s="246"/>
      <c r="B120" s="293" t="s">
        <v>990</v>
      </c>
      <c r="C120" s="293"/>
      <c r="D120" s="249"/>
    </row>
    <row r="121" spans="1:4" ht="13.8" thickBot="1">
      <c r="A121" s="219"/>
      <c r="B121" s="219"/>
      <c r="C121" s="219"/>
      <c r="D121" s="219"/>
    </row>
    <row r="122" spans="1:4" ht="13.8">
      <c r="B122" s="250"/>
      <c r="C122" s="251"/>
      <c r="D122" s="252"/>
    </row>
    <row r="123" spans="1:4">
      <c r="A123" s="222" t="s">
        <v>782</v>
      </c>
      <c r="B123" s="244" t="s">
        <v>991</v>
      </c>
      <c r="C123" s="226" t="s">
        <v>992</v>
      </c>
    </row>
    <row r="124" spans="1:4">
      <c r="A124" s="223" t="s">
        <v>783</v>
      </c>
      <c r="B124" s="224" t="s">
        <v>583</v>
      </c>
      <c r="C124" s="225">
        <v>5101</v>
      </c>
    </row>
    <row r="125" spans="1:4">
      <c r="A125" s="223" t="s">
        <v>785</v>
      </c>
      <c r="B125" s="224" t="s">
        <v>859</v>
      </c>
      <c r="C125" s="225">
        <v>5102</v>
      </c>
    </row>
    <row r="126" spans="1:4">
      <c r="A126" s="223" t="s">
        <v>788</v>
      </c>
      <c r="B126" s="224" t="s">
        <v>861</v>
      </c>
      <c r="C126" s="225">
        <v>5103</v>
      </c>
    </row>
    <row r="127" spans="1:4" ht="14.4">
      <c r="A127" s="223" t="s">
        <v>791</v>
      </c>
      <c r="B127" s="224" t="s">
        <v>993</v>
      </c>
      <c r="C127" s="225" t="s">
        <v>994</v>
      </c>
    </row>
    <row r="128" spans="1:4" ht="14.4">
      <c r="A128" s="223" t="s">
        <v>995</v>
      </c>
      <c r="B128" s="224" t="s">
        <v>996</v>
      </c>
      <c r="C128" s="225" t="s">
        <v>997</v>
      </c>
    </row>
    <row r="129" spans="1:3">
      <c r="A129" s="223" t="s">
        <v>998</v>
      </c>
      <c r="B129" s="224" t="s">
        <v>999</v>
      </c>
      <c r="C129" s="225" t="s">
        <v>1000</v>
      </c>
    </row>
    <row r="130" spans="1:3" ht="14.4">
      <c r="A130" s="223" t="s">
        <v>1001</v>
      </c>
      <c r="B130" s="224" t="s">
        <v>1002</v>
      </c>
      <c r="C130" s="225" t="s">
        <v>1003</v>
      </c>
    </row>
    <row r="131" spans="1:3" ht="14.4">
      <c r="A131" s="223" t="s">
        <v>1004</v>
      </c>
      <c r="B131" s="224" t="s">
        <v>1005</v>
      </c>
      <c r="C131" s="225" t="s">
        <v>1006</v>
      </c>
    </row>
    <row r="132" spans="1:3">
      <c r="A132" s="223" t="s">
        <v>1007</v>
      </c>
      <c r="B132" s="224" t="s">
        <v>789</v>
      </c>
      <c r="C132" s="225" t="s">
        <v>1008</v>
      </c>
    </row>
    <row r="133" spans="1:3" ht="9" customHeight="1">
      <c r="A133" s="253"/>
      <c r="B133" s="254"/>
      <c r="C133" s="225"/>
    </row>
    <row r="134" spans="1:3">
      <c r="A134" s="222" t="s">
        <v>793</v>
      </c>
      <c r="B134" s="244" t="s">
        <v>1009</v>
      </c>
      <c r="C134" s="226" t="s">
        <v>1010</v>
      </c>
    </row>
    <row r="135" spans="1:3">
      <c r="A135" s="223" t="s">
        <v>1011</v>
      </c>
      <c r="B135" s="224" t="s">
        <v>1012</v>
      </c>
      <c r="C135" s="225">
        <v>4101</v>
      </c>
    </row>
    <row r="136" spans="1:3">
      <c r="A136" s="223" t="s">
        <v>1013</v>
      </c>
      <c r="B136" s="224" t="s">
        <v>859</v>
      </c>
      <c r="C136" s="225">
        <v>4102</v>
      </c>
    </row>
    <row r="137" spans="1:3">
      <c r="A137" s="223" t="s">
        <v>1014</v>
      </c>
      <c r="B137" s="224" t="s">
        <v>1015</v>
      </c>
      <c r="C137" s="225">
        <v>4103</v>
      </c>
    </row>
    <row r="138" spans="1:3">
      <c r="A138" s="223" t="s">
        <v>1016</v>
      </c>
      <c r="B138" s="224" t="s">
        <v>1017</v>
      </c>
      <c r="C138" s="225" t="s">
        <v>1018</v>
      </c>
    </row>
    <row r="139" spans="1:3">
      <c r="A139" s="223" t="s">
        <v>1019</v>
      </c>
      <c r="B139" s="224" t="s">
        <v>1020</v>
      </c>
      <c r="C139" s="225" t="s">
        <v>1021</v>
      </c>
    </row>
    <row r="140" spans="1:3">
      <c r="A140" s="223" t="s">
        <v>1022</v>
      </c>
      <c r="B140" s="224" t="s">
        <v>1023</v>
      </c>
      <c r="C140" s="225" t="s">
        <v>1024</v>
      </c>
    </row>
    <row r="141" spans="1:3" ht="14.4">
      <c r="A141" s="223" t="s">
        <v>1025</v>
      </c>
      <c r="B141" s="224" t="s">
        <v>1026</v>
      </c>
      <c r="C141" s="225" t="s">
        <v>1027</v>
      </c>
    </row>
    <row r="142" spans="1:3" ht="14.4">
      <c r="A142" s="223" t="s">
        <v>1028</v>
      </c>
      <c r="B142" s="224" t="s">
        <v>1029</v>
      </c>
      <c r="C142" s="225" t="s">
        <v>1030</v>
      </c>
    </row>
    <row r="143" spans="1:3">
      <c r="A143" s="223" t="s">
        <v>1031</v>
      </c>
      <c r="B143" s="224" t="s">
        <v>1032</v>
      </c>
      <c r="C143" s="225">
        <v>4109.05</v>
      </c>
    </row>
    <row r="144" spans="1:3" ht="14.4">
      <c r="A144" s="235" t="s">
        <v>1033</v>
      </c>
      <c r="B144" s="224" t="s">
        <v>1034</v>
      </c>
      <c r="C144" s="225" t="s">
        <v>1035</v>
      </c>
    </row>
    <row r="145" spans="1:3" ht="14.4">
      <c r="A145" s="235" t="s">
        <v>1036</v>
      </c>
      <c r="B145" s="224" t="s">
        <v>1037</v>
      </c>
      <c r="C145" s="225" t="s">
        <v>1038</v>
      </c>
    </row>
    <row r="146" spans="1:3" ht="14.4">
      <c r="A146" s="235" t="s">
        <v>1039</v>
      </c>
      <c r="B146" s="224" t="s">
        <v>789</v>
      </c>
      <c r="C146" s="225" t="s">
        <v>1040</v>
      </c>
    </row>
    <row r="147" spans="1:3" ht="9" customHeight="1">
      <c r="A147" s="253"/>
      <c r="B147" s="250"/>
      <c r="C147" s="225"/>
    </row>
    <row r="148" spans="1:3">
      <c r="A148" s="255" t="s">
        <v>794</v>
      </c>
      <c r="B148" s="244" t="s">
        <v>665</v>
      </c>
      <c r="C148" s="226" t="s">
        <v>1041</v>
      </c>
    </row>
    <row r="149" spans="1:3">
      <c r="A149" s="222" t="s">
        <v>812</v>
      </c>
      <c r="B149" s="224" t="s">
        <v>1042</v>
      </c>
      <c r="C149" s="225" t="s">
        <v>1043</v>
      </c>
    </row>
    <row r="150" spans="1:3" ht="9" customHeight="1">
      <c r="A150" s="223"/>
      <c r="B150" s="224"/>
      <c r="C150" s="225"/>
    </row>
    <row r="151" spans="1:3">
      <c r="A151" s="255" t="s">
        <v>853</v>
      </c>
      <c r="B151" s="244" t="s">
        <v>667</v>
      </c>
      <c r="C151" s="226" t="s">
        <v>1044</v>
      </c>
    </row>
    <row r="152" spans="1:3" ht="9" customHeight="1">
      <c r="A152" s="256"/>
      <c r="B152" s="244"/>
      <c r="C152" s="225"/>
    </row>
    <row r="153" spans="1:3">
      <c r="A153" s="222" t="s">
        <v>855</v>
      </c>
      <c r="B153" s="244" t="s">
        <v>668</v>
      </c>
      <c r="C153" s="226" t="s">
        <v>1045</v>
      </c>
    </row>
    <row r="154" spans="1:3">
      <c r="A154" s="223" t="s">
        <v>857</v>
      </c>
      <c r="B154" s="224" t="s">
        <v>1046</v>
      </c>
      <c r="C154" s="225">
        <v>5105</v>
      </c>
    </row>
    <row r="155" spans="1:3">
      <c r="A155" s="223" t="s">
        <v>858</v>
      </c>
      <c r="B155" s="224" t="s">
        <v>951</v>
      </c>
      <c r="C155" s="225">
        <v>5201</v>
      </c>
    </row>
    <row r="156" spans="1:3">
      <c r="A156" s="223" t="s">
        <v>860</v>
      </c>
      <c r="B156" s="224" t="s">
        <v>1047</v>
      </c>
      <c r="C156" s="225" t="s">
        <v>1048</v>
      </c>
    </row>
    <row r="157" spans="1:3">
      <c r="A157" s="223" t="s">
        <v>862</v>
      </c>
      <c r="B157" s="224" t="s">
        <v>1049</v>
      </c>
      <c r="C157" s="225" t="s">
        <v>1050</v>
      </c>
    </row>
    <row r="158" spans="1:3" ht="9" customHeight="1">
      <c r="A158" s="223"/>
      <c r="B158" s="224"/>
      <c r="C158" s="225"/>
    </row>
    <row r="159" spans="1:3">
      <c r="A159" s="222" t="s">
        <v>866</v>
      </c>
      <c r="B159" s="244" t="s">
        <v>673</v>
      </c>
      <c r="C159" s="226" t="s">
        <v>1051</v>
      </c>
    </row>
    <row r="160" spans="1:3">
      <c r="A160" s="223" t="s">
        <v>1052</v>
      </c>
      <c r="B160" s="224" t="s">
        <v>1053</v>
      </c>
      <c r="C160" s="225">
        <v>4105</v>
      </c>
    </row>
    <row r="161" spans="1:3">
      <c r="A161" s="223" t="s">
        <v>1054</v>
      </c>
      <c r="B161" s="224" t="s">
        <v>1055</v>
      </c>
      <c r="C161" s="225" t="s">
        <v>1056</v>
      </c>
    </row>
    <row r="162" spans="1:3">
      <c r="A162" s="223" t="s">
        <v>1057</v>
      </c>
      <c r="B162" s="224" t="s">
        <v>1047</v>
      </c>
      <c r="C162" s="225" t="s">
        <v>1058</v>
      </c>
    </row>
    <row r="163" spans="1:3">
      <c r="A163" s="223" t="s">
        <v>1059</v>
      </c>
      <c r="B163" s="224" t="s">
        <v>1060</v>
      </c>
      <c r="C163" s="225" t="s">
        <v>1061</v>
      </c>
    </row>
    <row r="164" spans="1:3" ht="9" customHeight="1">
      <c r="A164" s="223"/>
      <c r="B164" s="224"/>
      <c r="C164" s="225"/>
    </row>
    <row r="165" spans="1:3">
      <c r="A165" s="222" t="s">
        <v>870</v>
      </c>
      <c r="B165" s="244" t="s">
        <v>1062</v>
      </c>
      <c r="C165" s="225" t="s">
        <v>1063</v>
      </c>
    </row>
    <row r="166" spans="1:3" ht="9" customHeight="1">
      <c r="A166" s="222"/>
      <c r="B166" s="244"/>
      <c r="C166" s="225"/>
    </row>
    <row r="167" spans="1:3">
      <c r="A167" s="222" t="s">
        <v>874</v>
      </c>
      <c r="B167" s="244" t="s">
        <v>677</v>
      </c>
      <c r="C167" s="226" t="s">
        <v>1064</v>
      </c>
    </row>
    <row r="168" spans="1:3" ht="9" customHeight="1">
      <c r="A168" s="222"/>
      <c r="B168" s="244"/>
      <c r="C168" s="225"/>
    </row>
    <row r="169" spans="1:3">
      <c r="A169" s="222" t="s">
        <v>877</v>
      </c>
      <c r="B169" s="244" t="s">
        <v>1065</v>
      </c>
      <c r="C169" s="226" t="s">
        <v>1066</v>
      </c>
    </row>
    <row r="170" spans="1:3">
      <c r="A170" s="223" t="s">
        <v>878</v>
      </c>
      <c r="B170" s="224" t="s">
        <v>1067</v>
      </c>
      <c r="C170" s="225">
        <v>4501</v>
      </c>
    </row>
    <row r="171" spans="1:3">
      <c r="A171" s="223" t="s">
        <v>880</v>
      </c>
      <c r="B171" s="224" t="s">
        <v>1068</v>
      </c>
      <c r="C171" s="225">
        <v>4502</v>
      </c>
    </row>
    <row r="172" spans="1:3">
      <c r="A172" s="223" t="s">
        <v>882</v>
      </c>
      <c r="B172" s="224" t="s">
        <v>1069</v>
      </c>
      <c r="C172" s="225">
        <v>4503</v>
      </c>
    </row>
    <row r="173" spans="1:3">
      <c r="A173" s="223" t="s">
        <v>883</v>
      </c>
      <c r="B173" s="224" t="s">
        <v>1070</v>
      </c>
      <c r="C173" s="225">
        <v>4504</v>
      </c>
    </row>
    <row r="174" spans="1:3" ht="9" customHeight="1">
      <c r="A174" s="223"/>
      <c r="B174" s="224"/>
      <c r="C174" s="225"/>
    </row>
    <row r="175" spans="1:3">
      <c r="A175" s="222" t="s">
        <v>902</v>
      </c>
      <c r="B175" s="244" t="s">
        <v>683</v>
      </c>
      <c r="C175" s="226" t="s">
        <v>1071</v>
      </c>
    </row>
    <row r="176" spans="1:3" ht="9" customHeight="1">
      <c r="A176" s="222"/>
      <c r="B176" s="244"/>
      <c r="C176" s="225"/>
    </row>
    <row r="177" spans="1:3">
      <c r="A177" s="222" t="s">
        <v>907</v>
      </c>
      <c r="B177" s="244" t="s">
        <v>1072</v>
      </c>
      <c r="C177" s="226" t="s">
        <v>1073</v>
      </c>
    </row>
    <row r="178" spans="1:3">
      <c r="A178" s="223" t="s">
        <v>1074</v>
      </c>
      <c r="B178" s="224" t="s">
        <v>1075</v>
      </c>
      <c r="C178" s="225" t="s">
        <v>1076</v>
      </c>
    </row>
    <row r="179" spans="1:3">
      <c r="A179" s="223" t="s">
        <v>1077</v>
      </c>
      <c r="B179" s="224" t="s">
        <v>1078</v>
      </c>
      <c r="C179" s="225" t="s">
        <v>1079</v>
      </c>
    </row>
    <row r="180" spans="1:3">
      <c r="A180" s="223" t="s">
        <v>1080</v>
      </c>
      <c r="B180" s="224" t="s">
        <v>1081</v>
      </c>
      <c r="C180" s="225" t="s">
        <v>1082</v>
      </c>
    </row>
    <row r="181" spans="1:3">
      <c r="A181" s="223" t="s">
        <v>1083</v>
      </c>
      <c r="B181" s="224" t="s">
        <v>1084</v>
      </c>
      <c r="C181" s="225" t="s">
        <v>1085</v>
      </c>
    </row>
    <row r="182" spans="1:3">
      <c r="A182" s="223" t="s">
        <v>1086</v>
      </c>
      <c r="B182" s="224" t="s">
        <v>953</v>
      </c>
      <c r="C182" s="225" t="s">
        <v>1087</v>
      </c>
    </row>
    <row r="183" spans="1:3">
      <c r="A183" s="223" t="s">
        <v>1088</v>
      </c>
      <c r="B183" s="224" t="s">
        <v>1089</v>
      </c>
      <c r="C183" s="225" t="s">
        <v>1090</v>
      </c>
    </row>
    <row r="184" spans="1:3">
      <c r="A184" s="223" t="s">
        <v>1091</v>
      </c>
      <c r="B184" s="224" t="s">
        <v>1092</v>
      </c>
      <c r="C184" s="225" t="s">
        <v>1093</v>
      </c>
    </row>
    <row r="185" spans="1:3" ht="9" customHeight="1">
      <c r="A185" s="223"/>
      <c r="B185" s="224"/>
      <c r="C185" s="225"/>
    </row>
    <row r="186" spans="1:3">
      <c r="A186" s="222" t="s">
        <v>909</v>
      </c>
      <c r="B186" s="244" t="s">
        <v>1094</v>
      </c>
      <c r="C186" s="226" t="s">
        <v>1095</v>
      </c>
    </row>
    <row r="187" spans="1:3" ht="9" customHeight="1">
      <c r="A187" s="222"/>
      <c r="B187" s="244"/>
      <c r="C187" s="225"/>
    </row>
    <row r="188" spans="1:3">
      <c r="A188" s="222" t="s">
        <v>926</v>
      </c>
      <c r="B188" s="244" t="s">
        <v>1096</v>
      </c>
      <c r="C188" s="226" t="s">
        <v>1097</v>
      </c>
    </row>
    <row r="189" spans="1:3" ht="9" customHeight="1">
      <c r="A189" s="222"/>
      <c r="B189" s="244"/>
      <c r="C189" s="225"/>
    </row>
    <row r="190" spans="1:3">
      <c r="A190" s="255" t="s">
        <v>929</v>
      </c>
      <c r="B190" s="244" t="s">
        <v>694</v>
      </c>
      <c r="C190" s="226">
        <v>6801</v>
      </c>
    </row>
    <row r="191" spans="1:3" ht="9" customHeight="1">
      <c r="A191" s="255"/>
      <c r="B191" s="244"/>
      <c r="C191" s="225"/>
    </row>
    <row r="192" spans="1:3">
      <c r="A192" s="222" t="s">
        <v>945</v>
      </c>
      <c r="B192" s="244" t="s">
        <v>695</v>
      </c>
      <c r="C192" s="226" t="s">
        <v>1098</v>
      </c>
    </row>
    <row r="193" spans="1:4" ht="13.8">
      <c r="A193" s="253"/>
      <c r="B193" s="250"/>
      <c r="C193" s="250"/>
      <c r="D193" s="250"/>
    </row>
    <row r="194" spans="1:4" ht="13.8">
      <c r="A194" s="253" t="s">
        <v>1099</v>
      </c>
      <c r="B194" s="250"/>
      <c r="C194" s="250"/>
      <c r="D194" s="250"/>
    </row>
    <row r="195" spans="1:4" ht="13.8">
      <c r="A195" s="253"/>
      <c r="B195" s="250" t="s">
        <v>1100</v>
      </c>
      <c r="C195" s="250"/>
      <c r="D195" s="250"/>
    </row>
    <row r="196" spans="1:4" ht="13.8">
      <c r="A196" s="253"/>
      <c r="B196" s="250" t="s">
        <v>1101</v>
      </c>
      <c r="D196" s="250"/>
    </row>
    <row r="197" spans="1:4" ht="13.8">
      <c r="B197" s="250" t="s">
        <v>1102</v>
      </c>
      <c r="D197" s="250"/>
    </row>
    <row r="198" spans="1:4" ht="13.8">
      <c r="B198" s="250" t="s">
        <v>1103</v>
      </c>
      <c r="C198" s="257"/>
    </row>
    <row r="199" spans="1:4" ht="13.8">
      <c r="B199" s="258"/>
      <c r="C199" s="257"/>
    </row>
  </sheetData>
  <mergeCells count="6">
    <mergeCell ref="B120:C120"/>
    <mergeCell ref="B4:C7"/>
    <mergeCell ref="A54:A55"/>
    <mergeCell ref="B54:B55"/>
    <mergeCell ref="A93:A94"/>
    <mergeCell ref="B93:B94"/>
  </mergeCells>
  <hyperlinks>
    <hyperlink ref="A1" location="Índice!A1" display="Volver al Índice" xr:uid="{270CFCE1-F380-4BFC-989B-89C663FB3792}"/>
  </hyperlinks>
  <pageMargins left="0.70866141732283472" right="0.70866141732283472" top="0.74803149606299213" bottom="0.74803149606299213" header="0.31496062992125984" footer="0.31496062992125984"/>
  <pageSetup paperSize="9" scale="3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53D76-EA6B-490F-ABB5-912058125E3A}">
  <sheetPr codeName="Hoja14"/>
  <dimension ref="A1:F88"/>
  <sheetViews>
    <sheetView showGridLines="0" zoomScaleNormal="100" workbookViewId="0">
      <selection sqref="A1:D1"/>
    </sheetView>
  </sheetViews>
  <sheetFormatPr baseColWidth="10" defaultColWidth="11.33203125" defaultRowHeight="13.8"/>
  <cols>
    <col min="1" max="1" width="70.6640625" style="54" customWidth="1"/>
    <col min="2" max="4" width="27.6640625" style="54" customWidth="1"/>
    <col min="5" max="5" width="18.88671875" style="7" bestFit="1" customWidth="1"/>
    <col min="6" max="6" width="13" style="7" bestFit="1" customWidth="1"/>
    <col min="7" max="16384" width="11.33203125" style="7"/>
  </cols>
  <sheetData>
    <row r="1" spans="1:6" s="16" customFormat="1" ht="16.2" customHeight="1">
      <c r="A1" s="294" t="s">
        <v>777</v>
      </c>
      <c r="B1" s="294"/>
      <c r="C1" s="294"/>
      <c r="D1" s="294"/>
    </row>
    <row r="2" spans="1:6" s="97" customFormat="1" ht="24" customHeight="1">
      <c r="A2" s="295" t="s">
        <v>702</v>
      </c>
      <c r="B2" s="295"/>
      <c r="C2" s="295"/>
      <c r="D2" s="295"/>
    </row>
    <row r="3" spans="1:6" s="98" customFormat="1" ht="16.2" customHeight="1">
      <c r="A3" s="296">
        <v>45991</v>
      </c>
      <c r="B3" s="296"/>
      <c r="C3" s="296"/>
      <c r="D3" s="296"/>
    </row>
    <row r="4" spans="1:6" s="99" customFormat="1" ht="15" customHeight="1">
      <c r="A4" s="297" t="s">
        <v>546</v>
      </c>
      <c r="B4" s="298"/>
      <c r="C4" s="298"/>
      <c r="D4" s="298"/>
      <c r="F4" s="123"/>
    </row>
    <row r="5" spans="1:6" s="16" customFormat="1" ht="3.9" customHeight="1" thickBot="1">
      <c r="A5" s="100"/>
      <c r="B5" s="101"/>
      <c r="C5" s="101"/>
      <c r="D5" s="101"/>
    </row>
    <row r="6" spans="1:6" s="16" customFormat="1" ht="16.2" customHeight="1">
      <c r="A6" s="102"/>
      <c r="B6" s="299" t="s">
        <v>700</v>
      </c>
      <c r="C6" s="299"/>
      <c r="D6" s="299"/>
    </row>
    <row r="7" spans="1:6" s="16" customFormat="1" ht="14.1" customHeight="1">
      <c r="A7" s="103"/>
      <c r="B7" s="55" t="s">
        <v>549</v>
      </c>
      <c r="C7" s="55" t="s">
        <v>550</v>
      </c>
      <c r="D7" s="55" t="s">
        <v>551</v>
      </c>
    </row>
    <row r="8" spans="1:6" s="16" customFormat="1" ht="3.15" customHeight="1">
      <c r="A8" s="56"/>
      <c r="B8" s="85"/>
      <c r="C8" s="85"/>
      <c r="D8" s="85"/>
    </row>
    <row r="9" spans="1:6" s="15" customFormat="1" ht="8.6999999999999993" customHeight="1">
      <c r="A9" s="104" t="s">
        <v>646</v>
      </c>
      <c r="B9" s="105">
        <v>2621486.7109400001</v>
      </c>
      <c r="C9" s="105">
        <v>169358.34816999998</v>
      </c>
      <c r="D9" s="105">
        <v>2790845.0591100003</v>
      </c>
      <c r="E9" s="106"/>
    </row>
    <row r="10" spans="1:6" s="15" customFormat="1" ht="8.6999999999999993" customHeight="1">
      <c r="A10" s="107" t="s">
        <v>647</v>
      </c>
      <c r="B10" s="108">
        <v>335484.87300000002</v>
      </c>
      <c r="C10" s="108">
        <v>76639.767670000001</v>
      </c>
      <c r="D10" s="108">
        <v>412124.64066999999</v>
      </c>
    </row>
    <row r="11" spans="1:6" s="15" customFormat="1" ht="8.6999999999999993" customHeight="1">
      <c r="A11" s="63" t="s">
        <v>648</v>
      </c>
      <c r="B11" s="108">
        <v>0</v>
      </c>
      <c r="C11" s="108">
        <v>0</v>
      </c>
      <c r="D11" s="108">
        <v>0</v>
      </c>
    </row>
    <row r="12" spans="1:6" s="15" customFormat="1" ht="8.6999999999999993" customHeight="1">
      <c r="A12" s="63" t="s">
        <v>649</v>
      </c>
      <c r="B12" s="108">
        <v>490806.24275999999</v>
      </c>
      <c r="C12" s="108">
        <v>3929.6928200000002</v>
      </c>
      <c r="D12" s="108">
        <v>494735.93557999999</v>
      </c>
    </row>
    <row r="13" spans="1:6" s="15" customFormat="1" ht="8.6999999999999993" customHeight="1">
      <c r="A13" s="63" t="s">
        <v>650</v>
      </c>
      <c r="B13" s="108">
        <v>1795194.1842199999</v>
      </c>
      <c r="C13" s="108">
        <v>6087.5562900000004</v>
      </c>
      <c r="D13" s="108">
        <v>1801281.7405099999</v>
      </c>
    </row>
    <row r="14" spans="1:6" s="15" customFormat="1" ht="8.6999999999999993" customHeight="1">
      <c r="A14" s="68" t="s">
        <v>651</v>
      </c>
      <c r="B14" s="108">
        <v>0</v>
      </c>
      <c r="C14" s="108">
        <v>0</v>
      </c>
      <c r="D14" s="108">
        <v>0</v>
      </c>
    </row>
    <row r="15" spans="1:6" s="15" customFormat="1" ht="8.6999999999999993" customHeight="1">
      <c r="A15" s="63" t="s">
        <v>652</v>
      </c>
      <c r="B15" s="108">
        <v>0</v>
      </c>
      <c r="C15" s="108">
        <v>0</v>
      </c>
      <c r="D15" s="108">
        <v>0</v>
      </c>
    </row>
    <row r="16" spans="1:6" s="15" customFormat="1" ht="8.6999999999999993" customHeight="1">
      <c r="A16" s="63" t="s">
        <v>653</v>
      </c>
      <c r="B16" s="108">
        <v>0</v>
      </c>
      <c r="C16" s="108">
        <v>82695.084579999995</v>
      </c>
      <c r="D16" s="108">
        <v>82695.084579999995</v>
      </c>
    </row>
    <row r="17" spans="1:4" s="15" customFormat="1" ht="8.6999999999999993" customHeight="1">
      <c r="A17" s="63" t="s">
        <v>654</v>
      </c>
      <c r="B17" s="108">
        <v>0</v>
      </c>
      <c r="C17" s="108">
        <v>0</v>
      </c>
      <c r="D17" s="108">
        <v>0</v>
      </c>
    </row>
    <row r="18" spans="1:4" s="15" customFormat="1" ht="8.6999999999999993" customHeight="1">
      <c r="A18" s="63" t="s">
        <v>574</v>
      </c>
      <c r="B18" s="108">
        <v>1.41096</v>
      </c>
      <c r="C18" s="108">
        <v>6.24681</v>
      </c>
      <c r="D18" s="108">
        <v>7.6577700000000002</v>
      </c>
    </row>
    <row r="19" spans="1:4" s="15" customFormat="1" ht="3.15" customHeight="1">
      <c r="A19" s="63"/>
      <c r="B19" s="108"/>
      <c r="C19" s="108"/>
      <c r="D19" s="108"/>
    </row>
    <row r="20" spans="1:4" s="15" customFormat="1" ht="8.6999999999999993" customHeight="1">
      <c r="A20" s="58" t="s">
        <v>655</v>
      </c>
      <c r="B20" s="105">
        <v>75742.501739999992</v>
      </c>
      <c r="C20" s="105">
        <v>2063.8194699999999</v>
      </c>
      <c r="D20" s="105">
        <v>77806.321209999995</v>
      </c>
    </row>
    <row r="21" spans="1:4" s="15" customFormat="1" ht="8.6999999999999993" customHeight="1">
      <c r="A21" s="63" t="s">
        <v>656</v>
      </c>
      <c r="B21" s="108">
        <v>44942.659789999998</v>
      </c>
      <c r="C21" s="108">
        <v>1964.8472400000001</v>
      </c>
      <c r="D21" s="108">
        <v>46907.507030000001</v>
      </c>
    </row>
    <row r="22" spans="1:4" s="15" customFormat="1" ht="8.6999999999999993" customHeight="1">
      <c r="A22" s="63" t="s">
        <v>657</v>
      </c>
      <c r="B22" s="108">
        <v>1.4855799999999999</v>
      </c>
      <c r="C22" s="108">
        <v>0</v>
      </c>
      <c r="D22" s="108">
        <v>1.4855799999999999</v>
      </c>
    </row>
    <row r="23" spans="1:4" s="15" customFormat="1" ht="8.6999999999999993" customHeight="1">
      <c r="A23" s="63" t="s">
        <v>648</v>
      </c>
      <c r="B23" s="108">
        <v>0</v>
      </c>
      <c r="C23" s="108">
        <v>0</v>
      </c>
      <c r="D23" s="108">
        <v>0</v>
      </c>
    </row>
    <row r="24" spans="1:4" s="15" customFormat="1" ht="8.6999999999999993" customHeight="1">
      <c r="A24" s="63" t="s">
        <v>658</v>
      </c>
      <c r="B24" s="108">
        <v>82.5</v>
      </c>
      <c r="C24" s="108">
        <v>98.972229999999996</v>
      </c>
      <c r="D24" s="108">
        <v>181.47223000000002</v>
      </c>
    </row>
    <row r="25" spans="1:4" s="15" customFormat="1" ht="8.6999999999999993" customHeight="1">
      <c r="A25" s="63" t="s">
        <v>659</v>
      </c>
      <c r="B25" s="108">
        <v>0</v>
      </c>
      <c r="C25" s="108">
        <v>0</v>
      </c>
      <c r="D25" s="108">
        <v>0</v>
      </c>
    </row>
    <row r="26" spans="1:4" s="15" customFormat="1" ht="8.6999999999999993" customHeight="1">
      <c r="A26" s="63" t="s">
        <v>660</v>
      </c>
      <c r="B26" s="108">
        <v>18319.42553</v>
      </c>
      <c r="C26" s="108">
        <v>0</v>
      </c>
      <c r="D26" s="108">
        <v>18319.42553</v>
      </c>
    </row>
    <row r="27" spans="1:4" s="15" customFormat="1" ht="8.6999999999999993" customHeight="1">
      <c r="A27" s="63" t="s">
        <v>661</v>
      </c>
      <c r="B27" s="108">
        <v>12396.430839999999</v>
      </c>
      <c r="C27" s="108">
        <v>0</v>
      </c>
      <c r="D27" s="108">
        <v>12396.430839999999</v>
      </c>
    </row>
    <row r="28" spans="1:4" s="15" customFormat="1" ht="8.6999999999999993" customHeight="1">
      <c r="A28" s="63" t="s">
        <v>662</v>
      </c>
      <c r="B28" s="108">
        <v>0</v>
      </c>
      <c r="C28" s="108">
        <v>0</v>
      </c>
      <c r="D28" s="108">
        <v>0</v>
      </c>
    </row>
    <row r="29" spans="1:4" s="15" customFormat="1" ht="8.6999999999999993" customHeight="1">
      <c r="A29" s="63" t="s">
        <v>663</v>
      </c>
      <c r="B29" s="108">
        <v>0</v>
      </c>
      <c r="C29" s="108">
        <v>0</v>
      </c>
      <c r="D29" s="108">
        <v>0</v>
      </c>
    </row>
    <row r="30" spans="1:4" s="15" customFormat="1" ht="8.6999999999999993" customHeight="1">
      <c r="A30" s="63" t="s">
        <v>653</v>
      </c>
      <c r="B30" s="108">
        <v>0</v>
      </c>
      <c r="C30" s="108">
        <v>0</v>
      </c>
      <c r="D30" s="108">
        <v>0</v>
      </c>
    </row>
    <row r="31" spans="1:4" s="15" customFormat="1" ht="8.6999999999999993" customHeight="1">
      <c r="A31" s="63" t="s">
        <v>664</v>
      </c>
      <c r="B31" s="108">
        <v>0</v>
      </c>
      <c r="C31" s="108">
        <v>0</v>
      </c>
      <c r="D31" s="108">
        <v>0</v>
      </c>
    </row>
    <row r="32" spans="1:4" s="15" customFormat="1" ht="8.6999999999999993" customHeight="1">
      <c r="A32" s="63" t="s">
        <v>574</v>
      </c>
      <c r="B32" s="108">
        <v>0</v>
      </c>
      <c r="C32" s="108">
        <v>0</v>
      </c>
      <c r="D32" s="108">
        <v>0</v>
      </c>
    </row>
    <row r="33" spans="1:4" s="15" customFormat="1" ht="3.15" customHeight="1">
      <c r="A33" s="63"/>
      <c r="B33" s="108"/>
      <c r="C33" s="108"/>
      <c r="D33" s="108"/>
    </row>
    <row r="34" spans="1:4" s="15" customFormat="1" ht="8.6999999999999993" customHeight="1">
      <c r="A34" s="58" t="s">
        <v>665</v>
      </c>
      <c r="B34" s="105">
        <v>2545744.2091999999</v>
      </c>
      <c r="C34" s="105">
        <v>167294.5287</v>
      </c>
      <c r="D34" s="105">
        <v>2713038.7379000001</v>
      </c>
    </row>
    <row r="35" spans="1:4" s="15" customFormat="1" ht="3.15" customHeight="1">
      <c r="A35" s="65"/>
      <c r="B35" s="109"/>
      <c r="C35" s="109"/>
      <c r="D35" s="109"/>
    </row>
    <row r="36" spans="1:4" s="15" customFormat="1" ht="8.6999999999999993" customHeight="1">
      <c r="A36" s="110" t="s">
        <v>666</v>
      </c>
      <c r="B36" s="105">
        <v>157100.76457</v>
      </c>
      <c r="C36" s="105">
        <v>1555.9523799999999</v>
      </c>
      <c r="D36" s="105">
        <v>158656.71695</v>
      </c>
    </row>
    <row r="37" spans="1:4" s="15" customFormat="1" ht="3.15" customHeight="1">
      <c r="A37" s="63"/>
      <c r="B37" s="108"/>
      <c r="C37" s="108"/>
      <c r="D37" s="108"/>
    </row>
    <row r="38" spans="1:4" s="15" customFormat="1" ht="8.6999999999999993" customHeight="1">
      <c r="A38" s="58" t="s">
        <v>667</v>
      </c>
      <c r="B38" s="105">
        <v>2388643.4446300003</v>
      </c>
      <c r="C38" s="105">
        <v>165738.57631999999</v>
      </c>
      <c r="D38" s="105">
        <v>2554382.0209499998</v>
      </c>
    </row>
    <row r="39" spans="1:4" s="15" customFormat="1" ht="3.15" customHeight="1">
      <c r="A39" s="65"/>
      <c r="B39" s="109"/>
      <c r="C39" s="109"/>
      <c r="D39" s="109"/>
    </row>
    <row r="40" spans="1:4" s="15" customFormat="1" ht="8.6999999999999993" customHeight="1">
      <c r="A40" s="58" t="s">
        <v>668</v>
      </c>
      <c r="B40" s="105">
        <v>775989.05634000001</v>
      </c>
      <c r="C40" s="105">
        <v>38400.200509999995</v>
      </c>
      <c r="D40" s="105">
        <v>814389.25685000001</v>
      </c>
    </row>
    <row r="41" spans="1:4" s="15" customFormat="1" ht="8.6999999999999993" customHeight="1">
      <c r="A41" s="63" t="s">
        <v>669</v>
      </c>
      <c r="B41" s="108">
        <v>4.5732200000000001</v>
      </c>
      <c r="C41" s="108">
        <v>2376.9159599999998</v>
      </c>
      <c r="D41" s="108">
        <v>2381.48918</v>
      </c>
    </row>
    <row r="42" spans="1:4" s="15" customFormat="1" ht="8.6999999999999993" customHeight="1">
      <c r="A42" s="63" t="s">
        <v>670</v>
      </c>
      <c r="B42" s="108">
        <v>171.33392999999998</v>
      </c>
      <c r="C42" s="108">
        <v>17385.864710000002</v>
      </c>
      <c r="D42" s="108">
        <v>17557.198640000002</v>
      </c>
    </row>
    <row r="43" spans="1:4" s="15" customFormat="1" ht="8.6999999999999993" customHeight="1">
      <c r="A43" s="63" t="s">
        <v>671</v>
      </c>
      <c r="B43" s="108">
        <v>4383.1521299999995</v>
      </c>
      <c r="C43" s="108">
        <v>935.88933000000009</v>
      </c>
      <c r="D43" s="108">
        <v>5319.0414600000004</v>
      </c>
    </row>
    <row r="44" spans="1:4" s="15" customFormat="1" ht="8.6999999999999993" customHeight="1">
      <c r="A44" s="63" t="s">
        <v>672</v>
      </c>
      <c r="B44" s="108">
        <v>771429.99705999997</v>
      </c>
      <c r="C44" s="108">
        <v>17701.530510000001</v>
      </c>
      <c r="D44" s="108">
        <v>789131.52757000003</v>
      </c>
    </row>
    <row r="45" spans="1:4" s="15" customFormat="1" ht="3.15" customHeight="1">
      <c r="A45" s="63"/>
      <c r="B45" s="109"/>
      <c r="C45" s="109"/>
      <c r="D45" s="109"/>
    </row>
    <row r="46" spans="1:4" s="15" customFormat="1" ht="8.6999999999999993" customHeight="1">
      <c r="A46" s="58" t="s">
        <v>673</v>
      </c>
      <c r="B46" s="105">
        <v>255324.32118999999</v>
      </c>
      <c r="C46" s="105">
        <v>67255.756309999997</v>
      </c>
      <c r="D46" s="105">
        <v>322580.07750000001</v>
      </c>
    </row>
    <row r="47" spans="1:4" s="15" customFormat="1" ht="8.6999999999999993" customHeight="1">
      <c r="A47" s="63" t="s">
        <v>674</v>
      </c>
      <c r="B47" s="108">
        <v>0</v>
      </c>
      <c r="C47" s="108">
        <v>0</v>
      </c>
      <c r="D47" s="108">
        <v>0</v>
      </c>
    </row>
    <row r="48" spans="1:4" s="15" customFormat="1" ht="8.6999999999999993" customHeight="1">
      <c r="A48" s="63" t="s">
        <v>670</v>
      </c>
      <c r="B48" s="108">
        <v>0</v>
      </c>
      <c r="C48" s="108">
        <v>0</v>
      </c>
      <c r="D48" s="108">
        <v>0</v>
      </c>
    </row>
    <row r="49" spans="1:4" s="15" customFormat="1" ht="8.6999999999999993" customHeight="1">
      <c r="A49" s="63" t="s">
        <v>671</v>
      </c>
      <c r="B49" s="108">
        <v>24.008600000000001</v>
      </c>
      <c r="C49" s="108">
        <v>0</v>
      </c>
      <c r="D49" s="108">
        <v>24.008600000000001</v>
      </c>
    </row>
    <row r="50" spans="1:4" s="15" customFormat="1" ht="8.6999999999999993" customHeight="1">
      <c r="A50" s="63" t="s">
        <v>675</v>
      </c>
      <c r="B50" s="108">
        <v>255300.31259000002</v>
      </c>
      <c r="C50" s="108">
        <v>67255.756309999997</v>
      </c>
      <c r="D50" s="108">
        <v>322556.06889999995</v>
      </c>
    </row>
    <row r="51" spans="1:4" s="15" customFormat="1" ht="5.25" customHeight="1">
      <c r="A51" s="63"/>
      <c r="B51" s="109"/>
      <c r="C51" s="109"/>
      <c r="D51" s="109"/>
    </row>
    <row r="52" spans="1:4" s="15" customFormat="1" ht="8.4" customHeight="1">
      <c r="A52" s="69" t="s">
        <v>676</v>
      </c>
      <c r="B52" s="108">
        <v>0</v>
      </c>
      <c r="C52" s="108">
        <v>0</v>
      </c>
      <c r="D52" s="108">
        <v>0</v>
      </c>
    </row>
    <row r="53" spans="1:4" s="15" customFormat="1" ht="8.4" customHeight="1">
      <c r="A53" s="63"/>
      <c r="B53" s="109"/>
      <c r="C53" s="109"/>
      <c r="D53" s="109"/>
    </row>
    <row r="54" spans="1:4" s="15" customFormat="1" ht="8.6999999999999993" customHeight="1">
      <c r="A54" s="58" t="s">
        <v>677</v>
      </c>
      <c r="B54" s="105">
        <v>2909308.1797800004</v>
      </c>
      <c r="C54" s="105">
        <v>136883.02052000002</v>
      </c>
      <c r="D54" s="105">
        <v>3046191.2003000001</v>
      </c>
    </row>
    <row r="55" spans="1:4" s="15" customFormat="1" ht="3.15" customHeight="1">
      <c r="A55" s="65"/>
      <c r="B55" s="109"/>
      <c r="C55" s="109"/>
      <c r="D55" s="109"/>
    </row>
    <row r="56" spans="1:4" s="15" customFormat="1" ht="8.6999999999999993" customHeight="1">
      <c r="A56" s="58" t="s">
        <v>678</v>
      </c>
      <c r="B56" s="105">
        <v>1048686.3839700001</v>
      </c>
      <c r="C56" s="105">
        <v>0</v>
      </c>
      <c r="D56" s="105">
        <v>1048686.3839700001</v>
      </c>
    </row>
    <row r="57" spans="1:4" s="15" customFormat="1" ht="8.6999999999999993" customHeight="1">
      <c r="A57" s="63" t="s">
        <v>679</v>
      </c>
      <c r="B57" s="108">
        <v>609501.62809000001</v>
      </c>
      <c r="C57" s="108">
        <v>0</v>
      </c>
      <c r="D57" s="108">
        <v>609501.62809000001</v>
      </c>
    </row>
    <row r="58" spans="1:4" s="15" customFormat="1" ht="8.6999999999999993" customHeight="1">
      <c r="A58" s="63" t="s">
        <v>680</v>
      </c>
      <c r="B58" s="108">
        <v>346.375</v>
      </c>
      <c r="C58" s="108">
        <v>0</v>
      </c>
      <c r="D58" s="108" t="s">
        <v>701</v>
      </c>
    </row>
    <row r="59" spans="1:4" s="15" customFormat="1" ht="8.6999999999999993" customHeight="1">
      <c r="A59" s="63" t="s">
        <v>681</v>
      </c>
      <c r="B59" s="108">
        <v>316166.16005000001</v>
      </c>
      <c r="C59" s="108">
        <v>0</v>
      </c>
      <c r="D59" s="108">
        <v>316166.16005000001</v>
      </c>
    </row>
    <row r="60" spans="1:4" s="15" customFormat="1" ht="8.6999999999999993" customHeight="1">
      <c r="A60" s="63" t="s">
        <v>682</v>
      </c>
      <c r="B60" s="108">
        <v>122672.22082999999</v>
      </c>
      <c r="C60" s="108">
        <v>0</v>
      </c>
      <c r="D60" s="108">
        <v>122672.22082999999</v>
      </c>
    </row>
    <row r="61" spans="1:4" s="15" customFormat="1" ht="3.15" customHeight="1">
      <c r="A61" s="63"/>
      <c r="B61" s="108"/>
      <c r="C61" s="108"/>
      <c r="D61" s="108"/>
    </row>
    <row r="62" spans="1:4" s="15" customFormat="1" ht="8.6999999999999993" customHeight="1">
      <c r="A62" s="58" t="s">
        <v>683</v>
      </c>
      <c r="B62" s="105">
        <v>1860621.79581</v>
      </c>
      <c r="C62" s="105">
        <v>136883.02052000002</v>
      </c>
      <c r="D62" s="105">
        <v>1997504.8163299998</v>
      </c>
    </row>
    <row r="63" spans="1:4" s="15" customFormat="1" ht="3.15" customHeight="1">
      <c r="A63" s="63"/>
      <c r="B63" s="108"/>
      <c r="C63" s="108"/>
      <c r="D63" s="108"/>
    </row>
    <row r="64" spans="1:4" s="15" customFormat="1" ht="8.6999999999999993" customHeight="1">
      <c r="A64" s="58" t="s">
        <v>684</v>
      </c>
      <c r="B64" s="105">
        <v>334833.97476999997</v>
      </c>
      <c r="C64" s="105">
        <v>-20435.086800000001</v>
      </c>
      <c r="D64" s="105">
        <v>314398.88797000004</v>
      </c>
    </row>
    <row r="65" spans="1:5" s="15" customFormat="1" ht="8.6999999999999993" customHeight="1">
      <c r="A65" s="63" t="s">
        <v>685</v>
      </c>
      <c r="B65" s="108">
        <v>-181.21869000000001</v>
      </c>
      <c r="C65" s="108">
        <v>-16231.52729</v>
      </c>
      <c r="D65" s="108">
        <v>-16412.74598</v>
      </c>
    </row>
    <row r="66" spans="1:5" s="15" customFormat="1" ht="8.6999999999999993" customHeight="1">
      <c r="A66" s="63" t="s">
        <v>686</v>
      </c>
      <c r="B66" s="108">
        <v>0</v>
      </c>
      <c r="C66" s="108">
        <v>0</v>
      </c>
      <c r="D66" s="108">
        <v>0</v>
      </c>
    </row>
    <row r="67" spans="1:5" s="15" customFormat="1" ht="8.6999999999999993" customHeight="1">
      <c r="A67" s="63" t="s">
        <v>687</v>
      </c>
      <c r="B67" s="108">
        <v>-28019.797010000002</v>
      </c>
      <c r="C67" s="108">
        <v>-4843.89275</v>
      </c>
      <c r="D67" s="108">
        <v>-32863.689760000001</v>
      </c>
    </row>
    <row r="68" spans="1:5" s="15" customFormat="1" ht="8.6999999999999993" customHeight="1">
      <c r="A68" s="63" t="s">
        <v>688</v>
      </c>
      <c r="B68" s="108">
        <v>0</v>
      </c>
      <c r="C68" s="108">
        <v>0</v>
      </c>
      <c r="D68" s="108">
        <v>0</v>
      </c>
    </row>
    <row r="69" spans="1:5" s="15" customFormat="1" ht="8.6999999999999993" customHeight="1">
      <c r="A69" s="63" t="s">
        <v>689</v>
      </c>
      <c r="B69" s="108">
        <v>288626.08997000003</v>
      </c>
      <c r="C69" s="108">
        <v>640.33324000000005</v>
      </c>
      <c r="D69" s="108">
        <v>289266.42320999998</v>
      </c>
    </row>
    <row r="70" spans="1:5" s="15" customFormat="1" ht="8.6999999999999993" customHeight="1">
      <c r="A70" s="63" t="s">
        <v>690</v>
      </c>
      <c r="B70" s="108">
        <v>57917.485799999995</v>
      </c>
      <c r="C70" s="108">
        <v>0</v>
      </c>
      <c r="D70" s="108">
        <v>57917.485799999995</v>
      </c>
    </row>
    <row r="71" spans="1:5" s="15" customFormat="1" ht="8.6999999999999993" customHeight="1">
      <c r="A71" s="63" t="s">
        <v>691</v>
      </c>
      <c r="B71" s="108">
        <v>16491.414699999998</v>
      </c>
      <c r="C71" s="108">
        <v>0</v>
      </c>
      <c r="D71" s="108">
        <v>16491.414699999998</v>
      </c>
    </row>
    <row r="72" spans="1:5" s="15" customFormat="1" ht="3.15" customHeight="1">
      <c r="A72" s="63"/>
      <c r="B72" s="108"/>
      <c r="C72" s="108"/>
      <c r="D72" s="108"/>
    </row>
    <row r="73" spans="1:5" s="15" customFormat="1" ht="8.6999999999999993" customHeight="1">
      <c r="A73" s="67" t="s">
        <v>692</v>
      </c>
      <c r="B73" s="105">
        <v>-15453.627189999999</v>
      </c>
      <c r="C73" s="105">
        <v>153.79902999999999</v>
      </c>
      <c r="D73" s="105">
        <v>-15299.828160000001</v>
      </c>
      <c r="E73" s="106"/>
    </row>
    <row r="74" spans="1:5" s="15" customFormat="1" ht="4.6500000000000004" customHeight="1">
      <c r="A74" s="63"/>
      <c r="B74" s="108"/>
      <c r="C74" s="108"/>
      <c r="D74" s="108"/>
    </row>
    <row r="75" spans="1:5" s="15" customFormat="1" ht="8.6999999999999993" customHeight="1">
      <c r="A75" s="110" t="s">
        <v>693</v>
      </c>
      <c r="B75" s="105">
        <v>1510334.1938499999</v>
      </c>
      <c r="C75" s="105">
        <v>157471.90635</v>
      </c>
      <c r="D75" s="105">
        <v>1667806.1002</v>
      </c>
    </row>
    <row r="76" spans="1:5" s="15" customFormat="1" ht="3.9" customHeight="1">
      <c r="A76" s="65"/>
      <c r="B76" s="109"/>
      <c r="C76" s="109"/>
      <c r="D76" s="109"/>
    </row>
    <row r="77" spans="1:5" s="15" customFormat="1" ht="8.6999999999999993" customHeight="1">
      <c r="A77" s="63" t="s">
        <v>694</v>
      </c>
      <c r="B77" s="108">
        <v>437696.68052999995</v>
      </c>
      <c r="C77" s="108">
        <v>0</v>
      </c>
      <c r="D77" s="108">
        <v>437696.68052999995</v>
      </c>
    </row>
    <row r="78" spans="1:5" s="15" customFormat="1" ht="3.9" customHeight="1">
      <c r="A78" s="63"/>
      <c r="B78" s="108"/>
      <c r="C78" s="108"/>
      <c r="D78" s="108"/>
    </row>
    <row r="79" spans="1:5" s="15" customFormat="1" ht="8.6999999999999993" customHeight="1">
      <c r="A79" s="69" t="s">
        <v>695</v>
      </c>
      <c r="B79" s="109">
        <v>1072637.5133200001</v>
      </c>
      <c r="C79" s="109">
        <v>157471.90635</v>
      </c>
      <c r="D79" s="109">
        <v>1230109.41967</v>
      </c>
    </row>
    <row r="80" spans="1:5" s="16" customFormat="1" ht="3.75" customHeight="1" thickBot="1">
      <c r="A80" s="92"/>
      <c r="B80" s="111"/>
      <c r="C80" s="111"/>
      <c r="D80" s="111"/>
    </row>
    <row r="81" spans="1:4" s="16" customFormat="1" ht="15.75" customHeight="1">
      <c r="A81" s="112" t="s">
        <v>703</v>
      </c>
      <c r="B81" s="113"/>
      <c r="C81" s="113"/>
      <c r="D81" s="113"/>
    </row>
    <row r="82" spans="1:4" s="16" customFormat="1">
      <c r="A82" s="100"/>
      <c r="B82" s="114"/>
      <c r="C82" s="114"/>
      <c r="D82" s="114"/>
    </row>
    <row r="83" spans="1:4" s="16" customFormat="1">
      <c r="A83" s="100"/>
      <c r="B83" s="114"/>
      <c r="C83" s="114"/>
      <c r="D83" s="114"/>
    </row>
    <row r="84" spans="1:4" s="16" customFormat="1">
      <c r="A84" s="100"/>
      <c r="B84" s="116"/>
      <c r="C84" s="116"/>
      <c r="D84" s="116"/>
    </row>
    <row r="85" spans="1:4" s="16" customFormat="1">
      <c r="A85" s="100"/>
      <c r="B85" s="117"/>
      <c r="C85" s="117"/>
      <c r="D85" s="117"/>
    </row>
    <row r="86" spans="1:4" s="16" customFormat="1">
      <c r="A86" s="100"/>
      <c r="B86" s="100"/>
      <c r="C86" s="100"/>
      <c r="D86" s="100"/>
    </row>
    <row r="87" spans="1:4" s="16" customFormat="1">
      <c r="A87" s="100"/>
      <c r="B87" s="100"/>
      <c r="C87" s="100"/>
      <c r="D87" s="100"/>
    </row>
    <row r="88" spans="1:4" s="16" customFormat="1">
      <c r="A88" s="100"/>
      <c r="B88" s="100"/>
      <c r="C88" s="100"/>
      <c r="D88" s="100"/>
    </row>
  </sheetData>
  <mergeCells count="5">
    <mergeCell ref="A1:D1"/>
    <mergeCell ref="A2:D2"/>
    <mergeCell ref="A3:D3"/>
    <mergeCell ref="A4:D4"/>
    <mergeCell ref="B6:D6"/>
  </mergeCells>
  <hyperlinks>
    <hyperlink ref="A1:D1" location="Índice!A1" display="Volver al Índice" xr:uid="{EEE329EA-4396-41AE-96A5-3BFAE71A1CEA}"/>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D530D-B9C7-447F-A7DA-1E164E9701C6}">
  <sheetPr codeName="Hoja15"/>
  <dimension ref="A1:H139"/>
  <sheetViews>
    <sheetView showGridLines="0" zoomScaleNormal="100" workbookViewId="0">
      <selection sqref="A1:D1"/>
    </sheetView>
  </sheetViews>
  <sheetFormatPr baseColWidth="10" defaultColWidth="11.33203125" defaultRowHeight="13.8"/>
  <cols>
    <col min="1" max="1" width="70.6640625" style="54" customWidth="1"/>
    <col min="2" max="4" width="27.6640625" style="54" customWidth="1"/>
    <col min="5" max="5" width="23.33203125" style="47" bestFit="1" customWidth="1"/>
    <col min="6" max="6" width="21.6640625" style="7" bestFit="1" customWidth="1"/>
    <col min="7" max="7" width="19" style="7" bestFit="1" customWidth="1"/>
    <col min="8" max="8" width="22.33203125" style="7" bestFit="1" customWidth="1"/>
    <col min="9" max="16384" width="11.33203125" style="7"/>
  </cols>
  <sheetData>
    <row r="1" spans="1:6" ht="17.100000000000001" customHeight="1">
      <c r="A1" s="294" t="s">
        <v>777</v>
      </c>
      <c r="B1" s="294"/>
      <c r="C1" s="294"/>
      <c r="D1" s="294"/>
    </row>
    <row r="2" spans="1:6" s="49" customFormat="1" ht="24" customHeight="1">
      <c r="A2" s="301" t="s">
        <v>696</v>
      </c>
      <c r="B2" s="301"/>
      <c r="C2" s="301"/>
      <c r="D2" s="301"/>
      <c r="E2" s="48"/>
    </row>
    <row r="3" spans="1:6" s="51" customFormat="1" ht="18" customHeight="1">
      <c r="A3" s="302">
        <v>45991</v>
      </c>
      <c r="B3" s="302"/>
      <c r="C3" s="302"/>
      <c r="D3" s="302"/>
      <c r="E3" s="50"/>
    </row>
    <row r="4" spans="1:6" s="53" customFormat="1" ht="15" customHeight="1">
      <c r="A4" s="297" t="s">
        <v>546</v>
      </c>
      <c r="B4" s="298"/>
      <c r="C4" s="298"/>
      <c r="D4" s="298"/>
      <c r="E4" s="52"/>
    </row>
    <row r="5" spans="1:6" ht="3.9" customHeight="1" thickBot="1"/>
    <row r="6" spans="1:6" ht="18" customHeight="1">
      <c r="A6" s="304" t="s">
        <v>547</v>
      </c>
      <c r="B6" s="306" t="s">
        <v>697</v>
      </c>
      <c r="C6" s="306"/>
      <c r="D6" s="306"/>
    </row>
    <row r="7" spans="1:6" ht="14.1" customHeight="1">
      <c r="A7" s="305"/>
      <c r="B7" s="55" t="s">
        <v>549</v>
      </c>
      <c r="C7" s="55" t="s">
        <v>550</v>
      </c>
      <c r="D7" s="55" t="s">
        <v>551</v>
      </c>
    </row>
    <row r="8" spans="1:6" ht="3.15" customHeight="1">
      <c r="A8" s="56"/>
      <c r="B8" s="57"/>
      <c r="C8" s="57"/>
      <c r="D8" s="57"/>
    </row>
    <row r="9" spans="1:6" s="62" customFormat="1" ht="9.75" customHeight="1">
      <c r="A9" s="58" t="s">
        <v>552</v>
      </c>
      <c r="B9" s="59">
        <v>59081.972999999998</v>
      </c>
      <c r="C9" s="59">
        <v>635980.27599999995</v>
      </c>
      <c r="D9" s="59">
        <v>695062.25</v>
      </c>
      <c r="E9" s="60"/>
      <c r="F9" s="61"/>
    </row>
    <row r="10" spans="1:6" s="62" customFormat="1" ht="9.75" customHeight="1">
      <c r="A10" s="63" t="s">
        <v>553</v>
      </c>
      <c r="B10" s="64">
        <v>0</v>
      </c>
      <c r="C10" s="64">
        <v>0</v>
      </c>
      <c r="D10" s="64">
        <v>0</v>
      </c>
      <c r="E10" s="60"/>
      <c r="F10" s="61"/>
    </row>
    <row r="11" spans="1:6" s="62" customFormat="1" ht="9.75" customHeight="1">
      <c r="A11" s="63" t="s">
        <v>554</v>
      </c>
      <c r="B11" s="64">
        <v>59072.817999999999</v>
      </c>
      <c r="C11" s="64">
        <v>635980.27599999995</v>
      </c>
      <c r="D11" s="64">
        <v>695053.09400000004</v>
      </c>
      <c r="E11" s="60"/>
      <c r="F11" s="61"/>
    </row>
    <row r="12" spans="1:6" s="62" customFormat="1" ht="9.75" customHeight="1">
      <c r="A12" s="63" t="s">
        <v>555</v>
      </c>
      <c r="B12" s="64">
        <v>0</v>
      </c>
      <c r="C12" s="64">
        <v>0</v>
      </c>
      <c r="D12" s="64">
        <v>0</v>
      </c>
      <c r="E12" s="60"/>
      <c r="F12" s="61"/>
    </row>
    <row r="13" spans="1:6" s="62" customFormat="1" ht="9.75" customHeight="1">
      <c r="A13" s="63" t="s">
        <v>556</v>
      </c>
      <c r="B13" s="64">
        <v>9.1549999999999994</v>
      </c>
      <c r="C13" s="64">
        <v>0</v>
      </c>
      <c r="D13" s="64">
        <v>9.1549999999999994</v>
      </c>
      <c r="E13" s="60"/>
      <c r="F13" s="61"/>
    </row>
    <row r="14" spans="1:6" s="62" customFormat="1" ht="3.15" customHeight="1">
      <c r="A14" s="63"/>
      <c r="B14" s="64"/>
      <c r="C14" s="64"/>
      <c r="D14" s="64"/>
      <c r="E14" s="60"/>
      <c r="F14" s="61"/>
    </row>
    <row r="15" spans="1:6" s="62" customFormat="1" ht="9.75" customHeight="1">
      <c r="A15" s="65" t="s">
        <v>557</v>
      </c>
      <c r="B15" s="66">
        <v>0</v>
      </c>
      <c r="C15" s="66">
        <v>0</v>
      </c>
      <c r="D15" s="66">
        <v>0</v>
      </c>
      <c r="E15" s="60"/>
      <c r="F15" s="61"/>
    </row>
    <row r="16" spans="1:6" s="62" customFormat="1" ht="3.15" customHeight="1">
      <c r="A16" s="65"/>
      <c r="B16" s="66"/>
      <c r="C16" s="66"/>
      <c r="D16" s="66"/>
      <c r="E16" s="60"/>
      <c r="F16" s="61"/>
    </row>
    <row r="17" spans="1:8" s="62" customFormat="1" ht="9.75" customHeight="1">
      <c r="A17" s="67" t="s">
        <v>558</v>
      </c>
      <c r="B17" s="59">
        <v>2876215.66</v>
      </c>
      <c r="C17" s="59">
        <v>2243532.37</v>
      </c>
      <c r="D17" s="59">
        <v>5119748.0310000004</v>
      </c>
      <c r="E17" s="60"/>
      <c r="F17" s="61"/>
    </row>
    <row r="18" spans="1:8" s="62" customFormat="1" ht="9.75" customHeight="1">
      <c r="A18" s="68" t="s">
        <v>559</v>
      </c>
      <c r="B18" s="64">
        <v>0</v>
      </c>
      <c r="C18" s="64">
        <v>0</v>
      </c>
      <c r="D18" s="64">
        <v>0</v>
      </c>
      <c r="E18" s="60"/>
      <c r="F18" s="61"/>
    </row>
    <row r="19" spans="1:8" s="62" customFormat="1" ht="9.75" customHeight="1">
      <c r="A19" s="68" t="s">
        <v>560</v>
      </c>
      <c r="B19" s="64">
        <v>2751395.02</v>
      </c>
      <c r="C19" s="64">
        <v>1828057.683</v>
      </c>
      <c r="D19" s="64">
        <v>4579452.7039999999</v>
      </c>
      <c r="E19" s="60"/>
      <c r="F19" s="61"/>
    </row>
    <row r="20" spans="1:8" s="62" customFormat="1" ht="9.75" customHeight="1">
      <c r="A20" s="68" t="s">
        <v>561</v>
      </c>
      <c r="B20" s="64">
        <v>127820.64</v>
      </c>
      <c r="C20" s="64">
        <v>464199.31900000002</v>
      </c>
      <c r="D20" s="64">
        <v>592019.96</v>
      </c>
      <c r="E20" s="60"/>
      <c r="F20" s="61"/>
    </row>
    <row r="21" spans="1:8" s="62" customFormat="1" ht="9.75" customHeight="1">
      <c r="A21" s="68" t="s">
        <v>562</v>
      </c>
      <c r="B21" s="64">
        <v>0</v>
      </c>
      <c r="C21" s="64">
        <v>0</v>
      </c>
      <c r="D21" s="64">
        <v>0</v>
      </c>
      <c r="E21" s="60"/>
      <c r="F21" s="61"/>
    </row>
    <row r="22" spans="1:8" s="62" customFormat="1" ht="9.75" customHeight="1">
      <c r="A22" s="68" t="s">
        <v>563</v>
      </c>
      <c r="B22" s="64">
        <v>-3000</v>
      </c>
      <c r="C22" s="64">
        <v>-48724.633000000002</v>
      </c>
      <c r="D22" s="64">
        <v>-51724.633000000002</v>
      </c>
      <c r="E22" s="60"/>
      <c r="F22" s="61"/>
    </row>
    <row r="23" spans="1:8" s="62" customFormat="1" ht="3.15" customHeight="1">
      <c r="A23" s="63"/>
      <c r="B23" s="64"/>
      <c r="C23" s="64"/>
      <c r="D23" s="64"/>
      <c r="E23" s="60"/>
      <c r="F23" s="61"/>
    </row>
    <row r="24" spans="1:8" s="62" customFormat="1" ht="9.75" customHeight="1">
      <c r="A24" s="67" t="s">
        <v>564</v>
      </c>
      <c r="B24" s="59">
        <v>3926711.4210000001</v>
      </c>
      <c r="C24" s="59">
        <v>1842519.919</v>
      </c>
      <c r="D24" s="59">
        <v>5769231.3399999999</v>
      </c>
      <c r="E24" s="118"/>
      <c r="F24" s="118"/>
      <c r="G24" s="118"/>
      <c r="H24" s="61"/>
    </row>
    <row r="25" spans="1:8" s="62" customFormat="1" ht="9.75" customHeight="1">
      <c r="A25" s="69" t="s">
        <v>565</v>
      </c>
      <c r="B25" s="66">
        <v>4185129.3330000001</v>
      </c>
      <c r="C25" s="66">
        <v>1742735.3160000001</v>
      </c>
      <c r="D25" s="66">
        <v>5927864.6500000004</v>
      </c>
      <c r="E25" s="119"/>
      <c r="F25" s="61"/>
    </row>
    <row r="26" spans="1:8" s="62" customFormat="1" ht="9.75" customHeight="1">
      <c r="A26" s="63" t="s">
        <v>566</v>
      </c>
      <c r="B26" s="64">
        <v>0</v>
      </c>
      <c r="C26" s="64">
        <v>0</v>
      </c>
      <c r="D26" s="64">
        <v>0</v>
      </c>
      <c r="E26" s="60"/>
      <c r="F26" s="61"/>
    </row>
    <row r="27" spans="1:8" s="62" customFormat="1" ht="9.75" customHeight="1">
      <c r="A27" s="63" t="s">
        <v>567</v>
      </c>
      <c r="B27" s="64">
        <v>0</v>
      </c>
      <c r="C27" s="64">
        <v>0</v>
      </c>
      <c r="D27" s="64">
        <v>0</v>
      </c>
      <c r="E27" s="60"/>
      <c r="F27" s="61"/>
    </row>
    <row r="28" spans="1:8" s="62" customFormat="1" ht="9.75" customHeight="1">
      <c r="A28" s="63" t="s">
        <v>568</v>
      </c>
      <c r="B28" s="64">
        <v>0</v>
      </c>
      <c r="C28" s="64">
        <v>0</v>
      </c>
      <c r="D28" s="64">
        <v>0</v>
      </c>
      <c r="E28" s="119"/>
      <c r="F28" s="61"/>
    </row>
    <row r="29" spans="1:8" s="62" customFormat="1" ht="9.75" customHeight="1">
      <c r="A29" s="63" t="s">
        <v>569</v>
      </c>
      <c r="B29" s="64">
        <v>0</v>
      </c>
      <c r="C29" s="64">
        <v>0</v>
      </c>
      <c r="D29" s="64">
        <v>0</v>
      </c>
      <c r="E29" s="119"/>
      <c r="F29" s="61"/>
    </row>
    <row r="30" spans="1:8" s="62" customFormat="1" ht="9.75" customHeight="1">
      <c r="A30" s="63" t="s">
        <v>570</v>
      </c>
      <c r="B30" s="64">
        <v>4183035.88</v>
      </c>
      <c r="C30" s="64">
        <v>1742735.3160000001</v>
      </c>
      <c r="D30" s="64">
        <v>5925771.1969999997</v>
      </c>
      <c r="E30" s="60"/>
      <c r="F30" s="61"/>
    </row>
    <row r="31" spans="1:8" s="62" customFormat="1" ht="9.75" customHeight="1">
      <c r="A31" s="63" t="s">
        <v>571</v>
      </c>
      <c r="B31" s="64">
        <v>0</v>
      </c>
      <c r="C31" s="64">
        <v>0</v>
      </c>
      <c r="D31" s="64">
        <v>0</v>
      </c>
      <c r="E31" s="60"/>
      <c r="F31" s="61"/>
    </row>
    <row r="32" spans="1:8" s="62" customFormat="1" ht="9.75" customHeight="1">
      <c r="A32" s="63" t="s">
        <v>572</v>
      </c>
      <c r="B32" s="64">
        <v>2093.4520000000002</v>
      </c>
      <c r="C32" s="64">
        <v>0</v>
      </c>
      <c r="D32" s="64">
        <v>2093.4520000000002</v>
      </c>
      <c r="E32" s="60"/>
      <c r="F32" s="61"/>
    </row>
    <row r="33" spans="1:6" s="62" customFormat="1" ht="9.75" customHeight="1">
      <c r="A33" s="63" t="s">
        <v>573</v>
      </c>
      <c r="B33" s="64">
        <v>0</v>
      </c>
      <c r="C33" s="64">
        <v>0</v>
      </c>
      <c r="D33" s="64">
        <v>0</v>
      </c>
      <c r="E33" s="60"/>
      <c r="F33" s="61"/>
    </row>
    <row r="34" spans="1:6" s="62" customFormat="1" ht="9.75" customHeight="1">
      <c r="A34" s="63" t="s">
        <v>574</v>
      </c>
      <c r="B34" s="64">
        <v>0</v>
      </c>
      <c r="C34" s="64">
        <v>0</v>
      </c>
      <c r="D34" s="64">
        <v>0</v>
      </c>
      <c r="E34" s="60"/>
      <c r="F34" s="61"/>
    </row>
    <row r="35" spans="1:6" s="62" customFormat="1" ht="9.75" customHeight="1">
      <c r="A35" s="69" t="s">
        <v>575</v>
      </c>
      <c r="B35" s="66">
        <v>586113.88699999999</v>
      </c>
      <c r="C35" s="66">
        <v>234116.247</v>
      </c>
      <c r="D35" s="66">
        <v>820230.13500000001</v>
      </c>
      <c r="E35" s="70"/>
      <c r="F35" s="61"/>
    </row>
    <row r="36" spans="1:6" s="62" customFormat="1" ht="9.75" customHeight="1">
      <c r="A36" s="69" t="s">
        <v>576</v>
      </c>
      <c r="B36" s="66">
        <v>33271.322999999997</v>
      </c>
      <c r="C36" s="66">
        <v>156453.5</v>
      </c>
      <c r="D36" s="66">
        <v>189724.823</v>
      </c>
      <c r="E36" s="60"/>
      <c r="F36" s="61"/>
    </row>
    <row r="37" spans="1:6" s="62" customFormat="1" ht="9.75" customHeight="1">
      <c r="A37" s="63" t="s">
        <v>577</v>
      </c>
      <c r="B37" s="64">
        <v>20690.417000000001</v>
      </c>
      <c r="C37" s="64">
        <v>138899.622</v>
      </c>
      <c r="D37" s="64">
        <v>159590.03899999999</v>
      </c>
      <c r="E37" s="60"/>
      <c r="F37" s="61"/>
    </row>
    <row r="38" spans="1:6" s="62" customFormat="1" ht="9.75" customHeight="1">
      <c r="A38" s="63" t="s">
        <v>578</v>
      </c>
      <c r="B38" s="64">
        <v>12580.906000000001</v>
      </c>
      <c r="C38" s="64">
        <v>17553.877</v>
      </c>
      <c r="D38" s="64">
        <v>30134.782999999999</v>
      </c>
      <c r="E38" s="60"/>
      <c r="F38" s="61"/>
    </row>
    <row r="39" spans="1:6" s="62" customFormat="1" ht="9.75" customHeight="1">
      <c r="A39" s="65" t="s">
        <v>579</v>
      </c>
      <c r="B39" s="66">
        <v>-697385.91500000004</v>
      </c>
      <c r="C39" s="66">
        <v>-290761.799</v>
      </c>
      <c r="D39" s="66">
        <v>-988147.71400000004</v>
      </c>
      <c r="E39" s="60"/>
      <c r="F39" s="61"/>
    </row>
    <row r="40" spans="1:6" s="62" customFormat="1" ht="9.75" customHeight="1">
      <c r="A40" s="65" t="s">
        <v>580</v>
      </c>
      <c r="B40" s="66">
        <v>-180417.20699999999</v>
      </c>
      <c r="C40" s="66">
        <v>-23.344999999999999</v>
      </c>
      <c r="D40" s="66">
        <v>-180440.55300000001</v>
      </c>
      <c r="E40" s="60"/>
      <c r="F40" s="61"/>
    </row>
    <row r="41" spans="1:6" s="62" customFormat="1" ht="3.15" customHeight="1">
      <c r="A41" s="65"/>
      <c r="B41" s="64"/>
      <c r="C41" s="64"/>
      <c r="D41" s="64"/>
      <c r="E41" s="60"/>
      <c r="F41" s="61"/>
    </row>
    <row r="42" spans="1:6" s="62" customFormat="1" ht="9.75" customHeight="1">
      <c r="A42" s="65" t="s">
        <v>581</v>
      </c>
      <c r="B42" s="66">
        <v>7483.4849999999997</v>
      </c>
      <c r="C42" s="66">
        <v>208.37</v>
      </c>
      <c r="D42" s="66">
        <v>7691.8549999999996</v>
      </c>
      <c r="E42" s="60"/>
      <c r="F42" s="61"/>
    </row>
    <row r="43" spans="1:6" s="62" customFormat="1" ht="3.15" customHeight="1">
      <c r="A43" s="65"/>
      <c r="B43" s="64"/>
      <c r="C43" s="64"/>
      <c r="D43" s="64"/>
      <c r="E43" s="60"/>
      <c r="F43" s="61"/>
    </row>
    <row r="44" spans="1:6" s="62" customFormat="1" ht="9.75" customHeight="1">
      <c r="A44" s="67" t="s">
        <v>582</v>
      </c>
      <c r="B44" s="59">
        <v>27914.074000000001</v>
      </c>
      <c r="C44" s="59">
        <v>15348.116</v>
      </c>
      <c r="D44" s="59">
        <v>43262.190999999999</v>
      </c>
      <c r="E44" s="60"/>
      <c r="F44" s="61"/>
    </row>
    <row r="45" spans="1:6" s="62" customFormat="1" ht="9.75" customHeight="1">
      <c r="A45" s="71" t="s">
        <v>583</v>
      </c>
      <c r="B45" s="64">
        <v>4.0730000000000004</v>
      </c>
      <c r="C45" s="64">
        <v>130.113</v>
      </c>
      <c r="D45" s="64">
        <v>134.18700000000001</v>
      </c>
      <c r="E45" s="60"/>
      <c r="F45" s="61"/>
    </row>
    <row r="46" spans="1:6" s="62" customFormat="1" ht="9.75" customHeight="1">
      <c r="A46" s="63" t="s">
        <v>584</v>
      </c>
      <c r="B46" s="64">
        <v>0</v>
      </c>
      <c r="C46" s="64">
        <v>0</v>
      </c>
      <c r="D46" s="64">
        <v>0</v>
      </c>
      <c r="E46" s="60"/>
      <c r="F46" s="61"/>
    </row>
    <row r="47" spans="1:6" s="62" customFormat="1" ht="9.75" customHeight="1">
      <c r="A47" s="63" t="s">
        <v>585</v>
      </c>
      <c r="B47" s="64">
        <v>0</v>
      </c>
      <c r="C47" s="64">
        <v>0</v>
      </c>
      <c r="D47" s="64">
        <v>0</v>
      </c>
      <c r="E47" s="60"/>
      <c r="F47" s="61"/>
    </row>
    <row r="48" spans="1:6" s="62" customFormat="1" ht="9.75" customHeight="1">
      <c r="A48" s="63" t="s">
        <v>586</v>
      </c>
      <c r="B48" s="64">
        <v>27910</v>
      </c>
      <c r="C48" s="64">
        <v>15218.002</v>
      </c>
      <c r="D48" s="64">
        <v>43128.002999999997</v>
      </c>
      <c r="E48" s="60"/>
      <c r="F48" s="61"/>
    </row>
    <row r="49" spans="1:6" s="62" customFormat="1" ht="9.75" customHeight="1">
      <c r="A49" s="63" t="s">
        <v>587</v>
      </c>
      <c r="B49" s="64">
        <v>0</v>
      </c>
      <c r="C49" s="64">
        <v>0</v>
      </c>
      <c r="D49" s="64">
        <v>0</v>
      </c>
      <c r="E49" s="60"/>
      <c r="F49" s="61"/>
    </row>
    <row r="50" spans="1:6" s="62" customFormat="1" ht="3.15" customHeight="1">
      <c r="A50" s="63"/>
      <c r="B50" s="64"/>
      <c r="C50" s="64"/>
      <c r="D50" s="64"/>
      <c r="E50" s="60"/>
      <c r="F50" s="61"/>
    </row>
    <row r="51" spans="1:6" s="62" customFormat="1" ht="9.75" customHeight="1">
      <c r="A51" s="72" t="s">
        <v>588</v>
      </c>
      <c r="B51" s="66">
        <v>0</v>
      </c>
      <c r="C51" s="66">
        <v>0</v>
      </c>
      <c r="D51" s="66">
        <v>0</v>
      </c>
      <c r="E51" s="60"/>
      <c r="F51" s="61"/>
    </row>
    <row r="52" spans="1:6" s="62" customFormat="1" ht="3.15" customHeight="1">
      <c r="A52" s="65"/>
      <c r="B52" s="66"/>
      <c r="C52" s="66"/>
      <c r="D52" s="66"/>
      <c r="E52" s="60"/>
      <c r="F52" s="61"/>
    </row>
    <row r="53" spans="1:6" s="62" customFormat="1" ht="9.75" customHeight="1">
      <c r="A53" s="69" t="s">
        <v>589</v>
      </c>
      <c r="B53" s="66">
        <v>9542.0499999999993</v>
      </c>
      <c r="C53" s="66">
        <v>0</v>
      </c>
      <c r="D53" s="66">
        <v>9542.0499999999993</v>
      </c>
      <c r="E53" s="60"/>
      <c r="F53" s="61"/>
    </row>
    <row r="54" spans="1:6" s="62" customFormat="1" ht="3.15" customHeight="1">
      <c r="A54" s="73"/>
      <c r="B54" s="66"/>
      <c r="C54" s="66"/>
      <c r="D54" s="66"/>
      <c r="E54" s="60"/>
      <c r="F54" s="61"/>
    </row>
    <row r="55" spans="1:6" s="62" customFormat="1" ht="9.75" customHeight="1">
      <c r="A55" s="69" t="s">
        <v>590</v>
      </c>
      <c r="B55" s="66">
        <v>121171.91</v>
      </c>
      <c r="C55" s="66">
        <v>7558.1369999999997</v>
      </c>
      <c r="D55" s="66">
        <v>128730.048</v>
      </c>
      <c r="E55" s="60"/>
      <c r="F55" s="61"/>
    </row>
    <row r="56" spans="1:6" s="62" customFormat="1" ht="3.15" customHeight="1">
      <c r="A56" s="65"/>
      <c r="B56" s="66"/>
      <c r="C56" s="66"/>
      <c r="D56" s="66"/>
      <c r="E56" s="60"/>
      <c r="F56" s="61"/>
    </row>
    <row r="57" spans="1:6" s="62" customFormat="1" ht="9.75" customHeight="1">
      <c r="A57" s="58" t="s">
        <v>591</v>
      </c>
      <c r="B57" s="59">
        <v>7028120.5760000004</v>
      </c>
      <c r="C57" s="59">
        <v>4745147.1900000004</v>
      </c>
      <c r="D57" s="59">
        <v>11773267.767000001</v>
      </c>
      <c r="E57" s="60"/>
      <c r="F57" s="61"/>
    </row>
    <row r="58" spans="1:6" s="62" customFormat="1" ht="2.25" customHeight="1">
      <c r="A58" s="74"/>
      <c r="B58" s="75"/>
      <c r="C58" s="75"/>
      <c r="D58" s="75"/>
      <c r="E58" s="60"/>
      <c r="F58" s="61"/>
    </row>
    <row r="59" spans="1:6" ht="9" customHeight="1" thickBot="1">
      <c r="A59" s="76"/>
      <c r="B59" s="77"/>
      <c r="C59" s="77"/>
      <c r="D59" s="77"/>
      <c r="F59" s="61"/>
    </row>
    <row r="60" spans="1:6" s="81" customFormat="1" ht="15" customHeight="1">
      <c r="A60" s="78" t="s">
        <v>592</v>
      </c>
      <c r="B60" s="120"/>
      <c r="C60" s="120"/>
      <c r="D60" s="120"/>
      <c r="E60" s="80"/>
      <c r="F60" s="61"/>
    </row>
    <row r="61" spans="1:6" ht="9.75" customHeight="1">
      <c r="A61" s="82"/>
      <c r="C61" s="83"/>
      <c r="F61" s="61"/>
    </row>
    <row r="62" spans="1:6" ht="17.100000000000001" customHeight="1">
      <c r="A62" s="300"/>
      <c r="B62" s="300"/>
      <c r="C62" s="300"/>
      <c r="D62" s="300"/>
      <c r="F62" s="61"/>
    </row>
    <row r="63" spans="1:6" s="49" customFormat="1" ht="24" customHeight="1">
      <c r="A63" s="301" t="s">
        <v>696</v>
      </c>
      <c r="B63" s="301"/>
      <c r="C63" s="301"/>
      <c r="D63" s="301"/>
      <c r="E63" s="48"/>
      <c r="F63" s="61"/>
    </row>
    <row r="64" spans="1:6" s="51" customFormat="1" ht="17.100000000000001" customHeight="1">
      <c r="A64" s="302">
        <v>45991</v>
      </c>
      <c r="B64" s="303"/>
      <c r="C64" s="303"/>
      <c r="D64" s="303"/>
      <c r="E64" s="50"/>
      <c r="F64" s="61"/>
    </row>
    <row r="65" spans="1:6" s="5" customFormat="1" ht="15" customHeight="1">
      <c r="A65" s="297" t="s">
        <v>546</v>
      </c>
      <c r="B65" s="298"/>
      <c r="C65" s="298"/>
      <c r="D65" s="298"/>
      <c r="E65" s="84"/>
      <c r="F65" s="61"/>
    </row>
    <row r="66" spans="1:6" ht="3.9" customHeight="1" thickBot="1">
      <c r="F66" s="61"/>
    </row>
    <row r="67" spans="1:6" ht="14.1" customHeight="1">
      <c r="A67" s="304" t="s">
        <v>593</v>
      </c>
      <c r="B67" s="306" t="s">
        <v>697</v>
      </c>
      <c r="C67" s="306"/>
      <c r="D67" s="306"/>
      <c r="F67" s="61"/>
    </row>
    <row r="68" spans="1:6" ht="14.1" customHeight="1">
      <c r="A68" s="305"/>
      <c r="B68" s="55" t="s">
        <v>549</v>
      </c>
      <c r="C68" s="55" t="s">
        <v>550</v>
      </c>
      <c r="D68" s="55" t="s">
        <v>551</v>
      </c>
      <c r="F68" s="61"/>
    </row>
    <row r="69" spans="1:6" ht="2.1" customHeight="1">
      <c r="A69" s="56"/>
      <c r="B69" s="85">
        <v>100</v>
      </c>
      <c r="C69" s="85">
        <v>200</v>
      </c>
      <c r="D69" s="85">
        <v>300</v>
      </c>
      <c r="F69" s="61"/>
    </row>
    <row r="70" spans="1:6" s="62" customFormat="1" ht="10.199999999999999" customHeight="1">
      <c r="A70" s="86" t="s">
        <v>594</v>
      </c>
      <c r="B70" s="59">
        <v>4477.0709999999999</v>
      </c>
      <c r="C70" s="59">
        <v>9615.32</v>
      </c>
      <c r="D70" s="59">
        <v>14092.391</v>
      </c>
      <c r="E70" s="60"/>
      <c r="F70" s="61"/>
    </row>
    <row r="71" spans="1:6" s="62" customFormat="1" ht="2.1" customHeight="1">
      <c r="A71" s="87"/>
      <c r="B71" s="66"/>
      <c r="C71" s="66"/>
      <c r="D71" s="66"/>
      <c r="E71" s="60"/>
      <c r="F71" s="61"/>
    </row>
    <row r="72" spans="1:6" s="62" customFormat="1" ht="10.199999999999999" customHeight="1">
      <c r="A72" s="87" t="s">
        <v>595</v>
      </c>
      <c r="B72" s="66">
        <v>0</v>
      </c>
      <c r="C72" s="66">
        <v>0</v>
      </c>
      <c r="D72" s="66">
        <v>0</v>
      </c>
      <c r="E72" s="60"/>
      <c r="F72" s="61"/>
    </row>
    <row r="73" spans="1:6" s="62" customFormat="1" ht="10.199999999999999" customHeight="1">
      <c r="A73" s="87" t="s">
        <v>596</v>
      </c>
      <c r="B73" s="66">
        <v>0</v>
      </c>
      <c r="C73" s="66">
        <v>0</v>
      </c>
      <c r="D73" s="66">
        <v>0</v>
      </c>
      <c r="E73" s="60"/>
      <c r="F73" s="61"/>
    </row>
    <row r="74" spans="1:6" s="62" customFormat="1" ht="10.199999999999999" customHeight="1">
      <c r="A74" s="87" t="s">
        <v>597</v>
      </c>
      <c r="B74" s="66">
        <v>0</v>
      </c>
      <c r="C74" s="66">
        <v>0</v>
      </c>
      <c r="D74" s="66">
        <v>0</v>
      </c>
      <c r="E74" s="60"/>
      <c r="F74" s="61"/>
    </row>
    <row r="75" spans="1:6" s="62" customFormat="1" ht="10.199999999999999" customHeight="1">
      <c r="A75" s="88" t="s">
        <v>598</v>
      </c>
      <c r="B75" s="64">
        <v>0</v>
      </c>
      <c r="C75" s="64">
        <v>0</v>
      </c>
      <c r="D75" s="64">
        <v>0</v>
      </c>
      <c r="E75" s="60"/>
      <c r="F75" s="61"/>
    </row>
    <row r="76" spans="1:6" s="62" customFormat="1" ht="10.199999999999999" customHeight="1">
      <c r="A76" s="88" t="s">
        <v>599</v>
      </c>
      <c r="B76" s="64">
        <v>0</v>
      </c>
      <c r="C76" s="64">
        <v>0</v>
      </c>
      <c r="D76" s="64">
        <v>0</v>
      </c>
      <c r="E76" s="60"/>
      <c r="F76" s="61"/>
    </row>
    <row r="77" spans="1:6" s="62" customFormat="1" ht="10.199999999999999" customHeight="1">
      <c r="A77" s="88" t="s">
        <v>600</v>
      </c>
      <c r="B77" s="64">
        <v>0</v>
      </c>
      <c r="C77" s="64">
        <v>0</v>
      </c>
      <c r="D77" s="64">
        <v>0</v>
      </c>
      <c r="E77" s="60"/>
      <c r="F77" s="61"/>
    </row>
    <row r="78" spans="1:6" s="62" customFormat="1" ht="10.199999999999999" customHeight="1">
      <c r="A78" s="88" t="s">
        <v>601</v>
      </c>
      <c r="B78" s="64">
        <v>0</v>
      </c>
      <c r="C78" s="64">
        <v>0</v>
      </c>
      <c r="D78" s="64">
        <v>0</v>
      </c>
      <c r="E78" s="60"/>
      <c r="F78" s="61"/>
    </row>
    <row r="79" spans="1:6" s="62" customFormat="1" ht="10.199999999999999" customHeight="1">
      <c r="A79" s="87" t="s">
        <v>602</v>
      </c>
      <c r="B79" s="66">
        <v>4477.0709999999999</v>
      </c>
      <c r="C79" s="66">
        <v>9615.32</v>
      </c>
      <c r="D79" s="66">
        <v>14092.391</v>
      </c>
      <c r="E79" s="60"/>
      <c r="F79" s="61"/>
    </row>
    <row r="80" spans="1:6" s="62" customFormat="1" ht="10.199999999999999" customHeight="1">
      <c r="A80" s="87" t="s">
        <v>603</v>
      </c>
      <c r="B80" s="66">
        <v>0</v>
      </c>
      <c r="C80" s="66">
        <v>0</v>
      </c>
      <c r="D80" s="66">
        <v>0</v>
      </c>
      <c r="E80" s="60"/>
      <c r="F80" s="61"/>
    </row>
    <row r="81" spans="1:6" s="62" customFormat="1" ht="10.199999999999999" customHeight="1">
      <c r="A81" s="88" t="s">
        <v>604</v>
      </c>
      <c r="B81" s="64">
        <v>0</v>
      </c>
      <c r="C81" s="64">
        <v>0</v>
      </c>
      <c r="D81" s="64">
        <v>0</v>
      </c>
      <c r="E81" s="60"/>
      <c r="F81" s="61"/>
    </row>
    <row r="82" spans="1:6" s="62" customFormat="1" ht="10.199999999999999" customHeight="1">
      <c r="A82" s="88" t="s">
        <v>605</v>
      </c>
      <c r="B82" s="64">
        <v>0</v>
      </c>
      <c r="C82" s="64">
        <v>0</v>
      </c>
      <c r="D82" s="64">
        <v>0</v>
      </c>
      <c r="E82" s="60"/>
      <c r="F82" s="61"/>
    </row>
    <row r="83" spans="1:6" s="62" customFormat="1" ht="3.15" customHeight="1">
      <c r="A83" s="88"/>
      <c r="B83" s="64"/>
      <c r="C83" s="64"/>
      <c r="D83" s="64"/>
      <c r="E83" s="60"/>
      <c r="F83" s="61"/>
    </row>
    <row r="84" spans="1:6" s="62" customFormat="1" ht="10.199999999999999" customHeight="1">
      <c r="A84" s="89" t="s">
        <v>606</v>
      </c>
      <c r="B84" s="59">
        <v>0</v>
      </c>
      <c r="C84" s="59">
        <v>0</v>
      </c>
      <c r="D84" s="59">
        <v>0</v>
      </c>
      <c r="E84" s="60"/>
      <c r="F84" s="61"/>
    </row>
    <row r="85" spans="1:6" s="62" customFormat="1" ht="10.199999999999999" customHeight="1">
      <c r="A85" s="88" t="s">
        <v>607</v>
      </c>
      <c r="B85" s="64">
        <v>0</v>
      </c>
      <c r="C85" s="64">
        <v>0</v>
      </c>
      <c r="D85" s="64">
        <v>0</v>
      </c>
      <c r="E85" s="60"/>
      <c r="F85" s="61"/>
    </row>
    <row r="86" spans="1:6" s="62" customFormat="1" ht="10.199999999999999" customHeight="1">
      <c r="A86" s="88" t="s">
        <v>608</v>
      </c>
      <c r="B86" s="64">
        <v>0</v>
      </c>
      <c r="C86" s="64">
        <v>0</v>
      </c>
      <c r="D86" s="64">
        <v>0</v>
      </c>
      <c r="E86" s="60"/>
      <c r="F86" s="61"/>
    </row>
    <row r="87" spans="1:6" s="62" customFormat="1" ht="10.199999999999999" customHeight="1">
      <c r="A87" s="88" t="s">
        <v>609</v>
      </c>
      <c r="B87" s="64">
        <v>0</v>
      </c>
      <c r="C87" s="64">
        <v>0</v>
      </c>
      <c r="D87" s="64">
        <v>0</v>
      </c>
      <c r="E87" s="60"/>
      <c r="F87" s="61"/>
    </row>
    <row r="88" spans="1:6" s="62" customFormat="1" ht="3.15" customHeight="1">
      <c r="A88" s="88"/>
      <c r="B88" s="64"/>
      <c r="C88" s="64"/>
      <c r="D88" s="64"/>
      <c r="E88" s="60"/>
      <c r="F88" s="61"/>
    </row>
    <row r="89" spans="1:6" s="62" customFormat="1" ht="10.199999999999999" customHeight="1">
      <c r="A89" s="87" t="s">
        <v>557</v>
      </c>
      <c r="B89" s="66">
        <v>0</v>
      </c>
      <c r="C89" s="66">
        <v>0</v>
      </c>
      <c r="D89" s="66">
        <v>0</v>
      </c>
      <c r="E89" s="60"/>
      <c r="F89" s="61"/>
    </row>
    <row r="90" spans="1:6" s="62" customFormat="1" ht="3.15" customHeight="1">
      <c r="A90" s="87"/>
      <c r="B90" s="66"/>
      <c r="C90" s="66"/>
      <c r="D90" s="66"/>
      <c r="E90" s="60"/>
      <c r="F90" s="61"/>
    </row>
    <row r="91" spans="1:6" s="62" customFormat="1" ht="10.199999999999999" customHeight="1">
      <c r="A91" s="86" t="s">
        <v>610</v>
      </c>
      <c r="B91" s="59">
        <v>3350216.9909999999</v>
      </c>
      <c r="C91" s="59">
        <v>798414.78</v>
      </c>
      <c r="D91" s="59">
        <v>4148631.7710000002</v>
      </c>
      <c r="E91" s="60"/>
      <c r="F91" s="61"/>
    </row>
    <row r="92" spans="1:6" s="62" customFormat="1" ht="10.199999999999999" customHeight="1">
      <c r="A92" s="88" t="s">
        <v>611</v>
      </c>
      <c r="B92" s="64">
        <v>3350216.9909999999</v>
      </c>
      <c r="C92" s="64">
        <v>0</v>
      </c>
      <c r="D92" s="64">
        <v>3350216.9909999999</v>
      </c>
      <c r="E92" s="60"/>
      <c r="F92" s="61"/>
    </row>
    <row r="93" spans="1:6" s="62" customFormat="1" ht="10.199999999999999" customHeight="1">
      <c r="A93" s="88" t="s">
        <v>612</v>
      </c>
      <c r="B93" s="64">
        <v>0</v>
      </c>
      <c r="C93" s="64">
        <v>798414.78</v>
      </c>
      <c r="D93" s="64">
        <v>798414.78</v>
      </c>
      <c r="E93" s="60"/>
      <c r="F93" s="61"/>
    </row>
    <row r="94" spans="1:6" s="62" customFormat="1" ht="3.15" customHeight="1">
      <c r="A94" s="88"/>
      <c r="B94" s="64"/>
      <c r="C94" s="64"/>
      <c r="D94" s="64"/>
      <c r="E94" s="60"/>
      <c r="F94" s="61"/>
    </row>
    <row r="95" spans="1:6" s="62" customFormat="1" ht="10.199999999999999" customHeight="1">
      <c r="A95" s="86" t="s">
        <v>613</v>
      </c>
      <c r="B95" s="59">
        <v>1186079.4380000001</v>
      </c>
      <c r="C95" s="59">
        <v>3936031.9879999999</v>
      </c>
      <c r="D95" s="59">
        <v>5122111.4270000001</v>
      </c>
      <c r="E95" s="60"/>
      <c r="F95" s="61"/>
    </row>
    <row r="96" spans="1:6" s="62" customFormat="1" ht="10.199999999999999" customHeight="1">
      <c r="A96" s="88" t="s">
        <v>614</v>
      </c>
      <c r="B96" s="66">
        <v>0</v>
      </c>
      <c r="C96" s="66">
        <v>0</v>
      </c>
      <c r="D96" s="66">
        <v>0</v>
      </c>
      <c r="E96" s="60"/>
      <c r="F96" s="61"/>
    </row>
    <row r="97" spans="1:6" s="62" customFormat="1" ht="10.199999999999999" customHeight="1">
      <c r="A97" s="88" t="s">
        <v>615</v>
      </c>
      <c r="B97" s="66">
        <v>0</v>
      </c>
      <c r="C97" s="66">
        <v>0</v>
      </c>
      <c r="D97" s="66">
        <v>0</v>
      </c>
      <c r="E97" s="60"/>
      <c r="F97" s="61"/>
    </row>
    <row r="98" spans="1:6" s="62" customFormat="1" ht="10.199999999999999" customHeight="1">
      <c r="A98" s="88" t="s">
        <v>616</v>
      </c>
      <c r="B98" s="64">
        <v>1186079.4380000001</v>
      </c>
      <c r="C98" s="64">
        <v>3936031.9879999999</v>
      </c>
      <c r="D98" s="64">
        <v>5122111.4270000001</v>
      </c>
      <c r="E98" s="60"/>
      <c r="F98" s="61"/>
    </row>
    <row r="99" spans="1:6" s="62" customFormat="1" ht="3.15" customHeight="1">
      <c r="A99" s="88"/>
      <c r="B99" s="64"/>
      <c r="C99" s="64"/>
      <c r="D99" s="64"/>
      <c r="E99" s="60"/>
      <c r="F99" s="61"/>
    </row>
    <row r="100" spans="1:6" s="62" customFormat="1" ht="10.199999999999999" customHeight="1">
      <c r="A100" s="87" t="s">
        <v>617</v>
      </c>
      <c r="B100" s="66">
        <v>14830.494000000001</v>
      </c>
      <c r="C100" s="66">
        <v>13983.675999999999</v>
      </c>
      <c r="D100" s="66">
        <v>28814.17</v>
      </c>
      <c r="E100" s="60"/>
      <c r="F100" s="61"/>
    </row>
    <row r="101" spans="1:6" s="62" customFormat="1" ht="3.15" customHeight="1">
      <c r="A101" s="88"/>
      <c r="B101" s="64"/>
      <c r="C101" s="64"/>
      <c r="D101" s="64"/>
      <c r="E101" s="60"/>
      <c r="F101" s="61"/>
    </row>
    <row r="102" spans="1:6" s="62" customFormat="1" ht="10.199999999999999" customHeight="1">
      <c r="A102" s="86" t="s">
        <v>618</v>
      </c>
      <c r="B102" s="59">
        <v>69351.320999999996</v>
      </c>
      <c r="C102" s="59">
        <v>22804.687000000002</v>
      </c>
      <c r="D102" s="59">
        <v>92156.008000000002</v>
      </c>
      <c r="E102" s="60"/>
      <c r="F102" s="61"/>
    </row>
    <row r="103" spans="1:6" s="62" customFormat="1" ht="10.199999999999999" customHeight="1">
      <c r="A103" s="88" t="s">
        <v>619</v>
      </c>
      <c r="B103" s="64">
        <v>5.0999999999999997E-2</v>
      </c>
      <c r="C103" s="64">
        <v>76.209999999999994</v>
      </c>
      <c r="D103" s="64">
        <v>76.260999999999996</v>
      </c>
      <c r="E103" s="60"/>
      <c r="F103" s="61"/>
    </row>
    <row r="104" spans="1:6" s="62" customFormat="1" ht="10.199999999999999" customHeight="1">
      <c r="A104" s="88" t="s">
        <v>620</v>
      </c>
      <c r="B104" s="64">
        <v>0</v>
      </c>
      <c r="C104" s="64">
        <v>0</v>
      </c>
      <c r="D104" s="64">
        <v>0</v>
      </c>
      <c r="E104" s="60"/>
      <c r="F104" s="61"/>
    </row>
    <row r="105" spans="1:6" s="62" customFormat="1" ht="10.199999999999999" customHeight="1">
      <c r="A105" s="88" t="s">
        <v>621</v>
      </c>
      <c r="B105" s="64">
        <v>0</v>
      </c>
      <c r="C105" s="64">
        <v>0</v>
      </c>
      <c r="D105" s="64">
        <v>0</v>
      </c>
      <c r="E105" s="60"/>
      <c r="F105" s="61"/>
    </row>
    <row r="106" spans="1:6" s="62" customFormat="1" ht="10.199999999999999" customHeight="1">
      <c r="A106" s="88" t="s">
        <v>622</v>
      </c>
      <c r="B106" s="64">
        <v>43520.447</v>
      </c>
      <c r="C106" s="64">
        <v>5798.2139999999999</v>
      </c>
      <c r="D106" s="64">
        <v>49318.661</v>
      </c>
      <c r="E106" s="60"/>
      <c r="F106" s="61"/>
    </row>
    <row r="107" spans="1:6" s="62" customFormat="1" ht="10.199999999999999" customHeight="1">
      <c r="A107" s="88" t="s">
        <v>623</v>
      </c>
      <c r="B107" s="64">
        <v>25830.822</v>
      </c>
      <c r="C107" s="64">
        <v>16880.041000000001</v>
      </c>
      <c r="D107" s="64">
        <v>42710.862999999998</v>
      </c>
      <c r="E107" s="60"/>
      <c r="F107" s="61"/>
    </row>
    <row r="108" spans="1:6" s="62" customFormat="1" ht="10.199999999999999" customHeight="1">
      <c r="A108" s="88" t="s">
        <v>624</v>
      </c>
      <c r="B108" s="64">
        <v>0</v>
      </c>
      <c r="C108" s="64">
        <v>50.220999999999997</v>
      </c>
      <c r="D108" s="64">
        <v>50.220999999999997</v>
      </c>
      <c r="E108" s="60"/>
      <c r="F108" s="61"/>
    </row>
    <row r="109" spans="1:6" s="62" customFormat="1" ht="3.15" customHeight="1">
      <c r="A109" s="88"/>
      <c r="B109" s="64"/>
      <c r="C109" s="64"/>
      <c r="D109" s="64"/>
      <c r="E109" s="60"/>
      <c r="F109" s="61"/>
    </row>
    <row r="110" spans="1:6" s="62" customFormat="1" ht="10.199999999999999" customHeight="1">
      <c r="A110" s="86" t="s">
        <v>625</v>
      </c>
      <c r="B110" s="59">
        <v>7636.43</v>
      </c>
      <c r="C110" s="59">
        <v>14485.453</v>
      </c>
      <c r="D110" s="59">
        <v>22121.883000000002</v>
      </c>
      <c r="E110" s="60"/>
      <c r="F110" s="61"/>
    </row>
    <row r="111" spans="1:6" s="62" customFormat="1" ht="3.15" customHeight="1">
      <c r="A111" s="88"/>
      <c r="B111" s="64"/>
      <c r="C111" s="64"/>
      <c r="D111" s="64"/>
      <c r="E111" s="60"/>
      <c r="F111" s="61"/>
    </row>
    <row r="112" spans="1:6" s="62" customFormat="1" ht="10.199999999999999" customHeight="1">
      <c r="A112" s="67" t="s">
        <v>626</v>
      </c>
      <c r="B112" s="59">
        <v>6767.39</v>
      </c>
      <c r="C112" s="59">
        <v>45809.891000000003</v>
      </c>
      <c r="D112" s="59">
        <v>52577.281000000003</v>
      </c>
      <c r="E112" s="60"/>
      <c r="F112" s="61"/>
    </row>
    <row r="113" spans="1:8" s="62" customFormat="1" ht="10.199999999999999" customHeight="1">
      <c r="A113" s="68" t="s">
        <v>627</v>
      </c>
      <c r="B113" s="64">
        <v>270</v>
      </c>
      <c r="C113" s="64">
        <v>45809.891000000003</v>
      </c>
      <c r="D113" s="64">
        <v>46079.891000000003</v>
      </c>
      <c r="E113" s="60"/>
      <c r="F113" s="61"/>
    </row>
    <row r="114" spans="1:8" s="62" customFormat="1" ht="10.199999999999999" customHeight="1">
      <c r="A114" s="68" t="s">
        <v>628</v>
      </c>
      <c r="B114" s="64">
        <v>6497.39</v>
      </c>
      <c r="C114" s="64">
        <v>0</v>
      </c>
      <c r="D114" s="64">
        <v>6497.39</v>
      </c>
      <c r="E114" s="60"/>
      <c r="F114" s="61"/>
    </row>
    <row r="115" spans="1:8" s="62" customFormat="1" ht="5.0999999999999996" customHeight="1">
      <c r="A115" s="87"/>
      <c r="B115" s="66"/>
      <c r="C115" s="66"/>
      <c r="D115" s="66"/>
      <c r="E115" s="60"/>
      <c r="F115" s="61"/>
    </row>
    <row r="116" spans="1:8" s="15" customFormat="1" ht="10.199999999999999" customHeight="1">
      <c r="A116" s="65" t="s">
        <v>629</v>
      </c>
      <c r="B116" s="66">
        <v>0</v>
      </c>
      <c r="C116" s="66">
        <v>0</v>
      </c>
      <c r="D116" s="66">
        <v>0</v>
      </c>
      <c r="E116" s="90"/>
      <c r="F116" s="61"/>
    </row>
    <row r="117" spans="1:8" s="62" customFormat="1" ht="3.15" customHeight="1">
      <c r="A117" s="88"/>
      <c r="B117" s="66"/>
      <c r="C117" s="66"/>
      <c r="D117" s="66"/>
      <c r="E117" s="60"/>
      <c r="F117" s="61"/>
    </row>
    <row r="118" spans="1:8" s="62" customFormat="1" ht="10.5" customHeight="1">
      <c r="A118" s="86" t="s">
        <v>630</v>
      </c>
      <c r="B118" s="59">
        <v>4639359.1370000001</v>
      </c>
      <c r="C118" s="59">
        <v>4841145.7970000003</v>
      </c>
      <c r="D118" s="59">
        <v>9480504.9350000005</v>
      </c>
      <c r="E118" s="70"/>
      <c r="F118" s="61"/>
    </row>
    <row r="119" spans="1:8" s="62" customFormat="1" ht="3.15" customHeight="1">
      <c r="A119" s="88"/>
      <c r="B119" s="66"/>
      <c r="C119" s="66"/>
      <c r="D119" s="66"/>
      <c r="E119" s="60"/>
      <c r="F119" s="61"/>
    </row>
    <row r="120" spans="1:8" s="62" customFormat="1" ht="12.75" customHeight="1">
      <c r="A120" s="86" t="s">
        <v>631</v>
      </c>
      <c r="B120" s="59">
        <v>2323934.554</v>
      </c>
      <c r="C120" s="59">
        <v>-31171.721000000001</v>
      </c>
      <c r="D120" s="59">
        <v>2292762.8319999999</v>
      </c>
      <c r="E120" s="118"/>
      <c r="F120" s="118"/>
      <c r="G120" s="118"/>
      <c r="H120" s="118"/>
    </row>
    <row r="121" spans="1:8" s="62" customFormat="1" ht="10.199999999999999" customHeight="1">
      <c r="A121" s="88" t="s">
        <v>632</v>
      </c>
      <c r="B121" s="64">
        <v>1970375.35</v>
      </c>
      <c r="C121" s="64">
        <v>0</v>
      </c>
      <c r="D121" s="64">
        <v>1970375.35</v>
      </c>
      <c r="E121" s="60"/>
      <c r="F121" s="61"/>
    </row>
    <row r="122" spans="1:8" s="62" customFormat="1" ht="10.199999999999999" customHeight="1">
      <c r="A122" s="88" t="s">
        <v>633</v>
      </c>
      <c r="B122" s="64">
        <v>83.81</v>
      </c>
      <c r="C122" s="64">
        <v>0</v>
      </c>
      <c r="D122" s="64">
        <v>83.81</v>
      </c>
      <c r="E122" s="60"/>
      <c r="F122" s="61"/>
    </row>
    <row r="123" spans="1:8" s="62" customFormat="1" ht="10.199999999999999" customHeight="1">
      <c r="A123" s="88" t="s">
        <v>634</v>
      </c>
      <c r="B123" s="64">
        <v>35722.6</v>
      </c>
      <c r="C123" s="64">
        <v>0</v>
      </c>
      <c r="D123" s="64">
        <v>35722.6</v>
      </c>
      <c r="E123" s="60"/>
      <c r="F123" s="61"/>
    </row>
    <row r="124" spans="1:8" s="62" customFormat="1" ht="10.199999999999999" customHeight="1">
      <c r="A124" s="88" t="s">
        <v>635</v>
      </c>
      <c r="B124" s="64">
        <v>33560.156000000003</v>
      </c>
      <c r="C124" s="64">
        <v>-31171.721000000001</v>
      </c>
      <c r="D124" s="64">
        <v>2388.4340000000002</v>
      </c>
      <c r="E124" s="60"/>
      <c r="F124" s="61"/>
    </row>
    <row r="125" spans="1:8" s="62" customFormat="1" ht="10.199999999999999" customHeight="1">
      <c r="A125" s="88" t="s">
        <v>636</v>
      </c>
      <c r="B125" s="64">
        <v>204964.58100000001</v>
      </c>
      <c r="C125" s="64">
        <v>0</v>
      </c>
      <c r="D125" s="64">
        <v>204964.58100000001</v>
      </c>
      <c r="E125" s="60"/>
      <c r="F125" s="61"/>
    </row>
    <row r="126" spans="1:8" s="62" customFormat="1" ht="10.199999999999999" customHeight="1">
      <c r="A126" s="88" t="s">
        <v>637</v>
      </c>
      <c r="B126" s="64">
        <v>79228.054999999993</v>
      </c>
      <c r="C126" s="64">
        <v>0</v>
      </c>
      <c r="D126" s="64">
        <v>79228.054999999993</v>
      </c>
      <c r="E126" s="60"/>
      <c r="F126" s="61"/>
    </row>
    <row r="127" spans="1:8" s="62" customFormat="1" ht="2.1" customHeight="1">
      <c r="A127" s="88"/>
      <c r="B127" s="64"/>
      <c r="C127" s="64"/>
      <c r="D127" s="64"/>
      <c r="E127" s="60"/>
      <c r="F127" s="61"/>
    </row>
    <row r="128" spans="1:8" s="62" customFormat="1" ht="12.15" customHeight="1">
      <c r="A128" s="86" t="s">
        <v>638</v>
      </c>
      <c r="B128" s="59">
        <v>6963293.6909999996</v>
      </c>
      <c r="C128" s="59">
        <v>4809974.0750000002</v>
      </c>
      <c r="D128" s="59">
        <v>11773267.767000001</v>
      </c>
      <c r="E128" s="60"/>
      <c r="F128" s="61"/>
    </row>
    <row r="129" spans="1:6" s="62" customFormat="1" ht="2.1" customHeight="1">
      <c r="A129" s="91"/>
      <c r="B129" s="75"/>
      <c r="C129" s="75"/>
      <c r="D129" s="75"/>
      <c r="E129" s="60"/>
      <c r="F129" s="61"/>
    </row>
    <row r="130" spans="1:6" s="62" customFormat="1" ht="12.75" customHeight="1">
      <c r="A130" s="86" t="s">
        <v>639</v>
      </c>
      <c r="B130" s="59">
        <v>10000</v>
      </c>
      <c r="C130" s="59">
        <v>435884.50799999997</v>
      </c>
      <c r="D130" s="59">
        <v>445884.50799999997</v>
      </c>
      <c r="E130" s="60"/>
      <c r="F130" s="61"/>
    </row>
    <row r="131" spans="1:6" s="62" customFormat="1" ht="10.199999999999999" customHeight="1">
      <c r="A131" s="68" t="s">
        <v>640</v>
      </c>
      <c r="B131" s="64">
        <v>10000</v>
      </c>
      <c r="C131" s="64">
        <v>45809.891000000003</v>
      </c>
      <c r="D131" s="64">
        <v>55809.891000000003</v>
      </c>
      <c r="E131" s="60"/>
      <c r="F131" s="61"/>
    </row>
    <row r="132" spans="1:6" s="62" customFormat="1" ht="10.199999999999999" customHeight="1">
      <c r="A132" s="88" t="s">
        <v>641</v>
      </c>
      <c r="B132" s="64">
        <v>0</v>
      </c>
      <c r="C132" s="64">
        <v>314714.23999999999</v>
      </c>
      <c r="D132" s="64">
        <v>314714.23999999999</v>
      </c>
      <c r="E132" s="60"/>
      <c r="F132" s="61"/>
    </row>
    <row r="133" spans="1:6" s="62" customFormat="1" ht="10.199999999999999" customHeight="1">
      <c r="A133" s="88" t="s">
        <v>642</v>
      </c>
      <c r="B133" s="64">
        <v>0</v>
      </c>
      <c r="C133" s="64">
        <v>75360.376000000004</v>
      </c>
      <c r="D133" s="64">
        <v>75360.376000000004</v>
      </c>
      <c r="E133" s="60"/>
      <c r="F133" s="61"/>
    </row>
    <row r="134" spans="1:6" s="62" customFormat="1" ht="10.199999999999999" customHeight="1">
      <c r="A134" s="88" t="s">
        <v>643</v>
      </c>
      <c r="B134" s="64">
        <v>0</v>
      </c>
      <c r="C134" s="64">
        <v>0</v>
      </c>
      <c r="D134" s="64">
        <v>0</v>
      </c>
      <c r="E134" s="60"/>
      <c r="F134" s="61"/>
    </row>
    <row r="135" spans="1:6" ht="8.4" customHeight="1" thickBot="1">
      <c r="A135" s="92"/>
      <c r="B135" s="92"/>
      <c r="C135" s="92"/>
      <c r="D135" s="92"/>
      <c r="F135" s="61"/>
    </row>
    <row r="136" spans="1:6" s="81" customFormat="1" ht="14.25" customHeight="1">
      <c r="A136" s="95" t="s">
        <v>592</v>
      </c>
      <c r="B136" s="121"/>
      <c r="C136" s="121"/>
      <c r="D136" s="121"/>
      <c r="E136" s="80"/>
    </row>
    <row r="137" spans="1:6" s="81" customFormat="1" ht="10.199999999999999">
      <c r="A137" s="95" t="s">
        <v>644</v>
      </c>
      <c r="B137" s="121"/>
      <c r="C137" s="121"/>
      <c r="D137" s="122"/>
      <c r="E137" s="80"/>
    </row>
    <row r="139" spans="1:6">
      <c r="D139" s="96">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9A58E69C-DEF3-4E5A-8309-F426E48B6C03}"/>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7F401-10D8-4C67-B10D-B0764A3A459F}">
  <sheetPr codeName="Hoja16"/>
  <dimension ref="A1:E88"/>
  <sheetViews>
    <sheetView showGridLines="0" zoomScaleNormal="100" workbookViewId="0">
      <selection sqref="A1:D1"/>
    </sheetView>
  </sheetViews>
  <sheetFormatPr baseColWidth="10" defaultColWidth="11.33203125" defaultRowHeight="13.8"/>
  <cols>
    <col min="1" max="1" width="70.6640625" style="54" customWidth="1"/>
    <col min="2" max="4" width="27.6640625" style="54" customWidth="1"/>
    <col min="5" max="5" width="18.88671875" style="7" bestFit="1" customWidth="1"/>
    <col min="6" max="16384" width="11.33203125" style="7"/>
  </cols>
  <sheetData>
    <row r="1" spans="1:5" s="16" customFormat="1" ht="16.2" customHeight="1">
      <c r="A1" s="294" t="s">
        <v>777</v>
      </c>
      <c r="B1" s="294"/>
      <c r="C1" s="294"/>
      <c r="D1" s="294"/>
    </row>
    <row r="2" spans="1:5" s="97" customFormat="1" ht="24" customHeight="1">
      <c r="A2" s="295" t="s">
        <v>698</v>
      </c>
      <c r="B2" s="295"/>
      <c r="C2" s="295"/>
      <c r="D2" s="295"/>
    </row>
    <row r="3" spans="1:5" s="98" customFormat="1" ht="16.2" customHeight="1">
      <c r="A3" s="296">
        <v>45991</v>
      </c>
      <c r="B3" s="296"/>
      <c r="C3" s="296"/>
      <c r="D3" s="296"/>
    </row>
    <row r="4" spans="1:5" s="99" customFormat="1" ht="15" customHeight="1">
      <c r="A4" s="297" t="s">
        <v>546</v>
      </c>
      <c r="B4" s="298"/>
      <c r="C4" s="298"/>
      <c r="D4" s="298"/>
    </row>
    <row r="5" spans="1:5" s="16" customFormat="1" ht="3.9" customHeight="1" thickBot="1">
      <c r="A5" s="100"/>
      <c r="B5" s="101"/>
      <c r="C5" s="101"/>
      <c r="D5" s="101"/>
    </row>
    <row r="6" spans="1:5" s="16" customFormat="1" ht="16.2" customHeight="1">
      <c r="A6" s="102"/>
      <c r="B6" s="299" t="s">
        <v>697</v>
      </c>
      <c r="C6" s="299"/>
      <c r="D6" s="299"/>
    </row>
    <row r="7" spans="1:5" s="16" customFormat="1" ht="14.1" customHeight="1">
      <c r="A7" s="103"/>
      <c r="B7" s="55" t="s">
        <v>549</v>
      </c>
      <c r="C7" s="55" t="s">
        <v>550</v>
      </c>
      <c r="D7" s="55" t="s">
        <v>551</v>
      </c>
    </row>
    <row r="8" spans="1:5" s="16" customFormat="1" ht="3.15" customHeight="1">
      <c r="A8" s="56"/>
      <c r="B8" s="85"/>
      <c r="C8" s="85"/>
      <c r="D8" s="85"/>
    </row>
    <row r="9" spans="1:5" s="15" customFormat="1" ht="8.6999999999999993" customHeight="1">
      <c r="A9" s="104" t="s">
        <v>646</v>
      </c>
      <c r="B9" s="105">
        <v>326286.49518999999</v>
      </c>
      <c r="C9" s="105">
        <v>474819.78173000005</v>
      </c>
      <c r="D9" s="105">
        <v>801106.27691999997</v>
      </c>
      <c r="E9" s="106"/>
    </row>
    <row r="10" spans="1:5" s="15" customFormat="1" ht="8.6999999999999993" customHeight="1">
      <c r="A10" s="107" t="s">
        <v>647</v>
      </c>
      <c r="B10" s="108">
        <v>4716.7116799999994</v>
      </c>
      <c r="C10" s="108">
        <v>26405.809089999999</v>
      </c>
      <c r="D10" s="108">
        <v>31122.520769999999</v>
      </c>
    </row>
    <row r="11" spans="1:5" s="15" customFormat="1" ht="8.6999999999999993" customHeight="1">
      <c r="A11" s="63" t="s">
        <v>648</v>
      </c>
      <c r="B11" s="108">
        <v>0</v>
      </c>
      <c r="C11" s="108">
        <v>0</v>
      </c>
      <c r="D11" s="108">
        <v>0</v>
      </c>
    </row>
    <row r="12" spans="1:5" s="15" customFormat="1" ht="8.6999999999999993" customHeight="1">
      <c r="A12" s="63" t="s">
        <v>649</v>
      </c>
      <c r="B12" s="108">
        <v>50457.837590000003</v>
      </c>
      <c r="C12" s="108">
        <v>110273.71153</v>
      </c>
      <c r="D12" s="108">
        <v>160731.54912000001</v>
      </c>
    </row>
    <row r="13" spans="1:5" s="15" customFormat="1" ht="8.6999999999999993" customHeight="1">
      <c r="A13" s="63" t="s">
        <v>650</v>
      </c>
      <c r="B13" s="108">
        <v>270430.59604000003</v>
      </c>
      <c r="C13" s="108">
        <v>92484.236700000009</v>
      </c>
      <c r="D13" s="108">
        <v>362914.83273999998</v>
      </c>
    </row>
    <row r="14" spans="1:5" s="15" customFormat="1" ht="8.6999999999999993" customHeight="1">
      <c r="A14" s="68" t="s">
        <v>651</v>
      </c>
      <c r="B14" s="108">
        <v>0</v>
      </c>
      <c r="C14" s="108">
        <v>0</v>
      </c>
      <c r="D14" s="108">
        <v>0</v>
      </c>
    </row>
    <row r="15" spans="1:5" s="15" customFormat="1" ht="8.6999999999999993" customHeight="1">
      <c r="A15" s="63" t="s">
        <v>652</v>
      </c>
      <c r="B15" s="108">
        <v>0</v>
      </c>
      <c r="C15" s="108">
        <v>0</v>
      </c>
      <c r="D15" s="108">
        <v>0</v>
      </c>
    </row>
    <row r="16" spans="1:5" s="15" customFormat="1" ht="8.6999999999999993" customHeight="1">
      <c r="A16" s="63" t="s">
        <v>653</v>
      </c>
      <c r="B16" s="108">
        <v>0</v>
      </c>
      <c r="C16" s="108">
        <v>243891.48715</v>
      </c>
      <c r="D16" s="108">
        <v>243891.48715</v>
      </c>
    </row>
    <row r="17" spans="1:4" s="15" customFormat="1" ht="8.6999999999999993" customHeight="1">
      <c r="A17" s="63" t="s">
        <v>654</v>
      </c>
      <c r="B17" s="108">
        <v>0</v>
      </c>
      <c r="C17" s="108">
        <v>399.34976</v>
      </c>
      <c r="D17" s="108">
        <v>399.34976</v>
      </c>
    </row>
    <row r="18" spans="1:4" s="15" customFormat="1" ht="8.6999999999999993" customHeight="1">
      <c r="A18" s="63" t="s">
        <v>574</v>
      </c>
      <c r="B18" s="108">
        <v>681.34987999999998</v>
      </c>
      <c r="C18" s="108">
        <v>1365.1875</v>
      </c>
      <c r="D18" s="108">
        <v>2046.53738</v>
      </c>
    </row>
    <row r="19" spans="1:4" s="15" customFormat="1" ht="3.15" customHeight="1">
      <c r="A19" s="63"/>
      <c r="B19" s="108"/>
      <c r="C19" s="108"/>
      <c r="D19" s="108"/>
    </row>
    <row r="20" spans="1:4" s="15" customFormat="1" ht="8.6999999999999993" customHeight="1">
      <c r="A20" s="58" t="s">
        <v>655</v>
      </c>
      <c r="B20" s="105">
        <v>211328.98628000001</v>
      </c>
      <c r="C20" s="105">
        <v>502225.42964999995</v>
      </c>
      <c r="D20" s="105">
        <v>713554.4159299999</v>
      </c>
    </row>
    <row r="21" spans="1:4" s="15" customFormat="1" ht="8.6999999999999993" customHeight="1">
      <c r="A21" s="63" t="s">
        <v>656</v>
      </c>
      <c r="B21" s="108">
        <v>167.49862999999999</v>
      </c>
      <c r="C21" s="108">
        <v>275.49167999999997</v>
      </c>
      <c r="D21" s="108">
        <v>442.99031000000002</v>
      </c>
    </row>
    <row r="22" spans="1:4" s="15" customFormat="1" ht="8.6999999999999993" customHeight="1">
      <c r="A22" s="63" t="s">
        <v>657</v>
      </c>
      <c r="B22" s="108">
        <v>223.25658999999999</v>
      </c>
      <c r="C22" s="108">
        <v>0</v>
      </c>
      <c r="D22" s="108">
        <v>223.25658999999999</v>
      </c>
    </row>
    <row r="23" spans="1:4" s="15" customFormat="1" ht="8.6999999999999993" customHeight="1">
      <c r="A23" s="63" t="s">
        <v>648</v>
      </c>
      <c r="B23" s="108">
        <v>0</v>
      </c>
      <c r="C23" s="108">
        <v>0</v>
      </c>
      <c r="D23" s="108">
        <v>0</v>
      </c>
    </row>
    <row r="24" spans="1:4" s="15" customFormat="1" ht="8.6999999999999993" customHeight="1">
      <c r="A24" s="63" t="s">
        <v>658</v>
      </c>
      <c r="B24" s="108">
        <v>148588.12911000001</v>
      </c>
      <c r="C24" s="108">
        <v>43769.570140000003</v>
      </c>
      <c r="D24" s="108">
        <v>192357.69925000001</v>
      </c>
    </row>
    <row r="25" spans="1:4" s="15" customFormat="1" ht="8.6999999999999993" customHeight="1">
      <c r="A25" s="63" t="s">
        <v>659</v>
      </c>
      <c r="B25" s="108">
        <v>66153.831479999993</v>
      </c>
      <c r="C25" s="108">
        <v>208367.83811000001</v>
      </c>
      <c r="D25" s="108">
        <v>274521.66958999995</v>
      </c>
    </row>
    <row r="26" spans="1:4" s="15" customFormat="1" ht="8.6999999999999993" customHeight="1">
      <c r="A26" s="63" t="s">
        <v>660</v>
      </c>
      <c r="B26" s="108">
        <v>0</v>
      </c>
      <c r="C26" s="108">
        <v>0</v>
      </c>
      <c r="D26" s="108">
        <v>0</v>
      </c>
    </row>
    <row r="27" spans="1:4" s="15" customFormat="1" ht="8.6999999999999993" customHeight="1">
      <c r="A27" s="63" t="s">
        <v>661</v>
      </c>
      <c r="B27" s="108">
        <v>-6050.6976699999996</v>
      </c>
      <c r="C27" s="108">
        <v>201281.91112</v>
      </c>
      <c r="D27" s="108">
        <v>195231.21344999998</v>
      </c>
    </row>
    <row r="28" spans="1:4" s="15" customFormat="1" ht="8.6999999999999993" customHeight="1">
      <c r="A28" s="63" t="s">
        <v>662</v>
      </c>
      <c r="B28" s="108">
        <v>0</v>
      </c>
      <c r="C28" s="108">
        <v>0</v>
      </c>
      <c r="D28" s="108">
        <v>0</v>
      </c>
    </row>
    <row r="29" spans="1:4" s="15" customFormat="1" ht="8.6999999999999993" customHeight="1">
      <c r="A29" s="63" t="s">
        <v>663</v>
      </c>
      <c r="B29" s="108">
        <v>0</v>
      </c>
      <c r="C29" s="108">
        <v>0</v>
      </c>
      <c r="D29" s="108">
        <v>0</v>
      </c>
    </row>
    <row r="30" spans="1:4" s="15" customFormat="1" ht="8.6999999999999993" customHeight="1">
      <c r="A30" s="63" t="s">
        <v>653</v>
      </c>
      <c r="B30" s="108">
        <v>0</v>
      </c>
      <c r="C30" s="108">
        <v>0</v>
      </c>
      <c r="D30" s="108">
        <v>0</v>
      </c>
    </row>
    <row r="31" spans="1:4" s="15" customFormat="1" ht="8.6999999999999993" customHeight="1">
      <c r="A31" s="63" t="s">
        <v>664</v>
      </c>
      <c r="B31" s="108">
        <v>0</v>
      </c>
      <c r="C31" s="108">
        <v>48530.618600000002</v>
      </c>
      <c r="D31" s="108">
        <v>48530.618600000002</v>
      </c>
    </row>
    <row r="32" spans="1:4" s="15" customFormat="1" ht="8.6999999999999993" customHeight="1">
      <c r="A32" s="63" t="s">
        <v>574</v>
      </c>
      <c r="B32" s="108">
        <v>2246.9681399999999</v>
      </c>
      <c r="C32" s="108">
        <v>0</v>
      </c>
      <c r="D32" s="108">
        <v>2246.9681399999999</v>
      </c>
    </row>
    <row r="33" spans="1:4" s="15" customFormat="1" ht="3.15" customHeight="1">
      <c r="A33" s="63"/>
      <c r="B33" s="108"/>
      <c r="C33" s="108"/>
      <c r="D33" s="108"/>
    </row>
    <row r="34" spans="1:4" s="15" customFormat="1" ht="8.6999999999999993" customHeight="1">
      <c r="A34" s="58" t="s">
        <v>665</v>
      </c>
      <c r="B34" s="105">
        <v>114957.50890999999</v>
      </c>
      <c r="C34" s="105">
        <v>-27405.647920000003</v>
      </c>
      <c r="D34" s="105">
        <v>87551.860990000001</v>
      </c>
    </row>
    <row r="35" spans="1:4" s="15" customFormat="1" ht="3.15" customHeight="1">
      <c r="A35" s="65"/>
      <c r="B35" s="109"/>
      <c r="C35" s="109"/>
      <c r="D35" s="109"/>
    </row>
    <row r="36" spans="1:4" s="15" customFormat="1" ht="8.6999999999999993" customHeight="1">
      <c r="A36" s="110" t="s">
        <v>666</v>
      </c>
      <c r="B36" s="105">
        <v>19807.943620000002</v>
      </c>
      <c r="C36" s="105">
        <v>-80759.341920000006</v>
      </c>
      <c r="D36" s="105">
        <v>-60951.398299999993</v>
      </c>
    </row>
    <row r="37" spans="1:4" s="15" customFormat="1" ht="3.15" customHeight="1">
      <c r="A37" s="63"/>
      <c r="B37" s="108"/>
      <c r="C37" s="108"/>
      <c r="D37" s="108"/>
    </row>
    <row r="38" spans="1:4" s="15" customFormat="1" ht="8.6999999999999993" customHeight="1">
      <c r="A38" s="58" t="s">
        <v>667</v>
      </c>
      <c r="B38" s="105">
        <v>95149.565290000013</v>
      </c>
      <c r="C38" s="105">
        <v>53353.694000000003</v>
      </c>
      <c r="D38" s="105">
        <v>148503.25928999999</v>
      </c>
    </row>
    <row r="39" spans="1:4" s="15" customFormat="1" ht="3.15" customHeight="1">
      <c r="A39" s="65"/>
      <c r="B39" s="109"/>
      <c r="C39" s="109"/>
      <c r="D39" s="109"/>
    </row>
    <row r="40" spans="1:4" s="15" customFormat="1" ht="8.6999999999999993" customHeight="1">
      <c r="A40" s="58" t="s">
        <v>668</v>
      </c>
      <c r="B40" s="105">
        <v>53530.379249999998</v>
      </c>
      <c r="C40" s="105">
        <v>11686.538279999999</v>
      </c>
      <c r="D40" s="105">
        <v>65216.917529999999</v>
      </c>
    </row>
    <row r="41" spans="1:4" s="15" customFormat="1" ht="8.6999999999999993" customHeight="1">
      <c r="A41" s="63" t="s">
        <v>669</v>
      </c>
      <c r="B41" s="108">
        <v>0</v>
      </c>
      <c r="C41" s="108">
        <v>4480.5294000000004</v>
      </c>
      <c r="D41" s="108">
        <v>4480.5294000000004</v>
      </c>
    </row>
    <row r="42" spans="1:4" s="15" customFormat="1" ht="8.6999999999999993" customHeight="1">
      <c r="A42" s="63" t="s">
        <v>670</v>
      </c>
      <c r="B42" s="108">
        <v>0.66666999999999998</v>
      </c>
      <c r="C42" s="108">
        <v>1463.4780600000001</v>
      </c>
      <c r="D42" s="108">
        <v>1464.14473</v>
      </c>
    </row>
    <row r="43" spans="1:4" s="15" customFormat="1" ht="8.6999999999999993" customHeight="1">
      <c r="A43" s="63" t="s">
        <v>671</v>
      </c>
      <c r="B43" s="108">
        <v>53502.956330000001</v>
      </c>
      <c r="C43" s="108">
        <v>5742.5308199999999</v>
      </c>
      <c r="D43" s="108">
        <v>59245.487150000001</v>
      </c>
    </row>
    <row r="44" spans="1:4" s="15" customFormat="1" ht="8.6999999999999993" customHeight="1">
      <c r="A44" s="63" t="s">
        <v>672</v>
      </c>
      <c r="B44" s="108">
        <v>26.756250000000001</v>
      </c>
      <c r="C44" s="108">
        <v>0</v>
      </c>
      <c r="D44" s="108">
        <v>26.756250000000001</v>
      </c>
    </row>
    <row r="45" spans="1:4" s="15" customFormat="1" ht="3.15" customHeight="1">
      <c r="A45" s="63"/>
      <c r="B45" s="109"/>
      <c r="C45" s="109"/>
      <c r="D45" s="109"/>
    </row>
    <row r="46" spans="1:4" s="15" customFormat="1" ht="8.6999999999999993" customHeight="1">
      <c r="A46" s="58" t="s">
        <v>673</v>
      </c>
      <c r="B46" s="105">
        <v>8636.9040800000002</v>
      </c>
      <c r="C46" s="105">
        <v>1329.9724100000001</v>
      </c>
      <c r="D46" s="105">
        <v>9966.8764900000006</v>
      </c>
    </row>
    <row r="47" spans="1:4" s="15" customFormat="1" ht="8.6999999999999993" customHeight="1">
      <c r="A47" s="63" t="s">
        <v>674</v>
      </c>
      <c r="B47" s="108">
        <v>0</v>
      </c>
      <c r="C47" s="108">
        <v>153.41656</v>
      </c>
      <c r="D47" s="108">
        <v>153.41656</v>
      </c>
    </row>
    <row r="48" spans="1:4" s="15" customFormat="1" ht="8.6999999999999993" customHeight="1">
      <c r="A48" s="63" t="s">
        <v>670</v>
      </c>
      <c r="B48" s="108">
        <v>0</v>
      </c>
      <c r="C48" s="108">
        <v>0</v>
      </c>
      <c r="D48" s="108">
        <v>0</v>
      </c>
    </row>
    <row r="49" spans="1:4" s="15" customFormat="1" ht="8.6999999999999993" customHeight="1">
      <c r="A49" s="63" t="s">
        <v>671</v>
      </c>
      <c r="B49" s="108">
        <v>0</v>
      </c>
      <c r="C49" s="108">
        <v>0</v>
      </c>
      <c r="D49" s="108">
        <v>0</v>
      </c>
    </row>
    <row r="50" spans="1:4" s="15" customFormat="1" ht="8.6999999999999993" customHeight="1">
      <c r="A50" s="63" t="s">
        <v>675</v>
      </c>
      <c r="B50" s="108">
        <v>8636.9040800000002</v>
      </c>
      <c r="C50" s="108">
        <v>1176.5558500000002</v>
      </c>
      <c r="D50" s="108">
        <v>9813.4599299999991</v>
      </c>
    </row>
    <row r="51" spans="1:4" s="15" customFormat="1" ht="3.75" customHeight="1">
      <c r="A51" s="63"/>
      <c r="B51" s="109"/>
      <c r="C51" s="109"/>
      <c r="D51" s="109"/>
    </row>
    <row r="52" spans="1:4" s="15" customFormat="1" ht="11.25" customHeight="1">
      <c r="A52" s="69" t="s">
        <v>676</v>
      </c>
      <c r="B52" s="108">
        <v>0</v>
      </c>
      <c r="C52" s="108">
        <v>0</v>
      </c>
      <c r="D52" s="108">
        <v>0</v>
      </c>
    </row>
    <row r="53" spans="1:4" s="15" customFormat="1" ht="3.15" customHeight="1">
      <c r="A53" s="63"/>
      <c r="B53" s="109"/>
      <c r="C53" s="109"/>
      <c r="D53" s="109"/>
    </row>
    <row r="54" spans="1:4" s="15" customFormat="1" ht="8.6999999999999993" customHeight="1">
      <c r="A54" s="58" t="s">
        <v>677</v>
      </c>
      <c r="B54" s="105">
        <v>140043.04046000002</v>
      </c>
      <c r="C54" s="105">
        <v>63710.259869999994</v>
      </c>
      <c r="D54" s="105">
        <v>203753.30033000003</v>
      </c>
    </row>
    <row r="55" spans="1:4" s="15" customFormat="1" ht="3.15" customHeight="1">
      <c r="A55" s="65"/>
      <c r="B55" s="109"/>
      <c r="C55" s="109"/>
      <c r="D55" s="109"/>
    </row>
    <row r="56" spans="1:4" s="15" customFormat="1" ht="8.6999999999999993" customHeight="1">
      <c r="A56" s="58" t="s">
        <v>678</v>
      </c>
      <c r="B56" s="105">
        <v>67055.368409999995</v>
      </c>
      <c r="C56" s="105">
        <v>5358.1527100000003</v>
      </c>
      <c r="D56" s="105">
        <v>72413.521120000005</v>
      </c>
    </row>
    <row r="57" spans="1:4" s="15" customFormat="1" ht="8.6999999999999993" customHeight="1">
      <c r="A57" s="63" t="s">
        <v>679</v>
      </c>
      <c r="B57" s="108">
        <v>39619.118729999995</v>
      </c>
      <c r="C57" s="108">
        <v>403.15343000000001</v>
      </c>
      <c r="D57" s="108">
        <v>40022.272159999993</v>
      </c>
    </row>
    <row r="58" spans="1:4" s="15" customFormat="1" ht="8.6999999999999993" customHeight="1">
      <c r="A58" s="63" t="s">
        <v>680</v>
      </c>
      <c r="B58" s="108">
        <v>724.5</v>
      </c>
      <c r="C58" s="108">
        <v>0</v>
      </c>
      <c r="D58" s="108">
        <v>724.5</v>
      </c>
    </row>
    <row r="59" spans="1:4" s="15" customFormat="1" ht="8.6999999999999993" customHeight="1">
      <c r="A59" s="63" t="s">
        <v>681</v>
      </c>
      <c r="B59" s="108">
        <v>22605.054059999999</v>
      </c>
      <c r="C59" s="108">
        <v>4915.0044699999999</v>
      </c>
      <c r="D59" s="108">
        <v>27520.058530000002</v>
      </c>
    </row>
    <row r="60" spans="1:4" s="15" customFormat="1" ht="8.6999999999999993" customHeight="1">
      <c r="A60" s="63" t="s">
        <v>682</v>
      </c>
      <c r="B60" s="108">
        <v>4106.6956200000004</v>
      </c>
      <c r="C60" s="108">
        <v>39.994810000000001</v>
      </c>
      <c r="D60" s="108">
        <v>4146.6904300000006</v>
      </c>
    </row>
    <row r="61" spans="1:4" s="15" customFormat="1" ht="3.15" customHeight="1">
      <c r="A61" s="63"/>
      <c r="B61" s="108"/>
      <c r="C61" s="108"/>
      <c r="D61" s="108"/>
    </row>
    <row r="62" spans="1:4" s="15" customFormat="1" ht="8.6999999999999993" customHeight="1">
      <c r="A62" s="58" t="s">
        <v>683</v>
      </c>
      <c r="B62" s="105">
        <v>72987.672049999994</v>
      </c>
      <c r="C62" s="105">
        <v>58352.10716</v>
      </c>
      <c r="D62" s="105">
        <v>131339.77921000001</v>
      </c>
    </row>
    <row r="63" spans="1:4" s="15" customFormat="1" ht="3.15" customHeight="1">
      <c r="A63" s="63"/>
      <c r="B63" s="108"/>
      <c r="C63" s="108"/>
      <c r="D63" s="108"/>
    </row>
    <row r="64" spans="1:4" s="15" customFormat="1" ht="8.6999999999999993" customHeight="1">
      <c r="A64" s="58" t="s">
        <v>684</v>
      </c>
      <c r="B64" s="105">
        <v>7390.1827599999997</v>
      </c>
      <c r="C64" s="105">
        <v>21323.25434</v>
      </c>
      <c r="D64" s="105">
        <v>28713.437100000003</v>
      </c>
    </row>
    <row r="65" spans="1:5" s="15" customFormat="1" ht="8.6999999999999993" customHeight="1">
      <c r="A65" s="63" t="s">
        <v>685</v>
      </c>
      <c r="B65" s="108">
        <v>270</v>
      </c>
      <c r="C65" s="108">
        <v>-1757.29701</v>
      </c>
      <c r="D65" s="108">
        <v>-1487.29701</v>
      </c>
    </row>
    <row r="66" spans="1:5" s="15" customFormat="1" ht="8.6999999999999993" customHeight="1">
      <c r="A66" s="63" t="s">
        <v>686</v>
      </c>
      <c r="B66" s="108">
        <v>0</v>
      </c>
      <c r="C66" s="108">
        <v>34831.440280000003</v>
      </c>
      <c r="D66" s="108">
        <v>34831.440280000003</v>
      </c>
    </row>
    <row r="67" spans="1:5" s="15" customFormat="1" ht="8.6999999999999993" customHeight="1">
      <c r="A67" s="63" t="s">
        <v>687</v>
      </c>
      <c r="B67" s="108">
        <v>-852.3355600000001</v>
      </c>
      <c r="C67" s="108">
        <v>-11758.395779999999</v>
      </c>
      <c r="D67" s="108">
        <v>-12610.73134</v>
      </c>
    </row>
    <row r="68" spans="1:5" s="15" customFormat="1" ht="8.6999999999999993" customHeight="1">
      <c r="A68" s="63" t="s">
        <v>688</v>
      </c>
      <c r="B68" s="108">
        <v>0</v>
      </c>
      <c r="C68" s="108">
        <v>0</v>
      </c>
      <c r="D68" s="108">
        <v>0</v>
      </c>
    </row>
    <row r="69" spans="1:5" s="15" customFormat="1" ht="8.6999999999999993" customHeight="1">
      <c r="A69" s="63" t="s">
        <v>689</v>
      </c>
      <c r="B69" s="108">
        <v>1582.8398399999999</v>
      </c>
      <c r="C69" s="108">
        <v>7.50685</v>
      </c>
      <c r="D69" s="108">
        <v>1590.3466899999999</v>
      </c>
    </row>
    <row r="70" spans="1:5" s="15" customFormat="1" ht="8.6999999999999993" customHeight="1">
      <c r="A70" s="63" t="s">
        <v>690</v>
      </c>
      <c r="B70" s="108">
        <v>3993.47514</v>
      </c>
      <c r="C70" s="108">
        <v>0</v>
      </c>
      <c r="D70" s="108">
        <v>3993.47514</v>
      </c>
    </row>
    <row r="71" spans="1:5" s="15" customFormat="1" ht="8.6999999999999993" customHeight="1">
      <c r="A71" s="63" t="s">
        <v>691</v>
      </c>
      <c r="B71" s="108">
        <v>2396.20334</v>
      </c>
      <c r="C71" s="108">
        <v>0</v>
      </c>
      <c r="D71" s="108">
        <v>2396.20334</v>
      </c>
    </row>
    <row r="72" spans="1:5" s="15" customFormat="1" ht="3.15" customHeight="1">
      <c r="A72" s="63"/>
      <c r="B72" s="108"/>
      <c r="C72" s="108"/>
      <c r="D72" s="108"/>
    </row>
    <row r="73" spans="1:5" s="15" customFormat="1" ht="8.6999999999999993" customHeight="1">
      <c r="A73" s="67" t="s">
        <v>692</v>
      </c>
      <c r="B73" s="105">
        <v>-1372.8439100000001</v>
      </c>
      <c r="C73" s="105">
        <v>2702.6062199999997</v>
      </c>
      <c r="D73" s="105">
        <v>1329.7623100000001</v>
      </c>
      <c r="E73" s="106"/>
    </row>
    <row r="74" spans="1:5" s="15" customFormat="1" ht="4.6500000000000004" customHeight="1">
      <c r="A74" s="63"/>
      <c r="B74" s="108"/>
      <c r="C74" s="108"/>
      <c r="D74" s="108"/>
    </row>
    <row r="75" spans="1:5" s="15" customFormat="1" ht="8.6999999999999993" customHeight="1">
      <c r="A75" s="110" t="s">
        <v>693</v>
      </c>
      <c r="B75" s="105">
        <v>64224.645380000002</v>
      </c>
      <c r="C75" s="105">
        <v>39731.459040000002</v>
      </c>
      <c r="D75" s="105">
        <v>103956.10442</v>
      </c>
    </row>
    <row r="76" spans="1:5" s="15" customFormat="1" ht="3.9" customHeight="1">
      <c r="A76" s="65"/>
      <c r="B76" s="109"/>
      <c r="C76" s="109"/>
      <c r="D76" s="109"/>
    </row>
    <row r="77" spans="1:5" s="15" customFormat="1" ht="8.6999999999999993" customHeight="1">
      <c r="A77" s="63" t="s">
        <v>694</v>
      </c>
      <c r="B77" s="108">
        <v>24728.049070000001</v>
      </c>
      <c r="C77" s="108">
        <v>0</v>
      </c>
      <c r="D77" s="108">
        <v>24728.049070000001</v>
      </c>
    </row>
    <row r="78" spans="1:5" s="15" customFormat="1" ht="3.9" customHeight="1">
      <c r="A78" s="63"/>
      <c r="B78" s="108"/>
      <c r="C78" s="108"/>
      <c r="D78" s="108"/>
    </row>
    <row r="79" spans="1:5" s="15" customFormat="1" ht="8.6999999999999993" customHeight="1">
      <c r="A79" s="69" t="s">
        <v>695</v>
      </c>
      <c r="B79" s="109">
        <v>39496.596310000001</v>
      </c>
      <c r="C79" s="109">
        <v>39731.459040000002</v>
      </c>
      <c r="D79" s="109">
        <v>79228.055349999995</v>
      </c>
    </row>
    <row r="80" spans="1:5" s="16" customFormat="1" ht="3.75" customHeight="1" thickBot="1">
      <c r="A80" s="92"/>
      <c r="B80" s="111"/>
      <c r="C80" s="111"/>
      <c r="D80" s="111"/>
    </row>
    <row r="81" spans="1:4" s="16" customFormat="1" ht="15.75" customHeight="1">
      <c r="A81" s="112" t="s">
        <v>592</v>
      </c>
      <c r="B81" s="113"/>
      <c r="C81" s="113"/>
      <c r="D81" s="113"/>
    </row>
    <row r="82" spans="1:4" s="16" customFormat="1">
      <c r="A82" s="100"/>
      <c r="B82" s="114"/>
      <c r="C82" s="114"/>
      <c r="D82" s="114"/>
    </row>
    <row r="83" spans="1:4" s="16" customFormat="1">
      <c r="A83" s="100"/>
      <c r="B83" s="100"/>
      <c r="C83" s="114"/>
      <c r="D83" s="100"/>
    </row>
    <row r="84" spans="1:4" s="16" customFormat="1">
      <c r="A84" s="100"/>
      <c r="B84" s="116"/>
      <c r="C84" s="116"/>
      <c r="D84" s="116"/>
    </row>
    <row r="85" spans="1:4" s="16" customFormat="1">
      <c r="A85" s="100"/>
      <c r="B85" s="117"/>
      <c r="C85" s="117"/>
      <c r="D85" s="117"/>
    </row>
    <row r="86" spans="1:4" s="16" customFormat="1">
      <c r="A86" s="100"/>
      <c r="B86" s="100"/>
      <c r="C86" s="100"/>
      <c r="D86" s="100"/>
    </row>
    <row r="87" spans="1:4" s="16" customFormat="1">
      <c r="A87" s="100"/>
      <c r="B87" s="100"/>
      <c r="C87" s="100"/>
      <c r="D87" s="100"/>
    </row>
    <row r="88" spans="1:4" s="16" customFormat="1">
      <c r="A88" s="100"/>
      <c r="B88" s="100"/>
      <c r="C88" s="100"/>
      <c r="D88" s="100"/>
    </row>
  </sheetData>
  <mergeCells count="5">
    <mergeCell ref="A1:D1"/>
    <mergeCell ref="A2:D2"/>
    <mergeCell ref="A3:D3"/>
    <mergeCell ref="A4:D4"/>
    <mergeCell ref="B6:D6"/>
  </mergeCells>
  <hyperlinks>
    <hyperlink ref="A1:D1" location="Índice!A1" display="Volver al Índice" xr:uid="{4448BBE0-CCC9-4515-92A8-91CFEFE08AE0}"/>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71FF54-38F2-4F4C-B228-64B166AD4480}">
  <sheetPr codeName="Hoja17"/>
  <dimension ref="A1:F139"/>
  <sheetViews>
    <sheetView showGridLines="0" zoomScaleNormal="100" workbookViewId="0">
      <selection sqref="A1:D1"/>
    </sheetView>
  </sheetViews>
  <sheetFormatPr baseColWidth="10" defaultColWidth="11.33203125" defaultRowHeight="13.8"/>
  <cols>
    <col min="1" max="1" width="70.6640625" style="54" customWidth="1"/>
    <col min="2" max="4" width="27.6640625" style="54" customWidth="1"/>
    <col min="5" max="5" width="23.33203125" style="47" bestFit="1" customWidth="1"/>
    <col min="6" max="6" width="21.33203125" style="7" bestFit="1" customWidth="1"/>
    <col min="7" max="16384" width="11.33203125" style="7"/>
  </cols>
  <sheetData>
    <row r="1" spans="1:6" ht="17.100000000000001" customHeight="1">
      <c r="A1" s="294" t="s">
        <v>777</v>
      </c>
      <c r="B1" s="294"/>
      <c r="C1" s="294"/>
      <c r="D1" s="294"/>
    </row>
    <row r="2" spans="1:6" s="49" customFormat="1" ht="24" customHeight="1">
      <c r="A2" s="301" t="s">
        <v>545</v>
      </c>
      <c r="B2" s="301"/>
      <c r="C2" s="301"/>
      <c r="D2" s="301"/>
      <c r="E2" s="48"/>
    </row>
    <row r="3" spans="1:6" s="51" customFormat="1" ht="18" customHeight="1">
      <c r="A3" s="302">
        <v>45991</v>
      </c>
      <c r="B3" s="302"/>
      <c r="C3" s="302"/>
      <c r="D3" s="302"/>
      <c r="E3" s="50"/>
    </row>
    <row r="4" spans="1:6" s="53" customFormat="1" ht="15" customHeight="1">
      <c r="A4" s="297" t="s">
        <v>546</v>
      </c>
      <c r="B4" s="298"/>
      <c r="C4" s="298"/>
      <c r="D4" s="298"/>
      <c r="E4" s="52"/>
    </row>
    <row r="5" spans="1:6" ht="3.9" customHeight="1" thickBot="1"/>
    <row r="6" spans="1:6" ht="18" customHeight="1">
      <c r="A6" s="304" t="s">
        <v>547</v>
      </c>
      <c r="B6" s="306" t="s">
        <v>548</v>
      </c>
      <c r="C6" s="306"/>
      <c r="D6" s="306"/>
    </row>
    <row r="7" spans="1:6" ht="14.1" customHeight="1">
      <c r="A7" s="305"/>
      <c r="B7" s="55" t="s">
        <v>549</v>
      </c>
      <c r="C7" s="55" t="s">
        <v>550</v>
      </c>
      <c r="D7" s="55" t="s">
        <v>551</v>
      </c>
    </row>
    <row r="8" spans="1:6" ht="3.15" customHeight="1">
      <c r="A8" s="56"/>
      <c r="B8" s="57"/>
      <c r="C8" s="57"/>
      <c r="D8" s="57"/>
    </row>
    <row r="9" spans="1:6" s="62" customFormat="1" ht="9.75" customHeight="1">
      <c r="A9" s="58" t="s">
        <v>552</v>
      </c>
      <c r="B9" s="59">
        <v>166690.39499999999</v>
      </c>
      <c r="C9" s="59">
        <v>4659.6580000000004</v>
      </c>
      <c r="D9" s="59">
        <v>171350.054</v>
      </c>
      <c r="E9" s="60"/>
      <c r="F9" s="61"/>
    </row>
    <row r="10" spans="1:6" s="62" customFormat="1" ht="9.75" customHeight="1">
      <c r="A10" s="63" t="s">
        <v>553</v>
      </c>
      <c r="B10" s="64">
        <v>0</v>
      </c>
      <c r="C10" s="64">
        <v>0</v>
      </c>
      <c r="D10" s="64">
        <v>0</v>
      </c>
      <c r="E10" s="60"/>
      <c r="F10" s="61"/>
    </row>
    <row r="11" spans="1:6" s="62" customFormat="1" ht="9.75" customHeight="1">
      <c r="A11" s="63" t="s">
        <v>554</v>
      </c>
      <c r="B11" s="64">
        <v>166327.6</v>
      </c>
      <c r="C11" s="64">
        <v>4425.134</v>
      </c>
      <c r="D11" s="64">
        <v>170752.734</v>
      </c>
      <c r="E11" s="60"/>
      <c r="F11" s="61"/>
    </row>
    <row r="12" spans="1:6" s="62" customFormat="1" ht="9.75" customHeight="1">
      <c r="A12" s="63" t="s">
        <v>555</v>
      </c>
      <c r="B12" s="64">
        <v>0</v>
      </c>
      <c r="C12" s="64">
        <v>0</v>
      </c>
      <c r="D12" s="64">
        <v>0</v>
      </c>
      <c r="E12" s="60"/>
      <c r="F12" s="61"/>
    </row>
    <row r="13" spans="1:6" s="62" customFormat="1" ht="9.75" customHeight="1">
      <c r="A13" s="63" t="s">
        <v>556</v>
      </c>
      <c r="B13" s="64">
        <v>362.79500000000002</v>
      </c>
      <c r="C13" s="64">
        <v>234.524</v>
      </c>
      <c r="D13" s="64">
        <v>597.31899999999996</v>
      </c>
      <c r="E13" s="60"/>
      <c r="F13" s="61"/>
    </row>
    <row r="14" spans="1:6" s="62" customFormat="1" ht="3.15" customHeight="1">
      <c r="A14" s="63"/>
      <c r="B14" s="64"/>
      <c r="C14" s="64"/>
      <c r="D14" s="64"/>
      <c r="E14" s="60"/>
      <c r="F14" s="61"/>
    </row>
    <row r="15" spans="1:6" s="62" customFormat="1" ht="9.75" customHeight="1">
      <c r="A15" s="65" t="s">
        <v>557</v>
      </c>
      <c r="B15" s="66">
        <v>0</v>
      </c>
      <c r="C15" s="66">
        <v>0</v>
      </c>
      <c r="D15" s="66">
        <v>0</v>
      </c>
      <c r="E15" s="60"/>
      <c r="F15" s="61"/>
    </row>
    <row r="16" spans="1:6" s="62" customFormat="1" ht="3.15" customHeight="1">
      <c r="A16" s="65"/>
      <c r="B16" s="66"/>
      <c r="C16" s="66"/>
      <c r="D16" s="66"/>
      <c r="E16" s="60"/>
      <c r="F16" s="61"/>
    </row>
    <row r="17" spans="1:6" s="62" customFormat="1" ht="9.75" customHeight="1">
      <c r="A17" s="67" t="s">
        <v>558</v>
      </c>
      <c r="B17" s="59">
        <v>0</v>
      </c>
      <c r="C17" s="59">
        <v>0</v>
      </c>
      <c r="D17" s="59">
        <v>0</v>
      </c>
      <c r="E17" s="60"/>
      <c r="F17" s="61"/>
    </row>
    <row r="18" spans="1:6" s="62" customFormat="1" ht="9.75" customHeight="1">
      <c r="A18" s="68" t="s">
        <v>559</v>
      </c>
      <c r="B18" s="64">
        <v>0</v>
      </c>
      <c r="C18" s="64">
        <v>0</v>
      </c>
      <c r="D18" s="64">
        <v>0</v>
      </c>
      <c r="E18" s="60"/>
      <c r="F18" s="61"/>
    </row>
    <row r="19" spans="1:6" s="62" customFormat="1" ht="9.75" customHeight="1">
      <c r="A19" s="68" t="s">
        <v>560</v>
      </c>
      <c r="B19" s="64">
        <v>0</v>
      </c>
      <c r="C19" s="64">
        <v>0</v>
      </c>
      <c r="D19" s="64">
        <v>0</v>
      </c>
      <c r="E19" s="60"/>
      <c r="F19" s="61"/>
    </row>
    <row r="20" spans="1:6" s="62" customFormat="1" ht="9.75" customHeight="1">
      <c r="A20" s="68" t="s">
        <v>561</v>
      </c>
      <c r="B20" s="64">
        <v>0</v>
      </c>
      <c r="C20" s="64">
        <v>0</v>
      </c>
      <c r="D20" s="64">
        <v>0</v>
      </c>
      <c r="E20" s="60"/>
      <c r="F20" s="61"/>
    </row>
    <row r="21" spans="1:6" s="62" customFormat="1" ht="9.75" customHeight="1">
      <c r="A21" s="68" t="s">
        <v>562</v>
      </c>
      <c r="B21" s="64">
        <v>0</v>
      </c>
      <c r="C21" s="64">
        <v>0</v>
      </c>
      <c r="D21" s="64">
        <v>0</v>
      </c>
      <c r="E21" s="60"/>
      <c r="F21" s="61"/>
    </row>
    <row r="22" spans="1:6" s="62" customFormat="1" ht="9.75" customHeight="1">
      <c r="A22" s="68" t="s">
        <v>563</v>
      </c>
      <c r="B22" s="64">
        <v>0</v>
      </c>
      <c r="C22" s="64">
        <v>0</v>
      </c>
      <c r="D22" s="64">
        <v>0</v>
      </c>
      <c r="E22" s="60"/>
      <c r="F22" s="61"/>
    </row>
    <row r="23" spans="1:6" s="62" customFormat="1" ht="3.15" customHeight="1">
      <c r="A23" s="63"/>
      <c r="B23" s="64"/>
      <c r="C23" s="64"/>
      <c r="D23" s="64"/>
      <c r="E23" s="60"/>
      <c r="F23" s="61"/>
    </row>
    <row r="24" spans="1:6" s="62" customFormat="1" ht="9.75" customHeight="1">
      <c r="A24" s="67" t="s">
        <v>564</v>
      </c>
      <c r="B24" s="59">
        <v>397897.99599999998</v>
      </c>
      <c r="C24" s="59">
        <v>0</v>
      </c>
      <c r="D24" s="59">
        <v>397897.995</v>
      </c>
      <c r="E24" s="60"/>
      <c r="F24" s="61"/>
    </row>
    <row r="25" spans="1:6" s="62" customFormat="1" ht="9.75" customHeight="1">
      <c r="A25" s="69" t="s">
        <v>565</v>
      </c>
      <c r="B25" s="66">
        <v>437416</v>
      </c>
      <c r="C25" s="66">
        <v>0</v>
      </c>
      <c r="D25" s="66">
        <v>437416</v>
      </c>
      <c r="E25" s="60"/>
      <c r="F25" s="61"/>
    </row>
    <row r="26" spans="1:6" s="62" customFormat="1" ht="9.75" customHeight="1">
      <c r="A26" s="63" t="s">
        <v>566</v>
      </c>
      <c r="B26" s="64">
        <v>0</v>
      </c>
      <c r="C26" s="64">
        <v>0</v>
      </c>
      <c r="D26" s="64">
        <v>0</v>
      </c>
      <c r="E26" s="60"/>
      <c r="F26" s="61"/>
    </row>
    <row r="27" spans="1:6" s="62" customFormat="1" ht="9.75" customHeight="1">
      <c r="A27" s="63" t="s">
        <v>567</v>
      </c>
      <c r="B27" s="64">
        <v>0</v>
      </c>
      <c r="C27" s="64">
        <v>0</v>
      </c>
      <c r="D27" s="64">
        <v>0</v>
      </c>
      <c r="E27" s="60"/>
      <c r="F27" s="61"/>
    </row>
    <row r="28" spans="1:6" s="62" customFormat="1" ht="9.75" customHeight="1">
      <c r="A28" s="63" t="s">
        <v>568</v>
      </c>
      <c r="B28" s="64">
        <v>0</v>
      </c>
      <c r="C28" s="64">
        <v>0</v>
      </c>
      <c r="D28" s="64">
        <v>0</v>
      </c>
      <c r="E28" s="60"/>
      <c r="F28" s="61"/>
    </row>
    <row r="29" spans="1:6" s="62" customFormat="1" ht="9.75" customHeight="1">
      <c r="A29" s="63" t="s">
        <v>569</v>
      </c>
      <c r="B29" s="64">
        <v>0</v>
      </c>
      <c r="C29" s="64">
        <v>0</v>
      </c>
      <c r="D29" s="64">
        <v>0</v>
      </c>
      <c r="E29" s="60"/>
      <c r="F29" s="61"/>
    </row>
    <row r="30" spans="1:6" s="62" customFormat="1" ht="9.75" customHeight="1">
      <c r="A30" s="63" t="s">
        <v>570</v>
      </c>
      <c r="B30" s="64">
        <v>437416</v>
      </c>
      <c r="C30" s="64">
        <v>0</v>
      </c>
      <c r="D30" s="64">
        <v>437416</v>
      </c>
      <c r="E30" s="60"/>
      <c r="F30" s="61"/>
    </row>
    <row r="31" spans="1:6" s="62" customFormat="1" ht="9.75" customHeight="1">
      <c r="A31" s="63" t="s">
        <v>571</v>
      </c>
      <c r="B31" s="64">
        <v>0</v>
      </c>
      <c r="C31" s="64">
        <v>0</v>
      </c>
      <c r="D31" s="64">
        <v>0</v>
      </c>
      <c r="E31" s="60"/>
      <c r="F31" s="61"/>
    </row>
    <row r="32" spans="1:6" s="62" customFormat="1" ht="9.75" customHeight="1">
      <c r="A32" s="63" t="s">
        <v>572</v>
      </c>
      <c r="B32" s="64">
        <v>0</v>
      </c>
      <c r="C32" s="64">
        <v>0</v>
      </c>
      <c r="D32" s="64">
        <v>0</v>
      </c>
      <c r="E32" s="60"/>
      <c r="F32" s="61"/>
    </row>
    <row r="33" spans="1:6" s="62" customFormat="1" ht="9.75" customHeight="1">
      <c r="A33" s="63" t="s">
        <v>573</v>
      </c>
      <c r="B33" s="64">
        <v>0</v>
      </c>
      <c r="C33" s="64">
        <v>0</v>
      </c>
      <c r="D33" s="64">
        <v>0</v>
      </c>
      <c r="E33" s="60"/>
      <c r="F33" s="61"/>
    </row>
    <row r="34" spans="1:6" s="62" customFormat="1" ht="9.75" customHeight="1">
      <c r="A34" s="63" t="s">
        <v>574</v>
      </c>
      <c r="B34" s="64">
        <v>0</v>
      </c>
      <c r="C34" s="64">
        <v>0</v>
      </c>
      <c r="D34" s="64">
        <v>0</v>
      </c>
      <c r="E34" s="60"/>
      <c r="F34" s="61"/>
    </row>
    <row r="35" spans="1:6" s="62" customFormat="1" ht="9.75" customHeight="1">
      <c r="A35" s="69" t="s">
        <v>575</v>
      </c>
      <c r="B35" s="66">
        <v>1483.8720000000001</v>
      </c>
      <c r="C35" s="66">
        <v>0</v>
      </c>
      <c r="D35" s="66">
        <v>1483.8720000000001</v>
      </c>
      <c r="E35" s="70"/>
      <c r="F35" s="61"/>
    </row>
    <row r="36" spans="1:6" s="62" customFormat="1" ht="9.75" customHeight="1">
      <c r="A36" s="69" t="s">
        <v>576</v>
      </c>
      <c r="B36" s="66">
        <v>173281.05600000001</v>
      </c>
      <c r="C36" s="66">
        <v>238190.117</v>
      </c>
      <c r="D36" s="66">
        <v>411471.17300000001</v>
      </c>
      <c r="E36" s="60"/>
      <c r="F36" s="61"/>
    </row>
    <row r="37" spans="1:6" s="62" customFormat="1" ht="9.75" customHeight="1">
      <c r="A37" s="63" t="s">
        <v>577</v>
      </c>
      <c r="B37" s="64">
        <v>15433.922</v>
      </c>
      <c r="C37" s="64">
        <v>35891.358</v>
      </c>
      <c r="D37" s="64">
        <v>51325.281000000003</v>
      </c>
      <c r="E37" s="60"/>
      <c r="F37" s="61"/>
    </row>
    <row r="38" spans="1:6" s="62" customFormat="1" ht="9.75" customHeight="1">
      <c r="A38" s="63" t="s">
        <v>578</v>
      </c>
      <c r="B38" s="64">
        <v>157847.133</v>
      </c>
      <c r="C38" s="64">
        <v>202298.75899999999</v>
      </c>
      <c r="D38" s="64">
        <v>360145.89199999999</v>
      </c>
      <c r="E38" s="60"/>
      <c r="F38" s="61"/>
    </row>
    <row r="39" spans="1:6" s="62" customFormat="1" ht="9.75" customHeight="1">
      <c r="A39" s="65" t="s">
        <v>579</v>
      </c>
      <c r="B39" s="66">
        <v>-206342.88800000001</v>
      </c>
      <c r="C39" s="66">
        <v>-226420.83900000001</v>
      </c>
      <c r="D39" s="66">
        <v>-432763.728</v>
      </c>
      <c r="E39" s="60"/>
      <c r="F39" s="61"/>
    </row>
    <row r="40" spans="1:6" s="62" customFormat="1" ht="9.75" customHeight="1">
      <c r="A40" s="65" t="s">
        <v>580</v>
      </c>
      <c r="B40" s="66">
        <v>-7940.0439999999999</v>
      </c>
      <c r="C40" s="66">
        <v>-11769.278</v>
      </c>
      <c r="D40" s="66">
        <v>-19709.322</v>
      </c>
      <c r="E40" s="60"/>
      <c r="F40" s="61"/>
    </row>
    <row r="41" spans="1:6" s="62" customFormat="1" ht="3.15" customHeight="1">
      <c r="A41" s="65"/>
      <c r="B41" s="64"/>
      <c r="C41" s="64"/>
      <c r="D41" s="64"/>
      <c r="E41" s="60"/>
      <c r="F41" s="61"/>
    </row>
    <row r="42" spans="1:6" s="62" customFormat="1" ht="9.75" customHeight="1">
      <c r="A42" s="65" t="s">
        <v>581</v>
      </c>
      <c r="B42" s="66">
        <v>11597.271000000001</v>
      </c>
      <c r="C42" s="66">
        <v>379.67399999999998</v>
      </c>
      <c r="D42" s="66">
        <v>11976.945</v>
      </c>
      <c r="E42" s="60"/>
      <c r="F42" s="61"/>
    </row>
    <row r="43" spans="1:6" s="62" customFormat="1" ht="3.15" customHeight="1">
      <c r="A43" s="65"/>
      <c r="B43" s="64"/>
      <c r="C43" s="64"/>
      <c r="D43" s="64"/>
      <c r="E43" s="60"/>
      <c r="F43" s="61"/>
    </row>
    <row r="44" spans="1:6" s="62" customFormat="1" ht="9.75" customHeight="1">
      <c r="A44" s="67" t="s">
        <v>582</v>
      </c>
      <c r="B44" s="59">
        <v>40287.593000000001</v>
      </c>
      <c r="C44" s="59">
        <v>6.9039999999999999</v>
      </c>
      <c r="D44" s="59">
        <v>40294.497000000003</v>
      </c>
      <c r="E44" s="60"/>
      <c r="F44" s="61"/>
    </row>
    <row r="45" spans="1:6" s="62" customFormat="1" ht="9.75" customHeight="1">
      <c r="A45" s="71" t="s">
        <v>583</v>
      </c>
      <c r="B45" s="64">
        <v>271.27699999999999</v>
      </c>
      <c r="C45" s="64">
        <v>6.9039999999999999</v>
      </c>
      <c r="D45" s="64">
        <v>278.18099999999998</v>
      </c>
      <c r="E45" s="60"/>
      <c r="F45" s="61"/>
    </row>
    <row r="46" spans="1:6" s="62" customFormat="1" ht="9.75" customHeight="1">
      <c r="A46" s="63" t="s">
        <v>584</v>
      </c>
      <c r="B46" s="64">
        <v>0</v>
      </c>
      <c r="C46" s="64">
        <v>0</v>
      </c>
      <c r="D46" s="64">
        <v>0</v>
      </c>
      <c r="E46" s="60"/>
      <c r="F46" s="61"/>
    </row>
    <row r="47" spans="1:6" s="62" customFormat="1" ht="9.75" customHeight="1">
      <c r="A47" s="63" t="s">
        <v>585</v>
      </c>
      <c r="B47" s="64">
        <v>0</v>
      </c>
      <c r="C47" s="64">
        <v>0</v>
      </c>
      <c r="D47" s="64">
        <v>0</v>
      </c>
      <c r="E47" s="60"/>
      <c r="F47" s="61"/>
    </row>
    <row r="48" spans="1:6" s="62" customFormat="1" ht="9.75" customHeight="1">
      <c r="A48" s="63" t="s">
        <v>586</v>
      </c>
      <c r="B48" s="64">
        <v>40016.315999999999</v>
      </c>
      <c r="C48" s="64">
        <v>0</v>
      </c>
      <c r="D48" s="64">
        <v>40016.315999999999</v>
      </c>
      <c r="E48" s="60"/>
      <c r="F48" s="61"/>
    </row>
    <row r="49" spans="1:6" s="62" customFormat="1" ht="9.75" customHeight="1">
      <c r="A49" s="63" t="s">
        <v>587</v>
      </c>
      <c r="B49" s="64">
        <v>0</v>
      </c>
      <c r="C49" s="64">
        <v>0</v>
      </c>
      <c r="D49" s="64">
        <v>0</v>
      </c>
      <c r="E49" s="60"/>
      <c r="F49" s="61"/>
    </row>
    <row r="50" spans="1:6" s="62" customFormat="1" ht="3.15" customHeight="1">
      <c r="A50" s="63"/>
      <c r="B50" s="64"/>
      <c r="C50" s="64"/>
      <c r="D50" s="64"/>
      <c r="E50" s="60"/>
      <c r="F50" s="61"/>
    </row>
    <row r="51" spans="1:6" s="62" customFormat="1" ht="9.75" customHeight="1">
      <c r="A51" s="72" t="s">
        <v>588</v>
      </c>
      <c r="B51" s="66">
        <v>0</v>
      </c>
      <c r="C51" s="66">
        <v>0</v>
      </c>
      <c r="D51" s="66">
        <v>0</v>
      </c>
      <c r="E51" s="60"/>
      <c r="F51" s="61"/>
    </row>
    <row r="52" spans="1:6" s="62" customFormat="1" ht="3.15" customHeight="1">
      <c r="A52" s="65"/>
      <c r="B52" s="66"/>
      <c r="C52" s="66"/>
      <c r="D52" s="66"/>
      <c r="E52" s="60"/>
      <c r="F52" s="61"/>
    </row>
    <row r="53" spans="1:6" s="62" customFormat="1" ht="9.75" customHeight="1">
      <c r="A53" s="69" t="s">
        <v>589</v>
      </c>
      <c r="B53" s="66">
        <v>11956.347</v>
      </c>
      <c r="C53" s="66">
        <v>0</v>
      </c>
      <c r="D53" s="66">
        <v>11956.347</v>
      </c>
      <c r="E53" s="60"/>
      <c r="F53" s="61"/>
    </row>
    <row r="54" spans="1:6" s="62" customFormat="1" ht="3.15" customHeight="1">
      <c r="A54" s="73"/>
      <c r="B54" s="66"/>
      <c r="C54" s="66"/>
      <c r="D54" s="66"/>
      <c r="E54" s="60"/>
      <c r="F54" s="61"/>
    </row>
    <row r="55" spans="1:6" s="62" customFormat="1" ht="9.75" customHeight="1">
      <c r="A55" s="69" t="s">
        <v>590</v>
      </c>
      <c r="B55" s="66">
        <v>31749.865000000002</v>
      </c>
      <c r="C55" s="66">
        <v>148.59</v>
      </c>
      <c r="D55" s="66">
        <v>31898.455999999998</v>
      </c>
      <c r="E55" s="60"/>
      <c r="F55" s="61"/>
    </row>
    <row r="56" spans="1:6" s="62" customFormat="1" ht="3.15" customHeight="1">
      <c r="A56" s="65"/>
      <c r="B56" s="66"/>
      <c r="C56" s="66"/>
      <c r="D56" s="66"/>
      <c r="E56" s="60"/>
      <c r="F56" s="61"/>
    </row>
    <row r="57" spans="1:6" s="62" customFormat="1" ht="9.75" customHeight="1">
      <c r="A57" s="58" t="s">
        <v>591</v>
      </c>
      <c r="B57" s="59">
        <v>660179.46900000004</v>
      </c>
      <c r="C57" s="59">
        <v>5194.8270000000002</v>
      </c>
      <c r="D57" s="59">
        <v>665374.29700000002</v>
      </c>
      <c r="E57" s="60"/>
      <c r="F57" s="61"/>
    </row>
    <row r="58" spans="1:6" s="62" customFormat="1" ht="2.25" customHeight="1">
      <c r="A58" s="74"/>
      <c r="B58" s="75"/>
      <c r="C58" s="75"/>
      <c r="D58" s="75"/>
      <c r="E58" s="60"/>
      <c r="F58" s="61"/>
    </row>
    <row r="59" spans="1:6" ht="9" customHeight="1" thickBot="1">
      <c r="A59" s="76"/>
      <c r="B59" s="77"/>
      <c r="C59" s="77"/>
      <c r="D59" s="77"/>
      <c r="F59" s="61"/>
    </row>
    <row r="60" spans="1:6" s="81" customFormat="1" ht="15" customHeight="1">
      <c r="A60" s="78" t="s">
        <v>592</v>
      </c>
      <c r="B60" s="79"/>
      <c r="C60" s="79"/>
      <c r="D60" s="79"/>
      <c r="E60" s="80"/>
      <c r="F60" s="61"/>
    </row>
    <row r="61" spans="1:6" ht="9.75" customHeight="1">
      <c r="A61" s="82"/>
      <c r="C61" s="83"/>
      <c r="F61" s="61"/>
    </row>
    <row r="62" spans="1:6" ht="17.100000000000001" customHeight="1">
      <c r="A62" s="300"/>
      <c r="B62" s="300"/>
      <c r="C62" s="300"/>
      <c r="D62" s="300"/>
      <c r="F62" s="61"/>
    </row>
    <row r="63" spans="1:6" s="49" customFormat="1" ht="24" customHeight="1">
      <c r="A63" s="301" t="s">
        <v>545</v>
      </c>
      <c r="B63" s="301"/>
      <c r="C63" s="301"/>
      <c r="D63" s="301"/>
      <c r="E63" s="48"/>
      <c r="F63" s="61"/>
    </row>
    <row r="64" spans="1:6" s="51" customFormat="1" ht="17.100000000000001" customHeight="1">
      <c r="A64" s="302">
        <v>45991</v>
      </c>
      <c r="B64" s="303"/>
      <c r="C64" s="303"/>
      <c r="D64" s="303"/>
      <c r="E64" s="50"/>
      <c r="F64" s="61"/>
    </row>
    <row r="65" spans="1:6" s="5" customFormat="1" ht="15" customHeight="1">
      <c r="A65" s="297" t="s">
        <v>546</v>
      </c>
      <c r="B65" s="298"/>
      <c r="C65" s="298"/>
      <c r="D65" s="298"/>
      <c r="E65" s="84"/>
      <c r="F65" s="61"/>
    </row>
    <row r="66" spans="1:6" ht="3.9" customHeight="1" thickBot="1">
      <c r="F66" s="61"/>
    </row>
    <row r="67" spans="1:6" ht="14.1" customHeight="1">
      <c r="A67" s="304" t="s">
        <v>593</v>
      </c>
      <c r="B67" s="306" t="s">
        <v>548</v>
      </c>
      <c r="C67" s="306"/>
      <c r="D67" s="306"/>
      <c r="F67" s="61"/>
    </row>
    <row r="68" spans="1:6" ht="14.1" customHeight="1">
      <c r="A68" s="305"/>
      <c r="B68" s="55" t="s">
        <v>549</v>
      </c>
      <c r="C68" s="55" t="s">
        <v>550</v>
      </c>
      <c r="D68" s="55" t="s">
        <v>551</v>
      </c>
      <c r="F68" s="61"/>
    </row>
    <row r="69" spans="1:6" ht="2.1" customHeight="1">
      <c r="A69" s="56"/>
      <c r="B69" s="85">
        <v>100</v>
      </c>
      <c r="C69" s="85">
        <v>200</v>
      </c>
      <c r="D69" s="85">
        <v>300</v>
      </c>
      <c r="F69" s="61"/>
    </row>
    <row r="70" spans="1:6" s="62" customFormat="1" ht="10.199999999999999" customHeight="1">
      <c r="A70" s="86" t="s">
        <v>594</v>
      </c>
      <c r="B70" s="59">
        <v>0</v>
      </c>
      <c r="C70" s="59">
        <v>0</v>
      </c>
      <c r="D70" s="59">
        <v>0</v>
      </c>
      <c r="E70" s="60"/>
      <c r="F70" s="61"/>
    </row>
    <row r="71" spans="1:6" s="62" customFormat="1" ht="2.1" customHeight="1">
      <c r="A71" s="87"/>
      <c r="B71" s="66"/>
      <c r="C71" s="66"/>
      <c r="D71" s="66"/>
      <c r="E71" s="60"/>
      <c r="F71" s="61"/>
    </row>
    <row r="72" spans="1:6" s="62" customFormat="1" ht="10.199999999999999" customHeight="1">
      <c r="A72" s="87" t="s">
        <v>595</v>
      </c>
      <c r="B72" s="66">
        <v>0</v>
      </c>
      <c r="C72" s="66">
        <v>0</v>
      </c>
      <c r="D72" s="66">
        <v>0</v>
      </c>
      <c r="E72" s="60"/>
      <c r="F72" s="61"/>
    </row>
    <row r="73" spans="1:6" s="62" customFormat="1" ht="10.199999999999999" customHeight="1">
      <c r="A73" s="87" t="s">
        <v>596</v>
      </c>
      <c r="B73" s="66">
        <v>0</v>
      </c>
      <c r="C73" s="66">
        <v>0</v>
      </c>
      <c r="D73" s="66">
        <v>0</v>
      </c>
      <c r="E73" s="60"/>
      <c r="F73" s="61"/>
    </row>
    <row r="74" spans="1:6" s="62" customFormat="1" ht="10.199999999999999" customHeight="1">
      <c r="A74" s="87" t="s">
        <v>597</v>
      </c>
      <c r="B74" s="66">
        <v>0</v>
      </c>
      <c r="C74" s="66">
        <v>0</v>
      </c>
      <c r="D74" s="66">
        <v>0</v>
      </c>
      <c r="E74" s="60"/>
      <c r="F74" s="61"/>
    </row>
    <row r="75" spans="1:6" s="62" customFormat="1" ht="10.199999999999999" customHeight="1">
      <c r="A75" s="88" t="s">
        <v>598</v>
      </c>
      <c r="B75" s="64">
        <v>0</v>
      </c>
      <c r="C75" s="64">
        <v>0</v>
      </c>
      <c r="D75" s="64">
        <v>0</v>
      </c>
      <c r="E75" s="60"/>
      <c r="F75" s="61"/>
    </row>
    <row r="76" spans="1:6" s="62" customFormat="1" ht="10.199999999999999" customHeight="1">
      <c r="A76" s="88" t="s">
        <v>599</v>
      </c>
      <c r="B76" s="64">
        <v>0</v>
      </c>
      <c r="C76" s="64">
        <v>0</v>
      </c>
      <c r="D76" s="64">
        <v>0</v>
      </c>
      <c r="E76" s="60"/>
      <c r="F76" s="61"/>
    </row>
    <row r="77" spans="1:6" s="62" customFormat="1" ht="10.199999999999999" customHeight="1">
      <c r="A77" s="88" t="s">
        <v>600</v>
      </c>
      <c r="B77" s="64">
        <v>0</v>
      </c>
      <c r="C77" s="64">
        <v>0</v>
      </c>
      <c r="D77" s="64">
        <v>0</v>
      </c>
      <c r="E77" s="60"/>
      <c r="F77" s="61"/>
    </row>
    <row r="78" spans="1:6" s="62" customFormat="1" ht="10.199999999999999" customHeight="1">
      <c r="A78" s="88" t="s">
        <v>601</v>
      </c>
      <c r="B78" s="64">
        <v>0</v>
      </c>
      <c r="C78" s="64">
        <v>0</v>
      </c>
      <c r="D78" s="64">
        <v>0</v>
      </c>
      <c r="E78" s="60"/>
      <c r="F78" s="61"/>
    </row>
    <row r="79" spans="1:6" s="62" customFormat="1" ht="10.199999999999999" customHeight="1">
      <c r="A79" s="87" t="s">
        <v>602</v>
      </c>
      <c r="B79" s="66">
        <v>0</v>
      </c>
      <c r="C79" s="66">
        <v>0</v>
      </c>
      <c r="D79" s="66">
        <v>0</v>
      </c>
      <c r="E79" s="60"/>
      <c r="F79" s="61"/>
    </row>
    <row r="80" spans="1:6" s="62" customFormat="1" ht="10.199999999999999" customHeight="1">
      <c r="A80" s="87" t="s">
        <v>603</v>
      </c>
      <c r="B80" s="66">
        <v>0</v>
      </c>
      <c r="C80" s="66">
        <v>0</v>
      </c>
      <c r="D80" s="66">
        <v>0</v>
      </c>
      <c r="E80" s="60"/>
      <c r="F80" s="61"/>
    </row>
    <row r="81" spans="1:6" s="62" customFormat="1" ht="10.199999999999999" customHeight="1">
      <c r="A81" s="88" t="s">
        <v>604</v>
      </c>
      <c r="B81" s="64">
        <v>0</v>
      </c>
      <c r="C81" s="64">
        <v>0</v>
      </c>
      <c r="D81" s="64">
        <v>0</v>
      </c>
      <c r="E81" s="60"/>
      <c r="F81" s="61"/>
    </row>
    <row r="82" spans="1:6" s="62" customFormat="1" ht="10.199999999999999" customHeight="1">
      <c r="A82" s="88" t="s">
        <v>605</v>
      </c>
      <c r="B82" s="64">
        <v>0</v>
      </c>
      <c r="C82" s="64">
        <v>0</v>
      </c>
      <c r="D82" s="64">
        <v>0</v>
      </c>
      <c r="E82" s="60"/>
      <c r="F82" s="61"/>
    </row>
    <row r="83" spans="1:6" s="62" customFormat="1" ht="3.15" customHeight="1">
      <c r="A83" s="88"/>
      <c r="B83" s="64"/>
      <c r="C83" s="64"/>
      <c r="D83" s="64"/>
      <c r="E83" s="60"/>
      <c r="F83" s="61"/>
    </row>
    <row r="84" spans="1:6" s="62" customFormat="1" ht="10.199999999999999" customHeight="1">
      <c r="A84" s="89" t="s">
        <v>606</v>
      </c>
      <c r="B84" s="59">
        <v>0</v>
      </c>
      <c r="C84" s="59">
        <v>0</v>
      </c>
      <c r="D84" s="59">
        <v>0</v>
      </c>
      <c r="E84" s="60"/>
      <c r="F84" s="61"/>
    </row>
    <row r="85" spans="1:6" s="62" customFormat="1" ht="10.199999999999999" customHeight="1">
      <c r="A85" s="88" t="s">
        <v>607</v>
      </c>
      <c r="B85" s="64">
        <v>0</v>
      </c>
      <c r="C85" s="64">
        <v>0</v>
      </c>
      <c r="D85" s="64">
        <v>0</v>
      </c>
      <c r="E85" s="60"/>
      <c r="F85" s="61"/>
    </row>
    <row r="86" spans="1:6" s="62" customFormat="1" ht="10.199999999999999" customHeight="1">
      <c r="A86" s="88" t="s">
        <v>608</v>
      </c>
      <c r="B86" s="64">
        <v>0</v>
      </c>
      <c r="C86" s="64">
        <v>0</v>
      </c>
      <c r="D86" s="64">
        <v>0</v>
      </c>
      <c r="E86" s="60"/>
      <c r="F86" s="61"/>
    </row>
    <row r="87" spans="1:6" s="62" customFormat="1" ht="10.199999999999999" customHeight="1">
      <c r="A87" s="88" t="s">
        <v>609</v>
      </c>
      <c r="B87" s="64">
        <v>0</v>
      </c>
      <c r="C87" s="64">
        <v>0</v>
      </c>
      <c r="D87" s="64">
        <v>0</v>
      </c>
      <c r="E87" s="60"/>
      <c r="F87" s="61"/>
    </row>
    <row r="88" spans="1:6" s="62" customFormat="1" ht="3.15" customHeight="1">
      <c r="A88" s="88"/>
      <c r="B88" s="64"/>
      <c r="C88" s="64"/>
      <c r="D88" s="64"/>
      <c r="E88" s="60"/>
      <c r="F88" s="61"/>
    </row>
    <row r="89" spans="1:6" s="62" customFormat="1" ht="10.199999999999999" customHeight="1">
      <c r="A89" s="87" t="s">
        <v>557</v>
      </c>
      <c r="B89" s="66">
        <v>0</v>
      </c>
      <c r="C89" s="66">
        <v>0</v>
      </c>
      <c r="D89" s="66">
        <v>0</v>
      </c>
      <c r="E89" s="60"/>
      <c r="F89" s="61"/>
    </row>
    <row r="90" spans="1:6" s="62" customFormat="1" ht="3.15" customHeight="1">
      <c r="A90" s="87"/>
      <c r="B90" s="66"/>
      <c r="C90" s="66"/>
      <c r="D90" s="66"/>
      <c r="E90" s="60"/>
      <c r="F90" s="61"/>
    </row>
    <row r="91" spans="1:6" s="62" customFormat="1" ht="10.199999999999999" customHeight="1">
      <c r="A91" s="86" t="s">
        <v>610</v>
      </c>
      <c r="B91" s="59">
        <v>17142.857</v>
      </c>
      <c r="C91" s="59">
        <v>0</v>
      </c>
      <c r="D91" s="59">
        <v>17142.857</v>
      </c>
      <c r="E91" s="60"/>
      <c r="F91" s="61"/>
    </row>
    <row r="92" spans="1:6" s="62" customFormat="1" ht="10.199999999999999" customHeight="1">
      <c r="A92" s="88" t="s">
        <v>611</v>
      </c>
      <c r="B92" s="64">
        <v>17142.857</v>
      </c>
      <c r="C92" s="64">
        <v>0</v>
      </c>
      <c r="D92" s="64">
        <v>17142.857</v>
      </c>
      <c r="E92" s="60"/>
      <c r="F92" s="61"/>
    </row>
    <row r="93" spans="1:6" s="62" customFormat="1" ht="10.199999999999999" customHeight="1">
      <c r="A93" s="88" t="s">
        <v>612</v>
      </c>
      <c r="B93" s="64">
        <v>0</v>
      </c>
      <c r="C93" s="64">
        <v>0</v>
      </c>
      <c r="D93" s="64">
        <v>0</v>
      </c>
      <c r="E93" s="60"/>
      <c r="F93" s="61"/>
    </row>
    <row r="94" spans="1:6" s="62" customFormat="1" ht="3.15" customHeight="1">
      <c r="A94" s="88"/>
      <c r="B94" s="64"/>
      <c r="C94" s="64"/>
      <c r="D94" s="64"/>
      <c r="E94" s="60"/>
      <c r="F94" s="61"/>
    </row>
    <row r="95" spans="1:6" s="62" customFormat="1" ht="10.199999999999999" customHeight="1">
      <c r="A95" s="86" t="s">
        <v>613</v>
      </c>
      <c r="B95" s="59">
        <v>0</v>
      </c>
      <c r="C95" s="59">
        <v>0</v>
      </c>
      <c r="D95" s="59">
        <v>0</v>
      </c>
      <c r="E95" s="60"/>
      <c r="F95" s="61"/>
    </row>
    <row r="96" spans="1:6" s="62" customFormat="1" ht="10.199999999999999" customHeight="1">
      <c r="A96" s="88" t="s">
        <v>614</v>
      </c>
      <c r="B96" s="66">
        <v>0</v>
      </c>
      <c r="C96" s="66">
        <v>0</v>
      </c>
      <c r="D96" s="66">
        <v>0</v>
      </c>
      <c r="E96" s="60"/>
      <c r="F96" s="61"/>
    </row>
    <row r="97" spans="1:6" s="62" customFormat="1" ht="10.199999999999999" customHeight="1">
      <c r="A97" s="88" t="s">
        <v>615</v>
      </c>
      <c r="B97" s="66">
        <v>0</v>
      </c>
      <c r="C97" s="66">
        <v>0</v>
      </c>
      <c r="D97" s="66">
        <v>0</v>
      </c>
      <c r="E97" s="60"/>
      <c r="F97" s="61"/>
    </row>
    <row r="98" spans="1:6" s="62" customFormat="1" ht="10.199999999999999" customHeight="1">
      <c r="A98" s="88" t="s">
        <v>616</v>
      </c>
      <c r="B98" s="64">
        <v>0</v>
      </c>
      <c r="C98" s="64">
        <v>0</v>
      </c>
      <c r="D98" s="64">
        <v>0</v>
      </c>
      <c r="E98" s="60"/>
      <c r="F98" s="61"/>
    </row>
    <row r="99" spans="1:6" s="62" customFormat="1" ht="3.15" customHeight="1">
      <c r="A99" s="88"/>
      <c r="B99" s="64"/>
      <c r="C99" s="64"/>
      <c r="D99" s="64"/>
      <c r="E99" s="60"/>
      <c r="F99" s="61"/>
    </row>
    <row r="100" spans="1:6" s="62" customFormat="1" ht="10.199999999999999" customHeight="1">
      <c r="A100" s="87" t="s">
        <v>617</v>
      </c>
      <c r="B100" s="66">
        <v>33309.059000000001</v>
      </c>
      <c r="C100" s="66">
        <v>95.37</v>
      </c>
      <c r="D100" s="66">
        <v>33404.43</v>
      </c>
      <c r="E100" s="60"/>
      <c r="F100" s="61"/>
    </row>
    <row r="101" spans="1:6" s="62" customFormat="1" ht="3.15" customHeight="1">
      <c r="A101" s="88"/>
      <c r="B101" s="64"/>
      <c r="C101" s="64"/>
      <c r="D101" s="64"/>
      <c r="E101" s="60"/>
      <c r="F101" s="61"/>
    </row>
    <row r="102" spans="1:6" s="62" customFormat="1" ht="10.199999999999999" customHeight="1">
      <c r="A102" s="86" t="s">
        <v>618</v>
      </c>
      <c r="B102" s="59">
        <v>317.77499999999998</v>
      </c>
      <c r="C102" s="59">
        <v>234.524</v>
      </c>
      <c r="D102" s="59">
        <v>552.29999999999995</v>
      </c>
      <c r="E102" s="60"/>
      <c r="F102" s="61"/>
    </row>
    <row r="103" spans="1:6" s="62" customFormat="1" ht="10.199999999999999" customHeight="1">
      <c r="A103" s="88" t="s">
        <v>619</v>
      </c>
      <c r="B103" s="64">
        <v>0</v>
      </c>
      <c r="C103" s="64">
        <v>0</v>
      </c>
      <c r="D103" s="64">
        <v>0</v>
      </c>
      <c r="E103" s="60"/>
      <c r="F103" s="61"/>
    </row>
    <row r="104" spans="1:6" s="62" customFormat="1" ht="10.199999999999999" customHeight="1">
      <c r="A104" s="88" t="s">
        <v>620</v>
      </c>
      <c r="B104" s="64">
        <v>0</v>
      </c>
      <c r="C104" s="64">
        <v>0</v>
      </c>
      <c r="D104" s="64">
        <v>0</v>
      </c>
      <c r="E104" s="60"/>
      <c r="F104" s="61"/>
    </row>
    <row r="105" spans="1:6" s="62" customFormat="1" ht="10.199999999999999" customHeight="1">
      <c r="A105" s="88" t="s">
        <v>621</v>
      </c>
      <c r="B105" s="64">
        <v>0</v>
      </c>
      <c r="C105" s="64">
        <v>0</v>
      </c>
      <c r="D105" s="64">
        <v>0</v>
      </c>
      <c r="E105" s="60"/>
      <c r="F105" s="61"/>
    </row>
    <row r="106" spans="1:6" s="62" customFormat="1" ht="10.199999999999999" customHeight="1">
      <c r="A106" s="88" t="s">
        <v>622</v>
      </c>
      <c r="B106" s="64">
        <v>235.9</v>
      </c>
      <c r="C106" s="64">
        <v>0</v>
      </c>
      <c r="D106" s="64">
        <v>235.9</v>
      </c>
      <c r="E106" s="60"/>
      <c r="F106" s="61"/>
    </row>
    <row r="107" spans="1:6" s="62" customFormat="1" ht="10.199999999999999" customHeight="1">
      <c r="A107" s="88" t="s">
        <v>623</v>
      </c>
      <c r="B107" s="64">
        <v>0</v>
      </c>
      <c r="C107" s="64">
        <v>0</v>
      </c>
      <c r="D107" s="64">
        <v>0</v>
      </c>
      <c r="E107" s="60"/>
      <c r="F107" s="61"/>
    </row>
    <row r="108" spans="1:6" s="62" customFormat="1" ht="10.199999999999999" customHeight="1">
      <c r="A108" s="88" t="s">
        <v>624</v>
      </c>
      <c r="B108" s="64">
        <v>81.875</v>
      </c>
      <c r="C108" s="64">
        <v>234.524</v>
      </c>
      <c r="D108" s="64">
        <v>316.399</v>
      </c>
      <c r="E108" s="60"/>
      <c r="F108" s="61"/>
    </row>
    <row r="109" spans="1:6" s="62" customFormat="1" ht="3.15" customHeight="1">
      <c r="A109" s="88"/>
      <c r="B109" s="64"/>
      <c r="C109" s="64"/>
      <c r="D109" s="64"/>
      <c r="E109" s="60"/>
      <c r="F109" s="61"/>
    </row>
    <row r="110" spans="1:6" s="62" customFormat="1" ht="10.199999999999999" customHeight="1">
      <c r="A110" s="86" t="s">
        <v>625</v>
      </c>
      <c r="B110" s="59">
        <v>4832.2030000000004</v>
      </c>
      <c r="C110" s="59">
        <v>1222.53</v>
      </c>
      <c r="D110" s="59">
        <v>6054.7330000000002</v>
      </c>
      <c r="E110" s="60"/>
      <c r="F110" s="61"/>
    </row>
    <row r="111" spans="1:6" s="62" customFormat="1" ht="3.15" customHeight="1">
      <c r="A111" s="88"/>
      <c r="B111" s="64"/>
      <c r="C111" s="64"/>
      <c r="D111" s="64"/>
      <c r="E111" s="60"/>
      <c r="F111" s="61"/>
    </row>
    <row r="112" spans="1:6" s="62" customFormat="1" ht="10.199999999999999" customHeight="1">
      <c r="A112" s="67" t="s">
        <v>626</v>
      </c>
      <c r="B112" s="59">
        <v>29475.918000000001</v>
      </c>
      <c r="C112" s="59">
        <v>889.053</v>
      </c>
      <c r="D112" s="59">
        <v>30364.971000000001</v>
      </c>
      <c r="E112" s="60"/>
      <c r="F112" s="61"/>
    </row>
    <row r="113" spans="1:6" s="62" customFormat="1" ht="10.199999999999999" customHeight="1">
      <c r="A113" s="68" t="s">
        <v>627</v>
      </c>
      <c r="B113" s="66">
        <v>0</v>
      </c>
      <c r="C113" s="66">
        <v>0</v>
      </c>
      <c r="D113" s="66">
        <v>0</v>
      </c>
      <c r="E113" s="60"/>
      <c r="F113" s="61"/>
    </row>
    <row r="114" spans="1:6" s="62" customFormat="1" ht="10.199999999999999" customHeight="1">
      <c r="A114" s="68" t="s">
        <v>628</v>
      </c>
      <c r="B114" s="66">
        <v>29475.918000000001</v>
      </c>
      <c r="C114" s="66">
        <v>889.053</v>
      </c>
      <c r="D114" s="66">
        <v>30364.971000000001</v>
      </c>
      <c r="E114" s="60"/>
      <c r="F114" s="61"/>
    </row>
    <row r="115" spans="1:6" s="62" customFormat="1" ht="5.0999999999999996" customHeight="1">
      <c r="A115" s="87"/>
      <c r="B115" s="66"/>
      <c r="C115" s="66"/>
      <c r="D115" s="66"/>
      <c r="E115" s="60"/>
      <c r="F115" s="61"/>
    </row>
    <row r="116" spans="1:6" s="15" customFormat="1" ht="10.199999999999999" customHeight="1">
      <c r="A116" s="65" t="s">
        <v>629</v>
      </c>
      <c r="B116" s="66">
        <v>0</v>
      </c>
      <c r="C116" s="66">
        <v>0</v>
      </c>
      <c r="D116" s="66">
        <v>0</v>
      </c>
      <c r="E116" s="90"/>
      <c r="F116" s="61"/>
    </row>
    <row r="117" spans="1:6" s="62" customFormat="1" ht="3.15" customHeight="1">
      <c r="A117" s="88"/>
      <c r="B117" s="66"/>
      <c r="C117" s="66"/>
      <c r="D117" s="66"/>
      <c r="E117" s="60"/>
      <c r="F117" s="61"/>
    </row>
    <row r="118" spans="1:6" s="62" customFormat="1" ht="10.5" customHeight="1">
      <c r="A118" s="86" t="s">
        <v>630</v>
      </c>
      <c r="B118" s="59">
        <v>85077.812999999995</v>
      </c>
      <c r="C118" s="59">
        <v>2441.4789999999998</v>
      </c>
      <c r="D118" s="59">
        <v>87519.292000000001</v>
      </c>
      <c r="E118" s="70"/>
      <c r="F118" s="61"/>
    </row>
    <row r="119" spans="1:6" s="62" customFormat="1" ht="3.15" customHeight="1">
      <c r="A119" s="88"/>
      <c r="B119" s="66"/>
      <c r="C119" s="66"/>
      <c r="D119" s="66"/>
      <c r="E119" s="60"/>
      <c r="F119" s="61"/>
    </row>
    <row r="120" spans="1:6" s="62" customFormat="1" ht="12.75" customHeight="1">
      <c r="A120" s="86" t="s">
        <v>631</v>
      </c>
      <c r="B120" s="59">
        <v>577855.00399999996</v>
      </c>
      <c r="C120" s="59">
        <v>0</v>
      </c>
      <c r="D120" s="59">
        <v>577855.00399999996</v>
      </c>
      <c r="E120" s="60"/>
      <c r="F120" s="61"/>
    </row>
    <row r="121" spans="1:6" s="62" customFormat="1" ht="10.199999999999999" customHeight="1">
      <c r="A121" s="88" t="s">
        <v>632</v>
      </c>
      <c r="B121" s="64">
        <v>1130505.31</v>
      </c>
      <c r="C121" s="64">
        <v>0</v>
      </c>
      <c r="D121" s="64">
        <v>1130505.31</v>
      </c>
      <c r="E121" s="60"/>
      <c r="F121" s="61"/>
    </row>
    <row r="122" spans="1:6" s="62" customFormat="1" ht="10.199999999999999" customHeight="1">
      <c r="A122" s="88" t="s">
        <v>633</v>
      </c>
      <c r="B122" s="64">
        <v>0</v>
      </c>
      <c r="C122" s="64">
        <v>0</v>
      </c>
      <c r="D122" s="64">
        <v>0</v>
      </c>
      <c r="E122" s="60"/>
      <c r="F122" s="61"/>
    </row>
    <row r="123" spans="1:6" s="62" customFormat="1" ht="10.199999999999999" customHeight="1">
      <c r="A123" s="88" t="s">
        <v>634</v>
      </c>
      <c r="B123" s="64">
        <v>8211.393</v>
      </c>
      <c r="C123" s="64">
        <v>0</v>
      </c>
      <c r="D123" s="64">
        <v>8211.393</v>
      </c>
      <c r="E123" s="60"/>
      <c r="F123" s="61"/>
    </row>
    <row r="124" spans="1:6" s="62" customFormat="1" ht="10.199999999999999" customHeight="1">
      <c r="A124" s="88" t="s">
        <v>635</v>
      </c>
      <c r="B124" s="64">
        <v>0</v>
      </c>
      <c r="C124" s="64">
        <v>0</v>
      </c>
      <c r="D124" s="64">
        <v>0</v>
      </c>
      <c r="E124" s="60"/>
      <c r="F124" s="61"/>
    </row>
    <row r="125" spans="1:6" s="62" customFormat="1" ht="10.199999999999999" customHeight="1">
      <c r="A125" s="88" t="s">
        <v>636</v>
      </c>
      <c r="B125" s="64">
        <v>-617113.55700000003</v>
      </c>
      <c r="C125" s="64">
        <v>0</v>
      </c>
      <c r="D125" s="64">
        <v>-617113.55700000003</v>
      </c>
      <c r="E125" s="60"/>
      <c r="F125" s="61"/>
    </row>
    <row r="126" spans="1:6" s="62" customFormat="1" ht="10.199999999999999" customHeight="1">
      <c r="A126" s="88" t="s">
        <v>637</v>
      </c>
      <c r="B126" s="64">
        <v>56251.858</v>
      </c>
      <c r="C126" s="64">
        <v>0</v>
      </c>
      <c r="D126" s="64">
        <v>56251.858</v>
      </c>
      <c r="E126" s="60"/>
      <c r="F126" s="61"/>
    </row>
    <row r="127" spans="1:6" s="62" customFormat="1" ht="2.1" customHeight="1">
      <c r="A127" s="88"/>
      <c r="B127" s="64"/>
      <c r="C127" s="64"/>
      <c r="D127" s="64"/>
      <c r="E127" s="60"/>
      <c r="F127" s="61"/>
    </row>
    <row r="128" spans="1:6" s="62" customFormat="1" ht="12.15" customHeight="1">
      <c r="A128" s="86" t="s">
        <v>638</v>
      </c>
      <c r="B128" s="59">
        <v>662932.81700000004</v>
      </c>
      <c r="C128" s="59">
        <v>2441.4789999999998</v>
      </c>
      <c r="D128" s="59">
        <v>665374.29700000002</v>
      </c>
      <c r="E128" s="60"/>
      <c r="F128" s="61"/>
    </row>
    <row r="129" spans="1:6" s="62" customFormat="1" ht="2.1" customHeight="1">
      <c r="A129" s="91"/>
      <c r="B129" s="75"/>
      <c r="C129" s="75"/>
      <c r="D129" s="75"/>
      <c r="E129" s="60"/>
      <c r="F129" s="61"/>
    </row>
    <row r="130" spans="1:6" s="62" customFormat="1" ht="12.75" customHeight="1">
      <c r="A130" s="86" t="s">
        <v>639</v>
      </c>
      <c r="B130" s="59">
        <v>228.73400000000001</v>
      </c>
      <c r="C130" s="59">
        <v>0</v>
      </c>
      <c r="D130" s="59">
        <v>228.73400000000001</v>
      </c>
      <c r="E130" s="60"/>
      <c r="F130" s="61"/>
    </row>
    <row r="131" spans="1:6" s="62" customFormat="1" ht="10.199999999999999" customHeight="1">
      <c r="A131" s="68" t="s">
        <v>640</v>
      </c>
      <c r="B131" s="64">
        <v>0</v>
      </c>
      <c r="C131" s="64">
        <v>0</v>
      </c>
      <c r="D131" s="64">
        <v>0</v>
      </c>
      <c r="E131" s="60"/>
      <c r="F131" s="61"/>
    </row>
    <row r="132" spans="1:6" s="62" customFormat="1" ht="10.199999999999999" customHeight="1">
      <c r="A132" s="88" t="s">
        <v>641</v>
      </c>
      <c r="B132" s="64">
        <v>228.73400000000001</v>
      </c>
      <c r="C132" s="64">
        <v>0</v>
      </c>
      <c r="D132" s="64">
        <v>228.73400000000001</v>
      </c>
      <c r="E132" s="60"/>
      <c r="F132" s="61"/>
    </row>
    <row r="133" spans="1:6" s="62" customFormat="1" ht="10.199999999999999" customHeight="1">
      <c r="A133" s="88" t="s">
        <v>642</v>
      </c>
      <c r="B133" s="64">
        <v>0</v>
      </c>
      <c r="C133" s="64">
        <v>0</v>
      </c>
      <c r="D133" s="64">
        <v>0</v>
      </c>
      <c r="E133" s="60"/>
      <c r="F133" s="61"/>
    </row>
    <row r="134" spans="1:6" s="62" customFormat="1" ht="10.199999999999999" customHeight="1">
      <c r="A134" s="88" t="s">
        <v>643</v>
      </c>
      <c r="B134" s="64">
        <v>0</v>
      </c>
      <c r="C134" s="64">
        <v>0</v>
      </c>
      <c r="D134" s="64">
        <v>0</v>
      </c>
      <c r="E134" s="60"/>
      <c r="F134" s="61"/>
    </row>
    <row r="135" spans="1:6" ht="8.4" customHeight="1" thickBot="1">
      <c r="A135" s="92"/>
      <c r="B135" s="92"/>
      <c r="C135" s="92"/>
      <c r="D135" s="92"/>
      <c r="F135" s="61"/>
    </row>
    <row r="136" spans="1:6" s="81" customFormat="1" ht="14.25" customHeight="1">
      <c r="A136" s="93" t="s">
        <v>592</v>
      </c>
      <c r="B136" s="94"/>
      <c r="C136" s="94"/>
      <c r="D136" s="94"/>
      <c r="E136" s="80"/>
    </row>
    <row r="137" spans="1:6" s="81" customFormat="1" ht="10.199999999999999">
      <c r="A137" s="95" t="s">
        <v>644</v>
      </c>
      <c r="B137" s="94"/>
      <c r="C137" s="94"/>
      <c r="D137" s="94"/>
      <c r="E137" s="80"/>
    </row>
    <row r="139" spans="1:6">
      <c r="D139" s="96">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BE07843C-7018-4656-940C-5170BFD8EF75}"/>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2C814-E11C-4816-9356-833E18108E1F}">
  <sheetPr codeName="Hoja18"/>
  <dimension ref="A1:F88"/>
  <sheetViews>
    <sheetView showGridLines="0" zoomScaleNormal="100" workbookViewId="0">
      <selection sqref="A1:D1"/>
    </sheetView>
  </sheetViews>
  <sheetFormatPr baseColWidth="10" defaultColWidth="11.33203125" defaultRowHeight="13.8"/>
  <cols>
    <col min="1" max="1" width="70.6640625" style="54" customWidth="1"/>
    <col min="2" max="4" width="27.6640625" style="54" customWidth="1"/>
    <col min="5" max="6" width="20" style="7" bestFit="1" customWidth="1"/>
    <col min="7" max="16384" width="11.33203125" style="7"/>
  </cols>
  <sheetData>
    <row r="1" spans="1:5" s="16" customFormat="1" ht="16.2" customHeight="1">
      <c r="A1" s="294" t="s">
        <v>777</v>
      </c>
      <c r="B1" s="294"/>
      <c r="C1" s="294"/>
      <c r="D1" s="294"/>
    </row>
    <row r="2" spans="1:5" s="97" customFormat="1" ht="24" customHeight="1">
      <c r="A2" s="295" t="s">
        <v>645</v>
      </c>
      <c r="B2" s="295"/>
      <c r="C2" s="295"/>
      <c r="D2" s="295"/>
    </row>
    <row r="3" spans="1:5" s="98" customFormat="1" ht="16.2" customHeight="1">
      <c r="A3" s="296">
        <v>45991</v>
      </c>
      <c r="B3" s="296"/>
      <c r="C3" s="296"/>
      <c r="D3" s="296"/>
    </row>
    <row r="4" spans="1:5" s="99" customFormat="1" ht="15" customHeight="1">
      <c r="A4" s="297" t="s">
        <v>546</v>
      </c>
      <c r="B4" s="298"/>
      <c r="C4" s="298"/>
      <c r="D4" s="298"/>
    </row>
    <row r="5" spans="1:5" s="16" customFormat="1" ht="3.9" customHeight="1" thickBot="1">
      <c r="A5" s="100"/>
      <c r="B5" s="101"/>
      <c r="C5" s="101"/>
      <c r="D5" s="101"/>
    </row>
    <row r="6" spans="1:5" s="16" customFormat="1" ht="16.2" customHeight="1">
      <c r="A6" s="102"/>
      <c r="B6" s="306" t="s">
        <v>548</v>
      </c>
      <c r="C6" s="306"/>
      <c r="D6" s="306"/>
    </row>
    <row r="7" spans="1:5" s="16" customFormat="1" ht="14.1" customHeight="1">
      <c r="A7" s="103"/>
      <c r="B7" s="55" t="s">
        <v>549</v>
      </c>
      <c r="C7" s="55" t="s">
        <v>550</v>
      </c>
      <c r="D7" s="55" t="s">
        <v>551</v>
      </c>
    </row>
    <row r="8" spans="1:5" s="16" customFormat="1" ht="3.15" customHeight="1">
      <c r="A8" s="56"/>
      <c r="B8" s="85"/>
      <c r="C8" s="85"/>
      <c r="D8" s="85"/>
    </row>
    <row r="9" spans="1:5" s="15" customFormat="1" ht="8.6999999999999993" customHeight="1">
      <c r="A9" s="104" t="s">
        <v>646</v>
      </c>
      <c r="B9" s="105">
        <v>118064.37929000001</v>
      </c>
      <c r="C9" s="105">
        <v>2532.0464400000001</v>
      </c>
      <c r="D9" s="105">
        <v>120596.42573</v>
      </c>
      <c r="E9" s="106"/>
    </row>
    <row r="10" spans="1:5" s="15" customFormat="1" ht="8.6999999999999993" customHeight="1">
      <c r="A10" s="107" t="s">
        <v>647</v>
      </c>
      <c r="B10" s="108">
        <v>3788.0139399999998</v>
      </c>
      <c r="C10" s="108">
        <v>71.338119999999989</v>
      </c>
      <c r="D10" s="108">
        <v>3859.3520600000002</v>
      </c>
    </row>
    <row r="11" spans="1:5" s="15" customFormat="1" ht="8.6999999999999993" customHeight="1">
      <c r="A11" s="63" t="s">
        <v>648</v>
      </c>
      <c r="B11" s="108">
        <v>0</v>
      </c>
      <c r="C11" s="108">
        <v>0</v>
      </c>
      <c r="D11" s="108">
        <v>0</v>
      </c>
    </row>
    <row r="12" spans="1:5" s="15" customFormat="1" ht="8.6999999999999993" customHeight="1">
      <c r="A12" s="63" t="s">
        <v>649</v>
      </c>
      <c r="B12" s="108">
        <v>0</v>
      </c>
      <c r="C12" s="108">
        <v>0</v>
      </c>
      <c r="D12" s="108">
        <v>0</v>
      </c>
    </row>
    <row r="13" spans="1:5" s="15" customFormat="1" ht="8.6999999999999993" customHeight="1">
      <c r="A13" s="63" t="s">
        <v>650</v>
      </c>
      <c r="B13" s="108">
        <v>114276.36534999999</v>
      </c>
      <c r="C13" s="108">
        <v>2460.7083199999997</v>
      </c>
      <c r="D13" s="108">
        <v>116737.07367</v>
      </c>
    </row>
    <row r="14" spans="1:5" s="15" customFormat="1" ht="8.6999999999999993" customHeight="1">
      <c r="A14" s="68" t="s">
        <v>651</v>
      </c>
      <c r="B14" s="108">
        <v>0</v>
      </c>
      <c r="C14" s="108">
        <v>0</v>
      </c>
      <c r="D14" s="108">
        <v>0</v>
      </c>
    </row>
    <row r="15" spans="1:5" s="15" customFormat="1" ht="8.6999999999999993" customHeight="1">
      <c r="A15" s="63" t="s">
        <v>652</v>
      </c>
      <c r="B15" s="108">
        <v>0</v>
      </c>
      <c r="C15" s="108">
        <v>0</v>
      </c>
      <c r="D15" s="108">
        <v>0</v>
      </c>
    </row>
    <row r="16" spans="1:5" s="15" customFormat="1" ht="8.6999999999999993" customHeight="1">
      <c r="A16" s="63" t="s">
        <v>653</v>
      </c>
      <c r="B16" s="108">
        <v>0</v>
      </c>
      <c r="C16" s="108">
        <v>0</v>
      </c>
      <c r="D16" s="108">
        <v>0</v>
      </c>
    </row>
    <row r="17" spans="1:4" s="15" customFormat="1" ht="8.6999999999999993" customHeight="1">
      <c r="A17" s="63" t="s">
        <v>654</v>
      </c>
      <c r="B17" s="108">
        <v>0</v>
      </c>
      <c r="C17" s="108">
        <v>0</v>
      </c>
      <c r="D17" s="108">
        <v>0</v>
      </c>
    </row>
    <row r="18" spans="1:4" s="15" customFormat="1" ht="8.6999999999999993" customHeight="1">
      <c r="A18" s="63" t="s">
        <v>574</v>
      </c>
      <c r="B18" s="108">
        <v>0</v>
      </c>
      <c r="C18" s="108">
        <v>0</v>
      </c>
      <c r="D18" s="108">
        <v>0</v>
      </c>
    </row>
    <row r="19" spans="1:4" s="15" customFormat="1" ht="3.15" customHeight="1">
      <c r="A19" s="63"/>
      <c r="B19" s="108"/>
      <c r="C19" s="108"/>
      <c r="D19" s="108"/>
    </row>
    <row r="20" spans="1:4" s="15" customFormat="1" ht="8.6999999999999993" customHeight="1">
      <c r="A20" s="58" t="s">
        <v>655</v>
      </c>
      <c r="B20" s="105">
        <v>1717.3745899999999</v>
      </c>
      <c r="C20" s="105">
        <v>281.62084000000004</v>
      </c>
      <c r="D20" s="105">
        <v>1998.9954300000002</v>
      </c>
    </row>
    <row r="21" spans="1:4" s="15" customFormat="1" ht="8.6999999999999993" customHeight="1">
      <c r="A21" s="63" t="s">
        <v>656</v>
      </c>
      <c r="B21" s="108">
        <v>0</v>
      </c>
      <c r="C21" s="108">
        <v>0</v>
      </c>
      <c r="D21" s="108">
        <v>0</v>
      </c>
    </row>
    <row r="22" spans="1:4" s="15" customFormat="1" ht="8.6999999999999993" customHeight="1">
      <c r="A22" s="63" t="s">
        <v>657</v>
      </c>
      <c r="B22" s="108">
        <v>0</v>
      </c>
      <c r="C22" s="108">
        <v>0</v>
      </c>
      <c r="D22" s="108">
        <v>0</v>
      </c>
    </row>
    <row r="23" spans="1:4" s="15" customFormat="1" ht="8.6999999999999993" customHeight="1">
      <c r="A23" s="63" t="s">
        <v>648</v>
      </c>
      <c r="B23" s="108">
        <v>0</v>
      </c>
      <c r="C23" s="108">
        <v>0</v>
      </c>
      <c r="D23" s="108">
        <v>0</v>
      </c>
    </row>
    <row r="24" spans="1:4" s="15" customFormat="1" ht="8.6999999999999993" customHeight="1">
      <c r="A24" s="63" t="s">
        <v>658</v>
      </c>
      <c r="B24" s="108">
        <v>1717.3745899999999</v>
      </c>
      <c r="C24" s="108">
        <v>0</v>
      </c>
      <c r="D24" s="108">
        <v>1717.3745899999999</v>
      </c>
    </row>
    <row r="25" spans="1:4" s="15" customFormat="1" ht="8.6999999999999993" customHeight="1">
      <c r="A25" s="63" t="s">
        <v>659</v>
      </c>
      <c r="B25" s="108">
        <v>0</v>
      </c>
      <c r="C25" s="108">
        <v>0</v>
      </c>
      <c r="D25" s="108">
        <v>0</v>
      </c>
    </row>
    <row r="26" spans="1:4" s="15" customFormat="1" ht="8.6999999999999993" customHeight="1">
      <c r="A26" s="63" t="s">
        <v>660</v>
      </c>
      <c r="B26" s="108">
        <v>0</v>
      </c>
      <c r="C26" s="108">
        <v>0</v>
      </c>
      <c r="D26" s="108">
        <v>0</v>
      </c>
    </row>
    <row r="27" spans="1:4" s="15" customFormat="1" ht="8.6999999999999993" customHeight="1">
      <c r="A27" s="63" t="s">
        <v>661</v>
      </c>
      <c r="B27" s="108">
        <v>0</v>
      </c>
      <c r="C27" s="108">
        <v>0</v>
      </c>
      <c r="D27" s="108">
        <v>0</v>
      </c>
    </row>
    <row r="28" spans="1:4" s="15" customFormat="1" ht="8.6999999999999993" customHeight="1">
      <c r="A28" s="63" t="s">
        <v>662</v>
      </c>
      <c r="B28" s="108">
        <v>0</v>
      </c>
      <c r="C28" s="108">
        <v>0</v>
      </c>
      <c r="D28" s="108">
        <v>0</v>
      </c>
    </row>
    <row r="29" spans="1:4" s="15" customFormat="1" ht="8.6999999999999993" customHeight="1">
      <c r="A29" s="63" t="s">
        <v>663</v>
      </c>
      <c r="B29" s="108">
        <v>0</v>
      </c>
      <c r="C29" s="108">
        <v>0</v>
      </c>
      <c r="D29" s="108">
        <v>0</v>
      </c>
    </row>
    <row r="30" spans="1:4" s="15" customFormat="1" ht="8.6999999999999993" customHeight="1">
      <c r="A30" s="63" t="s">
        <v>653</v>
      </c>
      <c r="B30" s="108">
        <v>0</v>
      </c>
      <c r="C30" s="108">
        <v>281.62084000000004</v>
      </c>
      <c r="D30" s="108">
        <v>281.62084000000004</v>
      </c>
    </row>
    <row r="31" spans="1:4" s="15" customFormat="1" ht="8.6999999999999993" customHeight="1">
      <c r="A31" s="63" t="s">
        <v>664</v>
      </c>
      <c r="B31" s="108">
        <v>0</v>
      </c>
      <c r="C31" s="108">
        <v>0</v>
      </c>
      <c r="D31" s="108">
        <v>0</v>
      </c>
    </row>
    <row r="32" spans="1:4" s="15" customFormat="1" ht="8.6999999999999993" customHeight="1">
      <c r="A32" s="63" t="s">
        <v>574</v>
      </c>
      <c r="B32" s="108">
        <v>0</v>
      </c>
      <c r="C32" s="108">
        <v>0</v>
      </c>
      <c r="D32" s="108">
        <v>0</v>
      </c>
    </row>
    <row r="33" spans="1:4" s="15" customFormat="1" ht="3.15" customHeight="1">
      <c r="A33" s="63"/>
      <c r="B33" s="108"/>
      <c r="C33" s="108"/>
      <c r="D33" s="108"/>
    </row>
    <row r="34" spans="1:4" s="15" customFormat="1" ht="8.6999999999999993" customHeight="1">
      <c r="A34" s="58" t="s">
        <v>665</v>
      </c>
      <c r="B34" s="105">
        <v>116347.0047</v>
      </c>
      <c r="C34" s="105">
        <v>2250.4256</v>
      </c>
      <c r="D34" s="105">
        <v>118597.43029999999</v>
      </c>
    </row>
    <row r="35" spans="1:4" s="15" customFormat="1" ht="3.15" customHeight="1">
      <c r="A35" s="65"/>
      <c r="B35" s="109"/>
      <c r="C35" s="109"/>
      <c r="D35" s="109"/>
    </row>
    <row r="36" spans="1:4" s="15" customFormat="1" ht="8.6999999999999993" customHeight="1">
      <c r="A36" s="110" t="s">
        <v>666</v>
      </c>
      <c r="B36" s="105">
        <v>-9402.760400000001</v>
      </c>
      <c r="C36" s="105">
        <v>-7964.5648700000002</v>
      </c>
      <c r="D36" s="105">
        <v>-17367.325270000001</v>
      </c>
    </row>
    <row r="37" spans="1:4" s="15" customFormat="1" ht="3.15" customHeight="1">
      <c r="A37" s="63"/>
      <c r="B37" s="108"/>
      <c r="C37" s="108"/>
      <c r="D37" s="108"/>
    </row>
    <row r="38" spans="1:4" s="15" customFormat="1" ht="8.6999999999999993" customHeight="1">
      <c r="A38" s="58" t="s">
        <v>667</v>
      </c>
      <c r="B38" s="105">
        <v>125749.76509999999</v>
      </c>
      <c r="C38" s="105">
        <v>10214.990470000001</v>
      </c>
      <c r="D38" s="105">
        <v>135964.75556999998</v>
      </c>
    </row>
    <row r="39" spans="1:4" s="15" customFormat="1" ht="3.15" customHeight="1">
      <c r="A39" s="65"/>
      <c r="B39" s="109"/>
      <c r="C39" s="109"/>
      <c r="D39" s="109"/>
    </row>
    <row r="40" spans="1:4" s="15" customFormat="1" ht="8.6999999999999993" customHeight="1">
      <c r="A40" s="58" t="s">
        <v>668</v>
      </c>
      <c r="B40" s="105">
        <v>66425.168550000002</v>
      </c>
      <c r="C40" s="105">
        <v>0</v>
      </c>
      <c r="D40" s="105">
        <v>66425.168550000002</v>
      </c>
    </row>
    <row r="41" spans="1:4" s="15" customFormat="1" ht="8.6999999999999993" customHeight="1">
      <c r="A41" s="63" t="s">
        <v>669</v>
      </c>
      <c r="B41" s="108">
        <v>0</v>
      </c>
      <c r="C41" s="108">
        <v>0</v>
      </c>
      <c r="D41" s="108">
        <v>0</v>
      </c>
    </row>
    <row r="42" spans="1:4" s="15" customFormat="1" ht="8.6999999999999993" customHeight="1">
      <c r="A42" s="63" t="s">
        <v>670</v>
      </c>
      <c r="B42" s="108">
        <v>0</v>
      </c>
      <c r="C42" s="108">
        <v>0</v>
      </c>
      <c r="D42" s="108">
        <v>0</v>
      </c>
    </row>
    <row r="43" spans="1:4" s="15" customFormat="1" ht="8.6999999999999993" customHeight="1">
      <c r="A43" s="63" t="s">
        <v>671</v>
      </c>
      <c r="B43" s="108">
        <v>64197.51152</v>
      </c>
      <c r="C43" s="108">
        <v>0</v>
      </c>
      <c r="D43" s="108">
        <v>64197.51152</v>
      </c>
    </row>
    <row r="44" spans="1:4" s="15" customFormat="1" ht="8.6999999999999993" customHeight="1">
      <c r="A44" s="63" t="s">
        <v>672</v>
      </c>
      <c r="B44" s="108">
        <v>2227.6570299999998</v>
      </c>
      <c r="C44" s="108">
        <v>0</v>
      </c>
      <c r="D44" s="108">
        <v>2227.6570299999998</v>
      </c>
    </row>
    <row r="45" spans="1:4" s="15" customFormat="1" ht="3.15" customHeight="1">
      <c r="A45" s="63"/>
      <c r="B45" s="109"/>
      <c r="C45" s="109"/>
      <c r="D45" s="109"/>
    </row>
    <row r="46" spans="1:4" s="15" customFormat="1" ht="8.6999999999999993" customHeight="1">
      <c r="A46" s="58" t="s">
        <v>673</v>
      </c>
      <c r="B46" s="105">
        <v>56684.279840000003</v>
      </c>
      <c r="C46" s="105">
        <v>2175.0828300000003</v>
      </c>
      <c r="D46" s="105">
        <v>58859.362670000002</v>
      </c>
    </row>
    <row r="47" spans="1:4" s="15" customFormat="1" ht="8.6999999999999993" customHeight="1">
      <c r="A47" s="63" t="s">
        <v>674</v>
      </c>
      <c r="B47" s="108">
        <v>0</v>
      </c>
      <c r="C47" s="108">
        <v>0</v>
      </c>
      <c r="D47" s="108">
        <v>0</v>
      </c>
    </row>
    <row r="48" spans="1:4" s="15" customFormat="1" ht="8.6999999999999993" customHeight="1">
      <c r="A48" s="63" t="s">
        <v>670</v>
      </c>
      <c r="B48" s="108">
        <v>0</v>
      </c>
      <c r="C48" s="108">
        <v>0</v>
      </c>
      <c r="D48" s="108">
        <v>0</v>
      </c>
    </row>
    <row r="49" spans="1:4" s="15" customFormat="1" ht="8.6999999999999993" customHeight="1">
      <c r="A49" s="63" t="s">
        <v>671</v>
      </c>
      <c r="B49" s="108">
        <v>51498.611259999998</v>
      </c>
      <c r="C49" s="108">
        <v>2149.50641</v>
      </c>
      <c r="D49" s="108">
        <v>53648.11767</v>
      </c>
    </row>
    <row r="50" spans="1:4" s="15" customFormat="1" ht="8.6999999999999993" customHeight="1">
      <c r="A50" s="63" t="s">
        <v>675</v>
      </c>
      <c r="B50" s="108">
        <v>5185.6685800000005</v>
      </c>
      <c r="C50" s="108">
        <v>25.576420000000002</v>
      </c>
      <c r="D50" s="108">
        <v>5211.2449999999999</v>
      </c>
    </row>
    <row r="51" spans="1:4" s="15" customFormat="1" ht="3.15" customHeight="1">
      <c r="A51" s="63"/>
      <c r="B51" s="109"/>
      <c r="C51" s="109"/>
      <c r="D51" s="109"/>
    </row>
    <row r="52" spans="1:4" s="15" customFormat="1" ht="11.25" customHeight="1">
      <c r="A52" s="69" t="s">
        <v>676</v>
      </c>
      <c r="B52" s="108">
        <v>0</v>
      </c>
      <c r="C52" s="108">
        <v>0</v>
      </c>
      <c r="D52" s="108">
        <v>0</v>
      </c>
    </row>
    <row r="53" spans="1:4" s="15" customFormat="1" ht="7.5" customHeight="1">
      <c r="A53" s="69"/>
      <c r="B53" s="108"/>
      <c r="C53" s="108"/>
      <c r="D53" s="108"/>
    </row>
    <row r="54" spans="1:4" s="15" customFormat="1" ht="8.6999999999999993" customHeight="1">
      <c r="A54" s="58" t="s">
        <v>677</v>
      </c>
      <c r="B54" s="105">
        <v>135490.65380999999</v>
      </c>
      <c r="C54" s="105">
        <v>8039.9076399999994</v>
      </c>
      <c r="D54" s="105">
        <v>143530.56144999998</v>
      </c>
    </row>
    <row r="55" spans="1:4" s="15" customFormat="1" ht="3.15" customHeight="1">
      <c r="A55" s="65"/>
      <c r="B55" s="109"/>
      <c r="C55" s="109"/>
      <c r="D55" s="109"/>
    </row>
    <row r="56" spans="1:4" s="15" customFormat="1" ht="8.6999999999999993" customHeight="1">
      <c r="A56" s="58" t="s">
        <v>678</v>
      </c>
      <c r="B56" s="105">
        <v>71349.702470000004</v>
      </c>
      <c r="C56" s="105">
        <v>2454.1679300000001</v>
      </c>
      <c r="D56" s="105">
        <v>73803.8704</v>
      </c>
    </row>
    <row r="57" spans="1:4" s="15" customFormat="1" ht="8.6999999999999993" customHeight="1">
      <c r="A57" s="63" t="s">
        <v>679</v>
      </c>
      <c r="B57" s="108">
        <v>56536.185969999999</v>
      </c>
      <c r="C57" s="108">
        <v>8.964360000000001</v>
      </c>
      <c r="D57" s="108">
        <v>56545.150329999997</v>
      </c>
    </row>
    <row r="58" spans="1:4" s="15" customFormat="1" ht="8.6999999999999993" customHeight="1">
      <c r="A58" s="63" t="s">
        <v>680</v>
      </c>
      <c r="B58" s="108">
        <v>423.86397999999997</v>
      </c>
      <c r="C58" s="108">
        <v>0.28544999999999998</v>
      </c>
      <c r="D58" s="108">
        <v>424.14943</v>
      </c>
    </row>
    <row r="59" spans="1:4" s="15" customFormat="1" ht="8.6999999999999993" customHeight="1">
      <c r="A59" s="63" t="s">
        <v>681</v>
      </c>
      <c r="B59" s="108">
        <v>13920.533750000001</v>
      </c>
      <c r="C59" s="108">
        <v>2444.9181200000003</v>
      </c>
      <c r="D59" s="108">
        <v>16365.451869999999</v>
      </c>
    </row>
    <row r="60" spans="1:4" s="15" customFormat="1" ht="8.6999999999999993" customHeight="1">
      <c r="A60" s="63" t="s">
        <v>682</v>
      </c>
      <c r="B60" s="108">
        <v>469.11877000000004</v>
      </c>
      <c r="C60" s="108">
        <v>0</v>
      </c>
      <c r="D60" s="108">
        <v>469.11877000000004</v>
      </c>
    </row>
    <row r="61" spans="1:4" s="15" customFormat="1" ht="3.15" customHeight="1">
      <c r="A61" s="63"/>
      <c r="B61" s="108"/>
      <c r="C61" s="108"/>
      <c r="D61" s="108"/>
    </row>
    <row r="62" spans="1:4" s="15" customFormat="1" ht="8.6999999999999993" customHeight="1">
      <c r="A62" s="58" t="s">
        <v>683</v>
      </c>
      <c r="B62" s="105">
        <v>64140.951340000007</v>
      </c>
      <c r="C62" s="105">
        <v>5585.7397099999998</v>
      </c>
      <c r="D62" s="105">
        <v>69726.691049999994</v>
      </c>
    </row>
    <row r="63" spans="1:4" s="15" customFormat="1" ht="3.15" customHeight="1">
      <c r="A63" s="63"/>
      <c r="B63" s="108"/>
      <c r="C63" s="108"/>
      <c r="D63" s="108"/>
    </row>
    <row r="64" spans="1:4" s="15" customFormat="1" ht="8.6999999999999993" customHeight="1">
      <c r="A64" s="58" t="s">
        <v>684</v>
      </c>
      <c r="B64" s="105">
        <v>4666.7652800000005</v>
      </c>
      <c r="C64" s="105">
        <v>87.49963000000001</v>
      </c>
      <c r="D64" s="105">
        <v>4754.2649099999999</v>
      </c>
    </row>
    <row r="65" spans="1:5" s="15" customFormat="1" ht="8.6999999999999993" customHeight="1">
      <c r="A65" s="63" t="s">
        <v>685</v>
      </c>
      <c r="B65" s="108">
        <v>0</v>
      </c>
      <c r="C65" s="108">
        <v>0</v>
      </c>
      <c r="D65" s="108">
        <v>0</v>
      </c>
    </row>
    <row r="66" spans="1:5" s="15" customFormat="1" ht="8.6999999999999993" customHeight="1">
      <c r="A66" s="63" t="s">
        <v>686</v>
      </c>
      <c r="B66" s="108">
        <v>0</v>
      </c>
      <c r="C66" s="108">
        <v>0</v>
      </c>
      <c r="D66" s="108">
        <v>0</v>
      </c>
    </row>
    <row r="67" spans="1:5" s="15" customFormat="1" ht="8.6999999999999993" customHeight="1">
      <c r="A67" s="63" t="s">
        <v>687</v>
      </c>
      <c r="B67" s="108">
        <v>574.00747000000001</v>
      </c>
      <c r="C67" s="108">
        <v>86.626559999999998</v>
      </c>
      <c r="D67" s="108">
        <v>660.63403000000005</v>
      </c>
    </row>
    <row r="68" spans="1:5" s="15" customFormat="1" ht="8.6999999999999993" customHeight="1">
      <c r="A68" s="63" t="s">
        <v>688</v>
      </c>
      <c r="B68" s="108">
        <v>0</v>
      </c>
      <c r="C68" s="108">
        <v>0</v>
      </c>
      <c r="D68" s="108">
        <v>0</v>
      </c>
    </row>
    <row r="69" spans="1:5" s="15" customFormat="1" ht="8.6999999999999993" customHeight="1">
      <c r="A69" s="63" t="s">
        <v>689</v>
      </c>
      <c r="B69" s="108">
        <v>1897.13</v>
      </c>
      <c r="C69" s="108">
        <v>0.87307000000000001</v>
      </c>
      <c r="D69" s="108">
        <v>1898.00307</v>
      </c>
    </row>
    <row r="70" spans="1:5" s="15" customFormat="1" ht="8.6999999999999993" customHeight="1">
      <c r="A70" s="63" t="s">
        <v>690</v>
      </c>
      <c r="B70" s="108">
        <v>969.09825000000001</v>
      </c>
      <c r="C70" s="108">
        <v>0</v>
      </c>
      <c r="D70" s="108">
        <v>969.09825000000001</v>
      </c>
    </row>
    <row r="71" spans="1:5" s="15" customFormat="1" ht="8.6999999999999993" customHeight="1">
      <c r="A71" s="63" t="s">
        <v>691</v>
      </c>
      <c r="B71" s="108">
        <v>1226.5295599999999</v>
      </c>
      <c r="C71" s="108">
        <v>0</v>
      </c>
      <c r="D71" s="108">
        <v>1226.5295599999999</v>
      </c>
    </row>
    <row r="72" spans="1:5" s="15" customFormat="1" ht="3.15" customHeight="1">
      <c r="A72" s="63"/>
      <c r="B72" s="108"/>
      <c r="C72" s="108"/>
      <c r="D72" s="108"/>
    </row>
    <row r="73" spans="1:5" s="15" customFormat="1" ht="8.6999999999999993" customHeight="1">
      <c r="A73" s="67" t="s">
        <v>692</v>
      </c>
      <c r="B73" s="105">
        <v>2290.0716699999998</v>
      </c>
      <c r="C73" s="105">
        <v>209.55036000000001</v>
      </c>
      <c r="D73" s="105">
        <v>2499.6220300000004</v>
      </c>
      <c r="E73" s="106"/>
    </row>
    <row r="74" spans="1:5" s="15" customFormat="1" ht="4.6500000000000004" customHeight="1">
      <c r="A74" s="63"/>
      <c r="B74" s="108"/>
      <c r="C74" s="108"/>
      <c r="D74" s="108"/>
    </row>
    <row r="75" spans="1:5" s="15" customFormat="1" ht="8.6999999999999993" customHeight="1">
      <c r="A75" s="110" t="s">
        <v>693</v>
      </c>
      <c r="B75" s="105">
        <v>61764.257729999998</v>
      </c>
      <c r="C75" s="105">
        <v>5707.7904400000007</v>
      </c>
      <c r="D75" s="105">
        <v>67472.048169999995</v>
      </c>
    </row>
    <row r="76" spans="1:5" s="15" customFormat="1" ht="3.9" customHeight="1">
      <c r="A76" s="65"/>
      <c r="B76" s="109"/>
      <c r="C76" s="109"/>
      <c r="D76" s="109"/>
    </row>
    <row r="77" spans="1:5" s="15" customFormat="1" ht="8.6999999999999993" customHeight="1">
      <c r="A77" s="63" t="s">
        <v>694</v>
      </c>
      <c r="B77" s="108">
        <v>11220.18966</v>
      </c>
      <c r="C77" s="108">
        <v>0</v>
      </c>
      <c r="D77" s="108">
        <v>11220.18966</v>
      </c>
    </row>
    <row r="78" spans="1:5" s="15" customFormat="1" ht="3.9" customHeight="1">
      <c r="A78" s="63"/>
      <c r="B78" s="108"/>
      <c r="C78" s="108"/>
      <c r="D78" s="108"/>
    </row>
    <row r="79" spans="1:5" s="15" customFormat="1" ht="8.6999999999999993" customHeight="1">
      <c r="A79" s="69" t="s">
        <v>695</v>
      </c>
      <c r="B79" s="109">
        <v>50544.068070000001</v>
      </c>
      <c r="C79" s="109">
        <v>5707.7904400000007</v>
      </c>
      <c r="D79" s="109">
        <v>56251.858509999998</v>
      </c>
    </row>
    <row r="80" spans="1:5" s="16" customFormat="1" ht="3.75" customHeight="1" thickBot="1">
      <c r="A80" s="92"/>
      <c r="B80" s="111"/>
      <c r="C80" s="111"/>
      <c r="D80" s="111"/>
    </row>
    <row r="81" spans="1:6" s="16" customFormat="1" ht="15.75" customHeight="1">
      <c r="A81" s="112" t="s">
        <v>592</v>
      </c>
      <c r="B81" s="113"/>
      <c r="C81" s="113"/>
      <c r="D81" s="113"/>
    </row>
    <row r="82" spans="1:6" s="16" customFormat="1">
      <c r="A82" s="100"/>
      <c r="B82" s="114"/>
      <c r="C82" s="114"/>
      <c r="D82" s="114"/>
    </row>
    <row r="83" spans="1:6" s="16" customFormat="1">
      <c r="A83" s="100"/>
      <c r="B83" s="114"/>
      <c r="C83" s="114"/>
      <c r="D83" s="114"/>
      <c r="E83" s="115"/>
      <c r="F83" s="115"/>
    </row>
    <row r="84" spans="1:6" s="16" customFormat="1">
      <c r="A84" s="100"/>
      <c r="B84" s="116"/>
      <c r="C84" s="116"/>
      <c r="D84" s="116"/>
    </row>
    <row r="85" spans="1:6" s="16" customFormat="1">
      <c r="A85" s="100"/>
      <c r="B85" s="117"/>
      <c r="C85" s="117"/>
      <c r="D85" s="117"/>
      <c r="E85" s="115"/>
    </row>
    <row r="86" spans="1:6" s="16" customFormat="1">
      <c r="A86" s="100"/>
      <c r="B86" s="100"/>
      <c r="C86" s="100"/>
      <c r="D86" s="100"/>
    </row>
    <row r="87" spans="1:6" s="16" customFormat="1">
      <c r="A87" s="100"/>
      <c r="B87" s="100"/>
      <c r="C87" s="100"/>
      <c r="D87" s="100"/>
    </row>
    <row r="88" spans="1:6" s="16" customFormat="1">
      <c r="A88" s="100"/>
      <c r="B88" s="100"/>
      <c r="C88" s="100"/>
      <c r="D88" s="100"/>
    </row>
  </sheetData>
  <mergeCells count="5">
    <mergeCell ref="A1:D1"/>
    <mergeCell ref="A2:D2"/>
    <mergeCell ref="A3:D3"/>
    <mergeCell ref="A4:D4"/>
    <mergeCell ref="B6:D6"/>
  </mergeCells>
  <hyperlinks>
    <hyperlink ref="A1:D1" location="Índice!A1" display="Volver al Índice" xr:uid="{F904D229-C79D-48B7-A2D3-5ABF0EBA4C2C}"/>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E18D99-3273-490F-8F40-57796DF79A71}">
  <sheetPr codeName="Hoja19"/>
  <dimension ref="A1:G139"/>
  <sheetViews>
    <sheetView showGridLines="0" zoomScaleNormal="100" workbookViewId="0">
      <selection sqref="A1:D1"/>
    </sheetView>
  </sheetViews>
  <sheetFormatPr baseColWidth="10" defaultColWidth="11.33203125" defaultRowHeight="13.8"/>
  <cols>
    <col min="1" max="1" width="70.6640625" style="54" customWidth="1"/>
    <col min="2" max="4" width="27.6640625" style="54" customWidth="1"/>
    <col min="5" max="5" width="23.33203125" style="47" bestFit="1" customWidth="1"/>
    <col min="6" max="6" width="24.88671875" style="7" bestFit="1" customWidth="1"/>
    <col min="7" max="7" width="22.33203125" style="7" bestFit="1" customWidth="1"/>
    <col min="8" max="16384" width="11.33203125" style="7"/>
  </cols>
  <sheetData>
    <row r="1" spans="1:6" ht="17.100000000000001" customHeight="1">
      <c r="A1" s="294" t="s">
        <v>777</v>
      </c>
      <c r="B1" s="294"/>
      <c r="C1" s="294"/>
      <c r="D1" s="294"/>
    </row>
    <row r="2" spans="1:6" s="49" customFormat="1" ht="24" customHeight="1">
      <c r="A2" s="301" t="s">
        <v>704</v>
      </c>
      <c r="B2" s="301"/>
      <c r="C2" s="301"/>
      <c r="D2" s="301"/>
      <c r="E2" s="48"/>
    </row>
    <row r="3" spans="1:6" s="51" customFormat="1" ht="18" customHeight="1">
      <c r="A3" s="296">
        <v>45991</v>
      </c>
      <c r="B3" s="296"/>
      <c r="C3" s="296"/>
      <c r="D3" s="296"/>
      <c r="E3" s="50"/>
    </row>
    <row r="4" spans="1:6" s="53" customFormat="1" ht="15" customHeight="1">
      <c r="A4" s="297" t="s">
        <v>546</v>
      </c>
      <c r="B4" s="298"/>
      <c r="C4" s="298"/>
      <c r="D4" s="298"/>
      <c r="E4" s="52"/>
    </row>
    <row r="5" spans="1:6" ht="3.9" customHeight="1" thickBot="1"/>
    <row r="6" spans="1:6" ht="18" customHeight="1">
      <c r="A6" s="304" t="s">
        <v>547</v>
      </c>
      <c r="B6" s="307" t="s">
        <v>705</v>
      </c>
      <c r="C6" s="307"/>
      <c r="D6" s="307"/>
    </row>
    <row r="7" spans="1:6" ht="14.1" customHeight="1">
      <c r="A7" s="305"/>
      <c r="B7" s="55" t="s">
        <v>549</v>
      </c>
      <c r="C7" s="55" t="s">
        <v>550</v>
      </c>
      <c r="D7" s="55" t="s">
        <v>551</v>
      </c>
    </row>
    <row r="8" spans="1:6" ht="3.15" customHeight="1">
      <c r="A8" s="56"/>
      <c r="B8" s="57"/>
      <c r="C8" s="57"/>
      <c r="D8" s="57"/>
    </row>
    <row r="9" spans="1:6" s="62" customFormat="1" ht="9.75" customHeight="1">
      <c r="A9" s="58" t="s">
        <v>552</v>
      </c>
      <c r="B9" s="59">
        <v>471714.01</v>
      </c>
      <c r="C9" s="59">
        <v>580721.23100000003</v>
      </c>
      <c r="D9" s="59">
        <v>1052435.2409999999</v>
      </c>
      <c r="E9" s="119"/>
      <c r="F9" s="61"/>
    </row>
    <row r="10" spans="1:6" s="62" customFormat="1" ht="9.75" customHeight="1">
      <c r="A10" s="63" t="s">
        <v>553</v>
      </c>
      <c r="B10" s="64">
        <v>0</v>
      </c>
      <c r="C10" s="64">
        <v>0</v>
      </c>
      <c r="D10" s="64">
        <v>0</v>
      </c>
      <c r="E10" s="60"/>
      <c r="F10" s="61"/>
    </row>
    <row r="11" spans="1:6" s="62" customFormat="1" ht="9.75" customHeight="1">
      <c r="A11" s="63" t="s">
        <v>554</v>
      </c>
      <c r="B11" s="64">
        <v>471499.18599999999</v>
      </c>
      <c r="C11" s="64">
        <v>9996.7150000000001</v>
      </c>
      <c r="D11" s="64">
        <v>481495.90100000001</v>
      </c>
      <c r="E11" s="119"/>
      <c r="F11" s="61"/>
    </row>
    <row r="12" spans="1:6" s="62" customFormat="1" ht="9.75" customHeight="1">
      <c r="A12" s="63" t="s">
        <v>555</v>
      </c>
      <c r="B12" s="64">
        <v>0</v>
      </c>
      <c r="C12" s="64">
        <v>0</v>
      </c>
      <c r="D12" s="64">
        <v>0</v>
      </c>
      <c r="E12" s="60"/>
      <c r="F12" s="61"/>
    </row>
    <row r="13" spans="1:6" s="62" customFormat="1" ht="9.75" customHeight="1">
      <c r="A13" s="63" t="s">
        <v>556</v>
      </c>
      <c r="B13" s="64">
        <v>214.82400000000001</v>
      </c>
      <c r="C13" s="64">
        <v>570724.51599999995</v>
      </c>
      <c r="D13" s="64">
        <v>570939.34</v>
      </c>
      <c r="E13" s="60"/>
      <c r="F13" s="61"/>
    </row>
    <row r="14" spans="1:6" s="62" customFormat="1" ht="3.15" customHeight="1">
      <c r="A14" s="63"/>
      <c r="B14" s="64"/>
      <c r="C14" s="64"/>
      <c r="D14" s="64"/>
      <c r="E14" s="60"/>
      <c r="F14" s="61"/>
    </row>
    <row r="15" spans="1:6" s="62" customFormat="1" ht="9.75" customHeight="1">
      <c r="A15" s="65" t="s">
        <v>557</v>
      </c>
      <c r="B15" s="66">
        <v>0</v>
      </c>
      <c r="C15" s="66">
        <v>0</v>
      </c>
      <c r="D15" s="66">
        <v>0</v>
      </c>
      <c r="E15" s="60"/>
      <c r="F15" s="61"/>
    </row>
    <row r="16" spans="1:6" s="62" customFormat="1" ht="3.15" customHeight="1">
      <c r="A16" s="65"/>
      <c r="B16" s="66"/>
      <c r="C16" s="66"/>
      <c r="D16" s="66"/>
      <c r="E16" s="60"/>
      <c r="F16" s="61"/>
    </row>
    <row r="17" spans="1:7" s="62" customFormat="1" ht="9.75" customHeight="1">
      <c r="A17" s="67" t="s">
        <v>558</v>
      </c>
      <c r="B17" s="59">
        <v>301044.46899999998</v>
      </c>
      <c r="C17" s="59">
        <v>51794.964</v>
      </c>
      <c r="D17" s="59">
        <v>352839.43400000001</v>
      </c>
      <c r="E17" s="60"/>
      <c r="F17" s="61"/>
    </row>
    <row r="18" spans="1:7" s="62" customFormat="1" ht="9.75" customHeight="1">
      <c r="A18" s="68" t="s">
        <v>559</v>
      </c>
      <c r="B18" s="64">
        <v>0</v>
      </c>
      <c r="C18" s="64">
        <v>0</v>
      </c>
      <c r="D18" s="64">
        <v>0</v>
      </c>
      <c r="E18" s="60"/>
      <c r="F18" s="61"/>
    </row>
    <row r="19" spans="1:7" s="62" customFormat="1" ht="9.75" customHeight="1">
      <c r="A19" s="68" t="s">
        <v>560</v>
      </c>
      <c r="B19" s="64">
        <v>279228.04599999997</v>
      </c>
      <c r="C19" s="64">
        <v>32956.974000000002</v>
      </c>
      <c r="D19" s="64">
        <v>312185.02</v>
      </c>
      <c r="E19" s="60"/>
      <c r="F19" s="61"/>
    </row>
    <row r="20" spans="1:7" s="62" customFormat="1" ht="9.75" customHeight="1">
      <c r="A20" s="68" t="s">
        <v>561</v>
      </c>
      <c r="B20" s="64">
        <v>21816.422999999999</v>
      </c>
      <c r="C20" s="64">
        <v>18837.990000000002</v>
      </c>
      <c r="D20" s="64">
        <v>40654.413</v>
      </c>
      <c r="E20" s="60"/>
      <c r="F20" s="61"/>
    </row>
    <row r="21" spans="1:7" s="62" customFormat="1" ht="9.75" customHeight="1">
      <c r="A21" s="68" t="s">
        <v>562</v>
      </c>
      <c r="B21" s="64">
        <v>0</v>
      </c>
      <c r="C21" s="64">
        <v>0</v>
      </c>
      <c r="D21" s="64">
        <v>0</v>
      </c>
      <c r="E21" s="60"/>
      <c r="F21" s="61"/>
    </row>
    <row r="22" spans="1:7" s="62" customFormat="1" ht="9.75" customHeight="1">
      <c r="A22" s="68" t="s">
        <v>563</v>
      </c>
      <c r="B22" s="64">
        <v>0</v>
      </c>
      <c r="C22" s="64">
        <v>0</v>
      </c>
      <c r="D22" s="64">
        <v>0</v>
      </c>
      <c r="E22" s="60"/>
      <c r="F22" s="61"/>
    </row>
    <row r="23" spans="1:7" s="62" customFormat="1" ht="3.15" customHeight="1">
      <c r="A23" s="63"/>
      <c r="B23" s="64"/>
      <c r="C23" s="64"/>
      <c r="D23" s="64"/>
      <c r="E23" s="60"/>
      <c r="F23" s="61"/>
    </row>
    <row r="24" spans="1:7" s="62" customFormat="1" ht="9.75" customHeight="1">
      <c r="A24" s="67" t="s">
        <v>564</v>
      </c>
      <c r="B24" s="59">
        <v>81086.145000000004</v>
      </c>
      <c r="C24" s="59">
        <v>4.1749999999999998</v>
      </c>
      <c r="D24" s="59">
        <v>81090.320000000007</v>
      </c>
      <c r="E24" s="119"/>
      <c r="F24" s="119"/>
      <c r="G24" s="118"/>
    </row>
    <row r="25" spans="1:7" s="62" customFormat="1" ht="9.75" customHeight="1">
      <c r="A25" s="65" t="s">
        <v>565</v>
      </c>
      <c r="B25" s="66">
        <v>94460.478000000003</v>
      </c>
      <c r="C25" s="66">
        <v>2.6360000000000001</v>
      </c>
      <c r="D25" s="66">
        <v>94463.114000000001</v>
      </c>
      <c r="E25" s="119"/>
      <c r="F25" s="61"/>
    </row>
    <row r="26" spans="1:7" s="62" customFormat="1" ht="9.75" customHeight="1">
      <c r="A26" s="63" t="s">
        <v>566</v>
      </c>
      <c r="B26" s="64">
        <v>0</v>
      </c>
      <c r="C26" s="64">
        <v>0</v>
      </c>
      <c r="D26" s="64">
        <v>0</v>
      </c>
      <c r="E26" s="60"/>
      <c r="F26" s="61"/>
    </row>
    <row r="27" spans="1:7" s="62" customFormat="1" ht="9.75" customHeight="1">
      <c r="A27" s="63" t="s">
        <v>567</v>
      </c>
      <c r="B27" s="64">
        <v>0</v>
      </c>
      <c r="C27" s="64">
        <v>0</v>
      </c>
      <c r="D27" s="64">
        <v>0</v>
      </c>
      <c r="E27" s="60"/>
      <c r="F27" s="61"/>
    </row>
    <row r="28" spans="1:7" s="62" customFormat="1" ht="9.75" customHeight="1">
      <c r="A28" s="63" t="s">
        <v>568</v>
      </c>
      <c r="B28" s="64">
        <v>0</v>
      </c>
      <c r="C28" s="64">
        <v>0</v>
      </c>
      <c r="D28" s="64">
        <v>0</v>
      </c>
      <c r="E28" s="119"/>
      <c r="F28" s="61"/>
    </row>
    <row r="29" spans="1:7" s="62" customFormat="1" ht="9.75" customHeight="1">
      <c r="A29" s="63" t="s">
        <v>569</v>
      </c>
      <c r="B29" s="64">
        <v>0</v>
      </c>
      <c r="C29" s="64">
        <v>0</v>
      </c>
      <c r="D29" s="64">
        <v>0</v>
      </c>
      <c r="E29" s="60"/>
      <c r="F29" s="61"/>
    </row>
    <row r="30" spans="1:7" s="62" customFormat="1" ht="9.75" customHeight="1">
      <c r="A30" s="63" t="s">
        <v>570</v>
      </c>
      <c r="B30" s="64">
        <v>0</v>
      </c>
      <c r="C30" s="64">
        <v>0</v>
      </c>
      <c r="D30" s="64">
        <v>0</v>
      </c>
      <c r="E30" s="60"/>
      <c r="F30" s="61"/>
    </row>
    <row r="31" spans="1:7" s="62" customFormat="1" ht="9.75" customHeight="1">
      <c r="A31" s="63" t="s">
        <v>571</v>
      </c>
      <c r="B31" s="64">
        <v>0</v>
      </c>
      <c r="C31" s="64">
        <v>0</v>
      </c>
      <c r="D31" s="64">
        <v>0</v>
      </c>
      <c r="E31" s="60"/>
      <c r="F31" s="61"/>
    </row>
    <row r="32" spans="1:7" s="62" customFormat="1" ht="9.75" customHeight="1">
      <c r="A32" s="63" t="s">
        <v>572</v>
      </c>
      <c r="B32" s="64">
        <v>94460.478000000003</v>
      </c>
      <c r="C32" s="64">
        <v>2.6360000000000001</v>
      </c>
      <c r="D32" s="64">
        <v>94463.114000000001</v>
      </c>
      <c r="E32" s="60"/>
      <c r="F32" s="61"/>
    </row>
    <row r="33" spans="1:6" s="62" customFormat="1" ht="9.75" customHeight="1">
      <c r="A33" s="63" t="s">
        <v>573</v>
      </c>
      <c r="B33" s="64">
        <v>0</v>
      </c>
      <c r="C33" s="64">
        <v>0</v>
      </c>
      <c r="D33" s="64">
        <v>0</v>
      </c>
      <c r="E33" s="60"/>
      <c r="F33" s="61"/>
    </row>
    <row r="34" spans="1:6" s="62" customFormat="1" ht="9.75" customHeight="1">
      <c r="A34" s="63" t="s">
        <v>574</v>
      </c>
      <c r="B34" s="64">
        <v>0</v>
      </c>
      <c r="C34" s="64">
        <v>0</v>
      </c>
      <c r="D34" s="64">
        <v>0</v>
      </c>
      <c r="E34" s="60"/>
      <c r="F34" s="61"/>
    </row>
    <row r="35" spans="1:6" s="62" customFormat="1" ht="9.75" customHeight="1">
      <c r="A35" s="65" t="s">
        <v>575</v>
      </c>
      <c r="B35" s="66">
        <v>5735.1149999999998</v>
      </c>
      <c r="C35" s="66">
        <v>0</v>
      </c>
      <c r="D35" s="66">
        <v>5735.1149999999998</v>
      </c>
      <c r="E35" s="70"/>
      <c r="F35" s="61"/>
    </row>
    <row r="36" spans="1:6" s="62" customFormat="1" ht="9.75" customHeight="1">
      <c r="A36" s="65" t="s">
        <v>576</v>
      </c>
      <c r="B36" s="66">
        <v>145606.965</v>
      </c>
      <c r="C36" s="66">
        <v>67.643000000000001</v>
      </c>
      <c r="D36" s="66">
        <v>145674.609</v>
      </c>
      <c r="E36" s="60"/>
      <c r="F36" s="61"/>
    </row>
    <row r="37" spans="1:6" s="62" customFormat="1" ht="9.75" customHeight="1">
      <c r="A37" s="63" t="s">
        <v>577</v>
      </c>
      <c r="B37" s="64">
        <v>145535.38699999999</v>
      </c>
      <c r="C37" s="64">
        <v>67.643000000000001</v>
      </c>
      <c r="D37" s="64">
        <v>145603.03099999999</v>
      </c>
      <c r="E37" s="60"/>
      <c r="F37" s="61"/>
    </row>
    <row r="38" spans="1:6" s="62" customFormat="1" ht="9.75" customHeight="1">
      <c r="A38" s="63" t="s">
        <v>578</v>
      </c>
      <c r="B38" s="64">
        <v>71.578000000000003</v>
      </c>
      <c r="C38" s="64">
        <v>0</v>
      </c>
      <c r="D38" s="64">
        <v>71.578000000000003</v>
      </c>
      <c r="E38" s="60"/>
      <c r="F38" s="61"/>
    </row>
    <row r="39" spans="1:6" s="62" customFormat="1" ht="9.75" customHeight="1">
      <c r="A39" s="65" t="s">
        <v>579</v>
      </c>
      <c r="B39" s="66">
        <v>-112886.95600000001</v>
      </c>
      <c r="C39" s="66">
        <v>-54.774999999999999</v>
      </c>
      <c r="D39" s="66">
        <v>-112941.731</v>
      </c>
      <c r="E39" s="60"/>
      <c r="F39" s="61"/>
    </row>
    <row r="40" spans="1:6" s="62" customFormat="1" ht="9.75" customHeight="1">
      <c r="A40" s="65" t="s">
        <v>580</v>
      </c>
      <c r="B40" s="66">
        <v>-51829.457000000002</v>
      </c>
      <c r="C40" s="66">
        <v>-11.33</v>
      </c>
      <c r="D40" s="66">
        <v>-51840.786999999997</v>
      </c>
      <c r="E40" s="60"/>
      <c r="F40" s="61"/>
    </row>
    <row r="41" spans="1:6" s="62" customFormat="1" ht="3.15" customHeight="1">
      <c r="A41" s="65"/>
      <c r="B41" s="64"/>
      <c r="C41" s="64"/>
      <c r="D41" s="64"/>
      <c r="E41" s="60"/>
      <c r="F41" s="61"/>
    </row>
    <row r="42" spans="1:6" s="62" customFormat="1" ht="9.75" customHeight="1">
      <c r="A42" s="65" t="s">
        <v>581</v>
      </c>
      <c r="B42" s="66">
        <v>11102910.494999999</v>
      </c>
      <c r="C42" s="66">
        <v>21427.007000000001</v>
      </c>
      <c r="D42" s="66">
        <v>11124337.503</v>
      </c>
      <c r="E42" s="60"/>
      <c r="F42" s="61"/>
    </row>
    <row r="43" spans="1:6" s="62" customFormat="1" ht="3.15" customHeight="1">
      <c r="A43" s="65"/>
      <c r="B43" s="64"/>
      <c r="C43" s="64"/>
      <c r="D43" s="64"/>
      <c r="E43" s="60"/>
      <c r="F43" s="61"/>
    </row>
    <row r="44" spans="1:6" s="62" customFormat="1" ht="9.75" customHeight="1">
      <c r="A44" s="67" t="s">
        <v>582</v>
      </c>
      <c r="B44" s="59">
        <v>18582.511999999999</v>
      </c>
      <c r="C44" s="59">
        <v>1904.8140000000001</v>
      </c>
      <c r="D44" s="59">
        <v>20487.327000000001</v>
      </c>
      <c r="E44" s="60"/>
      <c r="F44" s="61"/>
    </row>
    <row r="45" spans="1:6" s="62" customFormat="1" ht="9.75" customHeight="1">
      <c r="A45" s="71" t="s">
        <v>583</v>
      </c>
      <c r="B45" s="64">
        <v>0</v>
      </c>
      <c r="C45" s="64">
        <v>1811.826</v>
      </c>
      <c r="D45" s="64">
        <v>1811.826</v>
      </c>
      <c r="E45" s="60"/>
      <c r="F45" s="61"/>
    </row>
    <row r="46" spans="1:6" s="62" customFormat="1" ht="9.75" customHeight="1">
      <c r="A46" s="63" t="s">
        <v>584</v>
      </c>
      <c r="B46" s="64">
        <v>0</v>
      </c>
      <c r="C46" s="64">
        <v>0</v>
      </c>
      <c r="D46" s="64">
        <v>0</v>
      </c>
      <c r="E46" s="60"/>
      <c r="F46" s="61"/>
    </row>
    <row r="47" spans="1:6" s="62" customFormat="1" ht="9.75" customHeight="1">
      <c r="A47" s="63" t="s">
        <v>585</v>
      </c>
      <c r="B47" s="64">
        <v>0</v>
      </c>
      <c r="C47" s="64">
        <v>0</v>
      </c>
      <c r="D47" s="64">
        <v>0</v>
      </c>
      <c r="E47" s="60"/>
      <c r="F47" s="61"/>
    </row>
    <row r="48" spans="1:6" s="62" customFormat="1" ht="9.75" customHeight="1">
      <c r="A48" s="63" t="s">
        <v>586</v>
      </c>
      <c r="B48" s="64">
        <v>402.84399999999999</v>
      </c>
      <c r="C48" s="64">
        <v>0</v>
      </c>
      <c r="D48" s="64">
        <v>402.84399999999999</v>
      </c>
      <c r="E48" s="60"/>
      <c r="F48" s="61"/>
    </row>
    <row r="49" spans="1:6" s="62" customFormat="1" ht="9.75" customHeight="1">
      <c r="A49" s="63" t="s">
        <v>587</v>
      </c>
      <c r="B49" s="64">
        <v>18179.668000000001</v>
      </c>
      <c r="C49" s="64">
        <v>92.988</v>
      </c>
      <c r="D49" s="64">
        <v>18272.656999999999</v>
      </c>
      <c r="E49" s="60"/>
      <c r="F49" s="61"/>
    </row>
    <row r="50" spans="1:6" s="62" customFormat="1" ht="3.15" customHeight="1">
      <c r="A50" s="63"/>
      <c r="B50" s="64"/>
      <c r="C50" s="64"/>
      <c r="D50" s="64"/>
      <c r="E50" s="60"/>
      <c r="F50" s="61"/>
    </row>
    <row r="51" spans="1:6" s="62" customFormat="1" ht="9.75" customHeight="1">
      <c r="A51" s="72" t="s">
        <v>588</v>
      </c>
      <c r="B51" s="66">
        <v>0.44500000000000001</v>
      </c>
      <c r="C51" s="66">
        <v>0</v>
      </c>
      <c r="D51" s="66">
        <v>0.44500000000000001</v>
      </c>
      <c r="E51" s="60"/>
      <c r="F51" s="61"/>
    </row>
    <row r="52" spans="1:6" s="62" customFormat="1" ht="3.15" customHeight="1">
      <c r="A52" s="65"/>
      <c r="B52" s="66"/>
      <c r="C52" s="66"/>
      <c r="D52" s="66"/>
      <c r="E52" s="60"/>
      <c r="F52" s="61"/>
    </row>
    <row r="53" spans="1:6" s="62" customFormat="1" ht="9.75" customHeight="1">
      <c r="A53" s="69" t="s">
        <v>589</v>
      </c>
      <c r="B53" s="66">
        <v>1578.787</v>
      </c>
      <c r="C53" s="66">
        <v>0</v>
      </c>
      <c r="D53" s="66">
        <v>1578.787</v>
      </c>
      <c r="E53" s="60"/>
      <c r="F53" s="61"/>
    </row>
    <row r="54" spans="1:6" s="62" customFormat="1" ht="3.15" customHeight="1">
      <c r="A54" s="73"/>
      <c r="B54" s="66"/>
      <c r="C54" s="66"/>
      <c r="D54" s="66"/>
      <c r="E54" s="60"/>
      <c r="F54" s="61"/>
    </row>
    <row r="55" spans="1:6" s="62" customFormat="1" ht="9.75" customHeight="1">
      <c r="A55" s="69" t="s">
        <v>590</v>
      </c>
      <c r="B55" s="66">
        <v>93331.001999999993</v>
      </c>
      <c r="C55" s="66">
        <v>255.37799999999999</v>
      </c>
      <c r="D55" s="66">
        <v>93586.380999999994</v>
      </c>
      <c r="E55" s="60"/>
      <c r="F55" s="61"/>
    </row>
    <row r="56" spans="1:6" s="62" customFormat="1" ht="3.15" customHeight="1">
      <c r="A56" s="65"/>
      <c r="B56" s="66"/>
      <c r="C56" s="66"/>
      <c r="D56" s="66"/>
      <c r="E56" s="60"/>
      <c r="F56" s="61"/>
    </row>
    <row r="57" spans="1:6" s="62" customFormat="1" ht="9.75" customHeight="1">
      <c r="A57" s="58" t="s">
        <v>591</v>
      </c>
      <c r="B57" s="59">
        <v>12070247.869000001</v>
      </c>
      <c r="C57" s="59">
        <v>656107.571</v>
      </c>
      <c r="D57" s="59">
        <v>12726355.439999999</v>
      </c>
      <c r="E57" s="60"/>
      <c r="F57" s="61"/>
    </row>
    <row r="58" spans="1:6" s="62" customFormat="1" ht="2.25" customHeight="1">
      <c r="A58" s="74"/>
      <c r="B58" s="75"/>
      <c r="C58" s="75"/>
      <c r="D58" s="75"/>
      <c r="E58" s="60"/>
      <c r="F58" s="61"/>
    </row>
    <row r="59" spans="1:6" ht="9" customHeight="1" thickBot="1">
      <c r="A59" s="76"/>
      <c r="B59" s="77"/>
      <c r="C59" s="77"/>
      <c r="D59" s="77"/>
      <c r="F59" s="61"/>
    </row>
    <row r="60" spans="1:6" s="81" customFormat="1" ht="15" customHeight="1">
      <c r="A60" s="78" t="s">
        <v>592</v>
      </c>
      <c r="B60" s="120"/>
      <c r="C60" s="120"/>
      <c r="D60" s="120"/>
      <c r="E60" s="80"/>
      <c r="F60" s="61"/>
    </row>
    <row r="61" spans="1:6" ht="6" hidden="1" customHeight="1">
      <c r="A61" s="124"/>
      <c r="C61" s="83"/>
      <c r="F61" s="61"/>
    </row>
    <row r="62" spans="1:6" ht="17.100000000000001" hidden="1" customHeight="1">
      <c r="A62" s="300"/>
      <c r="B62" s="300"/>
      <c r="C62" s="300"/>
      <c r="D62" s="300"/>
      <c r="F62" s="61"/>
    </row>
    <row r="63" spans="1:6" s="49" customFormat="1" ht="24" customHeight="1">
      <c r="A63" s="301" t="s">
        <v>704</v>
      </c>
      <c r="B63" s="301"/>
      <c r="C63" s="301"/>
      <c r="D63" s="301"/>
      <c r="E63" s="48"/>
      <c r="F63" s="61"/>
    </row>
    <row r="64" spans="1:6" s="51" customFormat="1" ht="17.100000000000001" customHeight="1">
      <c r="A64" s="302">
        <v>45991</v>
      </c>
      <c r="B64" s="303"/>
      <c r="C64" s="303"/>
      <c r="D64" s="303"/>
      <c r="E64" s="50"/>
      <c r="F64" s="61"/>
    </row>
    <row r="65" spans="1:6" s="5" customFormat="1" ht="15" customHeight="1">
      <c r="A65" s="297" t="s">
        <v>546</v>
      </c>
      <c r="B65" s="298"/>
      <c r="C65" s="298"/>
      <c r="D65" s="298"/>
      <c r="E65" s="84"/>
      <c r="F65" s="61"/>
    </row>
    <row r="66" spans="1:6" ht="3.9" customHeight="1" thickBot="1">
      <c r="F66" s="61"/>
    </row>
    <row r="67" spans="1:6" ht="14.1" customHeight="1">
      <c r="A67" s="304" t="s">
        <v>593</v>
      </c>
      <c r="B67" s="307" t="s">
        <v>705</v>
      </c>
      <c r="C67" s="307"/>
      <c r="D67" s="307"/>
      <c r="F67" s="61"/>
    </row>
    <row r="68" spans="1:6" ht="14.1" customHeight="1">
      <c r="A68" s="305"/>
      <c r="B68" s="55" t="s">
        <v>549</v>
      </c>
      <c r="C68" s="55" t="s">
        <v>550</v>
      </c>
      <c r="D68" s="55" t="s">
        <v>551</v>
      </c>
      <c r="F68" s="61"/>
    </row>
    <row r="69" spans="1:6" ht="2.1" customHeight="1">
      <c r="A69" s="56"/>
      <c r="B69" s="85">
        <v>100</v>
      </c>
      <c r="C69" s="85">
        <v>200</v>
      </c>
      <c r="D69" s="85">
        <v>300</v>
      </c>
      <c r="F69" s="61"/>
    </row>
    <row r="70" spans="1:6" s="62" customFormat="1" ht="10.199999999999999" customHeight="1">
      <c r="A70" s="86" t="s">
        <v>594</v>
      </c>
      <c r="B70" s="59">
        <v>0</v>
      </c>
      <c r="C70" s="59">
        <v>0</v>
      </c>
      <c r="D70" s="59">
        <v>0</v>
      </c>
      <c r="E70" s="60"/>
      <c r="F70" s="61"/>
    </row>
    <row r="71" spans="1:6" s="62" customFormat="1" ht="2.1" customHeight="1">
      <c r="A71" s="87"/>
      <c r="B71" s="66"/>
      <c r="C71" s="66"/>
      <c r="D71" s="66"/>
      <c r="E71" s="60"/>
      <c r="F71" s="61"/>
    </row>
    <row r="72" spans="1:6" s="62" customFormat="1" ht="10.199999999999999" customHeight="1">
      <c r="A72" s="87" t="s">
        <v>595</v>
      </c>
      <c r="B72" s="66">
        <v>0</v>
      </c>
      <c r="C72" s="66">
        <v>0</v>
      </c>
      <c r="D72" s="66">
        <v>0</v>
      </c>
      <c r="E72" s="60"/>
      <c r="F72" s="61"/>
    </row>
    <row r="73" spans="1:6" s="62" customFormat="1" ht="10.199999999999999" customHeight="1">
      <c r="A73" s="87" t="s">
        <v>596</v>
      </c>
      <c r="B73" s="66">
        <v>0</v>
      </c>
      <c r="C73" s="66">
        <v>0</v>
      </c>
      <c r="D73" s="66">
        <v>0</v>
      </c>
      <c r="E73" s="60"/>
      <c r="F73" s="61"/>
    </row>
    <row r="74" spans="1:6" s="62" customFormat="1" ht="10.199999999999999" customHeight="1">
      <c r="A74" s="87" t="s">
        <v>597</v>
      </c>
      <c r="B74" s="66">
        <v>0</v>
      </c>
      <c r="C74" s="66">
        <v>0</v>
      </c>
      <c r="D74" s="66">
        <v>0</v>
      </c>
      <c r="E74" s="60"/>
      <c r="F74" s="61"/>
    </row>
    <row r="75" spans="1:6" s="62" customFormat="1" ht="10.199999999999999" customHeight="1">
      <c r="A75" s="88" t="s">
        <v>598</v>
      </c>
      <c r="B75" s="64">
        <v>0</v>
      </c>
      <c r="C75" s="64">
        <v>0</v>
      </c>
      <c r="D75" s="64">
        <v>0</v>
      </c>
      <c r="E75" s="60"/>
      <c r="F75" s="61"/>
    </row>
    <row r="76" spans="1:6" s="62" customFormat="1" ht="10.199999999999999" customHeight="1">
      <c r="A76" s="88" t="s">
        <v>599</v>
      </c>
      <c r="B76" s="64">
        <v>0</v>
      </c>
      <c r="C76" s="64">
        <v>0</v>
      </c>
      <c r="D76" s="64">
        <v>0</v>
      </c>
      <c r="E76" s="60"/>
      <c r="F76" s="61"/>
    </row>
    <row r="77" spans="1:6" s="62" customFormat="1" ht="10.199999999999999" customHeight="1">
      <c r="A77" s="88" t="s">
        <v>600</v>
      </c>
      <c r="B77" s="64">
        <v>0</v>
      </c>
      <c r="C77" s="64">
        <v>0</v>
      </c>
      <c r="D77" s="64">
        <v>0</v>
      </c>
      <c r="E77" s="60"/>
      <c r="F77" s="61"/>
    </row>
    <row r="78" spans="1:6" s="62" customFormat="1" ht="10.199999999999999" customHeight="1">
      <c r="A78" s="88" t="s">
        <v>601</v>
      </c>
      <c r="B78" s="64">
        <v>0</v>
      </c>
      <c r="C78" s="64">
        <v>0</v>
      </c>
      <c r="D78" s="64">
        <v>0</v>
      </c>
      <c r="E78" s="60"/>
      <c r="F78" s="61"/>
    </row>
    <row r="79" spans="1:6" s="62" customFormat="1" ht="10.199999999999999" customHeight="1">
      <c r="A79" s="87" t="s">
        <v>602</v>
      </c>
      <c r="B79" s="66">
        <v>0</v>
      </c>
      <c r="C79" s="66">
        <v>0</v>
      </c>
      <c r="D79" s="66">
        <v>0</v>
      </c>
      <c r="E79" s="60"/>
      <c r="F79" s="61"/>
    </row>
    <row r="80" spans="1:6" s="62" customFormat="1" ht="10.199999999999999" customHeight="1">
      <c r="A80" s="87" t="s">
        <v>603</v>
      </c>
      <c r="B80" s="66">
        <v>0</v>
      </c>
      <c r="C80" s="66">
        <v>0</v>
      </c>
      <c r="D80" s="66">
        <v>0</v>
      </c>
      <c r="E80" s="60"/>
      <c r="F80" s="61"/>
    </row>
    <row r="81" spans="1:6" s="62" customFormat="1" ht="10.199999999999999" customHeight="1">
      <c r="A81" s="88" t="s">
        <v>604</v>
      </c>
      <c r="B81" s="64">
        <v>0</v>
      </c>
      <c r="C81" s="64">
        <v>0</v>
      </c>
      <c r="D81" s="64">
        <v>0</v>
      </c>
      <c r="E81" s="60"/>
      <c r="F81" s="61"/>
    </row>
    <row r="82" spans="1:6" s="62" customFormat="1" ht="10.199999999999999" customHeight="1">
      <c r="A82" s="88" t="s">
        <v>605</v>
      </c>
      <c r="B82" s="64">
        <v>0</v>
      </c>
      <c r="C82" s="64">
        <v>0</v>
      </c>
      <c r="D82" s="64">
        <v>0</v>
      </c>
      <c r="E82" s="60"/>
      <c r="F82" s="61"/>
    </row>
    <row r="83" spans="1:6" s="62" customFormat="1" ht="3.15" customHeight="1">
      <c r="A83" s="88"/>
      <c r="B83" s="64"/>
      <c r="C83" s="64"/>
      <c r="D83" s="64"/>
      <c r="E83" s="60"/>
      <c r="F83" s="61"/>
    </row>
    <row r="84" spans="1:6" s="62" customFormat="1" ht="10.199999999999999" customHeight="1">
      <c r="A84" s="89" t="s">
        <v>606</v>
      </c>
      <c r="B84" s="59">
        <v>0</v>
      </c>
      <c r="C84" s="59">
        <v>0</v>
      </c>
      <c r="D84" s="59">
        <v>0</v>
      </c>
      <c r="E84" s="60"/>
      <c r="F84" s="61"/>
    </row>
    <row r="85" spans="1:6" s="62" customFormat="1" ht="10.199999999999999" customHeight="1">
      <c r="A85" s="88" t="s">
        <v>607</v>
      </c>
      <c r="B85" s="64">
        <v>0</v>
      </c>
      <c r="C85" s="64">
        <v>0</v>
      </c>
      <c r="D85" s="64">
        <v>0</v>
      </c>
      <c r="E85" s="60"/>
      <c r="F85" s="61"/>
    </row>
    <row r="86" spans="1:6" s="62" customFormat="1" ht="10.199999999999999" customHeight="1">
      <c r="A86" s="88" t="s">
        <v>608</v>
      </c>
      <c r="B86" s="64">
        <v>0</v>
      </c>
      <c r="C86" s="64">
        <v>0</v>
      </c>
      <c r="D86" s="64">
        <v>0</v>
      </c>
      <c r="E86" s="60"/>
      <c r="F86" s="61"/>
    </row>
    <row r="87" spans="1:6" s="62" customFormat="1" ht="10.199999999999999" customHeight="1">
      <c r="A87" s="88" t="s">
        <v>609</v>
      </c>
      <c r="B87" s="64">
        <v>0</v>
      </c>
      <c r="C87" s="64">
        <v>0</v>
      </c>
      <c r="D87" s="64">
        <v>0</v>
      </c>
      <c r="E87" s="60"/>
      <c r="F87" s="61"/>
    </row>
    <row r="88" spans="1:6" s="62" customFormat="1" ht="3.15" customHeight="1">
      <c r="A88" s="88"/>
      <c r="B88" s="64"/>
      <c r="C88" s="64"/>
      <c r="D88" s="64"/>
      <c r="E88" s="60"/>
      <c r="F88" s="61"/>
    </row>
    <row r="89" spans="1:6" s="62" customFormat="1" ht="10.199999999999999" customHeight="1">
      <c r="A89" s="87" t="s">
        <v>557</v>
      </c>
      <c r="B89" s="66">
        <v>0</v>
      </c>
      <c r="C89" s="66">
        <v>0</v>
      </c>
      <c r="D89" s="66">
        <v>0</v>
      </c>
      <c r="E89" s="60"/>
      <c r="F89" s="61"/>
    </row>
    <row r="90" spans="1:6" s="62" customFormat="1" ht="3.15" customHeight="1">
      <c r="A90" s="87"/>
      <c r="B90" s="66"/>
      <c r="C90" s="66"/>
      <c r="D90" s="66"/>
      <c r="E90" s="60"/>
      <c r="F90" s="61"/>
    </row>
    <row r="91" spans="1:6" s="62" customFormat="1" ht="10.199999999999999" customHeight="1">
      <c r="A91" s="86" t="s">
        <v>610</v>
      </c>
      <c r="B91" s="59">
        <v>1887466.72</v>
      </c>
      <c r="C91" s="59">
        <v>2753235.2880000002</v>
      </c>
      <c r="D91" s="59">
        <v>4640702.0080000004</v>
      </c>
      <c r="E91" s="60"/>
      <c r="F91" s="61"/>
    </row>
    <row r="92" spans="1:6" s="62" customFormat="1" ht="10.199999999999999" customHeight="1">
      <c r="A92" s="88" t="s">
        <v>611</v>
      </c>
      <c r="B92" s="64">
        <v>1194725.93</v>
      </c>
      <c r="C92" s="64">
        <v>0</v>
      </c>
      <c r="D92" s="64">
        <v>1194725.93</v>
      </c>
      <c r="E92" s="60"/>
      <c r="F92" s="61"/>
    </row>
    <row r="93" spans="1:6" s="62" customFormat="1" ht="10.199999999999999" customHeight="1">
      <c r="A93" s="88" t="s">
        <v>612</v>
      </c>
      <c r="B93" s="64">
        <v>692740.79</v>
      </c>
      <c r="C93" s="64">
        <v>2753235.2880000002</v>
      </c>
      <c r="D93" s="64">
        <v>3445976.0780000002</v>
      </c>
      <c r="E93" s="60"/>
      <c r="F93" s="61"/>
    </row>
    <row r="94" spans="1:6" s="62" customFormat="1" ht="3.15" customHeight="1">
      <c r="A94" s="88"/>
      <c r="B94" s="64"/>
      <c r="C94" s="64"/>
      <c r="D94" s="64"/>
      <c r="E94" s="60"/>
      <c r="F94" s="61"/>
    </row>
    <row r="95" spans="1:6" s="62" customFormat="1" ht="10.199999999999999" customHeight="1">
      <c r="A95" s="86" t="s">
        <v>613</v>
      </c>
      <c r="B95" s="59">
        <v>1034765.377</v>
      </c>
      <c r="C95" s="59">
        <v>2012818.929</v>
      </c>
      <c r="D95" s="59">
        <v>3047584.3059999999</v>
      </c>
      <c r="E95" s="60"/>
      <c r="F95" s="61"/>
    </row>
    <row r="96" spans="1:6" s="62" customFormat="1" ht="10.199999999999999" customHeight="1">
      <c r="A96" s="88" t="s">
        <v>614</v>
      </c>
      <c r="B96" s="66">
        <v>0</v>
      </c>
      <c r="C96" s="66">
        <v>0</v>
      </c>
      <c r="D96" s="66">
        <v>0</v>
      </c>
      <c r="E96" s="60"/>
      <c r="F96" s="61"/>
    </row>
    <row r="97" spans="1:6" s="62" customFormat="1" ht="10.199999999999999" customHeight="1">
      <c r="A97" s="88" t="s">
        <v>615</v>
      </c>
      <c r="B97" s="66">
        <v>0</v>
      </c>
      <c r="C97" s="66">
        <v>0</v>
      </c>
      <c r="D97" s="66">
        <v>0</v>
      </c>
      <c r="E97" s="60"/>
      <c r="F97" s="61"/>
    </row>
    <row r="98" spans="1:6" s="62" customFormat="1" ht="10.199999999999999" customHeight="1">
      <c r="A98" s="88" t="s">
        <v>616</v>
      </c>
      <c r="B98" s="64">
        <v>1034765.377</v>
      </c>
      <c r="C98" s="64">
        <v>2012818.929</v>
      </c>
      <c r="D98" s="64">
        <v>3047584.3059999999</v>
      </c>
      <c r="E98" s="60"/>
      <c r="F98" s="61"/>
    </row>
    <row r="99" spans="1:6" s="62" customFormat="1" ht="3.15" customHeight="1">
      <c r="A99" s="88"/>
      <c r="B99" s="64"/>
      <c r="C99" s="64"/>
      <c r="D99" s="64"/>
      <c r="E99" s="60"/>
      <c r="F99" s="61"/>
    </row>
    <row r="100" spans="1:6" s="62" customFormat="1" ht="10.199999999999999" customHeight="1">
      <c r="A100" s="87" t="s">
        <v>617</v>
      </c>
      <c r="B100" s="66">
        <v>1126277.68</v>
      </c>
      <c r="C100" s="66">
        <v>4589.9089999999997</v>
      </c>
      <c r="D100" s="66">
        <v>1130867.5889999999</v>
      </c>
      <c r="E100" s="60"/>
      <c r="F100" s="61"/>
    </row>
    <row r="101" spans="1:6" s="62" customFormat="1" ht="3.15" customHeight="1">
      <c r="A101" s="88"/>
      <c r="B101" s="64"/>
      <c r="C101" s="64"/>
      <c r="D101" s="64"/>
      <c r="E101" s="60"/>
      <c r="F101" s="61"/>
    </row>
    <row r="102" spans="1:6" s="62" customFormat="1" ht="10.199999999999999" customHeight="1">
      <c r="A102" s="86" t="s">
        <v>618</v>
      </c>
      <c r="B102" s="59">
        <v>58352.036999999997</v>
      </c>
      <c r="C102" s="59">
        <v>49469.21</v>
      </c>
      <c r="D102" s="59">
        <v>107821.24800000001</v>
      </c>
      <c r="E102" s="60"/>
      <c r="F102" s="61"/>
    </row>
    <row r="103" spans="1:6" s="62" customFormat="1" ht="10.199999999999999" customHeight="1">
      <c r="A103" s="88" t="s">
        <v>619</v>
      </c>
      <c r="B103" s="64">
        <v>0</v>
      </c>
      <c r="C103" s="64">
        <v>0</v>
      </c>
      <c r="D103" s="64">
        <v>0</v>
      </c>
      <c r="E103" s="60"/>
      <c r="F103" s="61"/>
    </row>
    <row r="104" spans="1:6" s="62" customFormat="1" ht="10.199999999999999" customHeight="1">
      <c r="A104" s="88" t="s">
        <v>620</v>
      </c>
      <c r="B104" s="64">
        <v>0</v>
      </c>
      <c r="C104" s="64">
        <v>0</v>
      </c>
      <c r="D104" s="64">
        <v>0</v>
      </c>
      <c r="E104" s="60"/>
      <c r="F104" s="61"/>
    </row>
    <row r="105" spans="1:6" s="62" customFormat="1" ht="10.199999999999999" customHeight="1">
      <c r="A105" s="88" t="s">
        <v>621</v>
      </c>
      <c r="B105" s="64">
        <v>0</v>
      </c>
      <c r="C105" s="64">
        <v>0</v>
      </c>
      <c r="D105" s="64">
        <v>0</v>
      </c>
      <c r="E105" s="60"/>
      <c r="F105" s="61"/>
    </row>
    <row r="106" spans="1:6" s="62" customFormat="1" ht="10.199999999999999" customHeight="1">
      <c r="A106" s="88" t="s">
        <v>622</v>
      </c>
      <c r="B106" s="64">
        <v>35741.163</v>
      </c>
      <c r="C106" s="64">
        <v>36653.894</v>
      </c>
      <c r="D106" s="64">
        <v>72395.058000000005</v>
      </c>
      <c r="E106" s="60"/>
      <c r="F106" s="61"/>
    </row>
    <row r="107" spans="1:6" s="62" customFormat="1" ht="10.199999999999999" customHeight="1">
      <c r="A107" s="88" t="s">
        <v>623</v>
      </c>
      <c r="B107" s="64">
        <v>22610.874</v>
      </c>
      <c r="C107" s="64">
        <v>12815.315000000001</v>
      </c>
      <c r="D107" s="64">
        <v>35426.19</v>
      </c>
      <c r="E107" s="60"/>
      <c r="F107" s="61"/>
    </row>
    <row r="108" spans="1:6" s="62" customFormat="1" ht="10.199999999999999" customHeight="1">
      <c r="A108" s="88" t="s">
        <v>624</v>
      </c>
      <c r="B108" s="64">
        <v>0</v>
      </c>
      <c r="C108" s="64">
        <v>0</v>
      </c>
      <c r="D108" s="64">
        <v>0</v>
      </c>
      <c r="E108" s="60"/>
      <c r="F108" s="61"/>
    </row>
    <row r="109" spans="1:6" s="62" customFormat="1" ht="3.15" customHeight="1">
      <c r="A109" s="88"/>
      <c r="B109" s="64"/>
      <c r="C109" s="64"/>
      <c r="D109" s="64"/>
      <c r="E109" s="60"/>
      <c r="F109" s="61"/>
    </row>
    <row r="110" spans="1:6" s="62" customFormat="1" ht="10.199999999999999" customHeight="1">
      <c r="A110" s="86" t="s">
        <v>625</v>
      </c>
      <c r="B110" s="59">
        <v>81785.194000000003</v>
      </c>
      <c r="C110" s="59">
        <v>5.46</v>
      </c>
      <c r="D110" s="59">
        <v>81790.654999999999</v>
      </c>
      <c r="E110" s="60"/>
      <c r="F110" s="61"/>
    </row>
    <row r="111" spans="1:6" s="62" customFormat="1" ht="3.15" customHeight="1">
      <c r="A111" s="88"/>
      <c r="B111" s="64"/>
      <c r="C111" s="64"/>
      <c r="D111" s="64"/>
      <c r="E111" s="60"/>
      <c r="F111" s="61"/>
    </row>
    <row r="112" spans="1:6" s="62" customFormat="1" ht="10.199999999999999" customHeight="1">
      <c r="A112" s="67" t="s">
        <v>626</v>
      </c>
      <c r="B112" s="59">
        <v>3721.8580000000002</v>
      </c>
      <c r="C112" s="59">
        <v>682.33199999999999</v>
      </c>
      <c r="D112" s="59">
        <v>4404.1909999999998</v>
      </c>
      <c r="E112" s="60"/>
      <c r="F112" s="61"/>
    </row>
    <row r="113" spans="1:7" s="62" customFormat="1" ht="10.199999999999999" customHeight="1">
      <c r="A113" s="68" t="s">
        <v>627</v>
      </c>
      <c r="B113" s="66">
        <v>0</v>
      </c>
      <c r="C113" s="66">
        <v>0</v>
      </c>
      <c r="D113" s="66">
        <v>0</v>
      </c>
      <c r="E113" s="60"/>
      <c r="F113" s="61"/>
    </row>
    <row r="114" spans="1:7" s="62" customFormat="1" ht="10.199999999999999" customHeight="1">
      <c r="A114" s="68" t="s">
        <v>628</v>
      </c>
      <c r="B114" s="66">
        <v>3721.8580000000002</v>
      </c>
      <c r="C114" s="66">
        <v>682.33199999999999</v>
      </c>
      <c r="D114" s="66">
        <v>4404.1909999999998</v>
      </c>
      <c r="E114" s="60"/>
      <c r="F114" s="61"/>
    </row>
    <row r="115" spans="1:7" s="62" customFormat="1" ht="5.0999999999999996" customHeight="1">
      <c r="A115" s="87"/>
      <c r="B115" s="66"/>
      <c r="C115" s="66"/>
      <c r="D115" s="66"/>
      <c r="E115" s="60"/>
      <c r="F115" s="61"/>
    </row>
    <row r="116" spans="1:7" s="15" customFormat="1" ht="10.199999999999999" customHeight="1">
      <c r="A116" s="65" t="s">
        <v>629</v>
      </c>
      <c r="B116" s="66">
        <v>0</v>
      </c>
      <c r="C116" s="66">
        <v>0</v>
      </c>
      <c r="D116" s="66">
        <v>0</v>
      </c>
      <c r="E116" s="90"/>
      <c r="F116" s="61"/>
    </row>
    <row r="117" spans="1:7" s="62" customFormat="1" ht="3.15" customHeight="1">
      <c r="A117" s="88"/>
      <c r="B117" s="66"/>
      <c r="C117" s="66"/>
      <c r="D117" s="66"/>
      <c r="E117" s="60"/>
      <c r="F117" s="61"/>
    </row>
    <row r="118" spans="1:7" s="62" customFormat="1" ht="10.5" customHeight="1">
      <c r="A118" s="86" t="s">
        <v>630</v>
      </c>
      <c r="B118" s="59">
        <v>4192368.8689999999</v>
      </c>
      <c r="C118" s="59">
        <v>4820801.13</v>
      </c>
      <c r="D118" s="59">
        <v>9013170</v>
      </c>
      <c r="E118" s="70"/>
      <c r="F118" s="61"/>
    </row>
    <row r="119" spans="1:7" s="62" customFormat="1" ht="3.15" customHeight="1">
      <c r="A119" s="88"/>
      <c r="B119" s="66"/>
      <c r="C119" s="66"/>
      <c r="D119" s="66"/>
      <c r="E119" s="60"/>
      <c r="F119" s="61"/>
    </row>
    <row r="120" spans="1:7" s="62" customFormat="1" ht="12.75" customHeight="1">
      <c r="A120" s="86" t="s">
        <v>631</v>
      </c>
      <c r="B120" s="59">
        <v>3712427.0159999998</v>
      </c>
      <c r="C120" s="59">
        <v>758.42399999999998</v>
      </c>
      <c r="D120" s="59">
        <v>3713185.44</v>
      </c>
      <c r="E120" s="119"/>
      <c r="F120" s="119"/>
      <c r="G120" s="125"/>
    </row>
    <row r="121" spans="1:7" s="62" customFormat="1" ht="10.199999999999999" customHeight="1">
      <c r="A121" s="88" t="s">
        <v>632</v>
      </c>
      <c r="B121" s="64">
        <v>3637734.048</v>
      </c>
      <c r="C121" s="64">
        <v>0</v>
      </c>
      <c r="D121" s="64">
        <v>3637734.048</v>
      </c>
      <c r="E121" s="119"/>
      <c r="F121" s="61"/>
    </row>
    <row r="122" spans="1:7" s="62" customFormat="1" ht="10.199999999999999" customHeight="1">
      <c r="A122" s="88" t="s">
        <v>633</v>
      </c>
      <c r="B122" s="64">
        <v>0</v>
      </c>
      <c r="C122" s="64">
        <v>0</v>
      </c>
      <c r="D122" s="64">
        <v>0</v>
      </c>
      <c r="E122" s="119"/>
      <c r="F122" s="61"/>
    </row>
    <row r="123" spans="1:7" s="62" customFormat="1" ht="10.199999999999999" customHeight="1">
      <c r="A123" s="88" t="s">
        <v>634</v>
      </c>
      <c r="B123" s="64">
        <v>58436.752</v>
      </c>
      <c r="C123" s="64">
        <v>0</v>
      </c>
      <c r="D123" s="64">
        <v>58436.752</v>
      </c>
      <c r="E123" s="119"/>
      <c r="F123" s="61"/>
      <c r="G123" s="61"/>
    </row>
    <row r="124" spans="1:7" s="62" customFormat="1" ht="10.199999999999999" customHeight="1">
      <c r="A124" s="88" t="s">
        <v>635</v>
      </c>
      <c r="B124" s="64">
        <v>-87596.182000000001</v>
      </c>
      <c r="C124" s="64">
        <v>758.42399999999998</v>
      </c>
      <c r="D124" s="64">
        <v>-86837.756999999998</v>
      </c>
      <c r="E124" s="119"/>
      <c r="F124" s="61"/>
    </row>
    <row r="125" spans="1:7" s="62" customFormat="1" ht="10.199999999999999" customHeight="1">
      <c r="A125" s="88" t="s">
        <v>636</v>
      </c>
      <c r="B125" s="64">
        <v>-411.53399999999999</v>
      </c>
      <c r="C125" s="64">
        <v>0</v>
      </c>
      <c r="D125" s="64">
        <v>-411.53399999999999</v>
      </c>
      <c r="E125" s="119"/>
      <c r="F125" s="61"/>
    </row>
    <row r="126" spans="1:7" s="62" customFormat="1" ht="10.199999999999999" customHeight="1">
      <c r="A126" s="88" t="s">
        <v>637</v>
      </c>
      <c r="B126" s="64">
        <v>104263.932</v>
      </c>
      <c r="C126" s="64">
        <v>0</v>
      </c>
      <c r="D126" s="64">
        <v>104263.932</v>
      </c>
      <c r="E126" s="119"/>
      <c r="F126" s="61"/>
    </row>
    <row r="127" spans="1:7" s="62" customFormat="1" ht="2.1" customHeight="1">
      <c r="A127" s="88"/>
      <c r="B127" s="64"/>
      <c r="C127" s="64"/>
      <c r="D127" s="64"/>
      <c r="E127" s="60"/>
      <c r="F127" s="61"/>
    </row>
    <row r="128" spans="1:7" s="62" customFormat="1" ht="12.15" customHeight="1">
      <c r="A128" s="86" t="s">
        <v>638</v>
      </c>
      <c r="B128" s="59">
        <v>7904795.8849999998</v>
      </c>
      <c r="C128" s="59">
        <v>4821559.5539999995</v>
      </c>
      <c r="D128" s="59">
        <v>12726355.439999999</v>
      </c>
      <c r="E128" s="60"/>
      <c r="F128" s="61"/>
    </row>
    <row r="129" spans="1:6" s="62" customFormat="1" ht="2.1" customHeight="1">
      <c r="A129" s="91"/>
      <c r="B129" s="75"/>
      <c r="C129" s="75"/>
      <c r="D129" s="75"/>
      <c r="E129" s="60"/>
      <c r="F129" s="61"/>
    </row>
    <row r="130" spans="1:6" s="62" customFormat="1" ht="12.75" customHeight="1">
      <c r="A130" s="86" t="s">
        <v>639</v>
      </c>
      <c r="B130" s="59">
        <v>44363.841</v>
      </c>
      <c r="C130" s="59">
        <v>4475016.1289999997</v>
      </c>
      <c r="D130" s="59">
        <v>4519379.97</v>
      </c>
      <c r="E130" s="60"/>
      <c r="F130" s="61"/>
    </row>
    <row r="131" spans="1:6" s="62" customFormat="1" ht="10.199999999999999" customHeight="1">
      <c r="A131" s="68" t="s">
        <v>640</v>
      </c>
      <c r="B131" s="64">
        <v>0</v>
      </c>
      <c r="C131" s="64">
        <v>0</v>
      </c>
      <c r="D131" s="64">
        <v>0</v>
      </c>
      <c r="E131" s="60"/>
      <c r="F131" s="61"/>
    </row>
    <row r="132" spans="1:6" s="62" customFormat="1" ht="10.199999999999999" customHeight="1">
      <c r="A132" s="88" t="s">
        <v>641</v>
      </c>
      <c r="B132" s="64">
        <v>0</v>
      </c>
      <c r="C132" s="64">
        <v>0</v>
      </c>
      <c r="D132" s="64">
        <v>0</v>
      </c>
      <c r="E132" s="60"/>
      <c r="F132" s="61"/>
    </row>
    <row r="133" spans="1:6" s="62" customFormat="1" ht="10.199999999999999" customHeight="1">
      <c r="A133" s="88" t="s">
        <v>642</v>
      </c>
      <c r="B133" s="64">
        <v>0</v>
      </c>
      <c r="C133" s="64">
        <v>4465010.6670000004</v>
      </c>
      <c r="D133" s="64">
        <v>4465010.6670000004</v>
      </c>
      <c r="E133" s="60"/>
      <c r="F133" s="61"/>
    </row>
    <row r="134" spans="1:6" s="62" customFormat="1" ht="10.199999999999999" customHeight="1">
      <c r="A134" s="88" t="s">
        <v>643</v>
      </c>
      <c r="B134" s="64">
        <v>44363.841</v>
      </c>
      <c r="C134" s="64">
        <v>10005.462</v>
      </c>
      <c r="D134" s="64">
        <v>54369.303</v>
      </c>
      <c r="E134" s="60"/>
      <c r="F134" s="61"/>
    </row>
    <row r="135" spans="1:6" ht="8.4" customHeight="1" thickBot="1">
      <c r="A135" s="92"/>
      <c r="B135" s="92"/>
      <c r="C135" s="92"/>
      <c r="D135" s="92"/>
      <c r="F135" s="61"/>
    </row>
    <row r="136" spans="1:6" s="81" customFormat="1" ht="14.25" customHeight="1">
      <c r="A136" s="95" t="s">
        <v>592</v>
      </c>
      <c r="B136" s="121"/>
      <c r="C136" s="121"/>
      <c r="D136" s="121"/>
      <c r="E136" s="80"/>
    </row>
    <row r="137" spans="1:6" s="81" customFormat="1" ht="10.199999999999999">
      <c r="A137" s="95" t="s">
        <v>644</v>
      </c>
      <c r="B137" s="121"/>
      <c r="C137" s="121"/>
      <c r="D137" s="121"/>
      <c r="E137" s="80"/>
    </row>
    <row r="138" spans="1:6">
      <c r="B138" s="121"/>
      <c r="C138" s="121"/>
      <c r="D138" s="121"/>
    </row>
    <row r="139" spans="1:6" ht="12.75" customHeight="1">
      <c r="D139" s="96">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BA3A0DF8-967F-4AE5-BE40-210FCB1C5825}"/>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0B204-28D0-460B-9F6D-C246968F2BF5}">
  <sheetPr codeName="Hoja20"/>
  <dimension ref="A1:E88"/>
  <sheetViews>
    <sheetView showGridLines="0" zoomScaleNormal="100" workbookViewId="0">
      <selection sqref="A1:D1"/>
    </sheetView>
  </sheetViews>
  <sheetFormatPr baseColWidth="10" defaultColWidth="11.33203125" defaultRowHeight="13.8"/>
  <cols>
    <col min="1" max="1" width="70.6640625" style="54" customWidth="1"/>
    <col min="2" max="4" width="27.6640625" style="54" customWidth="1"/>
    <col min="5" max="5" width="21.6640625" style="7" bestFit="1" customWidth="1"/>
    <col min="6" max="16384" width="11.33203125" style="7"/>
  </cols>
  <sheetData>
    <row r="1" spans="1:5" s="16" customFormat="1" ht="16.2" customHeight="1">
      <c r="A1" s="294" t="s">
        <v>777</v>
      </c>
      <c r="B1" s="294"/>
      <c r="C1" s="294"/>
      <c r="D1" s="294"/>
    </row>
    <row r="2" spans="1:5" s="97" customFormat="1" ht="24" customHeight="1">
      <c r="A2" s="295" t="s">
        <v>706</v>
      </c>
      <c r="B2" s="295"/>
      <c r="C2" s="295"/>
      <c r="D2" s="295"/>
    </row>
    <row r="3" spans="1:5" s="98" customFormat="1" ht="16.2" customHeight="1">
      <c r="A3" s="296">
        <v>45991</v>
      </c>
      <c r="B3" s="296"/>
      <c r="C3" s="296"/>
      <c r="D3" s="296"/>
    </row>
    <row r="4" spans="1:5" s="99" customFormat="1" ht="15" customHeight="1">
      <c r="A4" s="297" t="s">
        <v>546</v>
      </c>
      <c r="B4" s="298"/>
      <c r="C4" s="298"/>
      <c r="D4" s="298"/>
    </row>
    <row r="5" spans="1:5" s="16" customFormat="1" ht="3.9" customHeight="1" thickBot="1">
      <c r="A5" s="100"/>
      <c r="B5" s="101"/>
      <c r="C5" s="101"/>
      <c r="D5" s="101"/>
    </row>
    <row r="6" spans="1:5" s="16" customFormat="1" ht="16.2" customHeight="1">
      <c r="A6" s="102"/>
      <c r="B6" s="307" t="s">
        <v>705</v>
      </c>
      <c r="C6" s="307"/>
      <c r="D6" s="307"/>
    </row>
    <row r="7" spans="1:5" s="16" customFormat="1" ht="14.1" customHeight="1">
      <c r="A7" s="103"/>
      <c r="B7" s="55" t="s">
        <v>549</v>
      </c>
      <c r="C7" s="55" t="s">
        <v>550</v>
      </c>
      <c r="D7" s="55" t="s">
        <v>551</v>
      </c>
    </row>
    <row r="8" spans="1:5" s="16" customFormat="1" ht="3.75" customHeight="1">
      <c r="A8" s="56"/>
      <c r="B8" s="85"/>
      <c r="C8" s="85"/>
      <c r="D8" s="85"/>
    </row>
    <row r="9" spans="1:5" s="15" customFormat="1" ht="8.6999999999999993" customHeight="1">
      <c r="A9" s="104" t="s">
        <v>646</v>
      </c>
      <c r="B9" s="105">
        <v>727320.70052000007</v>
      </c>
      <c r="C9" s="105">
        <v>30566.837539999997</v>
      </c>
      <c r="D9" s="105">
        <v>757887.53806000005</v>
      </c>
      <c r="E9" s="106"/>
    </row>
    <row r="10" spans="1:5" s="15" customFormat="1" ht="8.6999999999999993" customHeight="1">
      <c r="A10" s="107" t="s">
        <v>647</v>
      </c>
      <c r="B10" s="108">
        <v>16206.71495</v>
      </c>
      <c r="C10" s="108">
        <v>18078.589909999999</v>
      </c>
      <c r="D10" s="108">
        <v>34285.304859999997</v>
      </c>
    </row>
    <row r="11" spans="1:5" s="15" customFormat="1" ht="8.6999999999999993" customHeight="1">
      <c r="A11" s="63" t="s">
        <v>648</v>
      </c>
      <c r="B11" s="108">
        <v>0</v>
      </c>
      <c r="C11" s="108">
        <v>0</v>
      </c>
      <c r="D11" s="108">
        <v>0</v>
      </c>
    </row>
    <row r="12" spans="1:5" s="15" customFormat="1" ht="8.6999999999999993" customHeight="1">
      <c r="A12" s="63" t="s">
        <v>649</v>
      </c>
      <c r="B12" s="108">
        <v>14649.13992</v>
      </c>
      <c r="C12" s="108">
        <v>3517.2152800000003</v>
      </c>
      <c r="D12" s="108">
        <v>18166.355199999998</v>
      </c>
    </row>
    <row r="13" spans="1:5" s="15" customFormat="1" ht="8.6999999999999993" customHeight="1">
      <c r="A13" s="63" t="s">
        <v>650</v>
      </c>
      <c r="B13" s="108">
        <v>7420.7265599999992</v>
      </c>
      <c r="C13" s="108">
        <v>11.93627</v>
      </c>
      <c r="D13" s="108">
        <v>7432.6628299999993</v>
      </c>
    </row>
    <row r="14" spans="1:5" s="15" customFormat="1" ht="8.6999999999999993" customHeight="1">
      <c r="A14" s="63" t="s">
        <v>669</v>
      </c>
      <c r="B14" s="108">
        <v>680990.15508000006</v>
      </c>
      <c r="C14" s="108">
        <v>83.545500000000004</v>
      </c>
      <c r="D14" s="108">
        <v>681073.70058000006</v>
      </c>
    </row>
    <row r="15" spans="1:5" s="15" customFormat="1" ht="8.6999999999999993" customHeight="1">
      <c r="A15" s="68" t="s">
        <v>651</v>
      </c>
      <c r="B15" s="108">
        <v>0</v>
      </c>
      <c r="C15" s="108">
        <v>0</v>
      </c>
      <c r="D15" s="108">
        <v>0</v>
      </c>
    </row>
    <row r="16" spans="1:5" s="15" customFormat="1" ht="8.6999999999999993" customHeight="1">
      <c r="A16" s="63" t="s">
        <v>652</v>
      </c>
      <c r="B16" s="108">
        <v>0</v>
      </c>
      <c r="C16" s="108">
        <v>0</v>
      </c>
      <c r="D16" s="108">
        <v>0</v>
      </c>
    </row>
    <row r="17" spans="1:4" s="15" customFormat="1" ht="8.6999999999999993" customHeight="1">
      <c r="A17" s="63" t="s">
        <v>653</v>
      </c>
      <c r="B17" s="108">
        <v>0</v>
      </c>
      <c r="C17" s="108">
        <v>7821.4004299999997</v>
      </c>
      <c r="D17" s="108">
        <v>7821.4004299999997</v>
      </c>
    </row>
    <row r="18" spans="1:4" s="15" customFormat="1" ht="8.6999999999999993" customHeight="1">
      <c r="A18" s="63" t="s">
        <v>654</v>
      </c>
      <c r="B18" s="108">
        <v>0</v>
      </c>
      <c r="C18" s="108">
        <v>410.56585999999999</v>
      </c>
      <c r="D18" s="108">
        <v>410.56585999999999</v>
      </c>
    </row>
    <row r="19" spans="1:4" s="15" customFormat="1" ht="8.6999999999999993" customHeight="1">
      <c r="A19" s="63" t="s">
        <v>574</v>
      </c>
      <c r="B19" s="108">
        <v>8053.9640099999997</v>
      </c>
      <c r="C19" s="108">
        <v>643.58429000000001</v>
      </c>
      <c r="D19" s="108">
        <v>8697.5483000000004</v>
      </c>
    </row>
    <row r="20" spans="1:4" s="15" customFormat="1" ht="3.15" customHeight="1">
      <c r="A20" s="63"/>
      <c r="B20" s="108"/>
      <c r="C20" s="108"/>
      <c r="D20" s="108"/>
    </row>
    <row r="21" spans="1:4" s="15" customFormat="1" ht="8.6999999999999993" customHeight="1">
      <c r="A21" s="58" t="s">
        <v>655</v>
      </c>
      <c r="B21" s="105">
        <v>194064.62115999998</v>
      </c>
      <c r="C21" s="105">
        <v>361937.69335000007</v>
      </c>
      <c r="D21" s="105">
        <v>556002.31451000005</v>
      </c>
    </row>
    <row r="22" spans="1:4" s="15" customFormat="1" ht="8.6999999999999993" customHeight="1">
      <c r="A22" s="63" t="s">
        <v>656</v>
      </c>
      <c r="B22" s="108">
        <v>0</v>
      </c>
      <c r="C22" s="108">
        <v>0</v>
      </c>
      <c r="D22" s="108">
        <v>0</v>
      </c>
    </row>
    <row r="23" spans="1:4" s="15" customFormat="1" ht="8.6999999999999993" customHeight="1">
      <c r="A23" s="63" t="s">
        <v>657</v>
      </c>
      <c r="B23" s="108">
        <v>0</v>
      </c>
      <c r="C23" s="108">
        <v>0</v>
      </c>
      <c r="D23" s="108">
        <v>0</v>
      </c>
    </row>
    <row r="24" spans="1:4" s="15" customFormat="1" ht="8.6999999999999993" customHeight="1">
      <c r="A24" s="63" t="s">
        <v>648</v>
      </c>
      <c r="B24" s="108">
        <v>0</v>
      </c>
      <c r="C24" s="108">
        <v>0</v>
      </c>
      <c r="D24" s="108">
        <v>0</v>
      </c>
    </row>
    <row r="25" spans="1:4" s="15" customFormat="1" ht="8.6999999999999993" customHeight="1">
      <c r="A25" s="63" t="s">
        <v>658</v>
      </c>
      <c r="B25" s="108">
        <v>126567.03787999999</v>
      </c>
      <c r="C25" s="108">
        <v>116484.85565000001</v>
      </c>
      <c r="D25" s="108">
        <v>243051.89353</v>
      </c>
    </row>
    <row r="26" spans="1:4" s="15" customFormat="1" ht="8.6999999999999993" customHeight="1">
      <c r="A26" s="63" t="s">
        <v>674</v>
      </c>
      <c r="B26" s="108">
        <v>0</v>
      </c>
      <c r="C26" s="108">
        <v>0</v>
      </c>
      <c r="D26" s="108">
        <v>0</v>
      </c>
    </row>
    <row r="27" spans="1:4" s="15" customFormat="1" ht="8.6999999999999993" customHeight="1">
      <c r="A27" s="63" t="s">
        <v>659</v>
      </c>
      <c r="B27" s="108">
        <v>56429.940369999997</v>
      </c>
      <c r="C27" s="108">
        <v>94102.59812000001</v>
      </c>
      <c r="D27" s="108">
        <v>150532.53849000001</v>
      </c>
    </row>
    <row r="28" spans="1:4" s="15" customFormat="1" ht="8.6999999999999993" customHeight="1">
      <c r="A28" s="63" t="s">
        <v>660</v>
      </c>
      <c r="B28" s="108">
        <v>0</v>
      </c>
      <c r="C28" s="108">
        <v>0</v>
      </c>
      <c r="D28" s="108">
        <v>0</v>
      </c>
    </row>
    <row r="29" spans="1:4" s="15" customFormat="1" ht="8.6999999999999993" customHeight="1">
      <c r="A29" s="63" t="s">
        <v>661</v>
      </c>
      <c r="B29" s="108">
        <v>0</v>
      </c>
      <c r="C29" s="108">
        <v>7377.4433600000002</v>
      </c>
      <c r="D29" s="108">
        <v>7377.4433600000002</v>
      </c>
    </row>
    <row r="30" spans="1:4" s="15" customFormat="1" ht="8.6999999999999993" customHeight="1">
      <c r="A30" s="63" t="s">
        <v>662</v>
      </c>
      <c r="B30" s="108">
        <v>0</v>
      </c>
      <c r="C30" s="108">
        <v>0</v>
      </c>
      <c r="D30" s="108">
        <v>0</v>
      </c>
    </row>
    <row r="31" spans="1:4" s="15" customFormat="1" ht="8.6999999999999993" customHeight="1">
      <c r="A31" s="63" t="s">
        <v>663</v>
      </c>
      <c r="B31" s="108">
        <v>0</v>
      </c>
      <c r="C31" s="108">
        <v>0</v>
      </c>
      <c r="D31" s="108">
        <v>0</v>
      </c>
    </row>
    <row r="32" spans="1:4" s="15" customFormat="1" ht="8.6999999999999993" customHeight="1">
      <c r="A32" s="63" t="s">
        <v>653</v>
      </c>
      <c r="B32" s="108">
        <v>0</v>
      </c>
      <c r="C32" s="108">
        <v>0</v>
      </c>
      <c r="D32" s="108">
        <v>0</v>
      </c>
    </row>
    <row r="33" spans="1:4" s="15" customFormat="1" ht="8.6999999999999993" customHeight="1">
      <c r="A33" s="63" t="s">
        <v>664</v>
      </c>
      <c r="B33" s="108">
        <v>0</v>
      </c>
      <c r="C33" s="108">
        <v>142002.63433999999</v>
      </c>
      <c r="D33" s="108">
        <v>142002.63433999999</v>
      </c>
    </row>
    <row r="34" spans="1:4" s="15" customFormat="1" ht="8.6999999999999993" customHeight="1">
      <c r="A34" s="63" t="s">
        <v>574</v>
      </c>
      <c r="B34" s="108">
        <v>11067.64291</v>
      </c>
      <c r="C34" s="108">
        <v>1970.1618799999999</v>
      </c>
      <c r="D34" s="108">
        <v>13037.80479</v>
      </c>
    </row>
    <row r="35" spans="1:4" s="15" customFormat="1" ht="3.15" customHeight="1">
      <c r="A35" s="63"/>
      <c r="B35" s="108"/>
      <c r="C35" s="108"/>
      <c r="D35" s="108"/>
    </row>
    <row r="36" spans="1:4" s="15" customFormat="1" ht="8.6999999999999993" customHeight="1">
      <c r="A36" s="58" t="s">
        <v>665</v>
      </c>
      <c r="B36" s="105">
        <v>533256.07936000009</v>
      </c>
      <c r="C36" s="105">
        <v>-331370.8558100001</v>
      </c>
      <c r="D36" s="105">
        <v>201885.22355</v>
      </c>
    </row>
    <row r="37" spans="1:4" s="15" customFormat="1" ht="3.15" customHeight="1">
      <c r="A37" s="65"/>
      <c r="B37" s="109"/>
      <c r="C37" s="109"/>
      <c r="D37" s="109"/>
    </row>
    <row r="38" spans="1:4" s="15" customFormat="1" ht="8.6999999999999993" customHeight="1">
      <c r="A38" s="110" t="s">
        <v>666</v>
      </c>
      <c r="B38" s="105">
        <v>2783.0206800000001</v>
      </c>
      <c r="C38" s="105">
        <v>-5.4203599999999996</v>
      </c>
      <c r="D38" s="105">
        <v>2777.60032</v>
      </c>
    </row>
    <row r="39" spans="1:4" s="15" customFormat="1" ht="3.15" customHeight="1">
      <c r="A39" s="63"/>
      <c r="B39" s="108"/>
      <c r="C39" s="108"/>
      <c r="D39" s="108"/>
    </row>
    <row r="40" spans="1:4" s="15" customFormat="1" ht="8.6999999999999993" customHeight="1">
      <c r="A40" s="58" t="s">
        <v>667</v>
      </c>
      <c r="B40" s="105">
        <v>530473.05868000013</v>
      </c>
      <c r="C40" s="105">
        <v>-331365.43545000011</v>
      </c>
      <c r="D40" s="105">
        <v>199107.62323000003</v>
      </c>
    </row>
    <row r="41" spans="1:4" s="15" customFormat="1" ht="3.15" customHeight="1">
      <c r="A41" s="65"/>
      <c r="B41" s="109"/>
      <c r="C41" s="109"/>
      <c r="D41" s="109"/>
    </row>
    <row r="42" spans="1:4" s="15" customFormat="1" ht="8.6999999999999993" customHeight="1">
      <c r="A42" s="58" t="s">
        <v>668</v>
      </c>
      <c r="B42" s="105">
        <v>23134.97408</v>
      </c>
      <c r="C42" s="105">
        <v>691.27277000000015</v>
      </c>
      <c r="D42" s="105">
        <v>23826.24685</v>
      </c>
    </row>
    <row r="43" spans="1:4" s="15" customFormat="1" ht="8.6999999999999993" customHeight="1">
      <c r="A43" s="63" t="s">
        <v>670</v>
      </c>
      <c r="B43" s="108">
        <v>0</v>
      </c>
      <c r="C43" s="108">
        <v>0</v>
      </c>
      <c r="D43" s="108">
        <v>0</v>
      </c>
    </row>
    <row r="44" spans="1:4" s="15" customFormat="1" ht="8.6999999999999993" customHeight="1">
      <c r="A44" s="63" t="s">
        <v>671</v>
      </c>
      <c r="B44" s="108">
        <v>49.544050000000006</v>
      </c>
      <c r="C44" s="108">
        <v>102.36246000000001</v>
      </c>
      <c r="D44" s="108">
        <v>151.90651000000003</v>
      </c>
    </row>
    <row r="45" spans="1:4" s="15" customFormat="1" ht="8.6999999999999993" customHeight="1">
      <c r="A45" s="63" t="s">
        <v>672</v>
      </c>
      <c r="B45" s="108">
        <v>23085.43003</v>
      </c>
      <c r="C45" s="108">
        <v>588.91031000000009</v>
      </c>
      <c r="D45" s="108">
        <v>23674.340339999999</v>
      </c>
    </row>
    <row r="46" spans="1:4" s="15" customFormat="1" ht="3.15" customHeight="1">
      <c r="A46" s="63"/>
      <c r="B46" s="109"/>
      <c r="C46" s="109"/>
      <c r="D46" s="109"/>
    </row>
    <row r="47" spans="1:4" s="15" customFormat="1" ht="8.6999999999999993" customHeight="1">
      <c r="A47" s="58" t="s">
        <v>673</v>
      </c>
      <c r="B47" s="105">
        <v>1906.2915300000002</v>
      </c>
      <c r="C47" s="105">
        <v>128.3835</v>
      </c>
      <c r="D47" s="105">
        <v>2034.6750300000001</v>
      </c>
    </row>
    <row r="48" spans="1:4" s="15" customFormat="1" ht="8.6999999999999993" customHeight="1">
      <c r="A48" s="63" t="s">
        <v>670</v>
      </c>
      <c r="B48" s="108">
        <v>0</v>
      </c>
      <c r="C48" s="108">
        <v>0</v>
      </c>
      <c r="D48" s="108">
        <v>0</v>
      </c>
    </row>
    <row r="49" spans="1:5" s="15" customFormat="1" ht="8.6999999999999993" customHeight="1">
      <c r="A49" s="63" t="s">
        <v>671</v>
      </c>
      <c r="B49" s="108">
        <v>129.32516000000001</v>
      </c>
      <c r="C49" s="108">
        <v>0</v>
      </c>
      <c r="D49" s="108">
        <v>129.32516000000001</v>
      </c>
    </row>
    <row r="50" spans="1:5" s="15" customFormat="1" ht="8.6999999999999993" customHeight="1">
      <c r="A50" s="63" t="s">
        <v>675</v>
      </c>
      <c r="B50" s="108">
        <v>1776.9663700000001</v>
      </c>
      <c r="C50" s="108">
        <v>128.3835</v>
      </c>
      <c r="D50" s="108">
        <v>1905.34987</v>
      </c>
    </row>
    <row r="51" spans="1:5" s="15" customFormat="1" ht="3.15" customHeight="1">
      <c r="A51" s="63"/>
      <c r="B51" s="109"/>
      <c r="C51" s="109"/>
      <c r="D51" s="109"/>
    </row>
    <row r="52" spans="1:5" s="15" customFormat="1" ht="11.25" customHeight="1">
      <c r="A52" s="69" t="s">
        <v>676</v>
      </c>
      <c r="B52" s="108">
        <v>0</v>
      </c>
      <c r="C52" s="108">
        <v>0</v>
      </c>
      <c r="D52" s="108">
        <v>0</v>
      </c>
    </row>
    <row r="53" spans="1:5" s="15" customFormat="1" ht="6.75" customHeight="1">
      <c r="A53" s="69"/>
      <c r="B53" s="108"/>
      <c r="C53" s="108"/>
      <c r="D53" s="108"/>
    </row>
    <row r="54" spans="1:5" s="15" customFormat="1" ht="8.6999999999999993" customHeight="1">
      <c r="A54" s="58" t="s">
        <v>677</v>
      </c>
      <c r="B54" s="105">
        <v>551701.74123000004</v>
      </c>
      <c r="C54" s="105">
        <v>-330802.54618000012</v>
      </c>
      <c r="D54" s="105">
        <v>220899.19504999992</v>
      </c>
      <c r="E54" s="106"/>
    </row>
    <row r="55" spans="1:5" s="15" customFormat="1" ht="3.15" customHeight="1">
      <c r="A55" s="65"/>
      <c r="B55" s="109"/>
      <c r="C55" s="109"/>
      <c r="D55" s="109"/>
    </row>
    <row r="56" spans="1:5" s="15" customFormat="1" ht="8.6999999999999993" customHeight="1">
      <c r="A56" s="58" t="s">
        <v>678</v>
      </c>
      <c r="B56" s="105">
        <v>60575.216700000004</v>
      </c>
      <c r="C56" s="105">
        <v>3886.6511399999999</v>
      </c>
      <c r="D56" s="105">
        <v>64461.867840000006</v>
      </c>
    </row>
    <row r="57" spans="1:5" s="15" customFormat="1" ht="8.6999999999999993" customHeight="1">
      <c r="A57" s="63" t="s">
        <v>679</v>
      </c>
      <c r="B57" s="108">
        <v>41782.83928</v>
      </c>
      <c r="C57" s="108">
        <v>110.72492</v>
      </c>
      <c r="D57" s="108">
        <v>41893.564200000001</v>
      </c>
    </row>
    <row r="58" spans="1:5" s="15" customFormat="1" ht="8.6999999999999993" customHeight="1">
      <c r="A58" s="63" t="s">
        <v>680</v>
      </c>
      <c r="B58" s="108">
        <v>303.32677000000001</v>
      </c>
      <c r="C58" s="108">
        <v>0</v>
      </c>
      <c r="D58" s="108">
        <v>303.32677000000001</v>
      </c>
    </row>
    <row r="59" spans="1:5" s="15" customFormat="1" ht="8.6999999999999993" customHeight="1">
      <c r="A59" s="63" t="s">
        <v>681</v>
      </c>
      <c r="B59" s="108">
        <v>18027.391239999997</v>
      </c>
      <c r="C59" s="108">
        <v>3770.6924300000001</v>
      </c>
      <c r="D59" s="108">
        <v>21798.083669999996</v>
      </c>
    </row>
    <row r="60" spans="1:5" s="15" customFormat="1" ht="8.6999999999999993" customHeight="1">
      <c r="A60" s="63" t="s">
        <v>682</v>
      </c>
      <c r="B60" s="108">
        <v>461.65941000000004</v>
      </c>
      <c r="C60" s="108">
        <v>5.2337899999999999</v>
      </c>
      <c r="D60" s="108">
        <v>466.89320000000004</v>
      </c>
    </row>
    <row r="61" spans="1:5" s="15" customFormat="1" ht="3.15" customHeight="1">
      <c r="A61" s="63"/>
      <c r="B61" s="108"/>
      <c r="C61" s="108"/>
      <c r="D61" s="108"/>
    </row>
    <row r="62" spans="1:5" s="15" customFormat="1" ht="8.6999999999999993" customHeight="1">
      <c r="A62" s="58" t="s">
        <v>683</v>
      </c>
      <c r="B62" s="105">
        <v>491126.52453000005</v>
      </c>
      <c r="C62" s="105">
        <v>-334689.19732000009</v>
      </c>
      <c r="D62" s="105">
        <v>156437.32720999996</v>
      </c>
    </row>
    <row r="63" spans="1:5" s="15" customFormat="1" ht="3.15" customHeight="1">
      <c r="A63" s="63"/>
      <c r="B63" s="108"/>
      <c r="C63" s="108"/>
      <c r="D63" s="108"/>
    </row>
    <row r="64" spans="1:5" s="15" customFormat="1" ht="8.6999999999999993" customHeight="1">
      <c r="A64" s="58" t="s">
        <v>684</v>
      </c>
      <c r="B64" s="105">
        <v>4175.1649500000003</v>
      </c>
      <c r="C64" s="105">
        <v>-153.66992999999999</v>
      </c>
      <c r="D64" s="105">
        <v>4021.4950200000003</v>
      </c>
    </row>
    <row r="65" spans="1:5" s="15" customFormat="1" ht="8.6999999999999993" customHeight="1">
      <c r="A65" s="63" t="s">
        <v>685</v>
      </c>
      <c r="B65" s="108">
        <v>0</v>
      </c>
      <c r="C65" s="108">
        <v>0</v>
      </c>
      <c r="D65" s="108">
        <v>0</v>
      </c>
    </row>
    <row r="66" spans="1:5" s="15" customFormat="1" ht="8.6999999999999993" customHeight="1">
      <c r="A66" s="63" t="s">
        <v>686</v>
      </c>
      <c r="B66" s="108">
        <v>0</v>
      </c>
      <c r="C66" s="108">
        <v>0</v>
      </c>
      <c r="D66" s="108">
        <v>0</v>
      </c>
    </row>
    <row r="67" spans="1:5" s="15" customFormat="1" ht="8.6999999999999993" customHeight="1">
      <c r="A67" s="63" t="s">
        <v>687</v>
      </c>
      <c r="B67" s="108">
        <v>-2110.4097099999999</v>
      </c>
      <c r="C67" s="108">
        <v>-153.66992999999999</v>
      </c>
      <c r="D67" s="108">
        <v>-2264.0796399999999</v>
      </c>
    </row>
    <row r="68" spans="1:5" s="15" customFormat="1" ht="8.6999999999999993" customHeight="1">
      <c r="A68" s="63" t="s">
        <v>688</v>
      </c>
      <c r="B68" s="108">
        <v>0</v>
      </c>
      <c r="C68" s="108">
        <v>0</v>
      </c>
      <c r="D68" s="108">
        <v>0</v>
      </c>
    </row>
    <row r="69" spans="1:5" s="15" customFormat="1" ht="8.6999999999999993" customHeight="1">
      <c r="A69" s="63" t="s">
        <v>689</v>
      </c>
      <c r="B69" s="108">
        <v>3176.7907</v>
      </c>
      <c r="C69" s="108">
        <v>0</v>
      </c>
      <c r="D69" s="108">
        <v>3176.7907</v>
      </c>
    </row>
    <row r="70" spans="1:5" s="15" customFormat="1" ht="8.6999999999999993" customHeight="1">
      <c r="A70" s="63" t="s">
        <v>690</v>
      </c>
      <c r="B70" s="108">
        <v>343.41282000000001</v>
      </c>
      <c r="C70" s="108">
        <v>0</v>
      </c>
      <c r="D70" s="108">
        <v>343.41282000000001</v>
      </c>
    </row>
    <row r="71" spans="1:5" s="15" customFormat="1" ht="8.6999999999999993" customHeight="1">
      <c r="A71" s="63" t="s">
        <v>691</v>
      </c>
      <c r="B71" s="108">
        <v>2765.3711400000002</v>
      </c>
      <c r="C71" s="108">
        <v>0</v>
      </c>
      <c r="D71" s="108">
        <v>2765.3711400000002</v>
      </c>
    </row>
    <row r="72" spans="1:5" s="15" customFormat="1" ht="3.15" customHeight="1">
      <c r="A72" s="63"/>
      <c r="B72" s="108"/>
      <c r="C72" s="108"/>
      <c r="D72" s="108"/>
    </row>
    <row r="73" spans="1:5" s="15" customFormat="1" ht="8.6999999999999993" customHeight="1">
      <c r="A73" s="67" t="s">
        <v>692</v>
      </c>
      <c r="B73" s="105">
        <v>-13.887889999999999</v>
      </c>
      <c r="C73" s="105">
        <v>53.905169999999998</v>
      </c>
      <c r="D73" s="105">
        <v>40.01728</v>
      </c>
      <c r="E73" s="106"/>
    </row>
    <row r="74" spans="1:5" s="15" customFormat="1" ht="4.6500000000000004" customHeight="1">
      <c r="A74" s="63"/>
      <c r="B74" s="108"/>
      <c r="C74" s="108"/>
      <c r="D74" s="108"/>
    </row>
    <row r="75" spans="1:5" s="15" customFormat="1" ht="8.6999999999999993" customHeight="1">
      <c r="A75" s="110" t="s">
        <v>693</v>
      </c>
      <c r="B75" s="105">
        <v>486937.47169000003</v>
      </c>
      <c r="C75" s="105">
        <v>-334481.62222000014</v>
      </c>
      <c r="D75" s="105">
        <v>152455.8494699999</v>
      </c>
    </row>
    <row r="76" spans="1:5" s="15" customFormat="1" ht="3.9" customHeight="1">
      <c r="A76" s="65"/>
      <c r="B76" s="109"/>
      <c r="C76" s="109"/>
      <c r="D76" s="109"/>
    </row>
    <row r="77" spans="1:5" s="15" customFormat="1" ht="8.6999999999999993" customHeight="1">
      <c r="A77" s="63" t="s">
        <v>694</v>
      </c>
      <c r="B77" s="108">
        <v>48191.917000000001</v>
      </c>
      <c r="C77" s="108">
        <v>0</v>
      </c>
      <c r="D77" s="108">
        <v>48191.917000000001</v>
      </c>
    </row>
    <row r="78" spans="1:5" s="15" customFormat="1" ht="3.9" customHeight="1">
      <c r="A78" s="63"/>
      <c r="B78" s="108"/>
      <c r="C78" s="108"/>
      <c r="D78" s="108"/>
    </row>
    <row r="79" spans="1:5" s="15" customFormat="1" ht="8.6999999999999993" customHeight="1">
      <c r="A79" s="69" t="s">
        <v>695</v>
      </c>
      <c r="B79" s="109">
        <v>438745.55469000002</v>
      </c>
      <c r="C79" s="109">
        <v>-334481.62222000002</v>
      </c>
      <c r="D79" s="109">
        <v>104263.93247</v>
      </c>
    </row>
    <row r="80" spans="1:5" s="16" customFormat="1" ht="3.75" customHeight="1" thickBot="1">
      <c r="A80" s="92"/>
      <c r="B80" s="111"/>
      <c r="C80" s="111"/>
      <c r="D80" s="111"/>
    </row>
    <row r="81" spans="1:5" s="16" customFormat="1" ht="15.75" customHeight="1">
      <c r="A81" s="112" t="s">
        <v>592</v>
      </c>
      <c r="B81" s="126"/>
      <c r="C81" s="126"/>
      <c r="D81" s="126"/>
      <c r="E81" s="115"/>
    </row>
    <row r="82" spans="1:5" s="16" customFormat="1">
      <c r="A82" s="100"/>
      <c r="B82" s="114"/>
      <c r="C82" s="114"/>
      <c r="D82" s="114"/>
    </row>
    <row r="83" spans="1:5" s="16" customFormat="1">
      <c r="A83" s="100"/>
      <c r="B83" s="100"/>
    </row>
    <row r="84" spans="1:5" s="16" customFormat="1">
      <c r="A84" s="100"/>
      <c r="B84" s="100"/>
    </row>
    <row r="85" spans="1:5" s="16" customFormat="1">
      <c r="A85" s="100"/>
      <c r="B85" s="100"/>
    </row>
    <row r="86" spans="1:5" s="16" customFormat="1">
      <c r="A86" s="100"/>
      <c r="B86" s="100"/>
    </row>
    <row r="87" spans="1:5" s="16" customFormat="1">
      <c r="A87" s="100"/>
      <c r="B87" s="100"/>
    </row>
    <row r="88" spans="1:5" s="16" customFormat="1">
      <c r="A88" s="100"/>
      <c r="B88" s="100"/>
      <c r="C88" s="100"/>
      <c r="D88" s="100"/>
    </row>
  </sheetData>
  <mergeCells count="5">
    <mergeCell ref="A1:D1"/>
    <mergeCell ref="A2:D2"/>
    <mergeCell ref="A3:D3"/>
    <mergeCell ref="A4:D4"/>
    <mergeCell ref="B6:D6"/>
  </mergeCells>
  <hyperlinks>
    <hyperlink ref="A1:D1" location="Índice!A1" display="Volver al Índice" xr:uid="{6FD5DD8B-B716-4139-B529-0488D152655F}"/>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7A1AD-0C51-4C4A-8548-A0BDFDE25CE8}">
  <sheetPr codeName="Hoja21"/>
  <dimension ref="A1:IV200"/>
  <sheetViews>
    <sheetView showGridLines="0" zoomScaleNormal="100" workbookViewId="0"/>
  </sheetViews>
  <sheetFormatPr baseColWidth="10" defaultRowHeight="13.2"/>
  <cols>
    <col min="1" max="1" width="49.88671875" style="7" customWidth="1"/>
    <col min="2" max="4" width="15.6640625" style="7" customWidth="1"/>
    <col min="5" max="5" width="11.5546875" style="7"/>
    <col min="6" max="6" width="12.6640625" style="7" customWidth="1"/>
    <col min="7" max="8" width="11.5546875" style="7"/>
    <col min="9" max="9" width="12" style="7" bestFit="1" customWidth="1"/>
    <col min="10" max="10" width="15.109375" style="7" bestFit="1" customWidth="1"/>
    <col min="11" max="11" width="12" style="7" bestFit="1" customWidth="1"/>
    <col min="12" max="16384" width="11.5546875" style="7"/>
  </cols>
  <sheetData>
    <row r="1" spans="1:11" ht="17.399999999999999">
      <c r="A1" s="211" t="s">
        <v>777</v>
      </c>
      <c r="B1" s="127"/>
      <c r="C1" s="127"/>
      <c r="D1" s="127"/>
    </row>
    <row r="2" spans="1:11" ht="27" customHeight="1">
      <c r="A2" s="308" t="s">
        <v>707</v>
      </c>
      <c r="B2" s="308"/>
      <c r="C2" s="308"/>
      <c r="D2" s="308"/>
    </row>
    <row r="3" spans="1:11" ht="23.25" customHeight="1">
      <c r="A3" s="276">
        <v>45991</v>
      </c>
      <c r="B3" s="276"/>
      <c r="C3" s="276"/>
      <c r="D3" s="276"/>
    </row>
    <row r="4" spans="1:11" ht="18.75" customHeight="1">
      <c r="A4" s="277" t="s">
        <v>708</v>
      </c>
      <c r="B4" s="277"/>
      <c r="C4" s="277"/>
      <c r="D4" s="277"/>
    </row>
    <row r="5" spans="1:11" ht="7.5" customHeight="1" thickBot="1"/>
    <row r="6" spans="1:11" s="128" customFormat="1" ht="12.75" customHeight="1">
      <c r="A6" s="309"/>
      <c r="B6" s="282" t="s">
        <v>700</v>
      </c>
      <c r="C6" s="282" t="s">
        <v>697</v>
      </c>
      <c r="D6" s="282" t="s">
        <v>548</v>
      </c>
    </row>
    <row r="7" spans="1:11" s="128" customFormat="1" ht="47.25" customHeight="1">
      <c r="A7" s="310"/>
      <c r="B7" s="283"/>
      <c r="C7" s="283"/>
      <c r="D7" s="283"/>
      <c r="I7" s="129"/>
    </row>
    <row r="8" spans="1:11" s="128" customFormat="1" ht="8.4" customHeight="1">
      <c r="A8" s="130"/>
      <c r="B8" s="82"/>
      <c r="C8" s="82"/>
      <c r="D8" s="82"/>
      <c r="I8" s="129"/>
    </row>
    <row r="9" spans="1:11" s="128" customFormat="1" ht="16.2" customHeight="1">
      <c r="A9" s="131" t="s">
        <v>709</v>
      </c>
      <c r="B9" s="82"/>
      <c r="C9" s="82"/>
      <c r="D9" s="82"/>
      <c r="I9" s="129"/>
    </row>
    <row r="10" spans="1:11" s="128" customFormat="1" ht="16.2" customHeight="1">
      <c r="A10" s="82" t="s">
        <v>710</v>
      </c>
      <c r="B10" s="132">
        <v>16.435722312867572</v>
      </c>
      <c r="C10" s="132">
        <v>40.526654077078724</v>
      </c>
      <c r="D10" s="132">
        <v>78.84335891916291</v>
      </c>
      <c r="E10" s="132"/>
      <c r="F10" s="132"/>
      <c r="G10" s="132"/>
      <c r="H10" s="132"/>
      <c r="I10" s="133"/>
      <c r="J10" s="133"/>
      <c r="K10" s="133"/>
    </row>
    <row r="11" spans="1:11" s="128" customFormat="1" ht="16.2" customHeight="1">
      <c r="A11" s="82" t="s">
        <v>711</v>
      </c>
      <c r="B11" s="132">
        <v>14.790000000000001</v>
      </c>
      <c r="C11" s="132">
        <v>4.7300000000000004</v>
      </c>
      <c r="D11" s="132">
        <v>0.08</v>
      </c>
      <c r="E11" s="132"/>
      <c r="F11" s="132"/>
      <c r="G11" s="132"/>
      <c r="H11" s="132"/>
      <c r="I11" s="133"/>
      <c r="J11" s="133"/>
      <c r="K11" s="133"/>
    </row>
    <row r="12" spans="1:11" s="128" customFormat="1" ht="9.75" customHeight="1">
      <c r="A12" s="82"/>
      <c r="B12" s="132"/>
      <c r="C12" s="132"/>
      <c r="D12" s="132"/>
      <c r="E12" s="132"/>
      <c r="F12" s="132"/>
      <c r="G12" s="132"/>
      <c r="H12" s="132"/>
      <c r="I12" s="133"/>
      <c r="J12" s="133"/>
      <c r="K12" s="133"/>
    </row>
    <row r="13" spans="1:11" s="128" customFormat="1" ht="16.2" customHeight="1">
      <c r="A13" s="131" t="s">
        <v>712</v>
      </c>
      <c r="B13" s="132"/>
      <c r="C13" s="132"/>
      <c r="D13" s="132"/>
      <c r="E13" s="132"/>
      <c r="F13" s="132"/>
      <c r="G13" s="132"/>
      <c r="H13" s="132"/>
      <c r="I13" s="133"/>
      <c r="J13" s="133"/>
      <c r="K13" s="133"/>
    </row>
    <row r="14" spans="1:11" s="128" customFormat="1" ht="16.2" customHeight="1">
      <c r="A14" s="82" t="s">
        <v>713</v>
      </c>
      <c r="B14" s="132">
        <v>2.16</v>
      </c>
      <c r="C14" s="132">
        <v>2.73</v>
      </c>
      <c r="D14" s="132">
        <v>48.39</v>
      </c>
      <c r="E14" s="132"/>
      <c r="F14" s="132"/>
      <c r="G14" s="132"/>
      <c r="H14" s="132"/>
      <c r="I14" s="133"/>
      <c r="J14" s="133"/>
      <c r="K14" s="133"/>
    </row>
    <row r="15" spans="1:11" s="128" customFormat="1" ht="16.2" customHeight="1">
      <c r="A15" s="82" t="s">
        <v>714</v>
      </c>
      <c r="B15" s="132">
        <v>2.17</v>
      </c>
      <c r="C15" s="132">
        <v>0.69000000000000006</v>
      </c>
      <c r="D15" s="132">
        <v>28.310000000000002</v>
      </c>
      <c r="E15" s="132"/>
      <c r="F15" s="132"/>
      <c r="G15" s="132"/>
      <c r="H15" s="132"/>
      <c r="I15" s="133"/>
      <c r="J15" s="133"/>
      <c r="K15" s="133"/>
    </row>
    <row r="16" spans="1:11" s="128" customFormat="1" ht="16.2" customHeight="1">
      <c r="A16" s="82" t="s">
        <v>715</v>
      </c>
      <c r="B16" s="132">
        <v>1.1400000000000001</v>
      </c>
      <c r="C16" s="132">
        <v>7.33</v>
      </c>
      <c r="D16" s="132">
        <v>100</v>
      </c>
      <c r="E16" s="132"/>
      <c r="F16" s="132"/>
      <c r="G16" s="132"/>
      <c r="H16" s="132"/>
      <c r="I16" s="133"/>
      <c r="J16" s="133"/>
      <c r="K16" s="133"/>
    </row>
    <row r="17" spans="1:11" s="128" customFormat="1" ht="16.2" customHeight="1">
      <c r="A17" s="134" t="s">
        <v>716</v>
      </c>
      <c r="B17" s="132">
        <v>0.11</v>
      </c>
      <c r="C17" s="132">
        <v>11.82</v>
      </c>
      <c r="D17" s="132">
        <v>0.17</v>
      </c>
      <c r="E17" s="132"/>
      <c r="F17" s="132"/>
      <c r="G17" s="132"/>
      <c r="H17" s="132"/>
      <c r="I17" s="133"/>
      <c r="J17" s="133"/>
      <c r="K17" s="133"/>
    </row>
    <row r="18" spans="1:11" s="128" customFormat="1" ht="16.2" customHeight="1">
      <c r="A18" s="82" t="s">
        <v>717</v>
      </c>
      <c r="B18" s="135">
        <v>206.15</v>
      </c>
      <c r="C18" s="135">
        <v>520.83000000000004</v>
      </c>
      <c r="D18" s="135">
        <v>105.17</v>
      </c>
      <c r="E18" s="135"/>
      <c r="F18" s="132"/>
      <c r="G18" s="135"/>
      <c r="H18" s="135"/>
      <c r="I18" s="133"/>
      <c r="J18" s="133"/>
      <c r="K18" s="133"/>
    </row>
    <row r="19" spans="1:11" s="128" customFormat="1" ht="10.5" customHeight="1">
      <c r="A19" s="82"/>
      <c r="B19" s="132"/>
      <c r="C19" s="132"/>
      <c r="D19" s="132"/>
      <c r="E19" s="132"/>
      <c r="F19" s="132"/>
      <c r="G19" s="132"/>
      <c r="H19" s="132"/>
      <c r="I19" s="133"/>
      <c r="J19" s="133"/>
      <c r="K19" s="133"/>
    </row>
    <row r="20" spans="1:11" s="128" customFormat="1" ht="16.2" customHeight="1">
      <c r="A20" s="131" t="s">
        <v>718</v>
      </c>
      <c r="B20" s="132"/>
      <c r="C20" s="132"/>
      <c r="D20" s="132"/>
      <c r="E20" s="132"/>
      <c r="F20" s="132"/>
      <c r="G20" s="132"/>
      <c r="H20" s="132"/>
      <c r="I20" s="133"/>
      <c r="J20" s="133"/>
      <c r="K20" s="133"/>
    </row>
    <row r="21" spans="1:11" s="128" customFormat="1" ht="16.2" customHeight="1">
      <c r="A21" s="82" t="s">
        <v>719</v>
      </c>
      <c r="B21" s="132">
        <v>3.1238799096710421</v>
      </c>
      <c r="C21" s="132">
        <v>0.78429157023928131</v>
      </c>
      <c r="D21" s="132">
        <v>14.58444674914805</v>
      </c>
      <c r="E21" s="132"/>
      <c r="F21" s="132"/>
      <c r="G21" s="132"/>
      <c r="H21" s="132"/>
      <c r="I21" s="133"/>
      <c r="J21" s="133"/>
      <c r="K21" s="133"/>
    </row>
    <row r="22" spans="1:11" s="128" customFormat="1" ht="16.2" customHeight="1">
      <c r="A22" s="82" t="s">
        <v>720</v>
      </c>
      <c r="B22" s="132">
        <v>35.043637435179768</v>
      </c>
      <c r="C22" s="132">
        <v>55.183578425618528</v>
      </c>
      <c r="D22" s="132">
        <v>60.23902089953507</v>
      </c>
      <c r="E22" s="132"/>
      <c r="F22" s="132"/>
      <c r="G22" s="132"/>
      <c r="H22" s="132"/>
      <c r="I22" s="133"/>
      <c r="J22" s="133"/>
      <c r="K22" s="133"/>
    </row>
    <row r="23" spans="1:11" s="128" customFormat="1" ht="16.2" customHeight="1">
      <c r="A23" s="82" t="s">
        <v>721</v>
      </c>
      <c r="B23" s="132">
        <v>77.410920189410518</v>
      </c>
      <c r="C23" s="132">
        <v>92.330265257630671</v>
      </c>
      <c r="D23" s="132">
        <v>63.632150473638191</v>
      </c>
      <c r="E23" s="132"/>
      <c r="F23" s="132"/>
      <c r="G23" s="132"/>
      <c r="H23" s="132"/>
      <c r="I23" s="133"/>
      <c r="J23" s="133"/>
      <c r="K23" s="133"/>
    </row>
    <row r="24" spans="1:11" s="128" customFormat="1" ht="16.2" customHeight="1">
      <c r="A24" s="82" t="s">
        <v>722</v>
      </c>
      <c r="B24" s="132">
        <v>7.1929745864296404</v>
      </c>
      <c r="C24" s="132">
        <v>8.7095139277737772</v>
      </c>
      <c r="D24" s="132">
        <v>24.064374374703377</v>
      </c>
      <c r="E24" s="132"/>
      <c r="F24" s="132"/>
      <c r="G24" s="132"/>
      <c r="H24" s="132"/>
      <c r="I24" s="133"/>
      <c r="J24" s="133"/>
      <c r="K24" s="133"/>
    </row>
    <row r="25" spans="1:11" s="128" customFormat="1" ht="16.2" customHeight="1">
      <c r="A25" s="82" t="s">
        <v>723</v>
      </c>
      <c r="B25" s="136">
        <v>4753</v>
      </c>
      <c r="C25" s="136">
        <v>25046</v>
      </c>
      <c r="D25" s="136">
        <v>704</v>
      </c>
      <c r="E25" s="136"/>
      <c r="F25" s="132"/>
      <c r="G25" s="136"/>
      <c r="H25" s="136"/>
      <c r="I25" s="133"/>
      <c r="J25" s="133"/>
      <c r="K25" s="133"/>
    </row>
    <row r="26" spans="1:11" s="128" customFormat="1" ht="16.2" customHeight="1">
      <c r="A26" s="82" t="s">
        <v>724</v>
      </c>
      <c r="B26" s="136">
        <v>77866.225489959834</v>
      </c>
      <c r="C26" s="137" t="s">
        <v>725</v>
      </c>
      <c r="D26" s="136">
        <v>0</v>
      </c>
      <c r="E26" s="136"/>
      <c r="F26" s="132"/>
      <c r="G26" s="136"/>
      <c r="H26" s="136"/>
      <c r="I26" s="133"/>
      <c r="J26" s="133"/>
      <c r="K26" s="133"/>
    </row>
    <row r="27" spans="1:11" s="128" customFormat="1" ht="9.75" customHeight="1">
      <c r="A27" s="82"/>
      <c r="B27" s="138"/>
      <c r="C27" s="138"/>
      <c r="D27" s="138"/>
      <c r="E27" s="138"/>
      <c r="F27" s="132"/>
      <c r="G27" s="138"/>
      <c r="H27" s="138"/>
      <c r="I27" s="133"/>
      <c r="J27" s="133"/>
      <c r="K27" s="133"/>
    </row>
    <row r="28" spans="1:11" s="128" customFormat="1" ht="16.2" customHeight="1">
      <c r="A28" s="131" t="s">
        <v>726</v>
      </c>
      <c r="B28" s="138"/>
      <c r="C28" s="138"/>
      <c r="D28" s="138"/>
      <c r="E28" s="138"/>
      <c r="F28" s="132"/>
      <c r="G28" s="138"/>
      <c r="H28" s="138"/>
      <c r="I28" s="133"/>
      <c r="J28" s="133"/>
      <c r="K28" s="133"/>
    </row>
    <row r="29" spans="1:11" s="128" customFormat="1" ht="16.2" customHeight="1">
      <c r="A29" s="82" t="s">
        <v>727</v>
      </c>
      <c r="B29" s="132">
        <v>29.25101004389898</v>
      </c>
      <c r="C29" s="132">
        <v>3.5616571626725366</v>
      </c>
      <c r="D29" s="132">
        <v>12.080288636509206</v>
      </c>
      <c r="E29" s="132"/>
      <c r="F29" s="132"/>
      <c r="G29" s="132"/>
      <c r="H29" s="132"/>
      <c r="I29" s="133"/>
      <c r="J29" s="133"/>
      <c r="K29" s="133"/>
    </row>
    <row r="30" spans="1:11" s="128" customFormat="1" ht="16.2" customHeight="1">
      <c r="A30" s="82" t="s">
        <v>728</v>
      </c>
      <c r="B30" s="132">
        <v>2.5951025583520955</v>
      </c>
      <c r="C30" s="132">
        <v>0.68766931955231247</v>
      </c>
      <c r="D30" s="132">
        <v>10.36787762170534</v>
      </c>
      <c r="E30" s="132"/>
      <c r="F30" s="132"/>
      <c r="G30" s="132"/>
      <c r="H30" s="132"/>
      <c r="I30" s="133"/>
      <c r="J30" s="133"/>
      <c r="K30" s="133"/>
    </row>
    <row r="31" spans="1:11" s="128" customFormat="1" ht="9.75" customHeight="1">
      <c r="A31" s="82"/>
      <c r="B31" s="132"/>
      <c r="C31" s="132"/>
      <c r="D31" s="132"/>
      <c r="E31" s="132"/>
      <c r="F31" s="132"/>
      <c r="G31" s="132"/>
      <c r="H31" s="132"/>
      <c r="I31" s="133"/>
      <c r="J31" s="133"/>
      <c r="K31" s="133"/>
    </row>
    <row r="32" spans="1:11" s="128" customFormat="1" ht="16.2" customHeight="1">
      <c r="A32" s="131" t="s">
        <v>729</v>
      </c>
      <c r="B32" s="132"/>
      <c r="C32" s="132"/>
      <c r="D32" s="132"/>
      <c r="E32" s="132"/>
      <c r="F32" s="132"/>
      <c r="G32" s="132"/>
      <c r="H32" s="132"/>
      <c r="I32" s="133"/>
      <c r="J32" s="133"/>
      <c r="K32" s="133"/>
    </row>
    <row r="33" spans="1:256" s="128" customFormat="1" ht="16.2" customHeight="1">
      <c r="A33" s="82" t="s">
        <v>730</v>
      </c>
      <c r="B33" s="132">
        <v>67.710000000000008</v>
      </c>
      <c r="C33" s="132">
        <v>0</v>
      </c>
      <c r="D33" s="132">
        <v>707.23</v>
      </c>
      <c r="E33" s="132"/>
      <c r="F33" s="132"/>
      <c r="G33" s="132"/>
      <c r="H33" s="132"/>
      <c r="I33" s="133"/>
      <c r="J33" s="133"/>
      <c r="K33" s="133"/>
    </row>
    <row r="34" spans="1:256" s="128" customFormat="1" ht="16.2" customHeight="1">
      <c r="A34" s="82" t="s">
        <v>731</v>
      </c>
      <c r="B34" s="132">
        <v>145.85</v>
      </c>
      <c r="C34" s="132">
        <v>0</v>
      </c>
      <c r="D34" s="132">
        <v>21465.97</v>
      </c>
      <c r="E34" s="132"/>
      <c r="F34" s="132"/>
      <c r="G34" s="132"/>
      <c r="H34" s="132"/>
      <c r="I34" s="133"/>
      <c r="J34" s="133"/>
      <c r="K34" s="133"/>
    </row>
    <row r="35" spans="1:256" s="128" customFormat="1" ht="16.2" customHeight="1">
      <c r="A35" s="82" t="s">
        <v>732</v>
      </c>
      <c r="B35" s="132">
        <v>0.87</v>
      </c>
      <c r="C35" s="132">
        <v>0</v>
      </c>
      <c r="D35" s="132">
        <v>0</v>
      </c>
      <c r="E35" s="132"/>
      <c r="F35" s="132"/>
      <c r="G35" s="132"/>
      <c r="H35" s="132"/>
      <c r="I35" s="133"/>
      <c r="J35" s="133"/>
      <c r="K35" s="133"/>
    </row>
    <row r="36" spans="1:256" s="128" customFormat="1" ht="16.2" customHeight="1">
      <c r="A36" s="82" t="s">
        <v>733</v>
      </c>
      <c r="B36" s="132">
        <v>1.8900000000000001</v>
      </c>
      <c r="C36" s="132">
        <v>0</v>
      </c>
      <c r="D36" s="132">
        <v>0</v>
      </c>
      <c r="E36" s="132"/>
      <c r="F36" s="132"/>
      <c r="G36" s="132"/>
      <c r="H36" s="132"/>
      <c r="I36" s="133"/>
      <c r="J36" s="133"/>
      <c r="K36" s="133"/>
    </row>
    <row r="37" spans="1:256" s="128" customFormat="1" ht="10.5" customHeight="1" thickBot="1">
      <c r="A37" s="139"/>
      <c r="B37" s="140"/>
      <c r="C37" s="140"/>
      <c r="D37" s="140"/>
    </row>
    <row r="38" spans="1:256" s="128" customFormat="1" ht="5.25" customHeight="1">
      <c r="A38" s="134"/>
      <c r="B38" s="141"/>
      <c r="C38" s="141"/>
      <c r="D38" s="141"/>
      <c r="E38" s="141"/>
      <c r="F38" s="141"/>
      <c r="G38" s="141"/>
      <c r="H38" s="141"/>
      <c r="I38" s="141"/>
      <c r="J38" s="141"/>
      <c r="K38" s="141"/>
      <c r="L38" s="141"/>
      <c r="M38" s="141"/>
      <c r="N38" s="141"/>
      <c r="O38" s="141"/>
      <c r="P38" s="141"/>
      <c r="Q38" s="141"/>
      <c r="R38" s="141"/>
      <c r="S38" s="141"/>
      <c r="T38" s="141"/>
      <c r="U38" s="141"/>
      <c r="V38" s="141"/>
      <c r="W38" s="141"/>
      <c r="X38" s="141"/>
      <c r="Y38" s="141"/>
      <c r="Z38" s="141"/>
      <c r="AA38" s="141"/>
      <c r="AB38" s="141"/>
      <c r="AC38" s="141"/>
      <c r="AD38" s="141"/>
      <c r="AE38" s="141"/>
      <c r="AF38" s="141"/>
      <c r="AG38" s="141"/>
      <c r="AH38" s="141"/>
      <c r="AI38" s="141"/>
      <c r="AJ38" s="141"/>
      <c r="AK38" s="141"/>
      <c r="AL38" s="141"/>
      <c r="AM38" s="141"/>
      <c r="AN38" s="141"/>
      <c r="AO38" s="141"/>
      <c r="AP38" s="141"/>
      <c r="AQ38" s="141"/>
      <c r="AR38" s="141"/>
      <c r="AS38" s="141"/>
      <c r="AT38" s="141"/>
      <c r="AU38" s="141"/>
      <c r="AV38" s="141"/>
      <c r="AW38" s="141"/>
      <c r="AX38" s="141"/>
      <c r="AY38" s="141"/>
      <c r="AZ38" s="141"/>
      <c r="BA38" s="141"/>
      <c r="BB38" s="141"/>
      <c r="BC38" s="141"/>
      <c r="BD38" s="141"/>
      <c r="BE38" s="141"/>
      <c r="BF38" s="141"/>
      <c r="BG38" s="141"/>
      <c r="BH38" s="141"/>
      <c r="BI38" s="141"/>
      <c r="BJ38" s="141"/>
      <c r="BK38" s="141"/>
      <c r="BL38" s="141"/>
      <c r="BM38" s="141"/>
      <c r="BN38" s="141"/>
      <c r="BO38" s="141"/>
      <c r="BP38" s="141"/>
      <c r="BQ38" s="141"/>
      <c r="BR38" s="141"/>
      <c r="BS38" s="141"/>
      <c r="BT38" s="141"/>
      <c r="BU38" s="141"/>
      <c r="BV38" s="141"/>
      <c r="BW38" s="141"/>
      <c r="BX38" s="141"/>
      <c r="BY38" s="141"/>
      <c r="BZ38" s="141"/>
      <c r="CA38" s="141"/>
      <c r="CB38" s="141"/>
      <c r="CC38" s="141"/>
      <c r="CD38" s="141"/>
      <c r="CE38" s="141"/>
      <c r="CF38" s="141"/>
      <c r="CG38" s="141"/>
      <c r="CH38" s="141"/>
      <c r="CI38" s="141"/>
      <c r="CJ38" s="141"/>
      <c r="CK38" s="141"/>
      <c r="CL38" s="141"/>
      <c r="CM38" s="141"/>
      <c r="CN38" s="141"/>
      <c r="CO38" s="141"/>
      <c r="CP38" s="141"/>
      <c r="CQ38" s="141"/>
      <c r="CR38" s="141"/>
      <c r="CS38" s="141"/>
      <c r="CT38" s="141"/>
      <c r="CU38" s="141"/>
      <c r="CV38" s="141"/>
      <c r="CW38" s="141"/>
      <c r="CX38" s="141"/>
      <c r="CY38" s="141"/>
      <c r="CZ38" s="141"/>
      <c r="DA38" s="141"/>
      <c r="DB38" s="141"/>
      <c r="DC38" s="141"/>
      <c r="DD38" s="141"/>
      <c r="DE38" s="141"/>
      <c r="DF38" s="141"/>
      <c r="DG38" s="141"/>
      <c r="DH38" s="141"/>
      <c r="DI38" s="141"/>
      <c r="DJ38" s="141"/>
      <c r="DK38" s="141"/>
      <c r="DL38" s="141"/>
      <c r="DM38" s="141"/>
      <c r="DN38" s="141"/>
      <c r="DO38" s="141"/>
      <c r="DP38" s="141"/>
      <c r="DQ38" s="141"/>
      <c r="DR38" s="141"/>
      <c r="DS38" s="141"/>
      <c r="DT38" s="141"/>
      <c r="DU38" s="141"/>
      <c r="DV38" s="141"/>
      <c r="DW38" s="141"/>
      <c r="DX38" s="141"/>
      <c r="DY38" s="141"/>
      <c r="DZ38" s="141"/>
      <c r="EA38" s="141"/>
      <c r="EB38" s="141"/>
      <c r="EC38" s="141"/>
      <c r="ED38" s="141"/>
      <c r="EE38" s="141"/>
      <c r="EF38" s="141"/>
      <c r="EG38" s="141"/>
      <c r="EH38" s="141"/>
      <c r="EI38" s="141"/>
      <c r="EJ38" s="141"/>
      <c r="EK38" s="141"/>
      <c r="EL38" s="141"/>
      <c r="EM38" s="141"/>
      <c r="EN38" s="141"/>
      <c r="EO38" s="141"/>
      <c r="EP38" s="141"/>
      <c r="EQ38" s="141"/>
      <c r="ER38" s="141"/>
      <c r="ES38" s="141"/>
      <c r="ET38" s="141"/>
      <c r="EU38" s="141"/>
      <c r="EV38" s="141"/>
      <c r="EW38" s="141"/>
      <c r="EX38" s="141"/>
      <c r="EY38" s="141"/>
      <c r="EZ38" s="141"/>
      <c r="FA38" s="141"/>
      <c r="FB38" s="141"/>
      <c r="FC38" s="141"/>
      <c r="FD38" s="141"/>
      <c r="FE38" s="141"/>
      <c r="FF38" s="141"/>
      <c r="FG38" s="141"/>
      <c r="FH38" s="141"/>
      <c r="FI38" s="141"/>
      <c r="FJ38" s="141"/>
      <c r="FK38" s="141"/>
      <c r="FL38" s="141"/>
      <c r="FM38" s="141"/>
      <c r="FN38" s="141"/>
      <c r="FO38" s="141"/>
      <c r="FP38" s="141"/>
      <c r="FQ38" s="141"/>
      <c r="FR38" s="141"/>
      <c r="FS38" s="141"/>
      <c r="FT38" s="141"/>
      <c r="FU38" s="141"/>
      <c r="FV38" s="141"/>
      <c r="FW38" s="141"/>
      <c r="FX38" s="141"/>
      <c r="FY38" s="141"/>
      <c r="FZ38" s="141"/>
      <c r="GA38" s="141"/>
      <c r="GB38" s="141"/>
      <c r="GC38" s="141"/>
      <c r="GD38" s="141"/>
      <c r="GE38" s="141"/>
      <c r="GF38" s="141"/>
      <c r="GG38" s="141"/>
      <c r="GH38" s="141"/>
      <c r="GI38" s="141"/>
      <c r="GJ38" s="141"/>
      <c r="GK38" s="141"/>
      <c r="GL38" s="141"/>
      <c r="GM38" s="141"/>
      <c r="GN38" s="141"/>
      <c r="GO38" s="141"/>
      <c r="GP38" s="141"/>
      <c r="GQ38" s="141"/>
      <c r="GR38" s="141"/>
      <c r="GS38" s="141"/>
      <c r="GT38" s="141"/>
      <c r="GU38" s="141"/>
      <c r="GV38" s="141"/>
      <c r="GW38" s="141"/>
      <c r="GX38" s="141"/>
      <c r="GY38" s="141"/>
      <c r="GZ38" s="141"/>
      <c r="HA38" s="141"/>
      <c r="HB38" s="141"/>
      <c r="HC38" s="141"/>
      <c r="HD38" s="141"/>
      <c r="HE38" s="141"/>
      <c r="HF38" s="141"/>
      <c r="HG38" s="141"/>
      <c r="HH38" s="141"/>
      <c r="HI38" s="141"/>
      <c r="HJ38" s="141"/>
      <c r="HK38" s="141"/>
      <c r="HL38" s="141"/>
      <c r="HM38" s="141"/>
      <c r="HN38" s="141"/>
      <c r="HO38" s="141"/>
      <c r="HP38" s="141"/>
      <c r="HQ38" s="141"/>
      <c r="HR38" s="141"/>
      <c r="HS38" s="141"/>
      <c r="HT38" s="141"/>
      <c r="HU38" s="141"/>
      <c r="HV38" s="141"/>
      <c r="HW38" s="141"/>
      <c r="HX38" s="141"/>
      <c r="HY38" s="141"/>
      <c r="HZ38" s="141"/>
      <c r="IA38" s="141"/>
      <c r="IB38" s="141"/>
      <c r="IC38" s="141"/>
      <c r="ID38" s="141"/>
      <c r="IE38" s="141"/>
      <c r="IF38" s="141"/>
      <c r="IG38" s="141"/>
      <c r="IH38" s="141"/>
      <c r="II38" s="141"/>
      <c r="IJ38" s="141"/>
      <c r="IK38" s="141"/>
      <c r="IL38" s="141"/>
      <c r="IM38" s="141"/>
      <c r="IN38" s="141"/>
      <c r="IO38" s="141"/>
      <c r="IP38" s="141"/>
      <c r="IQ38" s="141"/>
      <c r="IR38" s="141"/>
      <c r="IS38" s="141"/>
      <c r="IT38" s="141"/>
      <c r="IU38" s="141"/>
      <c r="IV38" s="141"/>
    </row>
    <row r="39" spans="1:256" s="128" customFormat="1" ht="13.8">
      <c r="A39" s="19" t="s">
        <v>734</v>
      </c>
      <c r="B39" s="82"/>
      <c r="C39" s="82"/>
      <c r="D39" s="82"/>
    </row>
    <row r="40" spans="1:256" s="128" customFormat="1" ht="13.8">
      <c r="A40" s="13"/>
    </row>
    <row r="41" spans="1:256" s="128" customFormat="1" ht="13.8">
      <c r="A41" s="82"/>
    </row>
    <row r="200" spans="3:3">
      <c r="C200" s="7" t="s">
        <v>11</v>
      </c>
    </row>
  </sheetData>
  <mergeCells count="7">
    <mergeCell ref="A2:D2"/>
    <mergeCell ref="A3:D3"/>
    <mergeCell ref="A4:D4"/>
    <mergeCell ref="A6:A7"/>
    <mergeCell ref="B6:B7"/>
    <mergeCell ref="C6:C7"/>
    <mergeCell ref="D6:D7"/>
  </mergeCells>
  <hyperlinks>
    <hyperlink ref="A1" location="Índice!A1" display="Volver al Índice" xr:uid="{278B1297-D51D-4BBD-9EBB-A93C2CDC2FD2}"/>
  </hyperlinks>
  <printOptions horizontalCentered="1" verticalCentered="1"/>
  <pageMargins left="0.75" right="0.75" top="1" bottom="1" header="0" footer="0"/>
  <pageSetup paperSize="9" scale="7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45523-138D-4360-A827-DAD53D3C5437}">
  <sheetPr codeName="Hoja22"/>
  <dimension ref="A1:G201"/>
  <sheetViews>
    <sheetView showGridLines="0" zoomScale="87" zoomScaleNormal="44" workbookViewId="0"/>
  </sheetViews>
  <sheetFormatPr baseColWidth="10" defaultRowHeight="13.2"/>
  <cols>
    <col min="1" max="1" width="2.109375" style="168" customWidth="1"/>
    <col min="2" max="2" width="46.33203125" style="7" customWidth="1"/>
    <col min="3" max="3" width="26.88671875" style="7" bestFit="1" customWidth="1"/>
    <col min="4" max="6" width="25.6640625" style="7" customWidth="1"/>
    <col min="7" max="7" width="26.88671875" style="7" bestFit="1" customWidth="1"/>
    <col min="8" max="256" width="11.5546875" style="7"/>
    <col min="257" max="257" width="2.109375" style="7" customWidth="1"/>
    <col min="258" max="258" width="46.33203125" style="7" customWidth="1"/>
    <col min="259" max="259" width="26.88671875" style="7" bestFit="1" customWidth="1"/>
    <col min="260" max="262" width="25.6640625" style="7" customWidth="1"/>
    <col min="263" max="263" width="26.88671875" style="7" bestFit="1" customWidth="1"/>
    <col min="264" max="512" width="11.5546875" style="7"/>
    <col min="513" max="513" width="2.109375" style="7" customWidth="1"/>
    <col min="514" max="514" width="46.33203125" style="7" customWidth="1"/>
    <col min="515" max="515" width="26.88671875" style="7" bestFit="1" customWidth="1"/>
    <col min="516" max="518" width="25.6640625" style="7" customWidth="1"/>
    <col min="519" max="519" width="26.88671875" style="7" bestFit="1" customWidth="1"/>
    <col min="520" max="768" width="11.5546875" style="7"/>
    <col min="769" max="769" width="2.109375" style="7" customWidth="1"/>
    <col min="770" max="770" width="46.33203125" style="7" customWidth="1"/>
    <col min="771" max="771" width="26.88671875" style="7" bestFit="1" customWidth="1"/>
    <col min="772" max="774" width="25.6640625" style="7" customWidth="1"/>
    <col min="775" max="775" width="26.88671875" style="7" bestFit="1" customWidth="1"/>
    <col min="776" max="1024" width="11.5546875" style="7"/>
    <col min="1025" max="1025" width="2.109375" style="7" customWidth="1"/>
    <col min="1026" max="1026" width="46.33203125" style="7" customWidth="1"/>
    <col min="1027" max="1027" width="26.88671875" style="7" bestFit="1" customWidth="1"/>
    <col min="1028" max="1030" width="25.6640625" style="7" customWidth="1"/>
    <col min="1031" max="1031" width="26.88671875" style="7" bestFit="1" customWidth="1"/>
    <col min="1032" max="1280" width="11.5546875" style="7"/>
    <col min="1281" max="1281" width="2.109375" style="7" customWidth="1"/>
    <col min="1282" max="1282" width="46.33203125" style="7" customWidth="1"/>
    <col min="1283" max="1283" width="26.88671875" style="7" bestFit="1" customWidth="1"/>
    <col min="1284" max="1286" width="25.6640625" style="7" customWidth="1"/>
    <col min="1287" max="1287" width="26.88671875" style="7" bestFit="1" customWidth="1"/>
    <col min="1288" max="1536" width="11.5546875" style="7"/>
    <col min="1537" max="1537" width="2.109375" style="7" customWidth="1"/>
    <col min="1538" max="1538" width="46.33203125" style="7" customWidth="1"/>
    <col min="1539" max="1539" width="26.88671875" style="7" bestFit="1" customWidth="1"/>
    <col min="1540" max="1542" width="25.6640625" style="7" customWidth="1"/>
    <col min="1543" max="1543" width="26.88671875" style="7" bestFit="1" customWidth="1"/>
    <col min="1544" max="1792" width="11.5546875" style="7"/>
    <col min="1793" max="1793" width="2.109375" style="7" customWidth="1"/>
    <col min="1794" max="1794" width="46.33203125" style="7" customWidth="1"/>
    <col min="1795" max="1795" width="26.88671875" style="7" bestFit="1" customWidth="1"/>
    <col min="1796" max="1798" width="25.6640625" style="7" customWidth="1"/>
    <col min="1799" max="1799" width="26.88671875" style="7" bestFit="1" customWidth="1"/>
    <col min="1800" max="2048" width="11.5546875" style="7"/>
    <col min="2049" max="2049" width="2.109375" style="7" customWidth="1"/>
    <col min="2050" max="2050" width="46.33203125" style="7" customWidth="1"/>
    <col min="2051" max="2051" width="26.88671875" style="7" bestFit="1" customWidth="1"/>
    <col min="2052" max="2054" width="25.6640625" style="7" customWidth="1"/>
    <col min="2055" max="2055" width="26.88671875" style="7" bestFit="1" customWidth="1"/>
    <col min="2056" max="2304" width="11.5546875" style="7"/>
    <col min="2305" max="2305" width="2.109375" style="7" customWidth="1"/>
    <col min="2306" max="2306" width="46.33203125" style="7" customWidth="1"/>
    <col min="2307" max="2307" width="26.88671875" style="7" bestFit="1" customWidth="1"/>
    <col min="2308" max="2310" width="25.6640625" style="7" customWidth="1"/>
    <col min="2311" max="2311" width="26.88671875" style="7" bestFit="1" customWidth="1"/>
    <col min="2312" max="2560" width="11.5546875" style="7"/>
    <col min="2561" max="2561" width="2.109375" style="7" customWidth="1"/>
    <col min="2562" max="2562" width="46.33203125" style="7" customWidth="1"/>
    <col min="2563" max="2563" width="26.88671875" style="7" bestFit="1" customWidth="1"/>
    <col min="2564" max="2566" width="25.6640625" style="7" customWidth="1"/>
    <col min="2567" max="2567" width="26.88671875" style="7" bestFit="1" customWidth="1"/>
    <col min="2568" max="2816" width="11.5546875" style="7"/>
    <col min="2817" max="2817" width="2.109375" style="7" customWidth="1"/>
    <col min="2818" max="2818" width="46.33203125" style="7" customWidth="1"/>
    <col min="2819" max="2819" width="26.88671875" style="7" bestFit="1" customWidth="1"/>
    <col min="2820" max="2822" width="25.6640625" style="7" customWidth="1"/>
    <col min="2823" max="2823" width="26.88671875" style="7" bestFit="1" customWidth="1"/>
    <col min="2824" max="3072" width="11.5546875" style="7"/>
    <col min="3073" max="3073" width="2.109375" style="7" customWidth="1"/>
    <col min="3074" max="3074" width="46.33203125" style="7" customWidth="1"/>
    <col min="3075" max="3075" width="26.88671875" style="7" bestFit="1" customWidth="1"/>
    <col min="3076" max="3078" width="25.6640625" style="7" customWidth="1"/>
    <col min="3079" max="3079" width="26.88671875" style="7" bestFit="1" customWidth="1"/>
    <col min="3080" max="3328" width="11.5546875" style="7"/>
    <col min="3329" max="3329" width="2.109375" style="7" customWidth="1"/>
    <col min="3330" max="3330" width="46.33203125" style="7" customWidth="1"/>
    <col min="3331" max="3331" width="26.88671875" style="7" bestFit="1" customWidth="1"/>
    <col min="3332" max="3334" width="25.6640625" style="7" customWidth="1"/>
    <col min="3335" max="3335" width="26.88671875" style="7" bestFit="1" customWidth="1"/>
    <col min="3336" max="3584" width="11.5546875" style="7"/>
    <col min="3585" max="3585" width="2.109375" style="7" customWidth="1"/>
    <col min="3586" max="3586" width="46.33203125" style="7" customWidth="1"/>
    <col min="3587" max="3587" width="26.88671875" style="7" bestFit="1" customWidth="1"/>
    <col min="3588" max="3590" width="25.6640625" style="7" customWidth="1"/>
    <col min="3591" max="3591" width="26.88671875" style="7" bestFit="1" customWidth="1"/>
    <col min="3592" max="3840" width="11.5546875" style="7"/>
    <col min="3841" max="3841" width="2.109375" style="7" customWidth="1"/>
    <col min="3842" max="3842" width="46.33203125" style="7" customWidth="1"/>
    <col min="3843" max="3843" width="26.88671875" style="7" bestFit="1" customWidth="1"/>
    <col min="3844" max="3846" width="25.6640625" style="7" customWidth="1"/>
    <col min="3847" max="3847" width="26.88671875" style="7" bestFit="1" customWidth="1"/>
    <col min="3848" max="4096" width="11.5546875" style="7"/>
    <col min="4097" max="4097" width="2.109375" style="7" customWidth="1"/>
    <col min="4098" max="4098" width="46.33203125" style="7" customWidth="1"/>
    <col min="4099" max="4099" width="26.88671875" style="7" bestFit="1" customWidth="1"/>
    <col min="4100" max="4102" width="25.6640625" style="7" customWidth="1"/>
    <col min="4103" max="4103" width="26.88671875" style="7" bestFit="1" customWidth="1"/>
    <col min="4104" max="4352" width="11.5546875" style="7"/>
    <col min="4353" max="4353" width="2.109375" style="7" customWidth="1"/>
    <col min="4354" max="4354" width="46.33203125" style="7" customWidth="1"/>
    <col min="4355" max="4355" width="26.88671875" style="7" bestFit="1" customWidth="1"/>
    <col min="4356" max="4358" width="25.6640625" style="7" customWidth="1"/>
    <col min="4359" max="4359" width="26.88671875" style="7" bestFit="1" customWidth="1"/>
    <col min="4360" max="4608" width="11.5546875" style="7"/>
    <col min="4609" max="4609" width="2.109375" style="7" customWidth="1"/>
    <col min="4610" max="4610" width="46.33203125" style="7" customWidth="1"/>
    <col min="4611" max="4611" width="26.88671875" style="7" bestFit="1" customWidth="1"/>
    <col min="4612" max="4614" width="25.6640625" style="7" customWidth="1"/>
    <col min="4615" max="4615" width="26.88671875" style="7" bestFit="1" customWidth="1"/>
    <col min="4616" max="4864" width="11.5546875" style="7"/>
    <col min="4865" max="4865" width="2.109375" style="7" customWidth="1"/>
    <col min="4866" max="4866" width="46.33203125" style="7" customWidth="1"/>
    <col min="4867" max="4867" width="26.88671875" style="7" bestFit="1" customWidth="1"/>
    <col min="4868" max="4870" width="25.6640625" style="7" customWidth="1"/>
    <col min="4871" max="4871" width="26.88671875" style="7" bestFit="1" customWidth="1"/>
    <col min="4872" max="5120" width="11.5546875" style="7"/>
    <col min="5121" max="5121" width="2.109375" style="7" customWidth="1"/>
    <col min="5122" max="5122" width="46.33203125" style="7" customWidth="1"/>
    <col min="5123" max="5123" width="26.88671875" style="7" bestFit="1" customWidth="1"/>
    <col min="5124" max="5126" width="25.6640625" style="7" customWidth="1"/>
    <col min="5127" max="5127" width="26.88671875" style="7" bestFit="1" customWidth="1"/>
    <col min="5128" max="5376" width="11.5546875" style="7"/>
    <col min="5377" max="5377" width="2.109375" style="7" customWidth="1"/>
    <col min="5378" max="5378" width="46.33203125" style="7" customWidth="1"/>
    <col min="5379" max="5379" width="26.88671875" style="7" bestFit="1" customWidth="1"/>
    <col min="5380" max="5382" width="25.6640625" style="7" customWidth="1"/>
    <col min="5383" max="5383" width="26.88671875" style="7" bestFit="1" customWidth="1"/>
    <col min="5384" max="5632" width="11.5546875" style="7"/>
    <col min="5633" max="5633" width="2.109375" style="7" customWidth="1"/>
    <col min="5634" max="5634" width="46.33203125" style="7" customWidth="1"/>
    <col min="5635" max="5635" width="26.88671875" style="7" bestFit="1" customWidth="1"/>
    <col min="5636" max="5638" width="25.6640625" style="7" customWidth="1"/>
    <col min="5639" max="5639" width="26.88671875" style="7" bestFit="1" customWidth="1"/>
    <col min="5640" max="5888" width="11.5546875" style="7"/>
    <col min="5889" max="5889" width="2.109375" style="7" customWidth="1"/>
    <col min="5890" max="5890" width="46.33203125" style="7" customWidth="1"/>
    <col min="5891" max="5891" width="26.88671875" style="7" bestFit="1" customWidth="1"/>
    <col min="5892" max="5894" width="25.6640625" style="7" customWidth="1"/>
    <col min="5895" max="5895" width="26.88671875" style="7" bestFit="1" customWidth="1"/>
    <col min="5896" max="6144" width="11.5546875" style="7"/>
    <col min="6145" max="6145" width="2.109375" style="7" customWidth="1"/>
    <col min="6146" max="6146" width="46.33203125" style="7" customWidth="1"/>
    <col min="6147" max="6147" width="26.88671875" style="7" bestFit="1" customWidth="1"/>
    <col min="6148" max="6150" width="25.6640625" style="7" customWidth="1"/>
    <col min="6151" max="6151" width="26.88671875" style="7" bestFit="1" customWidth="1"/>
    <col min="6152" max="6400" width="11.5546875" style="7"/>
    <col min="6401" max="6401" width="2.109375" style="7" customWidth="1"/>
    <col min="6402" max="6402" width="46.33203125" style="7" customWidth="1"/>
    <col min="6403" max="6403" width="26.88671875" style="7" bestFit="1" customWidth="1"/>
    <col min="6404" max="6406" width="25.6640625" style="7" customWidth="1"/>
    <col min="6407" max="6407" width="26.88671875" style="7" bestFit="1" customWidth="1"/>
    <col min="6408" max="6656" width="11.5546875" style="7"/>
    <col min="6657" max="6657" width="2.109375" style="7" customWidth="1"/>
    <col min="6658" max="6658" width="46.33203125" style="7" customWidth="1"/>
    <col min="6659" max="6659" width="26.88671875" style="7" bestFit="1" customWidth="1"/>
    <col min="6660" max="6662" width="25.6640625" style="7" customWidth="1"/>
    <col min="6663" max="6663" width="26.88671875" style="7" bestFit="1" customWidth="1"/>
    <col min="6664" max="6912" width="11.5546875" style="7"/>
    <col min="6913" max="6913" width="2.109375" style="7" customWidth="1"/>
    <col min="6914" max="6914" width="46.33203125" style="7" customWidth="1"/>
    <col min="6915" max="6915" width="26.88671875" style="7" bestFit="1" customWidth="1"/>
    <col min="6916" max="6918" width="25.6640625" style="7" customWidth="1"/>
    <col min="6919" max="6919" width="26.88671875" style="7" bestFit="1" customWidth="1"/>
    <col min="6920" max="7168" width="11.5546875" style="7"/>
    <col min="7169" max="7169" width="2.109375" style="7" customWidth="1"/>
    <col min="7170" max="7170" width="46.33203125" style="7" customWidth="1"/>
    <col min="7171" max="7171" width="26.88671875" style="7" bestFit="1" customWidth="1"/>
    <col min="7172" max="7174" width="25.6640625" style="7" customWidth="1"/>
    <col min="7175" max="7175" width="26.88671875" style="7" bestFit="1" customWidth="1"/>
    <col min="7176" max="7424" width="11.5546875" style="7"/>
    <col min="7425" max="7425" width="2.109375" style="7" customWidth="1"/>
    <col min="7426" max="7426" width="46.33203125" style="7" customWidth="1"/>
    <col min="7427" max="7427" width="26.88671875" style="7" bestFit="1" customWidth="1"/>
    <col min="7428" max="7430" width="25.6640625" style="7" customWidth="1"/>
    <col min="7431" max="7431" width="26.88671875" style="7" bestFit="1" customWidth="1"/>
    <col min="7432" max="7680" width="11.5546875" style="7"/>
    <col min="7681" max="7681" width="2.109375" style="7" customWidth="1"/>
    <col min="7682" max="7682" width="46.33203125" style="7" customWidth="1"/>
    <col min="7683" max="7683" width="26.88671875" style="7" bestFit="1" customWidth="1"/>
    <col min="7684" max="7686" width="25.6640625" style="7" customWidth="1"/>
    <col min="7687" max="7687" width="26.88671875" style="7" bestFit="1" customWidth="1"/>
    <col min="7688" max="7936" width="11.5546875" style="7"/>
    <col min="7937" max="7937" width="2.109375" style="7" customWidth="1"/>
    <col min="7938" max="7938" width="46.33203125" style="7" customWidth="1"/>
    <col min="7939" max="7939" width="26.88671875" style="7" bestFit="1" customWidth="1"/>
    <col min="7940" max="7942" width="25.6640625" style="7" customWidth="1"/>
    <col min="7943" max="7943" width="26.88671875" style="7" bestFit="1" customWidth="1"/>
    <col min="7944" max="8192" width="11.5546875" style="7"/>
    <col min="8193" max="8193" width="2.109375" style="7" customWidth="1"/>
    <col min="8194" max="8194" width="46.33203125" style="7" customWidth="1"/>
    <col min="8195" max="8195" width="26.88671875" style="7" bestFit="1" customWidth="1"/>
    <col min="8196" max="8198" width="25.6640625" style="7" customWidth="1"/>
    <col min="8199" max="8199" width="26.88671875" style="7" bestFit="1" customWidth="1"/>
    <col min="8200" max="8448" width="11.5546875" style="7"/>
    <col min="8449" max="8449" width="2.109375" style="7" customWidth="1"/>
    <col min="8450" max="8450" width="46.33203125" style="7" customWidth="1"/>
    <col min="8451" max="8451" width="26.88671875" style="7" bestFit="1" customWidth="1"/>
    <col min="8452" max="8454" width="25.6640625" style="7" customWidth="1"/>
    <col min="8455" max="8455" width="26.88671875" style="7" bestFit="1" customWidth="1"/>
    <col min="8456" max="8704" width="11.5546875" style="7"/>
    <col min="8705" max="8705" width="2.109375" style="7" customWidth="1"/>
    <col min="8706" max="8706" width="46.33203125" style="7" customWidth="1"/>
    <col min="8707" max="8707" width="26.88671875" style="7" bestFit="1" customWidth="1"/>
    <col min="8708" max="8710" width="25.6640625" style="7" customWidth="1"/>
    <col min="8711" max="8711" width="26.88671875" style="7" bestFit="1" customWidth="1"/>
    <col min="8712" max="8960" width="11.5546875" style="7"/>
    <col min="8961" max="8961" width="2.109375" style="7" customWidth="1"/>
    <col min="8962" max="8962" width="46.33203125" style="7" customWidth="1"/>
    <col min="8963" max="8963" width="26.88671875" style="7" bestFit="1" customWidth="1"/>
    <col min="8964" max="8966" width="25.6640625" style="7" customWidth="1"/>
    <col min="8967" max="8967" width="26.88671875" style="7" bestFit="1" customWidth="1"/>
    <col min="8968" max="9216" width="11.5546875" style="7"/>
    <col min="9217" max="9217" width="2.109375" style="7" customWidth="1"/>
    <col min="9218" max="9218" width="46.33203125" style="7" customWidth="1"/>
    <col min="9219" max="9219" width="26.88671875" style="7" bestFit="1" customWidth="1"/>
    <col min="9220" max="9222" width="25.6640625" style="7" customWidth="1"/>
    <col min="9223" max="9223" width="26.88671875" style="7" bestFit="1" customWidth="1"/>
    <col min="9224" max="9472" width="11.5546875" style="7"/>
    <col min="9473" max="9473" width="2.109375" style="7" customWidth="1"/>
    <col min="9474" max="9474" width="46.33203125" style="7" customWidth="1"/>
    <col min="9475" max="9475" width="26.88671875" style="7" bestFit="1" customWidth="1"/>
    <col min="9476" max="9478" width="25.6640625" style="7" customWidth="1"/>
    <col min="9479" max="9479" width="26.88671875" style="7" bestFit="1" customWidth="1"/>
    <col min="9480" max="9728" width="11.5546875" style="7"/>
    <col min="9729" max="9729" width="2.109375" style="7" customWidth="1"/>
    <col min="9730" max="9730" width="46.33203125" style="7" customWidth="1"/>
    <col min="9731" max="9731" width="26.88671875" style="7" bestFit="1" customWidth="1"/>
    <col min="9732" max="9734" width="25.6640625" style="7" customWidth="1"/>
    <col min="9735" max="9735" width="26.88671875" style="7" bestFit="1" customWidth="1"/>
    <col min="9736" max="9984" width="11.5546875" style="7"/>
    <col min="9985" max="9985" width="2.109375" style="7" customWidth="1"/>
    <col min="9986" max="9986" width="46.33203125" style="7" customWidth="1"/>
    <col min="9987" max="9987" width="26.88671875" style="7" bestFit="1" customWidth="1"/>
    <col min="9988" max="9990" width="25.6640625" style="7" customWidth="1"/>
    <col min="9991" max="9991" width="26.88671875" style="7" bestFit="1" customWidth="1"/>
    <col min="9992" max="10240" width="11.5546875" style="7"/>
    <col min="10241" max="10241" width="2.109375" style="7" customWidth="1"/>
    <col min="10242" max="10242" width="46.33203125" style="7" customWidth="1"/>
    <col min="10243" max="10243" width="26.88671875" style="7" bestFit="1" customWidth="1"/>
    <col min="10244" max="10246" width="25.6640625" style="7" customWidth="1"/>
    <col min="10247" max="10247" width="26.88671875" style="7" bestFit="1" customWidth="1"/>
    <col min="10248" max="10496" width="11.5546875" style="7"/>
    <col min="10497" max="10497" width="2.109375" style="7" customWidth="1"/>
    <col min="10498" max="10498" width="46.33203125" style="7" customWidth="1"/>
    <col min="10499" max="10499" width="26.88671875" style="7" bestFit="1" customWidth="1"/>
    <col min="10500" max="10502" width="25.6640625" style="7" customWidth="1"/>
    <col min="10503" max="10503" width="26.88671875" style="7" bestFit="1" customWidth="1"/>
    <col min="10504" max="10752" width="11.5546875" style="7"/>
    <col min="10753" max="10753" width="2.109375" style="7" customWidth="1"/>
    <col min="10754" max="10754" width="46.33203125" style="7" customWidth="1"/>
    <col min="10755" max="10755" width="26.88671875" style="7" bestFit="1" customWidth="1"/>
    <col min="10756" max="10758" width="25.6640625" style="7" customWidth="1"/>
    <col min="10759" max="10759" width="26.88671875" style="7" bestFit="1" customWidth="1"/>
    <col min="10760" max="11008" width="11.5546875" style="7"/>
    <col min="11009" max="11009" width="2.109375" style="7" customWidth="1"/>
    <col min="11010" max="11010" width="46.33203125" style="7" customWidth="1"/>
    <col min="11011" max="11011" width="26.88671875" style="7" bestFit="1" customWidth="1"/>
    <col min="11012" max="11014" width="25.6640625" style="7" customWidth="1"/>
    <col min="11015" max="11015" width="26.88671875" style="7" bestFit="1" customWidth="1"/>
    <col min="11016" max="11264" width="11.5546875" style="7"/>
    <col min="11265" max="11265" width="2.109375" style="7" customWidth="1"/>
    <col min="11266" max="11266" width="46.33203125" style="7" customWidth="1"/>
    <col min="11267" max="11267" width="26.88671875" style="7" bestFit="1" customWidth="1"/>
    <col min="11268" max="11270" width="25.6640625" style="7" customWidth="1"/>
    <col min="11271" max="11271" width="26.88671875" style="7" bestFit="1" customWidth="1"/>
    <col min="11272" max="11520" width="11.5546875" style="7"/>
    <col min="11521" max="11521" width="2.109375" style="7" customWidth="1"/>
    <col min="11522" max="11522" width="46.33203125" style="7" customWidth="1"/>
    <col min="11523" max="11523" width="26.88671875" style="7" bestFit="1" customWidth="1"/>
    <col min="11524" max="11526" width="25.6640625" style="7" customWidth="1"/>
    <col min="11527" max="11527" width="26.88671875" style="7" bestFit="1" customWidth="1"/>
    <col min="11528" max="11776" width="11.5546875" style="7"/>
    <col min="11777" max="11777" width="2.109375" style="7" customWidth="1"/>
    <col min="11778" max="11778" width="46.33203125" style="7" customWidth="1"/>
    <col min="11779" max="11779" width="26.88671875" style="7" bestFit="1" customWidth="1"/>
    <col min="11780" max="11782" width="25.6640625" style="7" customWidth="1"/>
    <col min="11783" max="11783" width="26.88671875" style="7" bestFit="1" customWidth="1"/>
    <col min="11784" max="12032" width="11.5546875" style="7"/>
    <col min="12033" max="12033" width="2.109375" style="7" customWidth="1"/>
    <col min="12034" max="12034" width="46.33203125" style="7" customWidth="1"/>
    <col min="12035" max="12035" width="26.88671875" style="7" bestFit="1" customWidth="1"/>
    <col min="12036" max="12038" width="25.6640625" style="7" customWidth="1"/>
    <col min="12039" max="12039" width="26.88671875" style="7" bestFit="1" customWidth="1"/>
    <col min="12040" max="12288" width="11.5546875" style="7"/>
    <col min="12289" max="12289" width="2.109375" style="7" customWidth="1"/>
    <col min="12290" max="12290" width="46.33203125" style="7" customWidth="1"/>
    <col min="12291" max="12291" width="26.88671875" style="7" bestFit="1" customWidth="1"/>
    <col min="12292" max="12294" width="25.6640625" style="7" customWidth="1"/>
    <col min="12295" max="12295" width="26.88671875" style="7" bestFit="1" customWidth="1"/>
    <col min="12296" max="12544" width="11.5546875" style="7"/>
    <col min="12545" max="12545" width="2.109375" style="7" customWidth="1"/>
    <col min="12546" max="12546" width="46.33203125" style="7" customWidth="1"/>
    <col min="12547" max="12547" width="26.88671875" style="7" bestFit="1" customWidth="1"/>
    <col min="12548" max="12550" width="25.6640625" style="7" customWidth="1"/>
    <col min="12551" max="12551" width="26.88671875" style="7" bestFit="1" customWidth="1"/>
    <col min="12552" max="12800" width="11.5546875" style="7"/>
    <col min="12801" max="12801" width="2.109375" style="7" customWidth="1"/>
    <col min="12802" max="12802" width="46.33203125" style="7" customWidth="1"/>
    <col min="12803" max="12803" width="26.88671875" style="7" bestFit="1" customWidth="1"/>
    <col min="12804" max="12806" width="25.6640625" style="7" customWidth="1"/>
    <col min="12807" max="12807" width="26.88671875" style="7" bestFit="1" customWidth="1"/>
    <col min="12808" max="13056" width="11.5546875" style="7"/>
    <col min="13057" max="13057" width="2.109375" style="7" customWidth="1"/>
    <col min="13058" max="13058" width="46.33203125" style="7" customWidth="1"/>
    <col min="13059" max="13059" width="26.88671875" style="7" bestFit="1" customWidth="1"/>
    <col min="13060" max="13062" width="25.6640625" style="7" customWidth="1"/>
    <col min="13063" max="13063" width="26.88671875" style="7" bestFit="1" customWidth="1"/>
    <col min="13064" max="13312" width="11.5546875" style="7"/>
    <col min="13313" max="13313" width="2.109375" style="7" customWidth="1"/>
    <col min="13314" max="13314" width="46.33203125" style="7" customWidth="1"/>
    <col min="13315" max="13315" width="26.88671875" style="7" bestFit="1" customWidth="1"/>
    <col min="13316" max="13318" width="25.6640625" style="7" customWidth="1"/>
    <col min="13319" max="13319" width="26.88671875" style="7" bestFit="1" customWidth="1"/>
    <col min="13320" max="13568" width="11.5546875" style="7"/>
    <col min="13569" max="13569" width="2.109375" style="7" customWidth="1"/>
    <col min="13570" max="13570" width="46.33203125" style="7" customWidth="1"/>
    <col min="13571" max="13571" width="26.88671875" style="7" bestFit="1" customWidth="1"/>
    <col min="13572" max="13574" width="25.6640625" style="7" customWidth="1"/>
    <col min="13575" max="13575" width="26.88671875" style="7" bestFit="1" customWidth="1"/>
    <col min="13576" max="13824" width="11.5546875" style="7"/>
    <col min="13825" max="13825" width="2.109375" style="7" customWidth="1"/>
    <col min="13826" max="13826" width="46.33203125" style="7" customWidth="1"/>
    <col min="13827" max="13827" width="26.88671875" style="7" bestFit="1" customWidth="1"/>
    <col min="13828" max="13830" width="25.6640625" style="7" customWidth="1"/>
    <col min="13831" max="13831" width="26.88671875" style="7" bestFit="1" customWidth="1"/>
    <col min="13832" max="14080" width="11.5546875" style="7"/>
    <col min="14081" max="14081" width="2.109375" style="7" customWidth="1"/>
    <col min="14082" max="14082" width="46.33203125" style="7" customWidth="1"/>
    <col min="14083" max="14083" width="26.88671875" style="7" bestFit="1" customWidth="1"/>
    <col min="14084" max="14086" width="25.6640625" style="7" customWidth="1"/>
    <col min="14087" max="14087" width="26.88671875" style="7" bestFit="1" customWidth="1"/>
    <col min="14088" max="14336" width="11.5546875" style="7"/>
    <col min="14337" max="14337" width="2.109375" style="7" customWidth="1"/>
    <col min="14338" max="14338" width="46.33203125" style="7" customWidth="1"/>
    <col min="14339" max="14339" width="26.88671875" style="7" bestFit="1" customWidth="1"/>
    <col min="14340" max="14342" width="25.6640625" style="7" customWidth="1"/>
    <col min="14343" max="14343" width="26.88671875" style="7" bestFit="1" customWidth="1"/>
    <col min="14344" max="14592" width="11.5546875" style="7"/>
    <col min="14593" max="14593" width="2.109375" style="7" customWidth="1"/>
    <col min="14594" max="14594" width="46.33203125" style="7" customWidth="1"/>
    <col min="14595" max="14595" width="26.88671875" style="7" bestFit="1" customWidth="1"/>
    <col min="14596" max="14598" width="25.6640625" style="7" customWidth="1"/>
    <col min="14599" max="14599" width="26.88671875" style="7" bestFit="1" customWidth="1"/>
    <col min="14600" max="14848" width="11.5546875" style="7"/>
    <col min="14849" max="14849" width="2.109375" style="7" customWidth="1"/>
    <col min="14850" max="14850" width="46.33203125" style="7" customWidth="1"/>
    <col min="14851" max="14851" width="26.88671875" style="7" bestFit="1" customWidth="1"/>
    <col min="14852" max="14854" width="25.6640625" style="7" customWidth="1"/>
    <col min="14855" max="14855" width="26.88671875" style="7" bestFit="1" customWidth="1"/>
    <col min="14856" max="15104" width="11.5546875" style="7"/>
    <col min="15105" max="15105" width="2.109375" style="7" customWidth="1"/>
    <col min="15106" max="15106" width="46.33203125" style="7" customWidth="1"/>
    <col min="15107" max="15107" width="26.88671875" style="7" bestFit="1" customWidth="1"/>
    <col min="15108" max="15110" width="25.6640625" style="7" customWidth="1"/>
    <col min="15111" max="15111" width="26.88671875" style="7" bestFit="1" customWidth="1"/>
    <col min="15112" max="15360" width="11.5546875" style="7"/>
    <col min="15361" max="15361" width="2.109375" style="7" customWidth="1"/>
    <col min="15362" max="15362" width="46.33203125" style="7" customWidth="1"/>
    <col min="15363" max="15363" width="26.88671875" style="7" bestFit="1" customWidth="1"/>
    <col min="15364" max="15366" width="25.6640625" style="7" customWidth="1"/>
    <col min="15367" max="15367" width="26.88671875" style="7" bestFit="1" customWidth="1"/>
    <col min="15368" max="15616" width="11.5546875" style="7"/>
    <col min="15617" max="15617" width="2.109375" style="7" customWidth="1"/>
    <col min="15618" max="15618" width="46.33203125" style="7" customWidth="1"/>
    <col min="15619" max="15619" width="26.88671875" style="7" bestFit="1" customWidth="1"/>
    <col min="15620" max="15622" width="25.6640625" style="7" customWidth="1"/>
    <col min="15623" max="15623" width="26.88671875" style="7" bestFit="1" customWidth="1"/>
    <col min="15624" max="15872" width="11.5546875" style="7"/>
    <col min="15873" max="15873" width="2.109375" style="7" customWidth="1"/>
    <col min="15874" max="15874" width="46.33203125" style="7" customWidth="1"/>
    <col min="15875" max="15875" width="26.88671875" style="7" bestFit="1" customWidth="1"/>
    <col min="15876" max="15878" width="25.6640625" style="7" customWidth="1"/>
    <col min="15879" max="15879" width="26.88671875" style="7" bestFit="1" customWidth="1"/>
    <col min="15880" max="16128" width="11.5546875" style="7"/>
    <col min="16129" max="16129" width="2.109375" style="7" customWidth="1"/>
    <col min="16130" max="16130" width="46.33203125" style="7" customWidth="1"/>
    <col min="16131" max="16131" width="26.88671875" style="7" bestFit="1" customWidth="1"/>
    <col min="16132" max="16134" width="25.6640625" style="7" customWidth="1"/>
    <col min="16135" max="16135" width="26.88671875" style="7" bestFit="1" customWidth="1"/>
    <col min="16136" max="16384" width="11.5546875" style="7"/>
  </cols>
  <sheetData>
    <row r="1" spans="1:7" s="145" customFormat="1" ht="18">
      <c r="A1" s="211" t="s">
        <v>777</v>
      </c>
    </row>
    <row r="2" spans="1:7" s="3" customFormat="1" ht="26.4" customHeight="1">
      <c r="A2" s="146"/>
      <c r="B2" s="311" t="s">
        <v>737</v>
      </c>
      <c r="C2" s="311"/>
      <c r="D2" s="311"/>
      <c r="E2" s="311"/>
      <c r="F2" s="311"/>
      <c r="G2" s="311"/>
    </row>
    <row r="3" spans="1:7" s="148" customFormat="1" ht="21" customHeight="1">
      <c r="A3" s="147"/>
      <c r="B3" s="312">
        <v>45991</v>
      </c>
      <c r="C3" s="312"/>
      <c r="D3" s="312"/>
      <c r="E3" s="312"/>
      <c r="F3" s="312"/>
      <c r="G3" s="312"/>
    </row>
    <row r="4" spans="1:7" s="5" customFormat="1" ht="20.399999999999999" customHeight="1">
      <c r="A4" s="149"/>
      <c r="B4" s="313" t="s">
        <v>0</v>
      </c>
      <c r="C4" s="313"/>
      <c r="D4" s="313"/>
      <c r="E4" s="313"/>
      <c r="F4" s="313"/>
      <c r="G4" s="313"/>
    </row>
    <row r="5" spans="1:7" s="128" customFormat="1" ht="22.65" customHeight="1" thickBot="1">
      <c r="A5" s="150"/>
    </row>
    <row r="6" spans="1:7" s="128" customFormat="1" ht="35.4" customHeight="1">
      <c r="A6" s="150"/>
      <c r="B6" s="151"/>
      <c r="C6" s="152" t="s">
        <v>738</v>
      </c>
      <c r="D6" s="152" t="s">
        <v>739</v>
      </c>
      <c r="E6" s="152" t="s">
        <v>740</v>
      </c>
      <c r="F6" s="152" t="s">
        <v>741</v>
      </c>
      <c r="G6" s="153" t="s">
        <v>28</v>
      </c>
    </row>
    <row r="7" spans="1:7" s="128" customFormat="1" ht="7.8" customHeight="1">
      <c r="A7" s="150"/>
      <c r="C7" s="154"/>
      <c r="D7" s="154"/>
      <c r="E7" s="154"/>
      <c r="F7" s="154"/>
      <c r="G7" s="154"/>
    </row>
    <row r="8" spans="1:7" s="82" customFormat="1" ht="25.8" customHeight="1">
      <c r="A8" s="155">
        <v>61</v>
      </c>
      <c r="B8" s="156" t="s">
        <v>742</v>
      </c>
      <c r="C8" s="157">
        <v>10382280.772</v>
      </c>
      <c r="D8" s="157">
        <v>22695.591</v>
      </c>
      <c r="E8" s="157">
        <v>113503.677</v>
      </c>
      <c r="F8" s="157">
        <v>321840.32500000001</v>
      </c>
      <c r="G8" s="158">
        <v>10840320.364999998</v>
      </c>
    </row>
    <row r="9" spans="1:7" s="128" customFormat="1" ht="7.8" customHeight="1" thickBot="1">
      <c r="A9" s="150"/>
      <c r="B9" s="159"/>
      <c r="C9" s="160"/>
      <c r="D9" s="160"/>
      <c r="E9" s="160"/>
      <c r="F9" s="160"/>
      <c r="G9" s="160"/>
    </row>
    <row r="10" spans="1:7" s="128" customFormat="1" ht="22.65" customHeight="1">
      <c r="A10" s="150"/>
      <c r="B10" s="161" t="s">
        <v>743</v>
      </c>
      <c r="C10" s="154"/>
      <c r="D10" s="154"/>
      <c r="E10" s="154"/>
      <c r="F10" s="154"/>
      <c r="G10" s="154"/>
    </row>
    <row r="11" spans="1:7" s="81" customFormat="1" ht="15.75" customHeight="1">
      <c r="A11" s="162"/>
      <c r="B11" s="163"/>
      <c r="C11" s="164"/>
      <c r="D11" s="164"/>
      <c r="E11" s="164"/>
      <c r="F11" s="164"/>
      <c r="G11" s="164"/>
    </row>
    <row r="12" spans="1:7" s="81" customFormat="1" ht="35.4" customHeight="1">
      <c r="A12" s="162"/>
      <c r="B12" s="165" t="s">
        <v>744</v>
      </c>
      <c r="C12" s="166">
        <v>819431</v>
      </c>
      <c r="D12" s="164"/>
      <c r="E12" s="164"/>
      <c r="F12" s="164"/>
      <c r="G12" s="164"/>
    </row>
    <row r="13" spans="1:7" s="128" customFormat="1" ht="19.2" customHeight="1">
      <c r="A13" s="150"/>
      <c r="B13" s="167" t="s">
        <v>745</v>
      </c>
      <c r="C13" s="7"/>
      <c r="D13" s="7"/>
      <c r="E13" s="7"/>
      <c r="F13" s="7"/>
      <c r="G13" s="7"/>
    </row>
    <row r="14" spans="1:7" s="128" customFormat="1" ht="13.8">
      <c r="A14" s="150"/>
      <c r="B14" s="167" t="s">
        <v>746</v>
      </c>
      <c r="C14" s="7"/>
      <c r="D14" s="7"/>
      <c r="E14" s="7"/>
      <c r="F14" s="7"/>
      <c r="G14" s="7"/>
    </row>
    <row r="15" spans="1:7" s="128" customFormat="1" ht="13.8">
      <c r="A15" s="150"/>
      <c r="C15" s="154"/>
      <c r="D15" s="154"/>
      <c r="E15" s="154"/>
      <c r="F15" s="154"/>
      <c r="G15" s="154"/>
    </row>
    <row r="16" spans="1:7" s="128" customFormat="1" ht="31.8" customHeight="1">
      <c r="A16" s="150"/>
      <c r="B16" s="165" t="s">
        <v>747</v>
      </c>
      <c r="C16" s="166">
        <v>206324</v>
      </c>
    </row>
    <row r="17" spans="1:2" s="128" customFormat="1" ht="13.8">
      <c r="A17" s="150"/>
      <c r="B17" s="161" t="s">
        <v>748</v>
      </c>
    </row>
    <row r="18" spans="1:2" s="128" customFormat="1" ht="13.8">
      <c r="A18" s="150"/>
    </row>
    <row r="19" spans="1:2" s="128" customFormat="1" ht="13.8">
      <c r="A19" s="150"/>
    </row>
    <row r="201" spans="3:3">
      <c r="C201" s="7" t="s">
        <v>11</v>
      </c>
    </row>
  </sheetData>
  <mergeCells count="3">
    <mergeCell ref="B2:G2"/>
    <mergeCell ref="B3:G3"/>
    <mergeCell ref="B4:G4"/>
  </mergeCells>
  <hyperlinks>
    <hyperlink ref="A1" location="Índice!A1" display="Volver al Índice" xr:uid="{8F1D2A5C-B122-4FD1-BA6C-F73F89EED135}"/>
  </hyperlinks>
  <printOptions horizontalCentered="1" verticalCentered="1"/>
  <pageMargins left="1.1811023622047245" right="1.1811023622047245" top="0.98425196850393704" bottom="0.98425196850393704" header="0.59055118110236227" footer="0.59055118110236227"/>
  <pageSetup paperSize="9" scale="65" fitToWidth="0" fitToHeight="0" orientation="landscape"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7ACEB5-17C9-44A9-BDE4-C976021EF984}">
  <sheetPr codeName="Hoja23"/>
  <dimension ref="A1:AF270"/>
  <sheetViews>
    <sheetView showGridLines="0" zoomScaleNormal="100" workbookViewId="0"/>
  </sheetViews>
  <sheetFormatPr baseColWidth="10" defaultColWidth="1.33203125" defaultRowHeight="13.2"/>
  <cols>
    <col min="1" max="1" width="46.6640625" style="7" customWidth="1"/>
    <col min="2" max="9" width="15.6640625" style="7" customWidth="1"/>
    <col min="10" max="255" width="11.44140625" style="7" customWidth="1"/>
    <col min="256" max="256" width="1.33203125" style="7"/>
    <col min="257" max="257" width="46.6640625" style="7" customWidth="1"/>
    <col min="258" max="265" width="15.6640625" style="7" customWidth="1"/>
    <col min="266" max="511" width="11.44140625" style="7" customWidth="1"/>
    <col min="512" max="512" width="1.33203125" style="7"/>
    <col min="513" max="513" width="46.6640625" style="7" customWidth="1"/>
    <col min="514" max="521" width="15.6640625" style="7" customWidth="1"/>
    <col min="522" max="767" width="11.44140625" style="7" customWidth="1"/>
    <col min="768" max="768" width="1.33203125" style="7"/>
    <col min="769" max="769" width="46.6640625" style="7" customWidth="1"/>
    <col min="770" max="777" width="15.6640625" style="7" customWidth="1"/>
    <col min="778" max="1023" width="11.44140625" style="7" customWidth="1"/>
    <col min="1024" max="1024" width="1.33203125" style="7"/>
    <col min="1025" max="1025" width="46.6640625" style="7" customWidth="1"/>
    <col min="1026" max="1033" width="15.6640625" style="7" customWidth="1"/>
    <col min="1034" max="1279" width="11.44140625" style="7" customWidth="1"/>
    <col min="1280" max="1280" width="1.33203125" style="7"/>
    <col min="1281" max="1281" width="46.6640625" style="7" customWidth="1"/>
    <col min="1282" max="1289" width="15.6640625" style="7" customWidth="1"/>
    <col min="1290" max="1535" width="11.44140625" style="7" customWidth="1"/>
    <col min="1536" max="1536" width="1.33203125" style="7"/>
    <col min="1537" max="1537" width="46.6640625" style="7" customWidth="1"/>
    <col min="1538" max="1545" width="15.6640625" style="7" customWidth="1"/>
    <col min="1546" max="1791" width="11.44140625" style="7" customWidth="1"/>
    <col min="1792" max="1792" width="1.33203125" style="7"/>
    <col min="1793" max="1793" width="46.6640625" style="7" customWidth="1"/>
    <col min="1794" max="1801" width="15.6640625" style="7" customWidth="1"/>
    <col min="1802" max="2047" width="11.44140625" style="7" customWidth="1"/>
    <col min="2048" max="2048" width="1.33203125" style="7"/>
    <col min="2049" max="2049" width="46.6640625" style="7" customWidth="1"/>
    <col min="2050" max="2057" width="15.6640625" style="7" customWidth="1"/>
    <col min="2058" max="2303" width="11.44140625" style="7" customWidth="1"/>
    <col min="2304" max="2304" width="1.33203125" style="7"/>
    <col min="2305" max="2305" width="46.6640625" style="7" customWidth="1"/>
    <col min="2306" max="2313" width="15.6640625" style="7" customWidth="1"/>
    <col min="2314" max="2559" width="11.44140625" style="7" customWidth="1"/>
    <col min="2560" max="2560" width="1.33203125" style="7"/>
    <col min="2561" max="2561" width="46.6640625" style="7" customWidth="1"/>
    <col min="2562" max="2569" width="15.6640625" style="7" customWidth="1"/>
    <col min="2570" max="2815" width="11.44140625" style="7" customWidth="1"/>
    <col min="2816" max="2816" width="1.33203125" style="7"/>
    <col min="2817" max="2817" width="46.6640625" style="7" customWidth="1"/>
    <col min="2818" max="2825" width="15.6640625" style="7" customWidth="1"/>
    <col min="2826" max="3071" width="11.44140625" style="7" customWidth="1"/>
    <col min="3072" max="3072" width="1.33203125" style="7"/>
    <col min="3073" max="3073" width="46.6640625" style="7" customWidth="1"/>
    <col min="3074" max="3081" width="15.6640625" style="7" customWidth="1"/>
    <col min="3082" max="3327" width="11.44140625" style="7" customWidth="1"/>
    <col min="3328" max="3328" width="1.33203125" style="7"/>
    <col min="3329" max="3329" width="46.6640625" style="7" customWidth="1"/>
    <col min="3330" max="3337" width="15.6640625" style="7" customWidth="1"/>
    <col min="3338" max="3583" width="11.44140625" style="7" customWidth="1"/>
    <col min="3584" max="3584" width="1.33203125" style="7"/>
    <col min="3585" max="3585" width="46.6640625" style="7" customWidth="1"/>
    <col min="3586" max="3593" width="15.6640625" style="7" customWidth="1"/>
    <col min="3594" max="3839" width="11.44140625" style="7" customWidth="1"/>
    <col min="3840" max="3840" width="1.33203125" style="7"/>
    <col min="3841" max="3841" width="46.6640625" style="7" customWidth="1"/>
    <col min="3842" max="3849" width="15.6640625" style="7" customWidth="1"/>
    <col min="3850" max="4095" width="11.44140625" style="7" customWidth="1"/>
    <col min="4096" max="4096" width="1.33203125" style="7"/>
    <col min="4097" max="4097" width="46.6640625" style="7" customWidth="1"/>
    <col min="4098" max="4105" width="15.6640625" style="7" customWidth="1"/>
    <col min="4106" max="4351" width="11.44140625" style="7" customWidth="1"/>
    <col min="4352" max="4352" width="1.33203125" style="7"/>
    <col min="4353" max="4353" width="46.6640625" style="7" customWidth="1"/>
    <col min="4354" max="4361" width="15.6640625" style="7" customWidth="1"/>
    <col min="4362" max="4607" width="11.44140625" style="7" customWidth="1"/>
    <col min="4608" max="4608" width="1.33203125" style="7"/>
    <col min="4609" max="4609" width="46.6640625" style="7" customWidth="1"/>
    <col min="4610" max="4617" width="15.6640625" style="7" customWidth="1"/>
    <col min="4618" max="4863" width="11.44140625" style="7" customWidth="1"/>
    <col min="4864" max="4864" width="1.33203125" style="7"/>
    <col min="4865" max="4865" width="46.6640625" style="7" customWidth="1"/>
    <col min="4866" max="4873" width="15.6640625" style="7" customWidth="1"/>
    <col min="4874" max="5119" width="11.44140625" style="7" customWidth="1"/>
    <col min="5120" max="5120" width="1.33203125" style="7"/>
    <col min="5121" max="5121" width="46.6640625" style="7" customWidth="1"/>
    <col min="5122" max="5129" width="15.6640625" style="7" customWidth="1"/>
    <col min="5130" max="5375" width="11.44140625" style="7" customWidth="1"/>
    <col min="5376" max="5376" width="1.33203125" style="7"/>
    <col min="5377" max="5377" width="46.6640625" style="7" customWidth="1"/>
    <col min="5378" max="5385" width="15.6640625" style="7" customWidth="1"/>
    <col min="5386" max="5631" width="11.44140625" style="7" customWidth="1"/>
    <col min="5632" max="5632" width="1.33203125" style="7"/>
    <col min="5633" max="5633" width="46.6640625" style="7" customWidth="1"/>
    <col min="5634" max="5641" width="15.6640625" style="7" customWidth="1"/>
    <col min="5642" max="5887" width="11.44140625" style="7" customWidth="1"/>
    <col min="5888" max="5888" width="1.33203125" style="7"/>
    <col min="5889" max="5889" width="46.6640625" style="7" customWidth="1"/>
    <col min="5890" max="5897" width="15.6640625" style="7" customWidth="1"/>
    <col min="5898" max="6143" width="11.44140625" style="7" customWidth="1"/>
    <col min="6144" max="6144" width="1.33203125" style="7"/>
    <col min="6145" max="6145" width="46.6640625" style="7" customWidth="1"/>
    <col min="6146" max="6153" width="15.6640625" style="7" customWidth="1"/>
    <col min="6154" max="6399" width="11.44140625" style="7" customWidth="1"/>
    <col min="6400" max="6400" width="1.33203125" style="7"/>
    <col min="6401" max="6401" width="46.6640625" style="7" customWidth="1"/>
    <col min="6402" max="6409" width="15.6640625" style="7" customWidth="1"/>
    <col min="6410" max="6655" width="11.44140625" style="7" customWidth="1"/>
    <col min="6656" max="6656" width="1.33203125" style="7"/>
    <col min="6657" max="6657" width="46.6640625" style="7" customWidth="1"/>
    <col min="6658" max="6665" width="15.6640625" style="7" customWidth="1"/>
    <col min="6666" max="6911" width="11.44140625" style="7" customWidth="1"/>
    <col min="6912" max="6912" width="1.33203125" style="7"/>
    <col min="6913" max="6913" width="46.6640625" style="7" customWidth="1"/>
    <col min="6914" max="6921" width="15.6640625" style="7" customWidth="1"/>
    <col min="6922" max="7167" width="11.44140625" style="7" customWidth="1"/>
    <col min="7168" max="7168" width="1.33203125" style="7"/>
    <col min="7169" max="7169" width="46.6640625" style="7" customWidth="1"/>
    <col min="7170" max="7177" width="15.6640625" style="7" customWidth="1"/>
    <col min="7178" max="7423" width="11.44140625" style="7" customWidth="1"/>
    <col min="7424" max="7424" width="1.33203125" style="7"/>
    <col min="7425" max="7425" width="46.6640625" style="7" customWidth="1"/>
    <col min="7426" max="7433" width="15.6640625" style="7" customWidth="1"/>
    <col min="7434" max="7679" width="11.44140625" style="7" customWidth="1"/>
    <col min="7680" max="7680" width="1.33203125" style="7"/>
    <col min="7681" max="7681" width="46.6640625" style="7" customWidth="1"/>
    <col min="7682" max="7689" width="15.6640625" style="7" customWidth="1"/>
    <col min="7690" max="7935" width="11.44140625" style="7" customWidth="1"/>
    <col min="7936" max="7936" width="1.33203125" style="7"/>
    <col min="7937" max="7937" width="46.6640625" style="7" customWidth="1"/>
    <col min="7938" max="7945" width="15.6640625" style="7" customWidth="1"/>
    <col min="7946" max="8191" width="11.44140625" style="7" customWidth="1"/>
    <col min="8192" max="8192" width="1.33203125" style="7"/>
    <col min="8193" max="8193" width="46.6640625" style="7" customWidth="1"/>
    <col min="8194" max="8201" width="15.6640625" style="7" customWidth="1"/>
    <col min="8202" max="8447" width="11.44140625" style="7" customWidth="1"/>
    <col min="8448" max="8448" width="1.33203125" style="7"/>
    <col min="8449" max="8449" width="46.6640625" style="7" customWidth="1"/>
    <col min="8450" max="8457" width="15.6640625" style="7" customWidth="1"/>
    <col min="8458" max="8703" width="11.44140625" style="7" customWidth="1"/>
    <col min="8704" max="8704" width="1.33203125" style="7"/>
    <col min="8705" max="8705" width="46.6640625" style="7" customWidth="1"/>
    <col min="8706" max="8713" width="15.6640625" style="7" customWidth="1"/>
    <col min="8714" max="8959" width="11.44140625" style="7" customWidth="1"/>
    <col min="8960" max="8960" width="1.33203125" style="7"/>
    <col min="8961" max="8961" width="46.6640625" style="7" customWidth="1"/>
    <col min="8962" max="8969" width="15.6640625" style="7" customWidth="1"/>
    <col min="8970" max="9215" width="11.44140625" style="7" customWidth="1"/>
    <col min="9216" max="9216" width="1.33203125" style="7"/>
    <col min="9217" max="9217" width="46.6640625" style="7" customWidth="1"/>
    <col min="9218" max="9225" width="15.6640625" style="7" customWidth="1"/>
    <col min="9226" max="9471" width="11.44140625" style="7" customWidth="1"/>
    <col min="9472" max="9472" width="1.33203125" style="7"/>
    <col min="9473" max="9473" width="46.6640625" style="7" customWidth="1"/>
    <col min="9474" max="9481" width="15.6640625" style="7" customWidth="1"/>
    <col min="9482" max="9727" width="11.44140625" style="7" customWidth="1"/>
    <col min="9728" max="9728" width="1.33203125" style="7"/>
    <col min="9729" max="9729" width="46.6640625" style="7" customWidth="1"/>
    <col min="9730" max="9737" width="15.6640625" style="7" customWidth="1"/>
    <col min="9738" max="9983" width="11.44140625" style="7" customWidth="1"/>
    <col min="9984" max="9984" width="1.33203125" style="7"/>
    <col min="9985" max="9985" width="46.6640625" style="7" customWidth="1"/>
    <col min="9986" max="9993" width="15.6640625" style="7" customWidth="1"/>
    <col min="9994" max="10239" width="11.44140625" style="7" customWidth="1"/>
    <col min="10240" max="10240" width="1.33203125" style="7"/>
    <col min="10241" max="10241" width="46.6640625" style="7" customWidth="1"/>
    <col min="10242" max="10249" width="15.6640625" style="7" customWidth="1"/>
    <col min="10250" max="10495" width="11.44140625" style="7" customWidth="1"/>
    <col min="10496" max="10496" width="1.33203125" style="7"/>
    <col min="10497" max="10497" width="46.6640625" style="7" customWidth="1"/>
    <col min="10498" max="10505" width="15.6640625" style="7" customWidth="1"/>
    <col min="10506" max="10751" width="11.44140625" style="7" customWidth="1"/>
    <col min="10752" max="10752" width="1.33203125" style="7"/>
    <col min="10753" max="10753" width="46.6640625" style="7" customWidth="1"/>
    <col min="10754" max="10761" width="15.6640625" style="7" customWidth="1"/>
    <col min="10762" max="11007" width="11.44140625" style="7" customWidth="1"/>
    <col min="11008" max="11008" width="1.33203125" style="7"/>
    <col min="11009" max="11009" width="46.6640625" style="7" customWidth="1"/>
    <col min="11010" max="11017" width="15.6640625" style="7" customWidth="1"/>
    <col min="11018" max="11263" width="11.44140625" style="7" customWidth="1"/>
    <col min="11264" max="11264" width="1.33203125" style="7"/>
    <col min="11265" max="11265" width="46.6640625" style="7" customWidth="1"/>
    <col min="11266" max="11273" width="15.6640625" style="7" customWidth="1"/>
    <col min="11274" max="11519" width="11.44140625" style="7" customWidth="1"/>
    <col min="11520" max="11520" width="1.33203125" style="7"/>
    <col min="11521" max="11521" width="46.6640625" style="7" customWidth="1"/>
    <col min="11522" max="11529" width="15.6640625" style="7" customWidth="1"/>
    <col min="11530" max="11775" width="11.44140625" style="7" customWidth="1"/>
    <col min="11776" max="11776" width="1.33203125" style="7"/>
    <col min="11777" max="11777" width="46.6640625" style="7" customWidth="1"/>
    <col min="11778" max="11785" width="15.6640625" style="7" customWidth="1"/>
    <col min="11786" max="12031" width="11.44140625" style="7" customWidth="1"/>
    <col min="12032" max="12032" width="1.33203125" style="7"/>
    <col min="12033" max="12033" width="46.6640625" style="7" customWidth="1"/>
    <col min="12034" max="12041" width="15.6640625" style="7" customWidth="1"/>
    <col min="12042" max="12287" width="11.44140625" style="7" customWidth="1"/>
    <col min="12288" max="12288" width="1.33203125" style="7"/>
    <col min="12289" max="12289" width="46.6640625" style="7" customWidth="1"/>
    <col min="12290" max="12297" width="15.6640625" style="7" customWidth="1"/>
    <col min="12298" max="12543" width="11.44140625" style="7" customWidth="1"/>
    <col min="12544" max="12544" width="1.33203125" style="7"/>
    <col min="12545" max="12545" width="46.6640625" style="7" customWidth="1"/>
    <col min="12546" max="12553" width="15.6640625" style="7" customWidth="1"/>
    <col min="12554" max="12799" width="11.44140625" style="7" customWidth="1"/>
    <col min="12800" max="12800" width="1.33203125" style="7"/>
    <col min="12801" max="12801" width="46.6640625" style="7" customWidth="1"/>
    <col min="12802" max="12809" width="15.6640625" style="7" customWidth="1"/>
    <col min="12810" max="13055" width="11.44140625" style="7" customWidth="1"/>
    <col min="13056" max="13056" width="1.33203125" style="7"/>
    <col min="13057" max="13057" width="46.6640625" style="7" customWidth="1"/>
    <col min="13058" max="13065" width="15.6640625" style="7" customWidth="1"/>
    <col min="13066" max="13311" width="11.44140625" style="7" customWidth="1"/>
    <col min="13312" max="13312" width="1.33203125" style="7"/>
    <col min="13313" max="13313" width="46.6640625" style="7" customWidth="1"/>
    <col min="13314" max="13321" width="15.6640625" style="7" customWidth="1"/>
    <col min="13322" max="13567" width="11.44140625" style="7" customWidth="1"/>
    <col min="13568" max="13568" width="1.33203125" style="7"/>
    <col min="13569" max="13569" width="46.6640625" style="7" customWidth="1"/>
    <col min="13570" max="13577" width="15.6640625" style="7" customWidth="1"/>
    <col min="13578" max="13823" width="11.44140625" style="7" customWidth="1"/>
    <col min="13824" max="13824" width="1.33203125" style="7"/>
    <col min="13825" max="13825" width="46.6640625" style="7" customWidth="1"/>
    <col min="13826" max="13833" width="15.6640625" style="7" customWidth="1"/>
    <col min="13834" max="14079" width="11.44140625" style="7" customWidth="1"/>
    <col min="14080" max="14080" width="1.33203125" style="7"/>
    <col min="14081" max="14081" width="46.6640625" style="7" customWidth="1"/>
    <col min="14082" max="14089" width="15.6640625" style="7" customWidth="1"/>
    <col min="14090" max="14335" width="11.44140625" style="7" customWidth="1"/>
    <col min="14336" max="14336" width="1.33203125" style="7"/>
    <col min="14337" max="14337" width="46.6640625" style="7" customWidth="1"/>
    <col min="14338" max="14345" width="15.6640625" style="7" customWidth="1"/>
    <col min="14346" max="14591" width="11.44140625" style="7" customWidth="1"/>
    <col min="14592" max="14592" width="1.33203125" style="7"/>
    <col min="14593" max="14593" width="46.6640625" style="7" customWidth="1"/>
    <col min="14594" max="14601" width="15.6640625" style="7" customWidth="1"/>
    <col min="14602" max="14847" width="11.44140625" style="7" customWidth="1"/>
    <col min="14848" max="14848" width="1.33203125" style="7"/>
    <col min="14849" max="14849" width="46.6640625" style="7" customWidth="1"/>
    <col min="14850" max="14857" width="15.6640625" style="7" customWidth="1"/>
    <col min="14858" max="15103" width="11.44140625" style="7" customWidth="1"/>
    <col min="15104" max="15104" width="1.33203125" style="7"/>
    <col min="15105" max="15105" width="46.6640625" style="7" customWidth="1"/>
    <col min="15106" max="15113" width="15.6640625" style="7" customWidth="1"/>
    <col min="15114" max="15359" width="11.44140625" style="7" customWidth="1"/>
    <col min="15360" max="15360" width="1.33203125" style="7"/>
    <col min="15361" max="15361" width="46.6640625" style="7" customWidth="1"/>
    <col min="15362" max="15369" width="15.6640625" style="7" customWidth="1"/>
    <col min="15370" max="15615" width="11.44140625" style="7" customWidth="1"/>
    <col min="15616" max="15616" width="1.33203125" style="7"/>
    <col min="15617" max="15617" width="46.6640625" style="7" customWidth="1"/>
    <col min="15618" max="15625" width="15.6640625" style="7" customWidth="1"/>
    <col min="15626" max="15871" width="11.44140625" style="7" customWidth="1"/>
    <col min="15872" max="15872" width="1.33203125" style="7"/>
    <col min="15873" max="15873" width="46.6640625" style="7" customWidth="1"/>
    <col min="15874" max="15881" width="15.6640625" style="7" customWidth="1"/>
    <col min="15882" max="16127" width="11.44140625" style="7" customWidth="1"/>
    <col min="16128" max="16128" width="1.33203125" style="7"/>
    <col min="16129" max="16129" width="46.6640625" style="7" customWidth="1"/>
    <col min="16130" max="16137" width="15.6640625" style="7" customWidth="1"/>
    <col min="16138" max="16383" width="11.44140625" style="7" customWidth="1"/>
    <col min="16384" max="16384" width="1.33203125" style="7"/>
  </cols>
  <sheetData>
    <row r="1" spans="1:32" s="2" customFormat="1" ht="18" customHeight="1">
      <c r="A1" s="211" t="s">
        <v>777</v>
      </c>
      <c r="B1" s="1"/>
      <c r="C1" s="1"/>
      <c r="D1" s="1"/>
      <c r="E1" s="1"/>
      <c r="F1" s="1"/>
      <c r="G1" s="1"/>
      <c r="H1" s="1"/>
      <c r="I1" s="1"/>
    </row>
    <row r="2" spans="1:32" s="3" customFormat="1" ht="25.2" customHeight="1">
      <c r="A2" s="275" t="s">
        <v>735</v>
      </c>
      <c r="B2" s="275"/>
      <c r="C2" s="275"/>
      <c r="D2" s="275"/>
      <c r="E2" s="275"/>
      <c r="F2" s="275"/>
      <c r="G2" s="275"/>
      <c r="H2" s="275"/>
      <c r="I2" s="275"/>
    </row>
    <row r="3" spans="1:32" s="4" customFormat="1" ht="26.4" customHeight="1">
      <c r="A3" s="276">
        <v>45991</v>
      </c>
      <c r="B3" s="276"/>
      <c r="C3" s="276"/>
      <c r="D3" s="276"/>
      <c r="E3" s="276"/>
      <c r="F3" s="276"/>
      <c r="G3" s="276"/>
      <c r="H3" s="276"/>
      <c r="I3" s="276"/>
    </row>
    <row r="4" spans="1:32" s="5" customFormat="1" ht="23.25" customHeight="1">
      <c r="A4" s="277" t="s">
        <v>0</v>
      </c>
      <c r="B4" s="277"/>
      <c r="C4" s="277"/>
      <c r="D4" s="277"/>
      <c r="E4" s="277"/>
      <c r="F4" s="277"/>
      <c r="G4" s="277"/>
      <c r="H4" s="277"/>
      <c r="I4" s="277"/>
    </row>
    <row r="5" spans="1:32" ht="21.75" customHeight="1" thickBot="1">
      <c r="A5" s="6"/>
      <c r="B5" s="6"/>
      <c r="C5" s="6"/>
      <c r="D5" s="6"/>
      <c r="E5" s="6"/>
      <c r="F5" s="6"/>
    </row>
    <row r="6" spans="1:32" ht="27" customHeight="1">
      <c r="A6" s="278" t="s">
        <v>1</v>
      </c>
      <c r="B6" s="280" t="s">
        <v>2</v>
      </c>
      <c r="C6" s="280" t="s">
        <v>3</v>
      </c>
      <c r="D6" s="280" t="s">
        <v>4</v>
      </c>
      <c r="E6" s="280" t="s">
        <v>5</v>
      </c>
      <c r="F6" s="280" t="s">
        <v>6</v>
      </c>
      <c r="G6" s="282" t="s">
        <v>7</v>
      </c>
      <c r="H6" s="274" t="s">
        <v>8</v>
      </c>
      <c r="I6" s="274"/>
      <c r="J6" s="6"/>
      <c r="K6" s="6"/>
      <c r="L6" s="6"/>
      <c r="M6" s="6"/>
      <c r="N6" s="6"/>
      <c r="O6" s="6"/>
      <c r="P6" s="6"/>
      <c r="Q6" s="6"/>
      <c r="R6" s="6"/>
      <c r="S6" s="6"/>
      <c r="T6" s="6"/>
      <c r="U6" s="6"/>
      <c r="V6" s="6"/>
      <c r="W6" s="6"/>
      <c r="X6" s="6"/>
      <c r="Y6" s="6"/>
      <c r="Z6" s="6"/>
      <c r="AA6" s="6"/>
      <c r="AB6" s="6"/>
      <c r="AC6" s="6"/>
      <c r="AD6" s="6"/>
      <c r="AE6" s="6"/>
      <c r="AF6" s="6"/>
    </row>
    <row r="7" spans="1:32" ht="37.799999999999997" customHeight="1">
      <c r="A7" s="279"/>
      <c r="B7" s="281"/>
      <c r="C7" s="281"/>
      <c r="D7" s="281"/>
      <c r="E7" s="281"/>
      <c r="F7" s="281"/>
      <c r="G7" s="283"/>
      <c r="H7" s="8" t="s">
        <v>9</v>
      </c>
      <c r="I7" s="8" t="s">
        <v>10</v>
      </c>
      <c r="J7" s="6"/>
      <c r="K7" s="6"/>
      <c r="L7" s="6"/>
      <c r="M7" s="6"/>
      <c r="N7" s="6"/>
      <c r="O7" s="6"/>
      <c r="P7" s="6"/>
      <c r="Q7" s="6"/>
      <c r="R7" s="6"/>
      <c r="S7" s="6"/>
      <c r="T7" s="6"/>
      <c r="U7" s="6"/>
      <c r="V7" s="6"/>
      <c r="W7" s="6"/>
      <c r="X7" s="6"/>
      <c r="Y7" s="6"/>
      <c r="Z7" s="6"/>
      <c r="AA7" s="6"/>
      <c r="AB7" s="6"/>
      <c r="AC7" s="6"/>
      <c r="AD7" s="6"/>
      <c r="AE7" s="6"/>
      <c r="AF7" s="6"/>
    </row>
    <row r="8" spans="1:32" s="13" customFormat="1" ht="7.8" customHeight="1">
      <c r="A8" s="9"/>
      <c r="B8" s="10"/>
      <c r="C8" s="10"/>
      <c r="D8" s="10"/>
      <c r="E8" s="10"/>
      <c r="F8" s="10"/>
      <c r="G8" s="10"/>
      <c r="H8" s="10"/>
      <c r="I8" s="10"/>
      <c r="J8" s="11"/>
      <c r="K8" s="11"/>
      <c r="L8" s="11"/>
      <c r="M8" s="11"/>
      <c r="N8" s="11"/>
      <c r="O8" s="11"/>
      <c r="P8" s="12"/>
      <c r="Q8" s="12"/>
    </row>
    <row r="9" spans="1:32" s="13" customFormat="1" ht="26.4" customHeight="1">
      <c r="A9" s="9" t="s">
        <v>700</v>
      </c>
      <c r="B9" s="14">
        <v>1251186.3278599998</v>
      </c>
      <c r="C9" s="14">
        <v>17436.735550000001</v>
      </c>
      <c r="D9" s="14">
        <v>981769.13115999999</v>
      </c>
      <c r="E9" s="14">
        <v>35785.291880000004</v>
      </c>
      <c r="F9" s="14">
        <v>269417.19673000003</v>
      </c>
      <c r="G9" s="14">
        <v>22700.369719999999</v>
      </c>
      <c r="H9" s="14">
        <v>4619.4834600000004</v>
      </c>
      <c r="I9" s="14">
        <v>699.55799999999999</v>
      </c>
      <c r="J9" s="11"/>
      <c r="K9" s="11"/>
      <c r="L9" s="11"/>
      <c r="M9" s="11"/>
      <c r="N9" s="11"/>
      <c r="O9" s="11"/>
      <c r="P9" s="12"/>
      <c r="Q9" s="12"/>
    </row>
    <row r="10" spans="1:32" s="13" customFormat="1" ht="26.4" customHeight="1">
      <c r="A10" s="9" t="s">
        <v>697</v>
      </c>
      <c r="B10" s="14">
        <v>19010644.869479999</v>
      </c>
      <c r="C10" s="14">
        <v>1330811.44071</v>
      </c>
      <c r="D10" s="14">
        <v>11728381.380799999</v>
      </c>
      <c r="E10" s="14">
        <v>860234.34733999998</v>
      </c>
      <c r="F10" s="14">
        <v>7282263.4886800004</v>
      </c>
      <c r="G10" s="14">
        <v>441840.96408999996</v>
      </c>
      <c r="H10" s="14">
        <v>56761.504970000002</v>
      </c>
      <c r="I10" s="14">
        <v>2483.98218</v>
      </c>
      <c r="J10" s="11"/>
      <c r="K10" s="11"/>
      <c r="L10" s="11"/>
      <c r="M10" s="11"/>
      <c r="N10" s="11"/>
      <c r="O10" s="11"/>
      <c r="P10" s="12"/>
      <c r="Q10" s="12"/>
    </row>
    <row r="11" spans="1:32" s="13" customFormat="1" ht="26.4" customHeight="1">
      <c r="A11" s="9" t="s">
        <v>548</v>
      </c>
      <c r="B11" s="14">
        <v>0</v>
      </c>
      <c r="C11" s="14">
        <v>0</v>
      </c>
      <c r="D11" s="14">
        <v>0</v>
      </c>
      <c r="E11" s="14">
        <v>0</v>
      </c>
      <c r="F11" s="14">
        <v>0</v>
      </c>
      <c r="G11" s="14">
        <v>1871935.03898</v>
      </c>
      <c r="H11" s="14">
        <v>0</v>
      </c>
      <c r="I11" s="14">
        <v>64197.51152</v>
      </c>
      <c r="J11" s="11"/>
      <c r="K11" s="11"/>
      <c r="L11" s="11"/>
      <c r="M11" s="11"/>
      <c r="N11" s="11"/>
      <c r="O11" s="11"/>
      <c r="P11" s="12"/>
      <c r="Q11" s="12"/>
    </row>
    <row r="12" spans="1:32" s="13" customFormat="1" ht="8.4" customHeight="1" thickBot="1">
      <c r="A12" s="142"/>
      <c r="B12" s="143"/>
      <c r="C12" s="143"/>
      <c r="D12" s="143"/>
      <c r="E12" s="143"/>
      <c r="F12" s="143"/>
      <c r="G12" s="143"/>
      <c r="H12" s="143"/>
      <c r="I12" s="143"/>
      <c r="J12" s="11"/>
      <c r="K12" s="11"/>
      <c r="L12" s="11"/>
      <c r="M12" s="11"/>
      <c r="N12" s="11"/>
      <c r="O12" s="11"/>
      <c r="P12" s="12"/>
      <c r="Q12" s="12"/>
    </row>
    <row r="13" spans="1:32" s="16" customFormat="1" ht="6" customHeight="1">
      <c r="B13" s="17"/>
      <c r="C13" s="17"/>
      <c r="D13" s="18"/>
      <c r="E13" s="18"/>
      <c r="F13" s="18"/>
      <c r="G13" s="17"/>
      <c r="H13" s="17"/>
      <c r="I13" s="17"/>
    </row>
    <row r="14" spans="1:32" s="20" customFormat="1" ht="11.25" customHeight="1">
      <c r="A14" s="19" t="s">
        <v>736</v>
      </c>
      <c r="H14" s="144"/>
      <c r="I14" s="144"/>
    </row>
    <row r="15" spans="1:32" s="16" customFormat="1">
      <c r="I15" s="21"/>
    </row>
    <row r="16" spans="1:32" s="16" customFormat="1"/>
    <row r="17" s="16" customFormat="1"/>
    <row r="18" s="16" customFormat="1"/>
    <row r="19" s="16" customFormat="1"/>
    <row r="20" s="16" customFormat="1"/>
    <row r="21" s="16" customFormat="1"/>
    <row r="22" s="16" customFormat="1"/>
    <row r="23" s="16" customFormat="1"/>
    <row r="24" s="16" customFormat="1"/>
    <row r="25" s="16" customFormat="1"/>
    <row r="26" s="16" customFormat="1"/>
    <row r="27" s="16" customFormat="1"/>
    <row r="28" s="16" customFormat="1"/>
    <row r="29" s="16" customFormat="1"/>
    <row r="30" s="16" customFormat="1"/>
    <row r="31" s="16" customFormat="1"/>
    <row r="32" s="16" customFormat="1"/>
    <row r="33" s="16" customFormat="1"/>
    <row r="34" s="16" customFormat="1"/>
    <row r="35" s="16" customFormat="1"/>
    <row r="36" s="16" customFormat="1"/>
    <row r="37" s="16" customFormat="1"/>
    <row r="38" s="16" customFormat="1"/>
    <row r="39" s="16" customFormat="1"/>
    <row r="40" s="16" customFormat="1"/>
    <row r="41" s="16" customFormat="1"/>
    <row r="42" s="16" customFormat="1"/>
    <row r="43" s="16" customFormat="1"/>
    <row r="44" s="16" customFormat="1"/>
    <row r="45" s="16" customFormat="1"/>
    <row r="46" s="16" customFormat="1"/>
    <row r="47" s="16" customFormat="1"/>
    <row r="48" s="16" customFormat="1"/>
    <row r="49" s="16" customFormat="1"/>
    <row r="50" s="16" customFormat="1"/>
    <row r="51" s="16" customFormat="1"/>
    <row r="52" s="16" customFormat="1"/>
    <row r="53" s="16" customFormat="1"/>
    <row r="54" s="16" customFormat="1"/>
    <row r="55" s="16" customFormat="1"/>
    <row r="56" s="16" customFormat="1"/>
    <row r="57" s="16" customFormat="1"/>
    <row r="58" s="16" customFormat="1"/>
    <row r="59" s="16" customFormat="1"/>
    <row r="60" s="16" customFormat="1"/>
    <row r="61" s="16" customFormat="1"/>
    <row r="62" s="16" customFormat="1"/>
    <row r="63" s="16" customFormat="1"/>
    <row r="64" s="16" customFormat="1"/>
    <row r="65" s="16" customFormat="1"/>
    <row r="66" s="16" customFormat="1"/>
    <row r="67" s="16" customFormat="1"/>
    <row r="68" s="16" customFormat="1"/>
    <row r="69" s="16" customFormat="1"/>
    <row r="70" s="16" customFormat="1"/>
    <row r="71" s="16" customFormat="1"/>
    <row r="72" s="16" customFormat="1"/>
    <row r="73" s="16" customFormat="1"/>
    <row r="74" s="16" customFormat="1"/>
    <row r="75" s="16" customFormat="1"/>
    <row r="76" s="16" customFormat="1"/>
    <row r="77" s="16" customFormat="1"/>
    <row r="78" s="16" customFormat="1"/>
    <row r="79" s="16" customFormat="1"/>
    <row r="80" s="16" customFormat="1"/>
    <row r="81" s="16" customFormat="1"/>
    <row r="82" s="16" customFormat="1"/>
    <row r="83" s="16" customFormat="1"/>
    <row r="84" s="16" customFormat="1"/>
    <row r="85" s="16" customFormat="1"/>
    <row r="86" s="16" customFormat="1"/>
    <row r="87" s="16" customFormat="1"/>
    <row r="88" s="16" customFormat="1"/>
    <row r="89" s="16" customFormat="1"/>
    <row r="90" s="16" customFormat="1"/>
    <row r="91" s="16" customFormat="1"/>
    <row r="92" s="16" customFormat="1"/>
    <row r="93" s="16" customFormat="1"/>
    <row r="94" s="16" customFormat="1"/>
    <row r="95" s="16" customFormat="1"/>
    <row r="96" s="16" customFormat="1"/>
    <row r="97" s="16" customFormat="1"/>
    <row r="98" s="16" customFormat="1"/>
    <row r="99" s="16" customFormat="1"/>
    <row r="100" s="16" customFormat="1"/>
    <row r="101" s="16" customFormat="1"/>
    <row r="102" s="16" customFormat="1"/>
    <row r="103" s="16" customFormat="1"/>
    <row r="104" s="16" customFormat="1"/>
    <row r="105" s="16" customFormat="1"/>
    <row r="106" s="16" customFormat="1"/>
    <row r="107" s="16" customFormat="1"/>
    <row r="108" s="16" customFormat="1"/>
    <row r="109" s="16" customFormat="1"/>
    <row r="110" s="16" customFormat="1"/>
    <row r="111" s="16" customFormat="1"/>
    <row r="112" s="16" customFormat="1"/>
    <row r="113" s="16" customFormat="1"/>
    <row r="114" s="16" customFormat="1"/>
    <row r="115" s="16" customFormat="1"/>
    <row r="116" s="16" customFormat="1"/>
    <row r="117" s="16" customFormat="1"/>
    <row r="118" s="16" customFormat="1"/>
    <row r="119" s="16" customFormat="1"/>
    <row r="120" s="16" customFormat="1"/>
    <row r="121" s="16" customFormat="1"/>
    <row r="122" s="16" customFormat="1"/>
    <row r="123" s="16" customFormat="1"/>
    <row r="124" s="16" customFormat="1"/>
    <row r="125" s="16" customFormat="1"/>
    <row r="126" s="16" customFormat="1"/>
    <row r="127" s="16" customFormat="1"/>
    <row r="128" s="16" customFormat="1"/>
    <row r="129" s="16" customFormat="1"/>
    <row r="130" s="16" customFormat="1"/>
    <row r="131" s="16" customFormat="1"/>
    <row r="132" s="16" customFormat="1"/>
    <row r="133" s="16" customFormat="1"/>
    <row r="134" s="16" customFormat="1"/>
    <row r="135" s="16" customFormat="1"/>
    <row r="136" s="16" customFormat="1"/>
    <row r="137" s="16" customFormat="1"/>
    <row r="138" s="16" customFormat="1"/>
    <row r="139" s="16" customFormat="1"/>
    <row r="140" s="16" customFormat="1"/>
    <row r="141" s="16" customFormat="1"/>
    <row r="142" s="16" customFormat="1"/>
    <row r="143" s="16" customFormat="1"/>
    <row r="144" s="16" customFormat="1"/>
    <row r="145" s="16" customFormat="1"/>
    <row r="146" s="16" customFormat="1"/>
    <row r="147" s="16" customFormat="1"/>
    <row r="148" s="16" customFormat="1"/>
    <row r="149" s="16" customFormat="1"/>
    <row r="150" s="16" customFormat="1"/>
    <row r="151" s="16" customFormat="1"/>
    <row r="152" s="16" customFormat="1"/>
    <row r="153" s="16" customFormat="1"/>
    <row r="154" s="16" customFormat="1"/>
    <row r="155" s="16" customFormat="1"/>
    <row r="156" s="16" customFormat="1"/>
    <row r="157" s="16" customFormat="1"/>
    <row r="158" s="16" customFormat="1"/>
    <row r="159" s="16" customFormat="1"/>
    <row r="160" s="16" customFormat="1"/>
    <row r="161" s="16" customFormat="1"/>
    <row r="162" s="16" customFormat="1"/>
    <row r="163" s="16" customFormat="1"/>
    <row r="164" s="16" customFormat="1"/>
    <row r="165" s="16" customFormat="1"/>
    <row r="166" s="16" customFormat="1"/>
    <row r="167" s="16" customFormat="1"/>
    <row r="168" s="16" customFormat="1"/>
    <row r="169" s="16" customFormat="1"/>
    <row r="170" s="16" customFormat="1"/>
    <row r="171" s="16" customFormat="1"/>
    <row r="172" s="16" customFormat="1"/>
    <row r="173" s="16" customFormat="1"/>
    <row r="174" s="16" customFormat="1"/>
    <row r="175" s="16" customFormat="1"/>
    <row r="176" s="16" customFormat="1"/>
    <row r="177" s="16" customFormat="1"/>
    <row r="178" s="16" customFormat="1"/>
    <row r="179" s="16" customFormat="1"/>
    <row r="180" s="16" customFormat="1"/>
    <row r="181" s="16" customFormat="1"/>
    <row r="182" s="16" customFormat="1"/>
    <row r="183" s="16" customFormat="1"/>
    <row r="184" s="16" customFormat="1"/>
    <row r="185" s="16" customFormat="1"/>
    <row r="186" s="16" customFormat="1"/>
    <row r="187" s="16" customFormat="1"/>
    <row r="188" s="16" customFormat="1"/>
    <row r="189" s="16" customFormat="1"/>
    <row r="190" s="16" customFormat="1"/>
    <row r="191" s="16" customFormat="1"/>
    <row r="192" s="16" customFormat="1"/>
    <row r="193" s="16" customFormat="1"/>
    <row r="194" s="16" customFormat="1"/>
    <row r="195" s="16" customFormat="1"/>
    <row r="196" s="16" customFormat="1"/>
    <row r="197" s="16" customFormat="1"/>
    <row r="198" s="16" customFormat="1"/>
    <row r="199" s="16" customFormat="1"/>
    <row r="200" s="16" customFormat="1"/>
    <row r="201" s="16" customFormat="1"/>
    <row r="202" s="16" customFormat="1"/>
    <row r="203" s="16" customFormat="1"/>
    <row r="204" s="16" customFormat="1"/>
    <row r="205" s="16" customFormat="1"/>
    <row r="206" s="16" customFormat="1"/>
    <row r="207" s="16" customFormat="1"/>
    <row r="208" s="16" customFormat="1"/>
    <row r="209" s="16" customFormat="1"/>
    <row r="210" s="16" customFormat="1"/>
    <row r="211" s="16" customFormat="1"/>
    <row r="212" s="16" customFormat="1"/>
    <row r="213" s="16" customFormat="1"/>
    <row r="214" s="16" customFormat="1"/>
    <row r="215" s="16" customFormat="1"/>
    <row r="216" s="16" customFormat="1"/>
    <row r="217" s="16" customFormat="1"/>
    <row r="218" s="16" customFormat="1"/>
    <row r="219" s="16" customFormat="1"/>
    <row r="220" s="16" customFormat="1"/>
    <row r="221" s="16" customFormat="1"/>
    <row r="222" s="16" customFormat="1"/>
    <row r="223" s="16" customFormat="1"/>
    <row r="224" s="16" customFormat="1"/>
    <row r="225" s="16" customFormat="1"/>
    <row r="226" s="16" customFormat="1"/>
    <row r="227" s="16" customFormat="1"/>
    <row r="228" s="16" customFormat="1"/>
    <row r="229" s="16" customFormat="1"/>
    <row r="230" s="16" customFormat="1"/>
    <row r="231" s="16" customFormat="1"/>
    <row r="232" s="16" customFormat="1"/>
    <row r="233" s="16" customFormat="1"/>
    <row r="234" s="16" customFormat="1"/>
    <row r="235" s="16" customFormat="1"/>
    <row r="236" s="16" customFormat="1"/>
    <row r="237" s="16" customFormat="1"/>
    <row r="238" s="16" customFormat="1"/>
    <row r="239" s="16" customFormat="1"/>
    <row r="240" s="16" customFormat="1"/>
    <row r="241" s="16" customFormat="1"/>
    <row r="242" s="16" customFormat="1"/>
    <row r="243" s="16" customFormat="1"/>
    <row r="244" s="16" customFormat="1"/>
    <row r="245" s="16" customFormat="1"/>
    <row r="246" s="16" customFormat="1"/>
    <row r="247" s="16" customFormat="1"/>
    <row r="248" s="16" customFormat="1"/>
    <row r="249" s="16" customFormat="1"/>
    <row r="250" s="16" customFormat="1"/>
    <row r="251" s="16" customFormat="1"/>
    <row r="252" s="16" customFormat="1"/>
    <row r="253" s="16" customFormat="1"/>
    <row r="254" s="16" customFormat="1"/>
    <row r="255" s="16" customFormat="1"/>
    <row r="256" s="16" customFormat="1"/>
    <row r="257" s="16" customFormat="1"/>
    <row r="258" s="16" customFormat="1"/>
    <row r="259" s="16" customFormat="1"/>
    <row r="260" s="16" customFormat="1"/>
    <row r="261" s="16" customFormat="1"/>
    <row r="262" s="16" customFormat="1"/>
    <row r="263" s="16" customFormat="1"/>
    <row r="264" s="16" customFormat="1"/>
    <row r="265" s="16" customFormat="1"/>
    <row r="266" s="16" customFormat="1"/>
    <row r="267" s="16" customFormat="1"/>
    <row r="268" s="16" customFormat="1"/>
    <row r="269" s="16" customFormat="1"/>
    <row r="270" s="16" customFormat="1"/>
  </sheetData>
  <mergeCells count="11">
    <mergeCell ref="H6:I6"/>
    <mergeCell ref="A2:I2"/>
    <mergeCell ref="A3:I3"/>
    <mergeCell ref="A4:I4"/>
    <mergeCell ref="A6:A7"/>
    <mergeCell ref="B6:B7"/>
    <mergeCell ref="C6:C7"/>
    <mergeCell ref="D6:D7"/>
    <mergeCell ref="E6:E7"/>
    <mergeCell ref="F6:F7"/>
    <mergeCell ref="G6:G7"/>
  </mergeCells>
  <hyperlinks>
    <hyperlink ref="A1" location="Índice!A1" display="Volver al Índice" xr:uid="{2137D76D-7F1E-416B-832F-1C748DB69674}"/>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68DED-0BF6-42E4-AD56-55E993C3B5DE}">
  <sheetPr codeName="Hoja24"/>
  <dimension ref="A1:AB1067"/>
  <sheetViews>
    <sheetView showGridLines="0" topLeftCell="A2" zoomScale="69" zoomScaleNormal="69" workbookViewId="0">
      <pane xSplit="5" ySplit="6" topLeftCell="F8" activePane="bottomRight" state="frozen"/>
      <selection activeCell="A2" sqref="A2"/>
      <selection pane="topRight" activeCell="F2" sqref="F2"/>
      <selection pane="bottomLeft" activeCell="A8" sqref="A8"/>
      <selection pane="bottomRight"/>
    </sheetView>
  </sheetViews>
  <sheetFormatPr baseColWidth="10" defaultColWidth="11.44140625" defaultRowHeight="13.8"/>
  <cols>
    <col min="1" max="1" width="13.109375" style="22" bestFit="1" customWidth="1"/>
    <col min="2" max="2" width="13.44140625" style="22" customWidth="1"/>
    <col min="3" max="3" width="22.109375" style="22" bestFit="1" customWidth="1"/>
    <col min="4" max="4" width="27.109375" style="22" bestFit="1" customWidth="1"/>
    <col min="5" max="5" width="14.44140625" style="22" customWidth="1"/>
    <col min="6" max="6" width="16.109375" style="22" customWidth="1"/>
    <col min="7" max="7" width="13.88671875" style="22" bestFit="1" customWidth="1"/>
    <col min="8" max="8" width="15.109375" style="22" bestFit="1" customWidth="1"/>
    <col min="9" max="9" width="14.109375" style="22" bestFit="1" customWidth="1"/>
    <col min="10" max="10" width="12.109375" style="22" bestFit="1" customWidth="1"/>
    <col min="11" max="12" width="14.109375" style="22" bestFit="1" customWidth="1"/>
    <col min="13" max="13" width="12.44140625" style="22" bestFit="1" customWidth="1"/>
    <col min="14" max="14" width="14.44140625" style="22" bestFit="1" customWidth="1"/>
    <col min="15" max="15" width="14.6640625" style="22" bestFit="1" customWidth="1"/>
    <col min="16" max="16" width="14.88671875" style="22" bestFit="1" customWidth="1"/>
    <col min="17" max="17" width="12.33203125" style="22" bestFit="1" customWidth="1"/>
    <col min="18" max="18" width="15.109375" style="22" bestFit="1" customWidth="1"/>
    <col min="19" max="256" width="11.44140625" style="22"/>
    <col min="257" max="257" width="13.109375" style="22" bestFit="1" customWidth="1"/>
    <col min="258" max="258" width="13.44140625" style="22" customWidth="1"/>
    <col min="259" max="259" width="22.109375" style="22" bestFit="1" customWidth="1"/>
    <col min="260" max="260" width="27.109375" style="22" bestFit="1" customWidth="1"/>
    <col min="261" max="261" width="14.44140625" style="22" customWidth="1"/>
    <col min="262" max="262" width="16.109375" style="22" customWidth="1"/>
    <col min="263" max="263" width="13.88671875" style="22" bestFit="1" customWidth="1"/>
    <col min="264" max="264" width="15.109375" style="22" bestFit="1" customWidth="1"/>
    <col min="265" max="265" width="14.109375" style="22" bestFit="1" customWidth="1"/>
    <col min="266" max="266" width="12.109375" style="22" bestFit="1" customWidth="1"/>
    <col min="267" max="268" width="14.109375" style="22" bestFit="1" customWidth="1"/>
    <col min="269" max="269" width="12.44140625" style="22" bestFit="1" customWidth="1"/>
    <col min="270" max="270" width="14.44140625" style="22" bestFit="1" customWidth="1"/>
    <col min="271" max="271" width="14.6640625" style="22" bestFit="1" customWidth="1"/>
    <col min="272" max="272" width="14.88671875" style="22" bestFit="1" customWidth="1"/>
    <col min="273" max="273" width="12.33203125" style="22" bestFit="1" customWidth="1"/>
    <col min="274" max="274" width="15.109375" style="22" bestFit="1" customWidth="1"/>
    <col min="275" max="512" width="11.44140625" style="22"/>
    <col min="513" max="513" width="13.109375" style="22" bestFit="1" customWidth="1"/>
    <col min="514" max="514" width="13.44140625" style="22" customWidth="1"/>
    <col min="515" max="515" width="22.109375" style="22" bestFit="1" customWidth="1"/>
    <col min="516" max="516" width="27.109375" style="22" bestFit="1" customWidth="1"/>
    <col min="517" max="517" width="14.44140625" style="22" customWidth="1"/>
    <col min="518" max="518" width="16.109375" style="22" customWidth="1"/>
    <col min="519" max="519" width="13.88671875" style="22" bestFit="1" customWidth="1"/>
    <col min="520" max="520" width="15.109375" style="22" bestFit="1" customWidth="1"/>
    <col min="521" max="521" width="14.109375" style="22" bestFit="1" customWidth="1"/>
    <col min="522" max="522" width="12.109375" style="22" bestFit="1" customWidth="1"/>
    <col min="523" max="524" width="14.109375" style="22" bestFit="1" customWidth="1"/>
    <col min="525" max="525" width="12.44140625" style="22" bestFit="1" customWidth="1"/>
    <col min="526" max="526" width="14.44140625" style="22" bestFit="1" customWidth="1"/>
    <col min="527" max="527" width="14.6640625" style="22" bestFit="1" customWidth="1"/>
    <col min="528" max="528" width="14.88671875" style="22" bestFit="1" customWidth="1"/>
    <col min="529" max="529" width="12.33203125" style="22" bestFit="1" customWidth="1"/>
    <col min="530" max="530" width="15.109375" style="22" bestFit="1" customWidth="1"/>
    <col min="531" max="768" width="11.44140625" style="22"/>
    <col min="769" max="769" width="13.109375" style="22" bestFit="1" customWidth="1"/>
    <col min="770" max="770" width="13.44140625" style="22" customWidth="1"/>
    <col min="771" max="771" width="22.109375" style="22" bestFit="1" customWidth="1"/>
    <col min="772" max="772" width="27.109375" style="22" bestFit="1" customWidth="1"/>
    <col min="773" max="773" width="14.44140625" style="22" customWidth="1"/>
    <col min="774" max="774" width="16.109375" style="22" customWidth="1"/>
    <col min="775" max="775" width="13.88671875" style="22" bestFit="1" customWidth="1"/>
    <col min="776" max="776" width="15.109375" style="22" bestFit="1" customWidth="1"/>
    <col min="777" max="777" width="14.109375" style="22" bestFit="1" customWidth="1"/>
    <col min="778" max="778" width="12.109375" style="22" bestFit="1" customWidth="1"/>
    <col min="779" max="780" width="14.109375" style="22" bestFit="1" customWidth="1"/>
    <col min="781" max="781" width="12.44140625" style="22" bestFit="1" customWidth="1"/>
    <col min="782" max="782" width="14.44140625" style="22" bestFit="1" customWidth="1"/>
    <col min="783" max="783" width="14.6640625" style="22" bestFit="1" customWidth="1"/>
    <col min="784" max="784" width="14.88671875" style="22" bestFit="1" customWidth="1"/>
    <col min="785" max="785" width="12.33203125" style="22" bestFit="1" customWidth="1"/>
    <col min="786" max="786" width="15.109375" style="22" bestFit="1" customWidth="1"/>
    <col min="787" max="1024" width="11.44140625" style="22"/>
    <col min="1025" max="1025" width="13.109375" style="22" bestFit="1" customWidth="1"/>
    <col min="1026" max="1026" width="13.44140625" style="22" customWidth="1"/>
    <col min="1027" max="1027" width="22.109375" style="22" bestFit="1" customWidth="1"/>
    <col min="1028" max="1028" width="27.109375" style="22" bestFit="1" customWidth="1"/>
    <col min="1029" max="1029" width="14.44140625" style="22" customWidth="1"/>
    <col min="1030" max="1030" width="16.109375" style="22" customWidth="1"/>
    <col min="1031" max="1031" width="13.88671875" style="22" bestFit="1" customWidth="1"/>
    <col min="1032" max="1032" width="15.109375" style="22" bestFit="1" customWidth="1"/>
    <col min="1033" max="1033" width="14.109375" style="22" bestFit="1" customWidth="1"/>
    <col min="1034" max="1034" width="12.109375" style="22" bestFit="1" customWidth="1"/>
    <col min="1035" max="1036" width="14.109375" style="22" bestFit="1" customWidth="1"/>
    <col min="1037" max="1037" width="12.44140625" style="22" bestFit="1" customWidth="1"/>
    <col min="1038" max="1038" width="14.44140625" style="22" bestFit="1" customWidth="1"/>
    <col min="1039" max="1039" width="14.6640625" style="22" bestFit="1" customWidth="1"/>
    <col min="1040" max="1040" width="14.88671875" style="22" bestFit="1" customWidth="1"/>
    <col min="1041" max="1041" width="12.33203125" style="22" bestFit="1" customWidth="1"/>
    <col min="1042" max="1042" width="15.109375" style="22" bestFit="1" customWidth="1"/>
    <col min="1043" max="1280" width="11.44140625" style="22"/>
    <col min="1281" max="1281" width="13.109375" style="22" bestFit="1" customWidth="1"/>
    <col min="1282" max="1282" width="13.44140625" style="22" customWidth="1"/>
    <col min="1283" max="1283" width="22.109375" style="22" bestFit="1" customWidth="1"/>
    <col min="1284" max="1284" width="27.109375" style="22" bestFit="1" customWidth="1"/>
    <col min="1285" max="1285" width="14.44140625" style="22" customWidth="1"/>
    <col min="1286" max="1286" width="16.109375" style="22" customWidth="1"/>
    <col min="1287" max="1287" width="13.88671875" style="22" bestFit="1" customWidth="1"/>
    <col min="1288" max="1288" width="15.109375" style="22" bestFit="1" customWidth="1"/>
    <col min="1289" max="1289" width="14.109375" style="22" bestFit="1" customWidth="1"/>
    <col min="1290" max="1290" width="12.109375" style="22" bestFit="1" customWidth="1"/>
    <col min="1291" max="1292" width="14.109375" style="22" bestFit="1" customWidth="1"/>
    <col min="1293" max="1293" width="12.44140625" style="22" bestFit="1" customWidth="1"/>
    <col min="1294" max="1294" width="14.44140625" style="22" bestFit="1" customWidth="1"/>
    <col min="1295" max="1295" width="14.6640625" style="22" bestFit="1" customWidth="1"/>
    <col min="1296" max="1296" width="14.88671875" style="22" bestFit="1" customWidth="1"/>
    <col min="1297" max="1297" width="12.33203125" style="22" bestFit="1" customWidth="1"/>
    <col min="1298" max="1298" width="15.109375" style="22" bestFit="1" customWidth="1"/>
    <col min="1299" max="1536" width="11.44140625" style="22"/>
    <col min="1537" max="1537" width="13.109375" style="22" bestFit="1" customWidth="1"/>
    <col min="1538" max="1538" width="13.44140625" style="22" customWidth="1"/>
    <col min="1539" max="1539" width="22.109375" style="22" bestFit="1" customWidth="1"/>
    <col min="1540" max="1540" width="27.109375" style="22" bestFit="1" customWidth="1"/>
    <col min="1541" max="1541" width="14.44140625" style="22" customWidth="1"/>
    <col min="1542" max="1542" width="16.109375" style="22" customWidth="1"/>
    <col min="1543" max="1543" width="13.88671875" style="22" bestFit="1" customWidth="1"/>
    <col min="1544" max="1544" width="15.109375" style="22" bestFit="1" customWidth="1"/>
    <col min="1545" max="1545" width="14.109375" style="22" bestFit="1" customWidth="1"/>
    <col min="1546" max="1546" width="12.109375" style="22" bestFit="1" customWidth="1"/>
    <col min="1547" max="1548" width="14.109375" style="22" bestFit="1" customWidth="1"/>
    <col min="1549" max="1549" width="12.44140625" style="22" bestFit="1" customWidth="1"/>
    <col min="1550" max="1550" width="14.44140625" style="22" bestFit="1" customWidth="1"/>
    <col min="1551" max="1551" width="14.6640625" style="22" bestFit="1" customWidth="1"/>
    <col min="1552" max="1552" width="14.88671875" style="22" bestFit="1" customWidth="1"/>
    <col min="1553" max="1553" width="12.33203125" style="22" bestFit="1" customWidth="1"/>
    <col min="1554" max="1554" width="15.109375" style="22" bestFit="1" customWidth="1"/>
    <col min="1555" max="1792" width="11.44140625" style="22"/>
    <col min="1793" max="1793" width="13.109375" style="22" bestFit="1" customWidth="1"/>
    <col min="1794" max="1794" width="13.44140625" style="22" customWidth="1"/>
    <col min="1795" max="1795" width="22.109375" style="22" bestFit="1" customWidth="1"/>
    <col min="1796" max="1796" width="27.109375" style="22" bestFit="1" customWidth="1"/>
    <col min="1797" max="1797" width="14.44140625" style="22" customWidth="1"/>
    <col min="1798" max="1798" width="16.109375" style="22" customWidth="1"/>
    <col min="1799" max="1799" width="13.88671875" style="22" bestFit="1" customWidth="1"/>
    <col min="1800" max="1800" width="15.109375" style="22" bestFit="1" customWidth="1"/>
    <col min="1801" max="1801" width="14.109375" style="22" bestFit="1" customWidth="1"/>
    <col min="1802" max="1802" width="12.109375" style="22" bestFit="1" customWidth="1"/>
    <col min="1803" max="1804" width="14.109375" style="22" bestFit="1" customWidth="1"/>
    <col min="1805" max="1805" width="12.44140625" style="22" bestFit="1" customWidth="1"/>
    <col min="1806" max="1806" width="14.44140625" style="22" bestFit="1" customWidth="1"/>
    <col min="1807" max="1807" width="14.6640625" style="22" bestFit="1" customWidth="1"/>
    <col min="1808" max="1808" width="14.88671875" style="22" bestFit="1" customWidth="1"/>
    <col min="1809" max="1809" width="12.33203125" style="22" bestFit="1" customWidth="1"/>
    <col min="1810" max="1810" width="15.109375" style="22" bestFit="1" customWidth="1"/>
    <col min="1811" max="2048" width="11.44140625" style="22"/>
    <col min="2049" max="2049" width="13.109375" style="22" bestFit="1" customWidth="1"/>
    <col min="2050" max="2050" width="13.44140625" style="22" customWidth="1"/>
    <col min="2051" max="2051" width="22.109375" style="22" bestFit="1" customWidth="1"/>
    <col min="2052" max="2052" width="27.109375" style="22" bestFit="1" customWidth="1"/>
    <col min="2053" max="2053" width="14.44140625" style="22" customWidth="1"/>
    <col min="2054" max="2054" width="16.109375" style="22" customWidth="1"/>
    <col min="2055" max="2055" width="13.88671875" style="22" bestFit="1" customWidth="1"/>
    <col min="2056" max="2056" width="15.109375" style="22" bestFit="1" customWidth="1"/>
    <col min="2057" max="2057" width="14.109375" style="22" bestFit="1" customWidth="1"/>
    <col min="2058" max="2058" width="12.109375" style="22" bestFit="1" customWidth="1"/>
    <col min="2059" max="2060" width="14.109375" style="22" bestFit="1" customWidth="1"/>
    <col min="2061" max="2061" width="12.44140625" style="22" bestFit="1" customWidth="1"/>
    <col min="2062" max="2062" width="14.44140625" style="22" bestFit="1" customWidth="1"/>
    <col min="2063" max="2063" width="14.6640625" style="22" bestFit="1" customWidth="1"/>
    <col min="2064" max="2064" width="14.88671875" style="22" bestFit="1" customWidth="1"/>
    <col min="2065" max="2065" width="12.33203125" style="22" bestFit="1" customWidth="1"/>
    <col min="2066" max="2066" width="15.109375" style="22" bestFit="1" customWidth="1"/>
    <col min="2067" max="2304" width="11.44140625" style="22"/>
    <col min="2305" max="2305" width="13.109375" style="22" bestFit="1" customWidth="1"/>
    <col min="2306" max="2306" width="13.44140625" style="22" customWidth="1"/>
    <col min="2307" max="2307" width="22.109375" style="22" bestFit="1" customWidth="1"/>
    <col min="2308" max="2308" width="27.109375" style="22" bestFit="1" customWidth="1"/>
    <col min="2309" max="2309" width="14.44140625" style="22" customWidth="1"/>
    <col min="2310" max="2310" width="16.109375" style="22" customWidth="1"/>
    <col min="2311" max="2311" width="13.88671875" style="22" bestFit="1" customWidth="1"/>
    <col min="2312" max="2312" width="15.109375" style="22" bestFit="1" customWidth="1"/>
    <col min="2313" max="2313" width="14.109375" style="22" bestFit="1" customWidth="1"/>
    <col min="2314" max="2314" width="12.109375" style="22" bestFit="1" customWidth="1"/>
    <col min="2315" max="2316" width="14.109375" style="22" bestFit="1" customWidth="1"/>
    <col min="2317" max="2317" width="12.44140625" style="22" bestFit="1" customWidth="1"/>
    <col min="2318" max="2318" width="14.44140625" style="22" bestFit="1" customWidth="1"/>
    <col min="2319" max="2319" width="14.6640625" style="22" bestFit="1" customWidth="1"/>
    <col min="2320" max="2320" width="14.88671875" style="22" bestFit="1" customWidth="1"/>
    <col min="2321" max="2321" width="12.33203125" style="22" bestFit="1" customWidth="1"/>
    <col min="2322" max="2322" width="15.109375" style="22" bestFit="1" customWidth="1"/>
    <col min="2323" max="2560" width="11.44140625" style="22"/>
    <col min="2561" max="2561" width="13.109375" style="22" bestFit="1" customWidth="1"/>
    <col min="2562" max="2562" width="13.44140625" style="22" customWidth="1"/>
    <col min="2563" max="2563" width="22.109375" style="22" bestFit="1" customWidth="1"/>
    <col min="2564" max="2564" width="27.109375" style="22" bestFit="1" customWidth="1"/>
    <col min="2565" max="2565" width="14.44140625" style="22" customWidth="1"/>
    <col min="2566" max="2566" width="16.109375" style="22" customWidth="1"/>
    <col min="2567" max="2567" width="13.88671875" style="22" bestFit="1" customWidth="1"/>
    <col min="2568" max="2568" width="15.109375" style="22" bestFit="1" customWidth="1"/>
    <col min="2569" max="2569" width="14.109375" style="22" bestFit="1" customWidth="1"/>
    <col min="2570" max="2570" width="12.109375" style="22" bestFit="1" customWidth="1"/>
    <col min="2571" max="2572" width="14.109375" style="22" bestFit="1" customWidth="1"/>
    <col min="2573" max="2573" width="12.44140625" style="22" bestFit="1" customWidth="1"/>
    <col min="2574" max="2574" width="14.44140625" style="22" bestFit="1" customWidth="1"/>
    <col min="2575" max="2575" width="14.6640625" style="22" bestFit="1" customWidth="1"/>
    <col min="2576" max="2576" width="14.88671875" style="22" bestFit="1" customWidth="1"/>
    <col min="2577" max="2577" width="12.33203125" style="22" bestFit="1" customWidth="1"/>
    <col min="2578" max="2578" width="15.109375" style="22" bestFit="1" customWidth="1"/>
    <col min="2579" max="2816" width="11.44140625" style="22"/>
    <col min="2817" max="2817" width="13.109375" style="22" bestFit="1" customWidth="1"/>
    <col min="2818" max="2818" width="13.44140625" style="22" customWidth="1"/>
    <col min="2819" max="2819" width="22.109375" style="22" bestFit="1" customWidth="1"/>
    <col min="2820" max="2820" width="27.109375" style="22" bestFit="1" customWidth="1"/>
    <col min="2821" max="2821" width="14.44140625" style="22" customWidth="1"/>
    <col min="2822" max="2822" width="16.109375" style="22" customWidth="1"/>
    <col min="2823" max="2823" width="13.88671875" style="22" bestFit="1" customWidth="1"/>
    <col min="2824" max="2824" width="15.109375" style="22" bestFit="1" customWidth="1"/>
    <col min="2825" max="2825" width="14.109375" style="22" bestFit="1" customWidth="1"/>
    <col min="2826" max="2826" width="12.109375" style="22" bestFit="1" customWidth="1"/>
    <col min="2827" max="2828" width="14.109375" style="22" bestFit="1" customWidth="1"/>
    <col min="2829" max="2829" width="12.44140625" style="22" bestFit="1" customWidth="1"/>
    <col min="2830" max="2830" width="14.44140625" style="22" bestFit="1" customWidth="1"/>
    <col min="2831" max="2831" width="14.6640625" style="22" bestFit="1" customWidth="1"/>
    <col min="2832" max="2832" width="14.88671875" style="22" bestFit="1" customWidth="1"/>
    <col min="2833" max="2833" width="12.33203125" style="22" bestFit="1" customWidth="1"/>
    <col min="2834" max="2834" width="15.109375" style="22" bestFit="1" customWidth="1"/>
    <col min="2835" max="3072" width="11.44140625" style="22"/>
    <col min="3073" max="3073" width="13.109375" style="22" bestFit="1" customWidth="1"/>
    <col min="3074" max="3074" width="13.44140625" style="22" customWidth="1"/>
    <col min="3075" max="3075" width="22.109375" style="22" bestFit="1" customWidth="1"/>
    <col min="3076" max="3076" width="27.109375" style="22" bestFit="1" customWidth="1"/>
    <col min="3077" max="3077" width="14.44140625" style="22" customWidth="1"/>
    <col min="3078" max="3078" width="16.109375" style="22" customWidth="1"/>
    <col min="3079" max="3079" width="13.88671875" style="22" bestFit="1" customWidth="1"/>
    <col min="3080" max="3080" width="15.109375" style="22" bestFit="1" customWidth="1"/>
    <col min="3081" max="3081" width="14.109375" style="22" bestFit="1" customWidth="1"/>
    <col min="3082" max="3082" width="12.109375" style="22" bestFit="1" customWidth="1"/>
    <col min="3083" max="3084" width="14.109375" style="22" bestFit="1" customWidth="1"/>
    <col min="3085" max="3085" width="12.44140625" style="22" bestFit="1" customWidth="1"/>
    <col min="3086" max="3086" width="14.44140625" style="22" bestFit="1" customWidth="1"/>
    <col min="3087" max="3087" width="14.6640625" style="22" bestFit="1" customWidth="1"/>
    <col min="3088" max="3088" width="14.88671875" style="22" bestFit="1" customWidth="1"/>
    <col min="3089" max="3089" width="12.33203125" style="22" bestFit="1" customWidth="1"/>
    <col min="3090" max="3090" width="15.109375" style="22" bestFit="1" customWidth="1"/>
    <col min="3091" max="3328" width="11.44140625" style="22"/>
    <col min="3329" max="3329" width="13.109375" style="22" bestFit="1" customWidth="1"/>
    <col min="3330" max="3330" width="13.44140625" style="22" customWidth="1"/>
    <col min="3331" max="3331" width="22.109375" style="22" bestFit="1" customWidth="1"/>
    <col min="3332" max="3332" width="27.109375" style="22" bestFit="1" customWidth="1"/>
    <col min="3333" max="3333" width="14.44140625" style="22" customWidth="1"/>
    <col min="3334" max="3334" width="16.109375" style="22" customWidth="1"/>
    <col min="3335" max="3335" width="13.88671875" style="22" bestFit="1" customWidth="1"/>
    <col min="3336" max="3336" width="15.109375" style="22" bestFit="1" customWidth="1"/>
    <col min="3337" max="3337" width="14.109375" style="22" bestFit="1" customWidth="1"/>
    <col min="3338" max="3338" width="12.109375" style="22" bestFit="1" customWidth="1"/>
    <col min="3339" max="3340" width="14.109375" style="22" bestFit="1" customWidth="1"/>
    <col min="3341" max="3341" width="12.44140625" style="22" bestFit="1" customWidth="1"/>
    <col min="3342" max="3342" width="14.44140625" style="22" bestFit="1" customWidth="1"/>
    <col min="3343" max="3343" width="14.6640625" style="22" bestFit="1" customWidth="1"/>
    <col min="3344" max="3344" width="14.88671875" style="22" bestFit="1" customWidth="1"/>
    <col min="3345" max="3345" width="12.33203125" style="22" bestFit="1" customWidth="1"/>
    <col min="3346" max="3346" width="15.109375" style="22" bestFit="1" customWidth="1"/>
    <col min="3347" max="3584" width="11.44140625" style="22"/>
    <col min="3585" max="3585" width="13.109375" style="22" bestFit="1" customWidth="1"/>
    <col min="3586" max="3586" width="13.44140625" style="22" customWidth="1"/>
    <col min="3587" max="3587" width="22.109375" style="22" bestFit="1" customWidth="1"/>
    <col min="3588" max="3588" width="27.109375" style="22" bestFit="1" customWidth="1"/>
    <col min="3589" max="3589" width="14.44140625" style="22" customWidth="1"/>
    <col min="3590" max="3590" width="16.109375" style="22" customWidth="1"/>
    <col min="3591" max="3591" width="13.88671875" style="22" bestFit="1" customWidth="1"/>
    <col min="3592" max="3592" width="15.109375" style="22" bestFit="1" customWidth="1"/>
    <col min="3593" max="3593" width="14.109375" style="22" bestFit="1" customWidth="1"/>
    <col min="3594" max="3594" width="12.109375" style="22" bestFit="1" customWidth="1"/>
    <col min="3595" max="3596" width="14.109375" style="22" bestFit="1" customWidth="1"/>
    <col min="3597" max="3597" width="12.44140625" style="22" bestFit="1" customWidth="1"/>
    <col min="3598" max="3598" width="14.44140625" style="22" bestFit="1" customWidth="1"/>
    <col min="3599" max="3599" width="14.6640625" style="22" bestFit="1" customWidth="1"/>
    <col min="3600" max="3600" width="14.88671875" style="22" bestFit="1" customWidth="1"/>
    <col min="3601" max="3601" width="12.33203125" style="22" bestFit="1" customWidth="1"/>
    <col min="3602" max="3602" width="15.109375" style="22" bestFit="1" customWidth="1"/>
    <col min="3603" max="3840" width="11.44140625" style="22"/>
    <col min="3841" max="3841" width="13.109375" style="22" bestFit="1" customWidth="1"/>
    <col min="3842" max="3842" width="13.44140625" style="22" customWidth="1"/>
    <col min="3843" max="3843" width="22.109375" style="22" bestFit="1" customWidth="1"/>
    <col min="3844" max="3844" width="27.109375" style="22" bestFit="1" customWidth="1"/>
    <col min="3845" max="3845" width="14.44140625" style="22" customWidth="1"/>
    <col min="3846" max="3846" width="16.109375" style="22" customWidth="1"/>
    <col min="3847" max="3847" width="13.88671875" style="22" bestFit="1" customWidth="1"/>
    <col min="3848" max="3848" width="15.109375" style="22" bestFit="1" customWidth="1"/>
    <col min="3849" max="3849" width="14.109375" style="22" bestFit="1" customWidth="1"/>
    <col min="3850" max="3850" width="12.109375" style="22" bestFit="1" customWidth="1"/>
    <col min="3851" max="3852" width="14.109375" style="22" bestFit="1" customWidth="1"/>
    <col min="3853" max="3853" width="12.44140625" style="22" bestFit="1" customWidth="1"/>
    <col min="3854" max="3854" width="14.44140625" style="22" bestFit="1" customWidth="1"/>
    <col min="3855" max="3855" width="14.6640625" style="22" bestFit="1" customWidth="1"/>
    <col min="3856" max="3856" width="14.88671875" style="22" bestFit="1" customWidth="1"/>
    <col min="3857" max="3857" width="12.33203125" style="22" bestFit="1" customWidth="1"/>
    <col min="3858" max="3858" width="15.109375" style="22" bestFit="1" customWidth="1"/>
    <col min="3859" max="4096" width="11.44140625" style="22"/>
    <col min="4097" max="4097" width="13.109375" style="22" bestFit="1" customWidth="1"/>
    <col min="4098" max="4098" width="13.44140625" style="22" customWidth="1"/>
    <col min="4099" max="4099" width="22.109375" style="22" bestFit="1" customWidth="1"/>
    <col min="4100" max="4100" width="27.109375" style="22" bestFit="1" customWidth="1"/>
    <col min="4101" max="4101" width="14.44140625" style="22" customWidth="1"/>
    <col min="4102" max="4102" width="16.109375" style="22" customWidth="1"/>
    <col min="4103" max="4103" width="13.88671875" style="22" bestFit="1" customWidth="1"/>
    <col min="4104" max="4104" width="15.109375" style="22" bestFit="1" customWidth="1"/>
    <col min="4105" max="4105" width="14.109375" style="22" bestFit="1" customWidth="1"/>
    <col min="4106" max="4106" width="12.109375" style="22" bestFit="1" customWidth="1"/>
    <col min="4107" max="4108" width="14.109375" style="22" bestFit="1" customWidth="1"/>
    <col min="4109" max="4109" width="12.44140625" style="22" bestFit="1" customWidth="1"/>
    <col min="4110" max="4110" width="14.44140625" style="22" bestFit="1" customWidth="1"/>
    <col min="4111" max="4111" width="14.6640625" style="22" bestFit="1" customWidth="1"/>
    <col min="4112" max="4112" width="14.88671875" style="22" bestFit="1" customWidth="1"/>
    <col min="4113" max="4113" width="12.33203125" style="22" bestFit="1" customWidth="1"/>
    <col min="4114" max="4114" width="15.109375" style="22" bestFit="1" customWidth="1"/>
    <col min="4115" max="4352" width="11.44140625" style="22"/>
    <col min="4353" max="4353" width="13.109375" style="22" bestFit="1" customWidth="1"/>
    <col min="4354" max="4354" width="13.44140625" style="22" customWidth="1"/>
    <col min="4355" max="4355" width="22.109375" style="22" bestFit="1" customWidth="1"/>
    <col min="4356" max="4356" width="27.109375" style="22" bestFit="1" customWidth="1"/>
    <col min="4357" max="4357" width="14.44140625" style="22" customWidth="1"/>
    <col min="4358" max="4358" width="16.109375" style="22" customWidth="1"/>
    <col min="4359" max="4359" width="13.88671875" style="22" bestFit="1" customWidth="1"/>
    <col min="4360" max="4360" width="15.109375" style="22" bestFit="1" customWidth="1"/>
    <col min="4361" max="4361" width="14.109375" style="22" bestFit="1" customWidth="1"/>
    <col min="4362" max="4362" width="12.109375" style="22" bestFit="1" customWidth="1"/>
    <col min="4363" max="4364" width="14.109375" style="22" bestFit="1" customWidth="1"/>
    <col min="4365" max="4365" width="12.44140625" style="22" bestFit="1" customWidth="1"/>
    <col min="4366" max="4366" width="14.44140625" style="22" bestFit="1" customWidth="1"/>
    <col min="4367" max="4367" width="14.6640625" style="22" bestFit="1" customWidth="1"/>
    <col min="4368" max="4368" width="14.88671875" style="22" bestFit="1" customWidth="1"/>
    <col min="4369" max="4369" width="12.33203125" style="22" bestFit="1" customWidth="1"/>
    <col min="4370" max="4370" width="15.109375" style="22" bestFit="1" customWidth="1"/>
    <col min="4371" max="4608" width="11.44140625" style="22"/>
    <col min="4609" max="4609" width="13.109375" style="22" bestFit="1" customWidth="1"/>
    <col min="4610" max="4610" width="13.44140625" style="22" customWidth="1"/>
    <col min="4611" max="4611" width="22.109375" style="22" bestFit="1" customWidth="1"/>
    <col min="4612" max="4612" width="27.109375" style="22" bestFit="1" customWidth="1"/>
    <col min="4613" max="4613" width="14.44140625" style="22" customWidth="1"/>
    <col min="4614" max="4614" width="16.109375" style="22" customWidth="1"/>
    <col min="4615" max="4615" width="13.88671875" style="22" bestFit="1" customWidth="1"/>
    <col min="4616" max="4616" width="15.109375" style="22" bestFit="1" customWidth="1"/>
    <col min="4617" max="4617" width="14.109375" style="22" bestFit="1" customWidth="1"/>
    <col min="4618" max="4618" width="12.109375" style="22" bestFit="1" customWidth="1"/>
    <col min="4619" max="4620" width="14.109375" style="22" bestFit="1" customWidth="1"/>
    <col min="4621" max="4621" width="12.44140625" style="22" bestFit="1" customWidth="1"/>
    <col min="4622" max="4622" width="14.44140625" style="22" bestFit="1" customWidth="1"/>
    <col min="4623" max="4623" width="14.6640625" style="22" bestFit="1" customWidth="1"/>
    <col min="4624" max="4624" width="14.88671875" style="22" bestFit="1" customWidth="1"/>
    <col min="4625" max="4625" width="12.33203125" style="22" bestFit="1" customWidth="1"/>
    <col min="4626" max="4626" width="15.109375" style="22" bestFit="1" customWidth="1"/>
    <col min="4627" max="4864" width="11.44140625" style="22"/>
    <col min="4865" max="4865" width="13.109375" style="22" bestFit="1" customWidth="1"/>
    <col min="4866" max="4866" width="13.44140625" style="22" customWidth="1"/>
    <col min="4867" max="4867" width="22.109375" style="22" bestFit="1" customWidth="1"/>
    <col min="4868" max="4868" width="27.109375" style="22" bestFit="1" customWidth="1"/>
    <col min="4869" max="4869" width="14.44140625" style="22" customWidth="1"/>
    <col min="4870" max="4870" width="16.109375" style="22" customWidth="1"/>
    <col min="4871" max="4871" width="13.88671875" style="22" bestFit="1" customWidth="1"/>
    <col min="4872" max="4872" width="15.109375" style="22" bestFit="1" customWidth="1"/>
    <col min="4873" max="4873" width="14.109375" style="22" bestFit="1" customWidth="1"/>
    <col min="4874" max="4874" width="12.109375" style="22" bestFit="1" customWidth="1"/>
    <col min="4875" max="4876" width="14.109375" style="22" bestFit="1" customWidth="1"/>
    <col min="4877" max="4877" width="12.44140625" style="22" bestFit="1" customWidth="1"/>
    <col min="4878" max="4878" width="14.44140625" style="22" bestFit="1" customWidth="1"/>
    <col min="4879" max="4879" width="14.6640625" style="22" bestFit="1" customWidth="1"/>
    <col min="4880" max="4880" width="14.88671875" style="22" bestFit="1" customWidth="1"/>
    <col min="4881" max="4881" width="12.33203125" style="22" bestFit="1" customWidth="1"/>
    <col min="4882" max="4882" width="15.109375" style="22" bestFit="1" customWidth="1"/>
    <col min="4883" max="5120" width="11.44140625" style="22"/>
    <col min="5121" max="5121" width="13.109375" style="22" bestFit="1" customWidth="1"/>
    <col min="5122" max="5122" width="13.44140625" style="22" customWidth="1"/>
    <col min="5123" max="5123" width="22.109375" style="22" bestFit="1" customWidth="1"/>
    <col min="5124" max="5124" width="27.109375" style="22" bestFit="1" customWidth="1"/>
    <col min="5125" max="5125" width="14.44140625" style="22" customWidth="1"/>
    <col min="5126" max="5126" width="16.109375" style="22" customWidth="1"/>
    <col min="5127" max="5127" width="13.88671875" style="22" bestFit="1" customWidth="1"/>
    <col min="5128" max="5128" width="15.109375" style="22" bestFit="1" customWidth="1"/>
    <col min="5129" max="5129" width="14.109375" style="22" bestFit="1" customWidth="1"/>
    <col min="5130" max="5130" width="12.109375" style="22" bestFit="1" customWidth="1"/>
    <col min="5131" max="5132" width="14.109375" style="22" bestFit="1" customWidth="1"/>
    <col min="5133" max="5133" width="12.44140625" style="22" bestFit="1" customWidth="1"/>
    <col min="5134" max="5134" width="14.44140625" style="22" bestFit="1" customWidth="1"/>
    <col min="5135" max="5135" width="14.6640625" style="22" bestFit="1" customWidth="1"/>
    <col min="5136" max="5136" width="14.88671875" style="22" bestFit="1" customWidth="1"/>
    <col min="5137" max="5137" width="12.33203125" style="22" bestFit="1" customWidth="1"/>
    <col min="5138" max="5138" width="15.109375" style="22" bestFit="1" customWidth="1"/>
    <col min="5139" max="5376" width="11.44140625" style="22"/>
    <col min="5377" max="5377" width="13.109375" style="22" bestFit="1" customWidth="1"/>
    <col min="5378" max="5378" width="13.44140625" style="22" customWidth="1"/>
    <col min="5379" max="5379" width="22.109375" style="22" bestFit="1" customWidth="1"/>
    <col min="5380" max="5380" width="27.109375" style="22" bestFit="1" customWidth="1"/>
    <col min="5381" max="5381" width="14.44140625" style="22" customWidth="1"/>
    <col min="5382" max="5382" width="16.109375" style="22" customWidth="1"/>
    <col min="5383" max="5383" width="13.88671875" style="22" bestFit="1" customWidth="1"/>
    <col min="5384" max="5384" width="15.109375" style="22" bestFit="1" customWidth="1"/>
    <col min="5385" max="5385" width="14.109375" style="22" bestFit="1" customWidth="1"/>
    <col min="5386" max="5386" width="12.109375" style="22" bestFit="1" customWidth="1"/>
    <col min="5387" max="5388" width="14.109375" style="22" bestFit="1" customWidth="1"/>
    <col min="5389" max="5389" width="12.44140625" style="22" bestFit="1" customWidth="1"/>
    <col min="5390" max="5390" width="14.44140625" style="22" bestFit="1" customWidth="1"/>
    <col min="5391" max="5391" width="14.6640625" style="22" bestFit="1" customWidth="1"/>
    <col min="5392" max="5392" width="14.88671875" style="22" bestFit="1" customWidth="1"/>
    <col min="5393" max="5393" width="12.33203125" style="22" bestFit="1" customWidth="1"/>
    <col min="5394" max="5394" width="15.109375" style="22" bestFit="1" customWidth="1"/>
    <col min="5395" max="5632" width="11.44140625" style="22"/>
    <col min="5633" max="5633" width="13.109375" style="22" bestFit="1" customWidth="1"/>
    <col min="5634" max="5634" width="13.44140625" style="22" customWidth="1"/>
    <col min="5635" max="5635" width="22.109375" style="22" bestFit="1" customWidth="1"/>
    <col min="5636" max="5636" width="27.109375" style="22" bestFit="1" customWidth="1"/>
    <col min="5637" max="5637" width="14.44140625" style="22" customWidth="1"/>
    <col min="5638" max="5638" width="16.109375" style="22" customWidth="1"/>
    <col min="5639" max="5639" width="13.88671875" style="22" bestFit="1" customWidth="1"/>
    <col min="5640" max="5640" width="15.109375" style="22" bestFit="1" customWidth="1"/>
    <col min="5641" max="5641" width="14.109375" style="22" bestFit="1" customWidth="1"/>
    <col min="5642" max="5642" width="12.109375" style="22" bestFit="1" customWidth="1"/>
    <col min="5643" max="5644" width="14.109375" style="22" bestFit="1" customWidth="1"/>
    <col min="5645" max="5645" width="12.44140625" style="22" bestFit="1" customWidth="1"/>
    <col min="5646" max="5646" width="14.44140625" style="22" bestFit="1" customWidth="1"/>
    <col min="5647" max="5647" width="14.6640625" style="22" bestFit="1" customWidth="1"/>
    <col min="5648" max="5648" width="14.88671875" style="22" bestFit="1" customWidth="1"/>
    <col min="5649" max="5649" width="12.33203125" style="22" bestFit="1" customWidth="1"/>
    <col min="5650" max="5650" width="15.109375" style="22" bestFit="1" customWidth="1"/>
    <col min="5651" max="5888" width="11.44140625" style="22"/>
    <col min="5889" max="5889" width="13.109375" style="22" bestFit="1" customWidth="1"/>
    <col min="5890" max="5890" width="13.44140625" style="22" customWidth="1"/>
    <col min="5891" max="5891" width="22.109375" style="22" bestFit="1" customWidth="1"/>
    <col min="5892" max="5892" width="27.109375" style="22" bestFit="1" customWidth="1"/>
    <col min="5893" max="5893" width="14.44140625" style="22" customWidth="1"/>
    <col min="5894" max="5894" width="16.109375" style="22" customWidth="1"/>
    <col min="5895" max="5895" width="13.88671875" style="22" bestFit="1" customWidth="1"/>
    <col min="5896" max="5896" width="15.109375" style="22" bestFit="1" customWidth="1"/>
    <col min="5897" max="5897" width="14.109375" style="22" bestFit="1" customWidth="1"/>
    <col min="5898" max="5898" width="12.109375" style="22" bestFit="1" customWidth="1"/>
    <col min="5899" max="5900" width="14.109375" style="22" bestFit="1" customWidth="1"/>
    <col min="5901" max="5901" width="12.44140625" style="22" bestFit="1" customWidth="1"/>
    <col min="5902" max="5902" width="14.44140625" style="22" bestFit="1" customWidth="1"/>
    <col min="5903" max="5903" width="14.6640625" style="22" bestFit="1" customWidth="1"/>
    <col min="5904" max="5904" width="14.88671875" style="22" bestFit="1" customWidth="1"/>
    <col min="5905" max="5905" width="12.33203125" style="22" bestFit="1" customWidth="1"/>
    <col min="5906" max="5906" width="15.109375" style="22" bestFit="1" customWidth="1"/>
    <col min="5907" max="6144" width="11.44140625" style="22"/>
    <col min="6145" max="6145" width="13.109375" style="22" bestFit="1" customWidth="1"/>
    <col min="6146" max="6146" width="13.44140625" style="22" customWidth="1"/>
    <col min="6147" max="6147" width="22.109375" style="22" bestFit="1" customWidth="1"/>
    <col min="6148" max="6148" width="27.109375" style="22" bestFit="1" customWidth="1"/>
    <col min="6149" max="6149" width="14.44140625" style="22" customWidth="1"/>
    <col min="6150" max="6150" width="16.109375" style="22" customWidth="1"/>
    <col min="6151" max="6151" width="13.88671875" style="22" bestFit="1" customWidth="1"/>
    <col min="6152" max="6152" width="15.109375" style="22" bestFit="1" customWidth="1"/>
    <col min="6153" max="6153" width="14.109375" style="22" bestFit="1" customWidth="1"/>
    <col min="6154" max="6154" width="12.109375" style="22" bestFit="1" customWidth="1"/>
    <col min="6155" max="6156" width="14.109375" style="22" bestFit="1" customWidth="1"/>
    <col min="6157" max="6157" width="12.44140625" style="22" bestFit="1" customWidth="1"/>
    <col min="6158" max="6158" width="14.44140625" style="22" bestFit="1" customWidth="1"/>
    <col min="6159" max="6159" width="14.6640625" style="22" bestFit="1" customWidth="1"/>
    <col min="6160" max="6160" width="14.88671875" style="22" bestFit="1" customWidth="1"/>
    <col min="6161" max="6161" width="12.33203125" style="22" bestFit="1" customWidth="1"/>
    <col min="6162" max="6162" width="15.109375" style="22" bestFit="1" customWidth="1"/>
    <col min="6163" max="6400" width="11.44140625" style="22"/>
    <col min="6401" max="6401" width="13.109375" style="22" bestFit="1" customWidth="1"/>
    <col min="6402" max="6402" width="13.44140625" style="22" customWidth="1"/>
    <col min="6403" max="6403" width="22.109375" style="22" bestFit="1" customWidth="1"/>
    <col min="6404" max="6404" width="27.109375" style="22" bestFit="1" customWidth="1"/>
    <col min="6405" max="6405" width="14.44140625" style="22" customWidth="1"/>
    <col min="6406" max="6406" width="16.109375" style="22" customWidth="1"/>
    <col min="6407" max="6407" width="13.88671875" style="22" bestFit="1" customWidth="1"/>
    <col min="6408" max="6408" width="15.109375" style="22" bestFit="1" customWidth="1"/>
    <col min="6409" max="6409" width="14.109375" style="22" bestFit="1" customWidth="1"/>
    <col min="6410" max="6410" width="12.109375" style="22" bestFit="1" customWidth="1"/>
    <col min="6411" max="6412" width="14.109375" style="22" bestFit="1" customWidth="1"/>
    <col min="6413" max="6413" width="12.44140625" style="22" bestFit="1" customWidth="1"/>
    <col min="6414" max="6414" width="14.44140625" style="22" bestFit="1" customWidth="1"/>
    <col min="6415" max="6415" width="14.6640625" style="22" bestFit="1" customWidth="1"/>
    <col min="6416" max="6416" width="14.88671875" style="22" bestFit="1" customWidth="1"/>
    <col min="6417" max="6417" width="12.33203125" style="22" bestFit="1" customWidth="1"/>
    <col min="6418" max="6418" width="15.109375" style="22" bestFit="1" customWidth="1"/>
    <col min="6419" max="6656" width="11.44140625" style="22"/>
    <col min="6657" max="6657" width="13.109375" style="22" bestFit="1" customWidth="1"/>
    <col min="6658" max="6658" width="13.44140625" style="22" customWidth="1"/>
    <col min="6659" max="6659" width="22.109375" style="22" bestFit="1" customWidth="1"/>
    <col min="6660" max="6660" width="27.109375" style="22" bestFit="1" customWidth="1"/>
    <col min="6661" max="6661" width="14.44140625" style="22" customWidth="1"/>
    <col min="6662" max="6662" width="16.109375" style="22" customWidth="1"/>
    <col min="6663" max="6663" width="13.88671875" style="22" bestFit="1" customWidth="1"/>
    <col min="6664" max="6664" width="15.109375" style="22" bestFit="1" customWidth="1"/>
    <col min="6665" max="6665" width="14.109375" style="22" bestFit="1" customWidth="1"/>
    <col min="6666" max="6666" width="12.109375" style="22" bestFit="1" customWidth="1"/>
    <col min="6667" max="6668" width="14.109375" style="22" bestFit="1" customWidth="1"/>
    <col min="6669" max="6669" width="12.44140625" style="22" bestFit="1" customWidth="1"/>
    <col min="6670" max="6670" width="14.44140625" style="22" bestFit="1" customWidth="1"/>
    <col min="6671" max="6671" width="14.6640625" style="22" bestFit="1" customWidth="1"/>
    <col min="6672" max="6672" width="14.88671875" style="22" bestFit="1" customWidth="1"/>
    <col min="6673" max="6673" width="12.33203125" style="22" bestFit="1" customWidth="1"/>
    <col min="6674" max="6674" width="15.109375" style="22" bestFit="1" customWidth="1"/>
    <col min="6675" max="6912" width="11.44140625" style="22"/>
    <col min="6913" max="6913" width="13.109375" style="22" bestFit="1" customWidth="1"/>
    <col min="6914" max="6914" width="13.44140625" style="22" customWidth="1"/>
    <col min="6915" max="6915" width="22.109375" style="22" bestFit="1" customWidth="1"/>
    <col min="6916" max="6916" width="27.109375" style="22" bestFit="1" customWidth="1"/>
    <col min="6917" max="6917" width="14.44140625" style="22" customWidth="1"/>
    <col min="6918" max="6918" width="16.109375" style="22" customWidth="1"/>
    <col min="6919" max="6919" width="13.88671875" style="22" bestFit="1" customWidth="1"/>
    <col min="6920" max="6920" width="15.109375" style="22" bestFit="1" customWidth="1"/>
    <col min="6921" max="6921" width="14.109375" style="22" bestFit="1" customWidth="1"/>
    <col min="6922" max="6922" width="12.109375" style="22" bestFit="1" customWidth="1"/>
    <col min="6923" max="6924" width="14.109375" style="22" bestFit="1" customWidth="1"/>
    <col min="6925" max="6925" width="12.44140625" style="22" bestFit="1" customWidth="1"/>
    <col min="6926" max="6926" width="14.44140625" style="22" bestFit="1" customWidth="1"/>
    <col min="6927" max="6927" width="14.6640625" style="22" bestFit="1" customWidth="1"/>
    <col min="6928" max="6928" width="14.88671875" style="22" bestFit="1" customWidth="1"/>
    <col min="6929" max="6929" width="12.33203125" style="22" bestFit="1" customWidth="1"/>
    <col min="6930" max="6930" width="15.109375" style="22" bestFit="1" customWidth="1"/>
    <col min="6931" max="7168" width="11.44140625" style="22"/>
    <col min="7169" max="7169" width="13.109375" style="22" bestFit="1" customWidth="1"/>
    <col min="7170" max="7170" width="13.44140625" style="22" customWidth="1"/>
    <col min="7171" max="7171" width="22.109375" style="22" bestFit="1" customWidth="1"/>
    <col min="7172" max="7172" width="27.109375" style="22" bestFit="1" customWidth="1"/>
    <col min="7173" max="7173" width="14.44140625" style="22" customWidth="1"/>
    <col min="7174" max="7174" width="16.109375" style="22" customWidth="1"/>
    <col min="7175" max="7175" width="13.88671875" style="22" bestFit="1" customWidth="1"/>
    <col min="7176" max="7176" width="15.109375" style="22" bestFit="1" customWidth="1"/>
    <col min="7177" max="7177" width="14.109375" style="22" bestFit="1" customWidth="1"/>
    <col min="7178" max="7178" width="12.109375" style="22" bestFit="1" customWidth="1"/>
    <col min="7179" max="7180" width="14.109375" style="22" bestFit="1" customWidth="1"/>
    <col min="7181" max="7181" width="12.44140625" style="22" bestFit="1" customWidth="1"/>
    <col min="7182" max="7182" width="14.44140625" style="22" bestFit="1" customWidth="1"/>
    <col min="7183" max="7183" width="14.6640625" style="22" bestFit="1" customWidth="1"/>
    <col min="7184" max="7184" width="14.88671875" style="22" bestFit="1" customWidth="1"/>
    <col min="7185" max="7185" width="12.33203125" style="22" bestFit="1" customWidth="1"/>
    <col min="7186" max="7186" width="15.109375" style="22" bestFit="1" customWidth="1"/>
    <col min="7187" max="7424" width="11.44140625" style="22"/>
    <col min="7425" max="7425" width="13.109375" style="22" bestFit="1" customWidth="1"/>
    <col min="7426" max="7426" width="13.44140625" style="22" customWidth="1"/>
    <col min="7427" max="7427" width="22.109375" style="22" bestFit="1" customWidth="1"/>
    <col min="7428" max="7428" width="27.109375" style="22" bestFit="1" customWidth="1"/>
    <col min="7429" max="7429" width="14.44140625" style="22" customWidth="1"/>
    <col min="7430" max="7430" width="16.109375" style="22" customWidth="1"/>
    <col min="7431" max="7431" width="13.88671875" style="22" bestFit="1" customWidth="1"/>
    <col min="7432" max="7432" width="15.109375" style="22" bestFit="1" customWidth="1"/>
    <col min="7433" max="7433" width="14.109375" style="22" bestFit="1" customWidth="1"/>
    <col min="7434" max="7434" width="12.109375" style="22" bestFit="1" customWidth="1"/>
    <col min="7435" max="7436" width="14.109375" style="22" bestFit="1" customWidth="1"/>
    <col min="7437" max="7437" width="12.44140625" style="22" bestFit="1" customWidth="1"/>
    <col min="7438" max="7438" width="14.44140625" style="22" bestFit="1" customWidth="1"/>
    <col min="7439" max="7439" width="14.6640625" style="22" bestFit="1" customWidth="1"/>
    <col min="7440" max="7440" width="14.88671875" style="22" bestFit="1" customWidth="1"/>
    <col min="7441" max="7441" width="12.33203125" style="22" bestFit="1" customWidth="1"/>
    <col min="7442" max="7442" width="15.109375" style="22" bestFit="1" customWidth="1"/>
    <col min="7443" max="7680" width="11.44140625" style="22"/>
    <col min="7681" max="7681" width="13.109375" style="22" bestFit="1" customWidth="1"/>
    <col min="7682" max="7682" width="13.44140625" style="22" customWidth="1"/>
    <col min="7683" max="7683" width="22.109375" style="22" bestFit="1" customWidth="1"/>
    <col min="7684" max="7684" width="27.109375" style="22" bestFit="1" customWidth="1"/>
    <col min="7685" max="7685" width="14.44140625" style="22" customWidth="1"/>
    <col min="7686" max="7686" width="16.109375" style="22" customWidth="1"/>
    <col min="7687" max="7687" width="13.88671875" style="22" bestFit="1" customWidth="1"/>
    <col min="7688" max="7688" width="15.109375" style="22" bestFit="1" customWidth="1"/>
    <col min="7689" max="7689" width="14.109375" style="22" bestFit="1" customWidth="1"/>
    <col min="7690" max="7690" width="12.109375" style="22" bestFit="1" customWidth="1"/>
    <col min="7691" max="7692" width="14.109375" style="22" bestFit="1" customWidth="1"/>
    <col min="7693" max="7693" width="12.44140625" style="22" bestFit="1" customWidth="1"/>
    <col min="7694" max="7694" width="14.44140625" style="22" bestFit="1" customWidth="1"/>
    <col min="7695" max="7695" width="14.6640625" style="22" bestFit="1" customWidth="1"/>
    <col min="7696" max="7696" width="14.88671875" style="22" bestFit="1" customWidth="1"/>
    <col min="7697" max="7697" width="12.33203125" style="22" bestFit="1" customWidth="1"/>
    <col min="7698" max="7698" width="15.109375" style="22" bestFit="1" customWidth="1"/>
    <col min="7699" max="7936" width="11.44140625" style="22"/>
    <col min="7937" max="7937" width="13.109375" style="22" bestFit="1" customWidth="1"/>
    <col min="7938" max="7938" width="13.44140625" style="22" customWidth="1"/>
    <col min="7939" max="7939" width="22.109375" style="22" bestFit="1" customWidth="1"/>
    <col min="7940" max="7940" width="27.109375" style="22" bestFit="1" customWidth="1"/>
    <col min="7941" max="7941" width="14.44140625" style="22" customWidth="1"/>
    <col min="7942" max="7942" width="16.109375" style="22" customWidth="1"/>
    <col min="7943" max="7943" width="13.88671875" style="22" bestFit="1" customWidth="1"/>
    <col min="7944" max="7944" width="15.109375" style="22" bestFit="1" customWidth="1"/>
    <col min="7945" max="7945" width="14.109375" style="22" bestFit="1" customWidth="1"/>
    <col min="7946" max="7946" width="12.109375" style="22" bestFit="1" customWidth="1"/>
    <col min="7947" max="7948" width="14.109375" style="22" bestFit="1" customWidth="1"/>
    <col min="7949" max="7949" width="12.44140625" style="22" bestFit="1" customWidth="1"/>
    <col min="7950" max="7950" width="14.44140625" style="22" bestFit="1" customWidth="1"/>
    <col min="7951" max="7951" width="14.6640625" style="22" bestFit="1" customWidth="1"/>
    <col min="7952" max="7952" width="14.88671875" style="22" bestFit="1" customWidth="1"/>
    <col min="7953" max="7953" width="12.33203125" style="22" bestFit="1" customWidth="1"/>
    <col min="7954" max="7954" width="15.109375" style="22" bestFit="1" customWidth="1"/>
    <col min="7955" max="8192" width="11.44140625" style="22"/>
    <col min="8193" max="8193" width="13.109375" style="22" bestFit="1" customWidth="1"/>
    <col min="8194" max="8194" width="13.44140625" style="22" customWidth="1"/>
    <col min="8195" max="8195" width="22.109375" style="22" bestFit="1" customWidth="1"/>
    <col min="8196" max="8196" width="27.109375" style="22" bestFit="1" customWidth="1"/>
    <col min="8197" max="8197" width="14.44140625" style="22" customWidth="1"/>
    <col min="8198" max="8198" width="16.109375" style="22" customWidth="1"/>
    <col min="8199" max="8199" width="13.88671875" style="22" bestFit="1" customWidth="1"/>
    <col min="8200" max="8200" width="15.109375" style="22" bestFit="1" customWidth="1"/>
    <col min="8201" max="8201" width="14.109375" style="22" bestFit="1" customWidth="1"/>
    <col min="8202" max="8202" width="12.109375" style="22" bestFit="1" customWidth="1"/>
    <col min="8203" max="8204" width="14.109375" style="22" bestFit="1" customWidth="1"/>
    <col min="8205" max="8205" width="12.44140625" style="22" bestFit="1" customWidth="1"/>
    <col min="8206" max="8206" width="14.44140625" style="22" bestFit="1" customWidth="1"/>
    <col min="8207" max="8207" width="14.6640625" style="22" bestFit="1" customWidth="1"/>
    <col min="8208" max="8208" width="14.88671875" style="22" bestFit="1" customWidth="1"/>
    <col min="8209" max="8209" width="12.33203125" style="22" bestFit="1" customWidth="1"/>
    <col min="8210" max="8210" width="15.109375" style="22" bestFit="1" customWidth="1"/>
    <col min="8211" max="8448" width="11.44140625" style="22"/>
    <col min="8449" max="8449" width="13.109375" style="22" bestFit="1" customWidth="1"/>
    <col min="8450" max="8450" width="13.44140625" style="22" customWidth="1"/>
    <col min="8451" max="8451" width="22.109375" style="22" bestFit="1" customWidth="1"/>
    <col min="8452" max="8452" width="27.109375" style="22" bestFit="1" customWidth="1"/>
    <col min="8453" max="8453" width="14.44140625" style="22" customWidth="1"/>
    <col min="8454" max="8454" width="16.109375" style="22" customWidth="1"/>
    <col min="8455" max="8455" width="13.88671875" style="22" bestFit="1" customWidth="1"/>
    <col min="8456" max="8456" width="15.109375" style="22" bestFit="1" customWidth="1"/>
    <col min="8457" max="8457" width="14.109375" style="22" bestFit="1" customWidth="1"/>
    <col min="8458" max="8458" width="12.109375" style="22" bestFit="1" customWidth="1"/>
    <col min="8459" max="8460" width="14.109375" style="22" bestFit="1" customWidth="1"/>
    <col min="8461" max="8461" width="12.44140625" style="22" bestFit="1" customWidth="1"/>
    <col min="8462" max="8462" width="14.44140625" style="22" bestFit="1" customWidth="1"/>
    <col min="8463" max="8463" width="14.6640625" style="22" bestFit="1" customWidth="1"/>
    <col min="8464" max="8464" width="14.88671875" style="22" bestFit="1" customWidth="1"/>
    <col min="8465" max="8465" width="12.33203125" style="22" bestFit="1" customWidth="1"/>
    <col min="8466" max="8466" width="15.109375" style="22" bestFit="1" customWidth="1"/>
    <col min="8467" max="8704" width="11.44140625" style="22"/>
    <col min="8705" max="8705" width="13.109375" style="22" bestFit="1" customWidth="1"/>
    <col min="8706" max="8706" width="13.44140625" style="22" customWidth="1"/>
    <col min="8707" max="8707" width="22.109375" style="22" bestFit="1" customWidth="1"/>
    <col min="8708" max="8708" width="27.109375" style="22" bestFit="1" customWidth="1"/>
    <col min="8709" max="8709" width="14.44140625" style="22" customWidth="1"/>
    <col min="8710" max="8710" width="16.109375" style="22" customWidth="1"/>
    <col min="8711" max="8711" width="13.88671875" style="22" bestFit="1" customWidth="1"/>
    <col min="8712" max="8712" width="15.109375" style="22" bestFit="1" customWidth="1"/>
    <col min="8713" max="8713" width="14.109375" style="22" bestFit="1" customWidth="1"/>
    <col min="8714" max="8714" width="12.109375" style="22" bestFit="1" customWidth="1"/>
    <col min="8715" max="8716" width="14.109375" style="22" bestFit="1" customWidth="1"/>
    <col min="8717" max="8717" width="12.44140625" style="22" bestFit="1" customWidth="1"/>
    <col min="8718" max="8718" width="14.44140625" style="22" bestFit="1" customWidth="1"/>
    <col min="8719" max="8719" width="14.6640625" style="22" bestFit="1" customWidth="1"/>
    <col min="8720" max="8720" width="14.88671875" style="22" bestFit="1" customWidth="1"/>
    <col min="8721" max="8721" width="12.33203125" style="22" bestFit="1" customWidth="1"/>
    <col min="8722" max="8722" width="15.109375" style="22" bestFit="1" customWidth="1"/>
    <col min="8723" max="8960" width="11.44140625" style="22"/>
    <col min="8961" max="8961" width="13.109375" style="22" bestFit="1" customWidth="1"/>
    <col min="8962" max="8962" width="13.44140625" style="22" customWidth="1"/>
    <col min="8963" max="8963" width="22.109375" style="22" bestFit="1" customWidth="1"/>
    <col min="8964" max="8964" width="27.109375" style="22" bestFit="1" customWidth="1"/>
    <col min="8965" max="8965" width="14.44140625" style="22" customWidth="1"/>
    <col min="8966" max="8966" width="16.109375" style="22" customWidth="1"/>
    <col min="8967" max="8967" width="13.88671875" style="22" bestFit="1" customWidth="1"/>
    <col min="8968" max="8968" width="15.109375" style="22" bestFit="1" customWidth="1"/>
    <col min="8969" max="8969" width="14.109375" style="22" bestFit="1" customWidth="1"/>
    <col min="8970" max="8970" width="12.109375" style="22" bestFit="1" customWidth="1"/>
    <col min="8971" max="8972" width="14.109375" style="22" bestFit="1" customWidth="1"/>
    <col min="8973" max="8973" width="12.44140625" style="22" bestFit="1" customWidth="1"/>
    <col min="8974" max="8974" width="14.44140625" style="22" bestFit="1" customWidth="1"/>
    <col min="8975" max="8975" width="14.6640625" style="22" bestFit="1" customWidth="1"/>
    <col min="8976" max="8976" width="14.88671875" style="22" bestFit="1" customWidth="1"/>
    <col min="8977" max="8977" width="12.33203125" style="22" bestFit="1" customWidth="1"/>
    <col min="8978" max="8978" width="15.109375" style="22" bestFit="1" customWidth="1"/>
    <col min="8979" max="9216" width="11.44140625" style="22"/>
    <col min="9217" max="9217" width="13.109375" style="22" bestFit="1" customWidth="1"/>
    <col min="9218" max="9218" width="13.44140625" style="22" customWidth="1"/>
    <col min="9219" max="9219" width="22.109375" style="22" bestFit="1" customWidth="1"/>
    <col min="9220" max="9220" width="27.109375" style="22" bestFit="1" customWidth="1"/>
    <col min="9221" max="9221" width="14.44140625" style="22" customWidth="1"/>
    <col min="9222" max="9222" width="16.109375" style="22" customWidth="1"/>
    <col min="9223" max="9223" width="13.88671875" style="22" bestFit="1" customWidth="1"/>
    <col min="9224" max="9224" width="15.109375" style="22" bestFit="1" customWidth="1"/>
    <col min="9225" max="9225" width="14.109375" style="22" bestFit="1" customWidth="1"/>
    <col min="9226" max="9226" width="12.109375" style="22" bestFit="1" customWidth="1"/>
    <col min="9227" max="9228" width="14.109375" style="22" bestFit="1" customWidth="1"/>
    <col min="9229" max="9229" width="12.44140625" style="22" bestFit="1" customWidth="1"/>
    <col min="9230" max="9230" width="14.44140625" style="22" bestFit="1" customWidth="1"/>
    <col min="9231" max="9231" width="14.6640625" style="22" bestFit="1" customWidth="1"/>
    <col min="9232" max="9232" width="14.88671875" style="22" bestFit="1" customWidth="1"/>
    <col min="9233" max="9233" width="12.33203125" style="22" bestFit="1" customWidth="1"/>
    <col min="9234" max="9234" width="15.109375" style="22" bestFit="1" customWidth="1"/>
    <col min="9235" max="9472" width="11.44140625" style="22"/>
    <col min="9473" max="9473" width="13.109375" style="22" bestFit="1" customWidth="1"/>
    <col min="9474" max="9474" width="13.44140625" style="22" customWidth="1"/>
    <col min="9475" max="9475" width="22.109375" style="22" bestFit="1" customWidth="1"/>
    <col min="9476" max="9476" width="27.109375" style="22" bestFit="1" customWidth="1"/>
    <col min="9477" max="9477" width="14.44140625" style="22" customWidth="1"/>
    <col min="9478" max="9478" width="16.109375" style="22" customWidth="1"/>
    <col min="9479" max="9479" width="13.88671875" style="22" bestFit="1" customWidth="1"/>
    <col min="9480" max="9480" width="15.109375" style="22" bestFit="1" customWidth="1"/>
    <col min="9481" max="9481" width="14.109375" style="22" bestFit="1" customWidth="1"/>
    <col min="9482" max="9482" width="12.109375" style="22" bestFit="1" customWidth="1"/>
    <col min="9483" max="9484" width="14.109375" style="22" bestFit="1" customWidth="1"/>
    <col min="9485" max="9485" width="12.44140625" style="22" bestFit="1" customWidth="1"/>
    <col min="9486" max="9486" width="14.44140625" style="22" bestFit="1" customWidth="1"/>
    <col min="9487" max="9487" width="14.6640625" style="22" bestFit="1" customWidth="1"/>
    <col min="9488" max="9488" width="14.88671875" style="22" bestFit="1" customWidth="1"/>
    <col min="9489" max="9489" width="12.33203125" style="22" bestFit="1" customWidth="1"/>
    <col min="9490" max="9490" width="15.109375" style="22" bestFit="1" customWidth="1"/>
    <col min="9491" max="9728" width="11.44140625" style="22"/>
    <col min="9729" max="9729" width="13.109375" style="22" bestFit="1" customWidth="1"/>
    <col min="9730" max="9730" width="13.44140625" style="22" customWidth="1"/>
    <col min="9731" max="9731" width="22.109375" style="22" bestFit="1" customWidth="1"/>
    <col min="9732" max="9732" width="27.109375" style="22" bestFit="1" customWidth="1"/>
    <col min="9733" max="9733" width="14.44140625" style="22" customWidth="1"/>
    <col min="9734" max="9734" width="16.109375" style="22" customWidth="1"/>
    <col min="9735" max="9735" width="13.88671875" style="22" bestFit="1" customWidth="1"/>
    <col min="9736" max="9736" width="15.109375" style="22" bestFit="1" customWidth="1"/>
    <col min="9737" max="9737" width="14.109375" style="22" bestFit="1" customWidth="1"/>
    <col min="9738" max="9738" width="12.109375" style="22" bestFit="1" customWidth="1"/>
    <col min="9739" max="9740" width="14.109375" style="22" bestFit="1" customWidth="1"/>
    <col min="9741" max="9741" width="12.44140625" style="22" bestFit="1" customWidth="1"/>
    <col min="9742" max="9742" width="14.44140625" style="22" bestFit="1" customWidth="1"/>
    <col min="9743" max="9743" width="14.6640625" style="22" bestFit="1" customWidth="1"/>
    <col min="9744" max="9744" width="14.88671875" style="22" bestFit="1" customWidth="1"/>
    <col min="9745" max="9745" width="12.33203125" style="22" bestFit="1" customWidth="1"/>
    <col min="9746" max="9746" width="15.109375" style="22" bestFit="1" customWidth="1"/>
    <col min="9747" max="9984" width="11.44140625" style="22"/>
    <col min="9985" max="9985" width="13.109375" style="22" bestFit="1" customWidth="1"/>
    <col min="9986" max="9986" width="13.44140625" style="22" customWidth="1"/>
    <col min="9987" max="9987" width="22.109375" style="22" bestFit="1" customWidth="1"/>
    <col min="9988" max="9988" width="27.109375" style="22" bestFit="1" customWidth="1"/>
    <col min="9989" max="9989" width="14.44140625" style="22" customWidth="1"/>
    <col min="9990" max="9990" width="16.109375" style="22" customWidth="1"/>
    <col min="9991" max="9991" width="13.88671875" style="22" bestFit="1" customWidth="1"/>
    <col min="9992" max="9992" width="15.109375" style="22" bestFit="1" customWidth="1"/>
    <col min="9993" max="9993" width="14.109375" style="22" bestFit="1" customWidth="1"/>
    <col min="9994" max="9994" width="12.109375" style="22" bestFit="1" customWidth="1"/>
    <col min="9995" max="9996" width="14.109375" style="22" bestFit="1" customWidth="1"/>
    <col min="9997" max="9997" width="12.44140625" style="22" bestFit="1" customWidth="1"/>
    <col min="9998" max="9998" width="14.44140625" style="22" bestFit="1" customWidth="1"/>
    <col min="9999" max="9999" width="14.6640625" style="22" bestFit="1" customWidth="1"/>
    <col min="10000" max="10000" width="14.88671875" style="22" bestFit="1" customWidth="1"/>
    <col min="10001" max="10001" width="12.33203125" style="22" bestFit="1" customWidth="1"/>
    <col min="10002" max="10002" width="15.109375" style="22" bestFit="1" customWidth="1"/>
    <col min="10003" max="10240" width="11.44140625" style="22"/>
    <col min="10241" max="10241" width="13.109375" style="22" bestFit="1" customWidth="1"/>
    <col min="10242" max="10242" width="13.44140625" style="22" customWidth="1"/>
    <col min="10243" max="10243" width="22.109375" style="22" bestFit="1" customWidth="1"/>
    <col min="10244" max="10244" width="27.109375" style="22" bestFit="1" customWidth="1"/>
    <col min="10245" max="10245" width="14.44140625" style="22" customWidth="1"/>
    <col min="10246" max="10246" width="16.109375" style="22" customWidth="1"/>
    <col min="10247" max="10247" width="13.88671875" style="22" bestFit="1" customWidth="1"/>
    <col min="10248" max="10248" width="15.109375" style="22" bestFit="1" customWidth="1"/>
    <col min="10249" max="10249" width="14.109375" style="22" bestFit="1" customWidth="1"/>
    <col min="10250" max="10250" width="12.109375" style="22" bestFit="1" customWidth="1"/>
    <col min="10251" max="10252" width="14.109375" style="22" bestFit="1" customWidth="1"/>
    <col min="10253" max="10253" width="12.44140625" style="22" bestFit="1" customWidth="1"/>
    <col min="10254" max="10254" width="14.44140625" style="22" bestFit="1" customWidth="1"/>
    <col min="10255" max="10255" width="14.6640625" style="22" bestFit="1" customWidth="1"/>
    <col min="10256" max="10256" width="14.88671875" style="22" bestFit="1" customWidth="1"/>
    <col min="10257" max="10257" width="12.33203125" style="22" bestFit="1" customWidth="1"/>
    <col min="10258" max="10258" width="15.109375" style="22" bestFit="1" customWidth="1"/>
    <col min="10259" max="10496" width="11.44140625" style="22"/>
    <col min="10497" max="10497" width="13.109375" style="22" bestFit="1" customWidth="1"/>
    <col min="10498" max="10498" width="13.44140625" style="22" customWidth="1"/>
    <col min="10499" max="10499" width="22.109375" style="22" bestFit="1" customWidth="1"/>
    <col min="10500" max="10500" width="27.109375" style="22" bestFit="1" customWidth="1"/>
    <col min="10501" max="10501" width="14.44140625" style="22" customWidth="1"/>
    <col min="10502" max="10502" width="16.109375" style="22" customWidth="1"/>
    <col min="10503" max="10503" width="13.88671875" style="22" bestFit="1" customWidth="1"/>
    <col min="10504" max="10504" width="15.109375" style="22" bestFit="1" customWidth="1"/>
    <col min="10505" max="10505" width="14.109375" style="22" bestFit="1" customWidth="1"/>
    <col min="10506" max="10506" width="12.109375" style="22" bestFit="1" customWidth="1"/>
    <col min="10507" max="10508" width="14.109375" style="22" bestFit="1" customWidth="1"/>
    <col min="10509" max="10509" width="12.44140625" style="22" bestFit="1" customWidth="1"/>
    <col min="10510" max="10510" width="14.44140625" style="22" bestFit="1" customWidth="1"/>
    <col min="10511" max="10511" width="14.6640625" style="22" bestFit="1" customWidth="1"/>
    <col min="10512" max="10512" width="14.88671875" style="22" bestFit="1" customWidth="1"/>
    <col min="10513" max="10513" width="12.33203125" style="22" bestFit="1" customWidth="1"/>
    <col min="10514" max="10514" width="15.109375" style="22" bestFit="1" customWidth="1"/>
    <col min="10515" max="10752" width="11.44140625" style="22"/>
    <col min="10753" max="10753" width="13.109375" style="22" bestFit="1" customWidth="1"/>
    <col min="10754" max="10754" width="13.44140625" style="22" customWidth="1"/>
    <col min="10755" max="10755" width="22.109375" style="22" bestFit="1" customWidth="1"/>
    <col min="10756" max="10756" width="27.109375" style="22" bestFit="1" customWidth="1"/>
    <col min="10757" max="10757" width="14.44140625" style="22" customWidth="1"/>
    <col min="10758" max="10758" width="16.109375" style="22" customWidth="1"/>
    <col min="10759" max="10759" width="13.88671875" style="22" bestFit="1" customWidth="1"/>
    <col min="10760" max="10760" width="15.109375" style="22" bestFit="1" customWidth="1"/>
    <col min="10761" max="10761" width="14.109375" style="22" bestFit="1" customWidth="1"/>
    <col min="10762" max="10762" width="12.109375" style="22" bestFit="1" customWidth="1"/>
    <col min="10763" max="10764" width="14.109375" style="22" bestFit="1" customWidth="1"/>
    <col min="10765" max="10765" width="12.44140625" style="22" bestFit="1" customWidth="1"/>
    <col min="10766" max="10766" width="14.44140625" style="22" bestFit="1" customWidth="1"/>
    <col min="10767" max="10767" width="14.6640625" style="22" bestFit="1" customWidth="1"/>
    <col min="10768" max="10768" width="14.88671875" style="22" bestFit="1" customWidth="1"/>
    <col min="10769" max="10769" width="12.33203125" style="22" bestFit="1" customWidth="1"/>
    <col min="10770" max="10770" width="15.109375" style="22" bestFit="1" customWidth="1"/>
    <col min="10771" max="11008" width="11.44140625" style="22"/>
    <col min="11009" max="11009" width="13.109375" style="22" bestFit="1" customWidth="1"/>
    <col min="11010" max="11010" width="13.44140625" style="22" customWidth="1"/>
    <col min="11011" max="11011" width="22.109375" style="22" bestFit="1" customWidth="1"/>
    <col min="11012" max="11012" width="27.109375" style="22" bestFit="1" customWidth="1"/>
    <col min="11013" max="11013" width="14.44140625" style="22" customWidth="1"/>
    <col min="11014" max="11014" width="16.109375" style="22" customWidth="1"/>
    <col min="11015" max="11015" width="13.88671875" style="22" bestFit="1" customWidth="1"/>
    <col min="11016" max="11016" width="15.109375" style="22" bestFit="1" customWidth="1"/>
    <col min="11017" max="11017" width="14.109375" style="22" bestFit="1" customWidth="1"/>
    <col min="11018" max="11018" width="12.109375" style="22" bestFit="1" customWidth="1"/>
    <col min="11019" max="11020" width="14.109375" style="22" bestFit="1" customWidth="1"/>
    <col min="11021" max="11021" width="12.44140625" style="22" bestFit="1" customWidth="1"/>
    <col min="11022" max="11022" width="14.44140625" style="22" bestFit="1" customWidth="1"/>
    <col min="11023" max="11023" width="14.6640625" style="22" bestFit="1" customWidth="1"/>
    <col min="11024" max="11024" width="14.88671875" style="22" bestFit="1" customWidth="1"/>
    <col min="11025" max="11025" width="12.33203125" style="22" bestFit="1" customWidth="1"/>
    <col min="11026" max="11026" width="15.109375" style="22" bestFit="1" customWidth="1"/>
    <col min="11027" max="11264" width="11.44140625" style="22"/>
    <col min="11265" max="11265" width="13.109375" style="22" bestFit="1" customWidth="1"/>
    <col min="11266" max="11266" width="13.44140625" style="22" customWidth="1"/>
    <col min="11267" max="11267" width="22.109375" style="22" bestFit="1" customWidth="1"/>
    <col min="11268" max="11268" width="27.109375" style="22" bestFit="1" customWidth="1"/>
    <col min="11269" max="11269" width="14.44140625" style="22" customWidth="1"/>
    <col min="11270" max="11270" width="16.109375" style="22" customWidth="1"/>
    <col min="11271" max="11271" width="13.88671875" style="22" bestFit="1" customWidth="1"/>
    <col min="11272" max="11272" width="15.109375" style="22" bestFit="1" customWidth="1"/>
    <col min="11273" max="11273" width="14.109375" style="22" bestFit="1" customWidth="1"/>
    <col min="11274" max="11274" width="12.109375" style="22" bestFit="1" customWidth="1"/>
    <col min="11275" max="11276" width="14.109375" style="22" bestFit="1" customWidth="1"/>
    <col min="11277" max="11277" width="12.44140625" style="22" bestFit="1" customWidth="1"/>
    <col min="11278" max="11278" width="14.44140625" style="22" bestFit="1" customWidth="1"/>
    <col min="11279" max="11279" width="14.6640625" style="22" bestFit="1" customWidth="1"/>
    <col min="11280" max="11280" width="14.88671875" style="22" bestFit="1" customWidth="1"/>
    <col min="11281" max="11281" width="12.33203125" style="22" bestFit="1" customWidth="1"/>
    <col min="11282" max="11282" width="15.109375" style="22" bestFit="1" customWidth="1"/>
    <col min="11283" max="11520" width="11.44140625" style="22"/>
    <col min="11521" max="11521" width="13.109375" style="22" bestFit="1" customWidth="1"/>
    <col min="11522" max="11522" width="13.44140625" style="22" customWidth="1"/>
    <col min="11523" max="11523" width="22.109375" style="22" bestFit="1" customWidth="1"/>
    <col min="11524" max="11524" width="27.109375" style="22" bestFit="1" customWidth="1"/>
    <col min="11525" max="11525" width="14.44140625" style="22" customWidth="1"/>
    <col min="11526" max="11526" width="16.109375" style="22" customWidth="1"/>
    <col min="11527" max="11527" width="13.88671875" style="22" bestFit="1" customWidth="1"/>
    <col min="11528" max="11528" width="15.109375" style="22" bestFit="1" customWidth="1"/>
    <col min="11529" max="11529" width="14.109375" style="22" bestFit="1" customWidth="1"/>
    <col min="11530" max="11530" width="12.109375" style="22" bestFit="1" customWidth="1"/>
    <col min="11531" max="11532" width="14.109375" style="22" bestFit="1" customWidth="1"/>
    <col min="11533" max="11533" width="12.44140625" style="22" bestFit="1" customWidth="1"/>
    <col min="11534" max="11534" width="14.44140625" style="22" bestFit="1" customWidth="1"/>
    <col min="11535" max="11535" width="14.6640625" style="22" bestFit="1" customWidth="1"/>
    <col min="11536" max="11536" width="14.88671875" style="22" bestFit="1" customWidth="1"/>
    <col min="11537" max="11537" width="12.33203125" style="22" bestFit="1" customWidth="1"/>
    <col min="11538" max="11538" width="15.109375" style="22" bestFit="1" customWidth="1"/>
    <col min="11539" max="11776" width="11.44140625" style="22"/>
    <col min="11777" max="11777" width="13.109375" style="22" bestFit="1" customWidth="1"/>
    <col min="11778" max="11778" width="13.44140625" style="22" customWidth="1"/>
    <col min="11779" max="11779" width="22.109375" style="22" bestFit="1" customWidth="1"/>
    <col min="11780" max="11780" width="27.109375" style="22" bestFit="1" customWidth="1"/>
    <col min="11781" max="11781" width="14.44140625" style="22" customWidth="1"/>
    <col min="11782" max="11782" width="16.109375" style="22" customWidth="1"/>
    <col min="11783" max="11783" width="13.88671875" style="22" bestFit="1" customWidth="1"/>
    <col min="11784" max="11784" width="15.109375" style="22" bestFit="1" customWidth="1"/>
    <col min="11785" max="11785" width="14.109375" style="22" bestFit="1" customWidth="1"/>
    <col min="11786" max="11786" width="12.109375" style="22" bestFit="1" customWidth="1"/>
    <col min="11787" max="11788" width="14.109375" style="22" bestFit="1" customWidth="1"/>
    <col min="11789" max="11789" width="12.44140625" style="22" bestFit="1" customWidth="1"/>
    <col min="11790" max="11790" width="14.44140625" style="22" bestFit="1" customWidth="1"/>
    <col min="11791" max="11791" width="14.6640625" style="22" bestFit="1" customWidth="1"/>
    <col min="11792" max="11792" width="14.88671875" style="22" bestFit="1" customWidth="1"/>
    <col min="11793" max="11793" width="12.33203125" style="22" bestFit="1" customWidth="1"/>
    <col min="11794" max="11794" width="15.109375" style="22" bestFit="1" customWidth="1"/>
    <col min="11795" max="12032" width="11.44140625" style="22"/>
    <col min="12033" max="12033" width="13.109375" style="22" bestFit="1" customWidth="1"/>
    <col min="12034" max="12034" width="13.44140625" style="22" customWidth="1"/>
    <col min="12035" max="12035" width="22.109375" style="22" bestFit="1" customWidth="1"/>
    <col min="12036" max="12036" width="27.109375" style="22" bestFit="1" customWidth="1"/>
    <col min="12037" max="12037" width="14.44140625" style="22" customWidth="1"/>
    <col min="12038" max="12038" width="16.109375" style="22" customWidth="1"/>
    <col min="12039" max="12039" width="13.88671875" style="22" bestFit="1" customWidth="1"/>
    <col min="12040" max="12040" width="15.109375" style="22" bestFit="1" customWidth="1"/>
    <col min="12041" max="12041" width="14.109375" style="22" bestFit="1" customWidth="1"/>
    <col min="12042" max="12042" width="12.109375" style="22" bestFit="1" customWidth="1"/>
    <col min="12043" max="12044" width="14.109375" style="22" bestFit="1" customWidth="1"/>
    <col min="12045" max="12045" width="12.44140625" style="22" bestFit="1" customWidth="1"/>
    <col min="12046" max="12046" width="14.44140625" style="22" bestFit="1" customWidth="1"/>
    <col min="12047" max="12047" width="14.6640625" style="22" bestFit="1" customWidth="1"/>
    <col min="12048" max="12048" width="14.88671875" style="22" bestFit="1" customWidth="1"/>
    <col min="12049" max="12049" width="12.33203125" style="22" bestFit="1" customWidth="1"/>
    <col min="12050" max="12050" width="15.109375" style="22" bestFit="1" customWidth="1"/>
    <col min="12051" max="12288" width="11.44140625" style="22"/>
    <col min="12289" max="12289" width="13.109375" style="22" bestFit="1" customWidth="1"/>
    <col min="12290" max="12290" width="13.44140625" style="22" customWidth="1"/>
    <col min="12291" max="12291" width="22.109375" style="22" bestFit="1" customWidth="1"/>
    <col min="12292" max="12292" width="27.109375" style="22" bestFit="1" customWidth="1"/>
    <col min="12293" max="12293" width="14.44140625" style="22" customWidth="1"/>
    <col min="12294" max="12294" width="16.109375" style="22" customWidth="1"/>
    <col min="12295" max="12295" width="13.88671875" style="22" bestFit="1" customWidth="1"/>
    <col min="12296" max="12296" width="15.109375" style="22" bestFit="1" customWidth="1"/>
    <col min="12297" max="12297" width="14.109375" style="22" bestFit="1" customWidth="1"/>
    <col min="12298" max="12298" width="12.109375" style="22" bestFit="1" customWidth="1"/>
    <col min="12299" max="12300" width="14.109375" style="22" bestFit="1" customWidth="1"/>
    <col min="12301" max="12301" width="12.44140625" style="22" bestFit="1" customWidth="1"/>
    <col min="12302" max="12302" width="14.44140625" style="22" bestFit="1" customWidth="1"/>
    <col min="12303" max="12303" width="14.6640625" style="22" bestFit="1" customWidth="1"/>
    <col min="12304" max="12304" width="14.88671875" style="22" bestFit="1" customWidth="1"/>
    <col min="12305" max="12305" width="12.33203125" style="22" bestFit="1" customWidth="1"/>
    <col min="12306" max="12306" width="15.109375" style="22" bestFit="1" customWidth="1"/>
    <col min="12307" max="12544" width="11.44140625" style="22"/>
    <col min="12545" max="12545" width="13.109375" style="22" bestFit="1" customWidth="1"/>
    <col min="12546" max="12546" width="13.44140625" style="22" customWidth="1"/>
    <col min="12547" max="12547" width="22.109375" style="22" bestFit="1" customWidth="1"/>
    <col min="12548" max="12548" width="27.109375" style="22" bestFit="1" customWidth="1"/>
    <col min="12549" max="12549" width="14.44140625" style="22" customWidth="1"/>
    <col min="12550" max="12550" width="16.109375" style="22" customWidth="1"/>
    <col min="12551" max="12551" width="13.88671875" style="22" bestFit="1" customWidth="1"/>
    <col min="12552" max="12552" width="15.109375" style="22" bestFit="1" customWidth="1"/>
    <col min="12553" max="12553" width="14.109375" style="22" bestFit="1" customWidth="1"/>
    <col min="12554" max="12554" width="12.109375" style="22" bestFit="1" customWidth="1"/>
    <col min="12555" max="12556" width="14.109375" style="22" bestFit="1" customWidth="1"/>
    <col min="12557" max="12557" width="12.44140625" style="22" bestFit="1" customWidth="1"/>
    <col min="12558" max="12558" width="14.44140625" style="22" bestFit="1" customWidth="1"/>
    <col min="12559" max="12559" width="14.6640625" style="22" bestFit="1" customWidth="1"/>
    <col min="12560" max="12560" width="14.88671875" style="22" bestFit="1" customWidth="1"/>
    <col min="12561" max="12561" width="12.33203125" style="22" bestFit="1" customWidth="1"/>
    <col min="12562" max="12562" width="15.109375" style="22" bestFit="1" customWidth="1"/>
    <col min="12563" max="12800" width="11.44140625" style="22"/>
    <col min="12801" max="12801" width="13.109375" style="22" bestFit="1" customWidth="1"/>
    <col min="12802" max="12802" width="13.44140625" style="22" customWidth="1"/>
    <col min="12803" max="12803" width="22.109375" style="22" bestFit="1" customWidth="1"/>
    <col min="12804" max="12804" width="27.109375" style="22" bestFit="1" customWidth="1"/>
    <col min="12805" max="12805" width="14.44140625" style="22" customWidth="1"/>
    <col min="12806" max="12806" width="16.109375" style="22" customWidth="1"/>
    <col min="12807" max="12807" width="13.88671875" style="22" bestFit="1" customWidth="1"/>
    <col min="12808" max="12808" width="15.109375" style="22" bestFit="1" customWidth="1"/>
    <col min="12809" max="12809" width="14.109375" style="22" bestFit="1" customWidth="1"/>
    <col min="12810" max="12810" width="12.109375" style="22" bestFit="1" customWidth="1"/>
    <col min="12811" max="12812" width="14.109375" style="22" bestFit="1" customWidth="1"/>
    <col min="12813" max="12813" width="12.44140625" style="22" bestFit="1" customWidth="1"/>
    <col min="12814" max="12814" width="14.44140625" style="22" bestFit="1" customWidth="1"/>
    <col min="12815" max="12815" width="14.6640625" style="22" bestFit="1" customWidth="1"/>
    <col min="12816" max="12816" width="14.88671875" style="22" bestFit="1" customWidth="1"/>
    <col min="12817" max="12817" width="12.33203125" style="22" bestFit="1" customWidth="1"/>
    <col min="12818" max="12818" width="15.109375" style="22" bestFit="1" customWidth="1"/>
    <col min="12819" max="13056" width="11.44140625" style="22"/>
    <col min="13057" max="13057" width="13.109375" style="22" bestFit="1" customWidth="1"/>
    <col min="13058" max="13058" width="13.44140625" style="22" customWidth="1"/>
    <col min="13059" max="13059" width="22.109375" style="22" bestFit="1" customWidth="1"/>
    <col min="13060" max="13060" width="27.109375" style="22" bestFit="1" customWidth="1"/>
    <col min="13061" max="13061" width="14.44140625" style="22" customWidth="1"/>
    <col min="13062" max="13062" width="16.109375" style="22" customWidth="1"/>
    <col min="13063" max="13063" width="13.88671875" style="22" bestFit="1" customWidth="1"/>
    <col min="13064" max="13064" width="15.109375" style="22" bestFit="1" customWidth="1"/>
    <col min="13065" max="13065" width="14.109375" style="22" bestFit="1" customWidth="1"/>
    <col min="13066" max="13066" width="12.109375" style="22" bestFit="1" customWidth="1"/>
    <col min="13067" max="13068" width="14.109375" style="22" bestFit="1" customWidth="1"/>
    <col min="13069" max="13069" width="12.44140625" style="22" bestFit="1" customWidth="1"/>
    <col min="13070" max="13070" width="14.44140625" style="22" bestFit="1" customWidth="1"/>
    <col min="13071" max="13071" width="14.6640625" style="22" bestFit="1" customWidth="1"/>
    <col min="13072" max="13072" width="14.88671875" style="22" bestFit="1" customWidth="1"/>
    <col min="13073" max="13073" width="12.33203125" style="22" bestFit="1" customWidth="1"/>
    <col min="13074" max="13074" width="15.109375" style="22" bestFit="1" customWidth="1"/>
    <col min="13075" max="13312" width="11.44140625" style="22"/>
    <col min="13313" max="13313" width="13.109375" style="22" bestFit="1" customWidth="1"/>
    <col min="13314" max="13314" width="13.44140625" style="22" customWidth="1"/>
    <col min="13315" max="13315" width="22.109375" style="22" bestFit="1" customWidth="1"/>
    <col min="13316" max="13316" width="27.109375" style="22" bestFit="1" customWidth="1"/>
    <col min="13317" max="13317" width="14.44140625" style="22" customWidth="1"/>
    <col min="13318" max="13318" width="16.109375" style="22" customWidth="1"/>
    <col min="13319" max="13319" width="13.88671875" style="22" bestFit="1" customWidth="1"/>
    <col min="13320" max="13320" width="15.109375" style="22" bestFit="1" customWidth="1"/>
    <col min="13321" max="13321" width="14.109375" style="22" bestFit="1" customWidth="1"/>
    <col min="13322" max="13322" width="12.109375" style="22" bestFit="1" customWidth="1"/>
    <col min="13323" max="13324" width="14.109375" style="22" bestFit="1" customWidth="1"/>
    <col min="13325" max="13325" width="12.44140625" style="22" bestFit="1" customWidth="1"/>
    <col min="13326" max="13326" width="14.44140625" style="22" bestFit="1" customWidth="1"/>
    <col min="13327" max="13327" width="14.6640625" style="22" bestFit="1" customWidth="1"/>
    <col min="13328" max="13328" width="14.88671875" style="22" bestFit="1" customWidth="1"/>
    <col min="13329" max="13329" width="12.33203125" style="22" bestFit="1" customWidth="1"/>
    <col min="13330" max="13330" width="15.109375" style="22" bestFit="1" customWidth="1"/>
    <col min="13331" max="13568" width="11.44140625" style="22"/>
    <col min="13569" max="13569" width="13.109375" style="22" bestFit="1" customWidth="1"/>
    <col min="13570" max="13570" width="13.44140625" style="22" customWidth="1"/>
    <col min="13571" max="13571" width="22.109375" style="22" bestFit="1" customWidth="1"/>
    <col min="13572" max="13572" width="27.109375" style="22" bestFit="1" customWidth="1"/>
    <col min="13573" max="13573" width="14.44140625" style="22" customWidth="1"/>
    <col min="13574" max="13574" width="16.109375" style="22" customWidth="1"/>
    <col min="13575" max="13575" width="13.88671875" style="22" bestFit="1" customWidth="1"/>
    <col min="13576" max="13576" width="15.109375" style="22" bestFit="1" customWidth="1"/>
    <col min="13577" max="13577" width="14.109375" style="22" bestFit="1" customWidth="1"/>
    <col min="13578" max="13578" width="12.109375" style="22" bestFit="1" customWidth="1"/>
    <col min="13579" max="13580" width="14.109375" style="22" bestFit="1" customWidth="1"/>
    <col min="13581" max="13581" width="12.44140625" style="22" bestFit="1" customWidth="1"/>
    <col min="13582" max="13582" width="14.44140625" style="22" bestFit="1" customWidth="1"/>
    <col min="13583" max="13583" width="14.6640625" style="22" bestFit="1" customWidth="1"/>
    <col min="13584" max="13584" width="14.88671875" style="22" bestFit="1" customWidth="1"/>
    <col min="13585" max="13585" width="12.33203125" style="22" bestFit="1" customWidth="1"/>
    <col min="13586" max="13586" width="15.109375" style="22" bestFit="1" customWidth="1"/>
    <col min="13587" max="13824" width="11.44140625" style="22"/>
    <col min="13825" max="13825" width="13.109375" style="22" bestFit="1" customWidth="1"/>
    <col min="13826" max="13826" width="13.44140625" style="22" customWidth="1"/>
    <col min="13827" max="13827" width="22.109375" style="22" bestFit="1" customWidth="1"/>
    <col min="13828" max="13828" width="27.109375" style="22" bestFit="1" customWidth="1"/>
    <col min="13829" max="13829" width="14.44140625" style="22" customWidth="1"/>
    <col min="13830" max="13830" width="16.109375" style="22" customWidth="1"/>
    <col min="13831" max="13831" width="13.88671875" style="22" bestFit="1" customWidth="1"/>
    <col min="13832" max="13832" width="15.109375" style="22" bestFit="1" customWidth="1"/>
    <col min="13833" max="13833" width="14.109375" style="22" bestFit="1" customWidth="1"/>
    <col min="13834" max="13834" width="12.109375" style="22" bestFit="1" customWidth="1"/>
    <col min="13835" max="13836" width="14.109375" style="22" bestFit="1" customWidth="1"/>
    <col min="13837" max="13837" width="12.44140625" style="22" bestFit="1" customWidth="1"/>
    <col min="13838" max="13838" width="14.44140625" style="22" bestFit="1" customWidth="1"/>
    <col min="13839" max="13839" width="14.6640625" style="22" bestFit="1" customWidth="1"/>
    <col min="13840" max="13840" width="14.88671875" style="22" bestFit="1" customWidth="1"/>
    <col min="13841" max="13841" width="12.33203125" style="22" bestFit="1" customWidth="1"/>
    <col min="13842" max="13842" width="15.109375" style="22" bestFit="1" customWidth="1"/>
    <col min="13843" max="14080" width="11.44140625" style="22"/>
    <col min="14081" max="14081" width="13.109375" style="22" bestFit="1" customWidth="1"/>
    <col min="14082" max="14082" width="13.44140625" style="22" customWidth="1"/>
    <col min="14083" max="14083" width="22.109375" style="22" bestFit="1" customWidth="1"/>
    <col min="14084" max="14084" width="27.109375" style="22" bestFit="1" customWidth="1"/>
    <col min="14085" max="14085" width="14.44140625" style="22" customWidth="1"/>
    <col min="14086" max="14086" width="16.109375" style="22" customWidth="1"/>
    <col min="14087" max="14087" width="13.88671875" style="22" bestFit="1" customWidth="1"/>
    <col min="14088" max="14088" width="15.109375" style="22" bestFit="1" customWidth="1"/>
    <col min="14089" max="14089" width="14.109375" style="22" bestFit="1" customWidth="1"/>
    <col min="14090" max="14090" width="12.109375" style="22" bestFit="1" customWidth="1"/>
    <col min="14091" max="14092" width="14.109375" style="22" bestFit="1" customWidth="1"/>
    <col min="14093" max="14093" width="12.44140625" style="22" bestFit="1" customWidth="1"/>
    <col min="14094" max="14094" width="14.44140625" style="22" bestFit="1" customWidth="1"/>
    <col min="14095" max="14095" width="14.6640625" style="22" bestFit="1" customWidth="1"/>
    <col min="14096" max="14096" width="14.88671875" style="22" bestFit="1" customWidth="1"/>
    <col min="14097" max="14097" width="12.33203125" style="22" bestFit="1" customWidth="1"/>
    <col min="14098" max="14098" width="15.109375" style="22" bestFit="1" customWidth="1"/>
    <col min="14099" max="14336" width="11.44140625" style="22"/>
    <col min="14337" max="14337" width="13.109375" style="22" bestFit="1" customWidth="1"/>
    <col min="14338" max="14338" width="13.44140625" style="22" customWidth="1"/>
    <col min="14339" max="14339" width="22.109375" style="22" bestFit="1" customWidth="1"/>
    <col min="14340" max="14340" width="27.109375" style="22" bestFit="1" customWidth="1"/>
    <col min="14341" max="14341" width="14.44140625" style="22" customWidth="1"/>
    <col min="14342" max="14342" width="16.109375" style="22" customWidth="1"/>
    <col min="14343" max="14343" width="13.88671875" style="22" bestFit="1" customWidth="1"/>
    <col min="14344" max="14344" width="15.109375" style="22" bestFit="1" customWidth="1"/>
    <col min="14345" max="14345" width="14.109375" style="22" bestFit="1" customWidth="1"/>
    <col min="14346" max="14346" width="12.109375" style="22" bestFit="1" customWidth="1"/>
    <col min="14347" max="14348" width="14.109375" style="22" bestFit="1" customWidth="1"/>
    <col min="14349" max="14349" width="12.44140625" style="22" bestFit="1" customWidth="1"/>
    <col min="14350" max="14350" width="14.44140625" style="22" bestFit="1" customWidth="1"/>
    <col min="14351" max="14351" width="14.6640625" style="22" bestFit="1" customWidth="1"/>
    <col min="14352" max="14352" width="14.88671875" style="22" bestFit="1" customWidth="1"/>
    <col min="14353" max="14353" width="12.33203125" style="22" bestFit="1" customWidth="1"/>
    <col min="14354" max="14354" width="15.109375" style="22" bestFit="1" customWidth="1"/>
    <col min="14355" max="14592" width="11.44140625" style="22"/>
    <col min="14593" max="14593" width="13.109375" style="22" bestFit="1" customWidth="1"/>
    <col min="14594" max="14594" width="13.44140625" style="22" customWidth="1"/>
    <col min="14595" max="14595" width="22.109375" style="22" bestFit="1" customWidth="1"/>
    <col min="14596" max="14596" width="27.109375" style="22" bestFit="1" customWidth="1"/>
    <col min="14597" max="14597" width="14.44140625" style="22" customWidth="1"/>
    <col min="14598" max="14598" width="16.109375" style="22" customWidth="1"/>
    <col min="14599" max="14599" width="13.88671875" style="22" bestFit="1" customWidth="1"/>
    <col min="14600" max="14600" width="15.109375" style="22" bestFit="1" customWidth="1"/>
    <col min="14601" max="14601" width="14.109375" style="22" bestFit="1" customWidth="1"/>
    <col min="14602" max="14602" width="12.109375" style="22" bestFit="1" customWidth="1"/>
    <col min="14603" max="14604" width="14.109375" style="22" bestFit="1" customWidth="1"/>
    <col min="14605" max="14605" width="12.44140625" style="22" bestFit="1" customWidth="1"/>
    <col min="14606" max="14606" width="14.44140625" style="22" bestFit="1" customWidth="1"/>
    <col min="14607" max="14607" width="14.6640625" style="22" bestFit="1" customWidth="1"/>
    <col min="14608" max="14608" width="14.88671875" style="22" bestFit="1" customWidth="1"/>
    <col min="14609" max="14609" width="12.33203125" style="22" bestFit="1" customWidth="1"/>
    <col min="14610" max="14610" width="15.109375" style="22" bestFit="1" customWidth="1"/>
    <col min="14611" max="14848" width="11.44140625" style="22"/>
    <col min="14849" max="14849" width="13.109375" style="22" bestFit="1" customWidth="1"/>
    <col min="14850" max="14850" width="13.44140625" style="22" customWidth="1"/>
    <col min="14851" max="14851" width="22.109375" style="22" bestFit="1" customWidth="1"/>
    <col min="14852" max="14852" width="27.109375" style="22" bestFit="1" customWidth="1"/>
    <col min="14853" max="14853" width="14.44140625" style="22" customWidth="1"/>
    <col min="14854" max="14854" width="16.109375" style="22" customWidth="1"/>
    <col min="14855" max="14855" width="13.88671875" style="22" bestFit="1" customWidth="1"/>
    <col min="14856" max="14856" width="15.109375" style="22" bestFit="1" customWidth="1"/>
    <col min="14857" max="14857" width="14.109375" style="22" bestFit="1" customWidth="1"/>
    <col min="14858" max="14858" width="12.109375" style="22" bestFit="1" customWidth="1"/>
    <col min="14859" max="14860" width="14.109375" style="22" bestFit="1" customWidth="1"/>
    <col min="14861" max="14861" width="12.44140625" style="22" bestFit="1" customWidth="1"/>
    <col min="14862" max="14862" width="14.44140625" style="22" bestFit="1" customWidth="1"/>
    <col min="14863" max="14863" width="14.6640625" style="22" bestFit="1" customWidth="1"/>
    <col min="14864" max="14864" width="14.88671875" style="22" bestFit="1" customWidth="1"/>
    <col min="14865" max="14865" width="12.33203125" style="22" bestFit="1" customWidth="1"/>
    <col min="14866" max="14866" width="15.109375" style="22" bestFit="1" customWidth="1"/>
    <col min="14867" max="15104" width="11.44140625" style="22"/>
    <col min="15105" max="15105" width="13.109375" style="22" bestFit="1" customWidth="1"/>
    <col min="15106" max="15106" width="13.44140625" style="22" customWidth="1"/>
    <col min="15107" max="15107" width="22.109375" style="22" bestFit="1" customWidth="1"/>
    <col min="15108" max="15108" width="27.109375" style="22" bestFit="1" customWidth="1"/>
    <col min="15109" max="15109" width="14.44140625" style="22" customWidth="1"/>
    <col min="15110" max="15110" width="16.109375" style="22" customWidth="1"/>
    <col min="15111" max="15111" width="13.88671875" style="22" bestFit="1" customWidth="1"/>
    <col min="15112" max="15112" width="15.109375" style="22" bestFit="1" customWidth="1"/>
    <col min="15113" max="15113" width="14.109375" style="22" bestFit="1" customWidth="1"/>
    <col min="15114" max="15114" width="12.109375" style="22" bestFit="1" customWidth="1"/>
    <col min="15115" max="15116" width="14.109375" style="22" bestFit="1" customWidth="1"/>
    <col min="15117" max="15117" width="12.44140625" style="22" bestFit="1" customWidth="1"/>
    <col min="15118" max="15118" width="14.44140625" style="22" bestFit="1" customWidth="1"/>
    <col min="15119" max="15119" width="14.6640625" style="22" bestFit="1" customWidth="1"/>
    <col min="15120" max="15120" width="14.88671875" style="22" bestFit="1" customWidth="1"/>
    <col min="15121" max="15121" width="12.33203125" style="22" bestFit="1" customWidth="1"/>
    <col min="15122" max="15122" width="15.109375" style="22" bestFit="1" customWidth="1"/>
    <col min="15123" max="15360" width="11.44140625" style="22"/>
    <col min="15361" max="15361" width="13.109375" style="22" bestFit="1" customWidth="1"/>
    <col min="15362" max="15362" width="13.44140625" style="22" customWidth="1"/>
    <col min="15363" max="15363" width="22.109375" style="22" bestFit="1" customWidth="1"/>
    <col min="15364" max="15364" width="27.109375" style="22" bestFit="1" customWidth="1"/>
    <col min="15365" max="15365" width="14.44140625" style="22" customWidth="1"/>
    <col min="15366" max="15366" width="16.109375" style="22" customWidth="1"/>
    <col min="15367" max="15367" width="13.88671875" style="22" bestFit="1" customWidth="1"/>
    <col min="15368" max="15368" width="15.109375" style="22" bestFit="1" customWidth="1"/>
    <col min="15369" max="15369" width="14.109375" style="22" bestFit="1" customWidth="1"/>
    <col min="15370" max="15370" width="12.109375" style="22" bestFit="1" customWidth="1"/>
    <col min="15371" max="15372" width="14.109375" style="22" bestFit="1" customWidth="1"/>
    <col min="15373" max="15373" width="12.44140625" style="22" bestFit="1" customWidth="1"/>
    <col min="15374" max="15374" width="14.44140625" style="22" bestFit="1" customWidth="1"/>
    <col min="15375" max="15375" width="14.6640625" style="22" bestFit="1" customWidth="1"/>
    <col min="15376" max="15376" width="14.88671875" style="22" bestFit="1" customWidth="1"/>
    <col min="15377" max="15377" width="12.33203125" style="22" bestFit="1" customWidth="1"/>
    <col min="15378" max="15378" width="15.109375" style="22" bestFit="1" customWidth="1"/>
    <col min="15379" max="15616" width="11.44140625" style="22"/>
    <col min="15617" max="15617" width="13.109375" style="22" bestFit="1" customWidth="1"/>
    <col min="15618" max="15618" width="13.44140625" style="22" customWidth="1"/>
    <col min="15619" max="15619" width="22.109375" style="22" bestFit="1" customWidth="1"/>
    <col min="15620" max="15620" width="27.109375" style="22" bestFit="1" customWidth="1"/>
    <col min="15621" max="15621" width="14.44140625" style="22" customWidth="1"/>
    <col min="15622" max="15622" width="16.109375" style="22" customWidth="1"/>
    <col min="15623" max="15623" width="13.88671875" style="22" bestFit="1" customWidth="1"/>
    <col min="15624" max="15624" width="15.109375" style="22" bestFit="1" customWidth="1"/>
    <col min="15625" max="15625" width="14.109375" style="22" bestFit="1" customWidth="1"/>
    <col min="15626" max="15626" width="12.109375" style="22" bestFit="1" customWidth="1"/>
    <col min="15627" max="15628" width="14.109375" style="22" bestFit="1" customWidth="1"/>
    <col min="15629" max="15629" width="12.44140625" style="22" bestFit="1" customWidth="1"/>
    <col min="15630" max="15630" width="14.44140625" style="22" bestFit="1" customWidth="1"/>
    <col min="15631" max="15631" width="14.6640625" style="22" bestFit="1" customWidth="1"/>
    <col min="15632" max="15632" width="14.88671875" style="22" bestFit="1" customWidth="1"/>
    <col min="15633" max="15633" width="12.33203125" style="22" bestFit="1" customWidth="1"/>
    <col min="15634" max="15634" width="15.109375" style="22" bestFit="1" customWidth="1"/>
    <col min="15635" max="15872" width="11.44140625" style="22"/>
    <col min="15873" max="15873" width="13.109375" style="22" bestFit="1" customWidth="1"/>
    <col min="15874" max="15874" width="13.44140625" style="22" customWidth="1"/>
    <col min="15875" max="15875" width="22.109375" style="22" bestFit="1" customWidth="1"/>
    <col min="15876" max="15876" width="27.109375" style="22" bestFit="1" customWidth="1"/>
    <col min="15877" max="15877" width="14.44140625" style="22" customWidth="1"/>
    <col min="15878" max="15878" width="16.109375" style="22" customWidth="1"/>
    <col min="15879" max="15879" width="13.88671875" style="22" bestFit="1" customWidth="1"/>
    <col min="15880" max="15880" width="15.109375" style="22" bestFit="1" customWidth="1"/>
    <col min="15881" max="15881" width="14.109375" style="22" bestFit="1" customWidth="1"/>
    <col min="15882" max="15882" width="12.109375" style="22" bestFit="1" customWidth="1"/>
    <col min="15883" max="15884" width="14.109375" style="22" bestFit="1" customWidth="1"/>
    <col min="15885" max="15885" width="12.44140625" style="22" bestFit="1" customWidth="1"/>
    <col min="15886" max="15886" width="14.44140625" style="22" bestFit="1" customWidth="1"/>
    <col min="15887" max="15887" width="14.6640625" style="22" bestFit="1" customWidth="1"/>
    <col min="15888" max="15888" width="14.88671875" style="22" bestFit="1" customWidth="1"/>
    <col min="15889" max="15889" width="12.33203125" style="22" bestFit="1" customWidth="1"/>
    <col min="15890" max="15890" width="15.109375" style="22" bestFit="1" customWidth="1"/>
    <col min="15891" max="16128" width="11.44140625" style="22"/>
    <col min="16129" max="16129" width="13.109375" style="22" bestFit="1" customWidth="1"/>
    <col min="16130" max="16130" width="13.44140625" style="22" customWidth="1"/>
    <col min="16131" max="16131" width="22.109375" style="22" bestFit="1" customWidth="1"/>
    <col min="16132" max="16132" width="27.109375" style="22" bestFit="1" customWidth="1"/>
    <col min="16133" max="16133" width="14.44140625" style="22" customWidth="1"/>
    <col min="16134" max="16134" width="16.109375" style="22" customWidth="1"/>
    <col min="16135" max="16135" width="13.88671875" style="22" bestFit="1" customWidth="1"/>
    <col min="16136" max="16136" width="15.109375" style="22" bestFit="1" customWidth="1"/>
    <col min="16137" max="16137" width="14.109375" style="22" bestFit="1" customWidth="1"/>
    <col min="16138" max="16138" width="12.109375" style="22" bestFit="1" customWidth="1"/>
    <col min="16139" max="16140" width="14.109375" style="22" bestFit="1" customWidth="1"/>
    <col min="16141" max="16141" width="12.44140625" style="22" bestFit="1" customWidth="1"/>
    <col min="16142" max="16142" width="14.44140625" style="22" bestFit="1" customWidth="1"/>
    <col min="16143" max="16143" width="14.6640625" style="22" bestFit="1" customWidth="1"/>
    <col min="16144" max="16144" width="14.88671875" style="22" bestFit="1" customWidth="1"/>
    <col min="16145" max="16145" width="12.33203125" style="22" bestFit="1" customWidth="1"/>
    <col min="16146" max="16146" width="15.109375" style="22" bestFit="1" customWidth="1"/>
    <col min="16147" max="16384" width="11.44140625" style="22"/>
  </cols>
  <sheetData>
    <row r="1" spans="1:24" ht="14.4">
      <c r="A1" s="211" t="s">
        <v>777</v>
      </c>
      <c r="T1" s="23"/>
      <c r="U1" s="23"/>
      <c r="V1" s="23"/>
      <c r="W1" s="24"/>
      <c r="X1" s="24"/>
    </row>
    <row r="2" spans="1:24" s="25" customFormat="1" ht="27.75" customHeight="1">
      <c r="A2" s="318" t="s">
        <v>12</v>
      </c>
      <c r="B2" s="318"/>
      <c r="C2" s="318"/>
      <c r="D2" s="318"/>
      <c r="E2" s="318"/>
      <c r="F2" s="318"/>
      <c r="G2" s="318"/>
      <c r="H2" s="318"/>
      <c r="I2" s="318"/>
      <c r="J2" s="318"/>
      <c r="K2" s="318"/>
      <c r="L2" s="318"/>
      <c r="M2" s="318"/>
      <c r="N2" s="318"/>
      <c r="O2" s="318"/>
      <c r="P2" s="318"/>
      <c r="Q2" s="318"/>
      <c r="R2" s="318"/>
    </row>
    <row r="3" spans="1:24" s="25" customFormat="1" ht="17.399999999999999">
      <c r="A3" s="319">
        <v>45991</v>
      </c>
      <c r="B3" s="319"/>
      <c r="C3" s="319"/>
      <c r="D3" s="319"/>
      <c r="E3" s="319"/>
      <c r="F3" s="319"/>
      <c r="G3" s="319"/>
      <c r="H3" s="319"/>
      <c r="I3" s="319"/>
      <c r="J3" s="319"/>
      <c r="K3" s="319"/>
      <c r="L3" s="319"/>
      <c r="M3" s="319"/>
      <c r="N3" s="319"/>
      <c r="O3" s="319"/>
      <c r="P3" s="319"/>
      <c r="Q3" s="319"/>
      <c r="R3" s="319"/>
    </row>
    <row r="4" spans="1:24" s="25" customFormat="1" ht="16.8">
      <c r="A4" s="320" t="s">
        <v>13</v>
      </c>
      <c r="B4" s="320"/>
      <c r="C4" s="320"/>
      <c r="D4" s="320"/>
      <c r="E4" s="320"/>
      <c r="F4" s="320"/>
      <c r="G4" s="320"/>
      <c r="H4" s="320"/>
      <c r="I4" s="320"/>
      <c r="J4" s="320"/>
      <c r="K4" s="320"/>
      <c r="L4" s="320"/>
      <c r="M4" s="320"/>
      <c r="N4" s="320"/>
      <c r="O4" s="320"/>
      <c r="P4" s="320"/>
      <c r="Q4" s="320"/>
      <c r="R4" s="320"/>
    </row>
    <row r="5" spans="1:24" s="25" customFormat="1" ht="16.8">
      <c r="A5" s="26"/>
      <c r="B5" s="26"/>
      <c r="C5" s="26"/>
      <c r="D5" s="27"/>
      <c r="E5" s="26"/>
      <c r="F5" s="27"/>
      <c r="G5" s="27"/>
      <c r="H5" s="27"/>
      <c r="I5" s="27"/>
      <c r="J5" s="27"/>
      <c r="K5" s="27"/>
      <c r="L5" s="27"/>
      <c r="M5" s="27"/>
      <c r="N5" s="27"/>
      <c r="O5" s="26"/>
      <c r="P5" s="27"/>
      <c r="Q5" s="27"/>
      <c r="R5" s="26"/>
    </row>
    <row r="6" spans="1:24" s="25" customFormat="1" ht="13.65" customHeight="1">
      <c r="A6" s="321" t="s">
        <v>14</v>
      </c>
      <c r="B6" s="323" t="s">
        <v>15</v>
      </c>
      <c r="C6" s="324"/>
      <c r="D6" s="325"/>
      <c r="E6" s="316" t="s">
        <v>16</v>
      </c>
      <c r="F6" s="323" t="s">
        <v>17</v>
      </c>
      <c r="G6" s="324"/>
      <c r="H6" s="325"/>
      <c r="I6" s="323" t="s">
        <v>18</v>
      </c>
      <c r="J6" s="324"/>
      <c r="K6" s="325"/>
      <c r="L6" s="323" t="s">
        <v>19</v>
      </c>
      <c r="M6" s="324"/>
      <c r="N6" s="325"/>
      <c r="O6" s="326" t="s">
        <v>20</v>
      </c>
      <c r="P6" s="314" t="s">
        <v>21</v>
      </c>
      <c r="Q6" s="315"/>
      <c r="R6" s="316" t="s">
        <v>22</v>
      </c>
    </row>
    <row r="7" spans="1:24" s="25" customFormat="1">
      <c r="A7" s="322"/>
      <c r="B7" s="28" t="s">
        <v>23</v>
      </c>
      <c r="C7" s="28" t="s">
        <v>24</v>
      </c>
      <c r="D7" s="29" t="s">
        <v>25</v>
      </c>
      <c r="E7" s="317"/>
      <c r="F7" s="30" t="s">
        <v>26</v>
      </c>
      <c r="G7" s="28" t="s">
        <v>27</v>
      </c>
      <c r="H7" s="28" t="s">
        <v>28</v>
      </c>
      <c r="I7" s="28" t="s">
        <v>26</v>
      </c>
      <c r="J7" s="28" t="s">
        <v>27</v>
      </c>
      <c r="K7" s="28" t="s">
        <v>28</v>
      </c>
      <c r="L7" s="28" t="s">
        <v>26</v>
      </c>
      <c r="M7" s="28" t="s">
        <v>27</v>
      </c>
      <c r="N7" s="28" t="s">
        <v>28</v>
      </c>
      <c r="O7" s="327"/>
      <c r="P7" s="28" t="s">
        <v>26</v>
      </c>
      <c r="Q7" s="28" t="s">
        <v>27</v>
      </c>
      <c r="R7" s="317"/>
    </row>
    <row r="8" spans="1:24">
      <c r="A8" s="31" t="s">
        <v>29</v>
      </c>
      <c r="B8" s="31" t="s">
        <v>30</v>
      </c>
      <c r="C8" s="31" t="s">
        <v>31</v>
      </c>
      <c r="D8" s="31" t="s">
        <v>31</v>
      </c>
      <c r="E8" s="32">
        <v>3</v>
      </c>
      <c r="F8" s="33">
        <v>5262.9430499999999</v>
      </c>
      <c r="G8" s="34">
        <v>0</v>
      </c>
      <c r="H8" s="34">
        <v>5262.9430499999999</v>
      </c>
      <c r="I8" s="34">
        <v>70633.233299999993</v>
      </c>
      <c r="J8" s="34">
        <v>256.77770000000004</v>
      </c>
      <c r="K8" s="34">
        <v>70890.010999999999</v>
      </c>
      <c r="L8" s="34">
        <v>2446.52961</v>
      </c>
      <c r="M8" s="34">
        <v>4.3095799999999995</v>
      </c>
      <c r="N8" s="34">
        <v>2450.8391900000001</v>
      </c>
      <c r="O8" s="34">
        <v>78603.793239999999</v>
      </c>
      <c r="P8" s="34">
        <v>57022.597999999998</v>
      </c>
      <c r="Q8" s="34">
        <v>0</v>
      </c>
      <c r="R8" s="35">
        <v>57022.597999999998</v>
      </c>
    </row>
    <row r="9" spans="1:24">
      <c r="A9" s="36"/>
      <c r="B9" s="36"/>
      <c r="C9" s="36"/>
      <c r="D9" s="31" t="s">
        <v>32</v>
      </c>
      <c r="E9" s="32">
        <v>618</v>
      </c>
      <c r="F9" s="33">
        <v>404.89195000000001</v>
      </c>
      <c r="G9" s="34">
        <v>0</v>
      </c>
      <c r="H9" s="34">
        <v>404.89195000000001</v>
      </c>
      <c r="I9" s="34">
        <v>3735.73495</v>
      </c>
      <c r="J9" s="34">
        <v>0</v>
      </c>
      <c r="K9" s="34">
        <v>3735.73495</v>
      </c>
      <c r="L9" s="34">
        <v>133.23532999999998</v>
      </c>
      <c r="M9" s="34">
        <v>0</v>
      </c>
      <c r="N9" s="34">
        <v>133.23532999999998</v>
      </c>
      <c r="O9" s="34">
        <v>4273.8622300000006</v>
      </c>
      <c r="P9" s="34">
        <v>16396.670310000001</v>
      </c>
      <c r="Q9" s="34">
        <v>0</v>
      </c>
      <c r="R9" s="35">
        <v>16396.670310000001</v>
      </c>
    </row>
    <row r="10" spans="1:24">
      <c r="A10" s="36"/>
      <c r="B10" s="36"/>
      <c r="C10" s="31" t="s">
        <v>33</v>
      </c>
      <c r="D10" s="31" t="s">
        <v>33</v>
      </c>
      <c r="E10" s="32">
        <v>1</v>
      </c>
      <c r="F10" s="33">
        <v>31764.353789999997</v>
      </c>
      <c r="G10" s="34">
        <v>0</v>
      </c>
      <c r="H10" s="34">
        <v>31764.353789999997</v>
      </c>
      <c r="I10" s="34">
        <v>63694.342680000002</v>
      </c>
      <c r="J10" s="34">
        <v>1210.9225900000001</v>
      </c>
      <c r="K10" s="34">
        <v>64905.265270000004</v>
      </c>
      <c r="L10" s="34">
        <v>4419.9383600000001</v>
      </c>
      <c r="M10" s="34">
        <v>12.592000000000001</v>
      </c>
      <c r="N10" s="34">
        <v>4432.5303600000007</v>
      </c>
      <c r="O10" s="34">
        <v>101102.14942</v>
      </c>
      <c r="P10" s="34">
        <v>81580.630489999996</v>
      </c>
      <c r="Q10" s="34">
        <v>0</v>
      </c>
      <c r="R10" s="35">
        <v>81580.630489999996</v>
      </c>
    </row>
    <row r="11" spans="1:24">
      <c r="A11" s="36"/>
      <c r="B11" s="36"/>
      <c r="C11" s="36"/>
      <c r="D11" s="36"/>
      <c r="E11" s="37">
        <v>646</v>
      </c>
      <c r="F11" s="38">
        <v>0</v>
      </c>
      <c r="G11" s="39">
        <v>0</v>
      </c>
      <c r="H11" s="39">
        <v>0</v>
      </c>
      <c r="I11" s="39">
        <v>0</v>
      </c>
      <c r="J11" s="39">
        <v>0</v>
      </c>
      <c r="K11" s="39">
        <v>0</v>
      </c>
      <c r="L11" s="39">
        <v>0</v>
      </c>
      <c r="M11" s="39">
        <v>0</v>
      </c>
      <c r="N11" s="39">
        <v>0</v>
      </c>
      <c r="O11" s="39">
        <v>0</v>
      </c>
      <c r="P11" s="39">
        <v>0</v>
      </c>
      <c r="Q11" s="39">
        <v>0</v>
      </c>
      <c r="R11" s="40">
        <v>0</v>
      </c>
    </row>
    <row r="12" spans="1:24">
      <c r="A12" s="36"/>
      <c r="B12" s="36"/>
      <c r="C12" s="31" t="s">
        <v>34</v>
      </c>
      <c r="D12" s="31" t="s">
        <v>35</v>
      </c>
      <c r="E12" s="32">
        <v>8</v>
      </c>
      <c r="F12" s="33">
        <v>6965.7082399999999</v>
      </c>
      <c r="G12" s="34">
        <v>0</v>
      </c>
      <c r="H12" s="34">
        <v>6965.7082399999999</v>
      </c>
      <c r="I12" s="34">
        <v>20231.414920000003</v>
      </c>
      <c r="J12" s="34">
        <v>15.987830000000001</v>
      </c>
      <c r="K12" s="34">
        <v>20247.402750000001</v>
      </c>
      <c r="L12" s="34">
        <v>3598.2936199999999</v>
      </c>
      <c r="M12" s="34">
        <v>79.753869999999992</v>
      </c>
      <c r="N12" s="34">
        <v>3678.0474900000004</v>
      </c>
      <c r="O12" s="34">
        <v>30891.158480000002</v>
      </c>
      <c r="P12" s="34">
        <v>35433.579560000006</v>
      </c>
      <c r="Q12" s="34">
        <v>0</v>
      </c>
      <c r="R12" s="35">
        <v>35433.579560000006</v>
      </c>
    </row>
    <row r="13" spans="1:24">
      <c r="A13" s="36"/>
      <c r="B13" s="36"/>
      <c r="C13" s="36"/>
      <c r="D13" s="31" t="s">
        <v>36</v>
      </c>
      <c r="E13" s="32">
        <v>542</v>
      </c>
      <c r="F13" s="33">
        <v>2278.7684199999999</v>
      </c>
      <c r="G13" s="34">
        <v>0</v>
      </c>
      <c r="H13" s="34">
        <v>2278.7684199999999</v>
      </c>
      <c r="I13" s="34">
        <v>7377.4928799999998</v>
      </c>
      <c r="J13" s="34">
        <v>0</v>
      </c>
      <c r="K13" s="34">
        <v>7377.4928799999998</v>
      </c>
      <c r="L13" s="34">
        <v>119.17049</v>
      </c>
      <c r="M13" s="34">
        <v>0</v>
      </c>
      <c r="N13" s="34">
        <v>119.17049</v>
      </c>
      <c r="O13" s="34">
        <v>9775.4317899999987</v>
      </c>
      <c r="P13" s="34">
        <v>3133.2380200000002</v>
      </c>
      <c r="Q13" s="34">
        <v>0</v>
      </c>
      <c r="R13" s="35">
        <v>3133.2380200000002</v>
      </c>
    </row>
    <row r="14" spans="1:24">
      <c r="A14" s="36"/>
      <c r="B14" s="36"/>
      <c r="C14" s="36"/>
      <c r="D14" s="31" t="s">
        <v>37</v>
      </c>
      <c r="E14" s="32">
        <v>9</v>
      </c>
      <c r="F14" s="33">
        <v>30.150880000000001</v>
      </c>
      <c r="G14" s="34">
        <v>0</v>
      </c>
      <c r="H14" s="34">
        <v>30.150880000000001</v>
      </c>
      <c r="I14" s="34">
        <v>9973.9102700000003</v>
      </c>
      <c r="J14" s="34">
        <v>2.7809999999999998E-2</v>
      </c>
      <c r="K14" s="34">
        <v>9973.9380799999999</v>
      </c>
      <c r="L14" s="34">
        <v>65.119830000000007</v>
      </c>
      <c r="M14" s="34">
        <v>0</v>
      </c>
      <c r="N14" s="34">
        <v>65.119830000000007</v>
      </c>
      <c r="O14" s="34">
        <v>10069.208789999999</v>
      </c>
      <c r="P14" s="34">
        <v>3077.0566400000002</v>
      </c>
      <c r="Q14" s="34">
        <v>0</v>
      </c>
      <c r="R14" s="35">
        <v>3077.0566400000002</v>
      </c>
    </row>
    <row r="15" spans="1:24">
      <c r="A15" s="36"/>
      <c r="B15" s="36"/>
      <c r="C15" s="31" t="s">
        <v>38</v>
      </c>
      <c r="D15" s="31" t="s">
        <v>39</v>
      </c>
      <c r="E15" s="32">
        <v>7</v>
      </c>
      <c r="F15" s="33">
        <v>2852.3984399999999</v>
      </c>
      <c r="G15" s="34">
        <v>0</v>
      </c>
      <c r="H15" s="34">
        <v>2852.3984399999999</v>
      </c>
      <c r="I15" s="34">
        <v>23511.295289999998</v>
      </c>
      <c r="J15" s="34">
        <v>70.554559999999995</v>
      </c>
      <c r="K15" s="34">
        <v>23581.849850000002</v>
      </c>
      <c r="L15" s="34">
        <v>563.65296000000001</v>
      </c>
      <c r="M15" s="34">
        <v>0</v>
      </c>
      <c r="N15" s="34">
        <v>563.65296000000001</v>
      </c>
      <c r="O15" s="34">
        <v>26997.901249999999</v>
      </c>
      <c r="P15" s="34">
        <v>8807.6363399999991</v>
      </c>
      <c r="Q15" s="34">
        <v>0</v>
      </c>
      <c r="R15" s="35">
        <v>8807.6363399999991</v>
      </c>
    </row>
    <row r="16" spans="1:24">
      <c r="A16" s="36"/>
      <c r="B16" s="36"/>
      <c r="C16" s="31" t="s">
        <v>40</v>
      </c>
      <c r="D16" s="31" t="s">
        <v>41</v>
      </c>
      <c r="E16" s="32">
        <v>5</v>
      </c>
      <c r="F16" s="33">
        <v>3937.9070400000001</v>
      </c>
      <c r="G16" s="34">
        <v>0</v>
      </c>
      <c r="H16" s="34">
        <v>3937.9070400000001</v>
      </c>
      <c r="I16" s="34">
        <v>16548.070299999999</v>
      </c>
      <c r="J16" s="34">
        <v>1.9668399999999999</v>
      </c>
      <c r="K16" s="34">
        <v>16550.03714</v>
      </c>
      <c r="L16" s="34">
        <v>535.67760999999996</v>
      </c>
      <c r="M16" s="34">
        <v>0</v>
      </c>
      <c r="N16" s="34">
        <v>535.67760999999996</v>
      </c>
      <c r="O16" s="34">
        <v>21023.621789999997</v>
      </c>
      <c r="P16" s="34">
        <v>5148.6625300000005</v>
      </c>
      <c r="Q16" s="34">
        <v>0</v>
      </c>
      <c r="R16" s="35">
        <v>5148.6625300000005</v>
      </c>
    </row>
    <row r="17" spans="1:18">
      <c r="A17" s="36"/>
      <c r="B17" s="36"/>
      <c r="C17" s="36"/>
      <c r="D17" s="31" t="s">
        <v>42</v>
      </c>
      <c r="E17" s="32">
        <v>443</v>
      </c>
      <c r="F17" s="33">
        <v>70.179609999999997</v>
      </c>
      <c r="G17" s="34">
        <v>0</v>
      </c>
      <c r="H17" s="34">
        <v>70.179609999999997</v>
      </c>
      <c r="I17" s="34">
        <v>5763.8972199999998</v>
      </c>
      <c r="J17" s="34">
        <v>16.005879999999998</v>
      </c>
      <c r="K17" s="34">
        <v>5779.9030999999995</v>
      </c>
      <c r="L17" s="34">
        <v>197.42511999999999</v>
      </c>
      <c r="M17" s="34">
        <v>0</v>
      </c>
      <c r="N17" s="34">
        <v>197.42511999999999</v>
      </c>
      <c r="O17" s="34">
        <v>6047.5078300000005</v>
      </c>
      <c r="P17" s="34">
        <v>2112.0040600000002</v>
      </c>
      <c r="Q17" s="34">
        <v>0</v>
      </c>
      <c r="R17" s="35">
        <v>2112.0040600000002</v>
      </c>
    </row>
    <row r="18" spans="1:18">
      <c r="A18" s="36"/>
      <c r="B18" s="36"/>
      <c r="C18" s="31" t="s">
        <v>43</v>
      </c>
      <c r="D18" s="31" t="s">
        <v>44</v>
      </c>
      <c r="E18" s="32">
        <v>455</v>
      </c>
      <c r="F18" s="33">
        <v>10334.100329999999</v>
      </c>
      <c r="G18" s="34">
        <v>0</v>
      </c>
      <c r="H18" s="34">
        <v>10334.100329999999</v>
      </c>
      <c r="I18" s="34">
        <v>15177.37802</v>
      </c>
      <c r="J18" s="34">
        <v>2.894E-2</v>
      </c>
      <c r="K18" s="34">
        <v>15177.40696</v>
      </c>
      <c r="L18" s="34">
        <v>267.54079999999999</v>
      </c>
      <c r="M18" s="34">
        <v>0</v>
      </c>
      <c r="N18" s="34">
        <v>267.54079999999999</v>
      </c>
      <c r="O18" s="34">
        <v>25779.04809</v>
      </c>
      <c r="P18" s="34">
        <v>25569.466280000001</v>
      </c>
      <c r="Q18" s="34">
        <v>0</v>
      </c>
      <c r="R18" s="35">
        <v>25569.466280000001</v>
      </c>
    </row>
    <row r="19" spans="1:18">
      <c r="A19" s="36"/>
      <c r="B19" s="36"/>
      <c r="C19" s="31" t="s">
        <v>45</v>
      </c>
      <c r="D19" s="31" t="s">
        <v>46</v>
      </c>
      <c r="E19" s="32">
        <v>502</v>
      </c>
      <c r="F19" s="33">
        <v>1727.8397600000001</v>
      </c>
      <c r="G19" s="34">
        <v>0</v>
      </c>
      <c r="H19" s="34">
        <v>1727.8397600000001</v>
      </c>
      <c r="I19" s="34">
        <v>20867.970859999998</v>
      </c>
      <c r="J19" s="34">
        <v>2.91648</v>
      </c>
      <c r="K19" s="34">
        <v>20870.887340000001</v>
      </c>
      <c r="L19" s="34">
        <v>265.79158000000001</v>
      </c>
      <c r="M19" s="34">
        <v>0</v>
      </c>
      <c r="N19" s="34">
        <v>265.79158000000001</v>
      </c>
      <c r="O19" s="34">
        <v>22864.518680000001</v>
      </c>
      <c r="P19" s="34">
        <v>3821.0986899999998</v>
      </c>
      <c r="Q19" s="34">
        <v>0</v>
      </c>
      <c r="R19" s="35">
        <v>3821.0986899999998</v>
      </c>
    </row>
    <row r="20" spans="1:18">
      <c r="A20" s="36"/>
      <c r="B20" s="36"/>
      <c r="C20" s="36"/>
      <c r="D20" s="31" t="s">
        <v>47</v>
      </c>
      <c r="E20" s="32">
        <v>665</v>
      </c>
      <c r="F20" s="33">
        <v>340.73318999999998</v>
      </c>
      <c r="G20" s="34">
        <v>0</v>
      </c>
      <c r="H20" s="34">
        <v>340.73318999999998</v>
      </c>
      <c r="I20" s="34">
        <v>6467.9089999999997</v>
      </c>
      <c r="J20" s="34">
        <v>0</v>
      </c>
      <c r="K20" s="34">
        <v>6467.9089999999997</v>
      </c>
      <c r="L20" s="34">
        <v>31.069599999999998</v>
      </c>
      <c r="M20" s="34">
        <v>0</v>
      </c>
      <c r="N20" s="34">
        <v>31.069599999999998</v>
      </c>
      <c r="O20" s="34">
        <v>6839.7117900000003</v>
      </c>
      <c r="P20" s="34">
        <v>1827.43553</v>
      </c>
      <c r="Q20" s="34">
        <v>0</v>
      </c>
      <c r="R20" s="35">
        <v>1827.43553</v>
      </c>
    </row>
    <row r="21" spans="1:18">
      <c r="A21" s="36"/>
      <c r="B21" s="31" t="s">
        <v>48</v>
      </c>
      <c r="C21" s="31" t="s">
        <v>49</v>
      </c>
      <c r="D21" s="31" t="s">
        <v>49</v>
      </c>
      <c r="E21" s="32">
        <v>106</v>
      </c>
      <c r="F21" s="33">
        <v>5839.2845299999999</v>
      </c>
      <c r="G21" s="34">
        <v>0</v>
      </c>
      <c r="H21" s="34">
        <v>5839.2845299999999</v>
      </c>
      <c r="I21" s="34">
        <v>5200.9384099999997</v>
      </c>
      <c r="J21" s="34">
        <v>56.549250000000001</v>
      </c>
      <c r="K21" s="34">
        <v>5257.4876599999998</v>
      </c>
      <c r="L21" s="34">
        <v>3670.27972</v>
      </c>
      <c r="M21" s="34">
        <v>94.66968</v>
      </c>
      <c r="N21" s="34">
        <v>3764.9494</v>
      </c>
      <c r="O21" s="34">
        <v>14861.721589999999</v>
      </c>
      <c r="P21" s="34">
        <v>9133.241</v>
      </c>
      <c r="Q21" s="34">
        <v>0</v>
      </c>
      <c r="R21" s="35">
        <v>9133.241</v>
      </c>
    </row>
    <row r="22" spans="1:18">
      <c r="A22" s="36"/>
      <c r="B22" s="36"/>
      <c r="C22" s="31" t="s">
        <v>50</v>
      </c>
      <c r="D22" s="31" t="s">
        <v>50</v>
      </c>
      <c r="E22" s="32">
        <v>99</v>
      </c>
      <c r="F22" s="33">
        <v>78359.389840000003</v>
      </c>
      <c r="G22" s="34">
        <v>0</v>
      </c>
      <c r="H22" s="34">
        <v>78359.389840000003</v>
      </c>
      <c r="I22" s="34">
        <v>161762.84479</v>
      </c>
      <c r="J22" s="34">
        <v>1025.8112800000001</v>
      </c>
      <c r="K22" s="34">
        <v>162788.65607</v>
      </c>
      <c r="L22" s="34">
        <v>22474.722899999997</v>
      </c>
      <c r="M22" s="34">
        <v>1995.3986100000002</v>
      </c>
      <c r="N22" s="34">
        <v>24470.121510000001</v>
      </c>
      <c r="O22" s="34">
        <v>265618.16742000001</v>
      </c>
      <c r="P22" s="34">
        <v>95521.977889999995</v>
      </c>
      <c r="Q22" s="34">
        <v>0</v>
      </c>
      <c r="R22" s="35">
        <v>95521.977889999995</v>
      </c>
    </row>
    <row r="23" spans="1:18">
      <c r="A23" s="36"/>
      <c r="B23" s="36"/>
      <c r="C23" s="36"/>
      <c r="D23" s="31" t="s">
        <v>51</v>
      </c>
      <c r="E23" s="32">
        <v>632</v>
      </c>
      <c r="F23" s="33">
        <v>5099.56095</v>
      </c>
      <c r="G23" s="34">
        <v>0</v>
      </c>
      <c r="H23" s="34">
        <v>5099.56095</v>
      </c>
      <c r="I23" s="34">
        <v>35378.988560000005</v>
      </c>
      <c r="J23" s="34">
        <v>0</v>
      </c>
      <c r="K23" s="34">
        <v>35378.988560000005</v>
      </c>
      <c r="L23" s="34">
        <v>2684.9694300000001</v>
      </c>
      <c r="M23" s="34">
        <v>101.91611</v>
      </c>
      <c r="N23" s="34">
        <v>2786.8855400000002</v>
      </c>
      <c r="O23" s="34">
        <v>43265.43505</v>
      </c>
      <c r="P23" s="34">
        <v>5872.8919500000002</v>
      </c>
      <c r="Q23" s="34">
        <v>0</v>
      </c>
      <c r="R23" s="35">
        <v>5872.8919500000002</v>
      </c>
    </row>
    <row r="24" spans="1:18">
      <c r="A24" s="36"/>
      <c r="B24" s="36"/>
      <c r="C24" s="31" t="s">
        <v>52</v>
      </c>
      <c r="D24" s="31" t="s">
        <v>52</v>
      </c>
      <c r="E24" s="32">
        <v>127</v>
      </c>
      <c r="F24" s="33">
        <v>4586.69596</v>
      </c>
      <c r="G24" s="34">
        <v>0</v>
      </c>
      <c r="H24" s="34">
        <v>4586.69596</v>
      </c>
      <c r="I24" s="34">
        <v>19234.470600000001</v>
      </c>
      <c r="J24" s="34">
        <v>67.429369999999992</v>
      </c>
      <c r="K24" s="34">
        <v>19301.899969999999</v>
      </c>
      <c r="L24" s="34">
        <v>1215.2101200000002</v>
      </c>
      <c r="M24" s="34">
        <v>10.784829999999999</v>
      </c>
      <c r="N24" s="34">
        <v>1225.99495</v>
      </c>
      <c r="O24" s="34">
        <v>25114.59088</v>
      </c>
      <c r="P24" s="34">
        <v>6570.1974600000003</v>
      </c>
      <c r="Q24" s="34">
        <v>0</v>
      </c>
      <c r="R24" s="35">
        <v>6570.1974600000003</v>
      </c>
    </row>
    <row r="25" spans="1:18">
      <c r="A25" s="36"/>
      <c r="B25" s="36"/>
      <c r="C25" s="31" t="s">
        <v>53</v>
      </c>
      <c r="D25" s="31" t="s">
        <v>54</v>
      </c>
      <c r="E25" s="32">
        <v>107</v>
      </c>
      <c r="F25" s="33">
        <v>3917.3706699999998</v>
      </c>
      <c r="G25" s="34">
        <v>0</v>
      </c>
      <c r="H25" s="34">
        <v>3917.3706699999998</v>
      </c>
      <c r="I25" s="34">
        <v>50894.493659999993</v>
      </c>
      <c r="J25" s="34">
        <v>506.81405999999998</v>
      </c>
      <c r="K25" s="34">
        <v>51401.307719999997</v>
      </c>
      <c r="L25" s="34">
        <v>1725.1335300000001</v>
      </c>
      <c r="M25" s="34">
        <v>169.73050000000001</v>
      </c>
      <c r="N25" s="34">
        <v>1894.86403</v>
      </c>
      <c r="O25" s="34">
        <v>57213.542420000005</v>
      </c>
      <c r="P25" s="34">
        <v>19164.875190000002</v>
      </c>
      <c r="Q25" s="34">
        <v>0</v>
      </c>
      <c r="R25" s="35">
        <v>19164.875190000002</v>
      </c>
    </row>
    <row r="26" spans="1:18">
      <c r="A26" s="36"/>
      <c r="B26" s="36"/>
      <c r="C26" s="36"/>
      <c r="D26" s="31" t="s">
        <v>53</v>
      </c>
      <c r="E26" s="32">
        <v>109</v>
      </c>
      <c r="F26" s="33">
        <v>24.181849999999997</v>
      </c>
      <c r="G26" s="34">
        <v>0</v>
      </c>
      <c r="H26" s="34">
        <v>24.181849999999997</v>
      </c>
      <c r="I26" s="34">
        <v>3899.55647</v>
      </c>
      <c r="J26" s="34">
        <v>5.5170000000000004E-2</v>
      </c>
      <c r="K26" s="34">
        <v>3899.6116400000001</v>
      </c>
      <c r="L26" s="34">
        <v>9.5239999999999991</v>
      </c>
      <c r="M26" s="34">
        <v>0</v>
      </c>
      <c r="N26" s="34">
        <v>9.5239999999999991</v>
      </c>
      <c r="O26" s="34">
        <v>3933.3174900000004</v>
      </c>
      <c r="P26" s="34">
        <v>1787.5123999999998</v>
      </c>
      <c r="Q26" s="34">
        <v>0</v>
      </c>
      <c r="R26" s="35">
        <v>1787.5123999999998</v>
      </c>
    </row>
    <row r="27" spans="1:18">
      <c r="A27" s="36"/>
      <c r="B27" s="36"/>
      <c r="C27" s="31" t="s">
        <v>55</v>
      </c>
      <c r="D27" s="31" t="s">
        <v>56</v>
      </c>
      <c r="E27" s="32">
        <v>116</v>
      </c>
      <c r="F27" s="33">
        <v>48938.827700000002</v>
      </c>
      <c r="G27" s="34">
        <v>0</v>
      </c>
      <c r="H27" s="34">
        <v>48938.827700000002</v>
      </c>
      <c r="I27" s="34">
        <v>107709.16240999999</v>
      </c>
      <c r="J27" s="34">
        <v>1546.8892900000001</v>
      </c>
      <c r="K27" s="34">
        <v>109256.0517</v>
      </c>
      <c r="L27" s="34">
        <v>63498.723189999997</v>
      </c>
      <c r="M27" s="34">
        <v>6313.6490400000002</v>
      </c>
      <c r="N27" s="34">
        <v>69812.372230000008</v>
      </c>
      <c r="O27" s="34">
        <v>228007.25162999998</v>
      </c>
      <c r="P27" s="34">
        <v>175352.49393</v>
      </c>
      <c r="Q27" s="34">
        <v>0</v>
      </c>
      <c r="R27" s="35">
        <v>175352.49393</v>
      </c>
    </row>
    <row r="28" spans="1:18">
      <c r="A28" s="36"/>
      <c r="B28" s="36"/>
      <c r="C28" s="36"/>
      <c r="D28" s="31" t="s">
        <v>57</v>
      </c>
      <c r="E28" s="32">
        <v>564</v>
      </c>
      <c r="F28" s="33">
        <v>13458.49195</v>
      </c>
      <c r="G28" s="34">
        <v>0</v>
      </c>
      <c r="H28" s="34">
        <v>13458.49195</v>
      </c>
      <c r="I28" s="34">
        <v>41456.730810000001</v>
      </c>
      <c r="J28" s="34">
        <v>0</v>
      </c>
      <c r="K28" s="34">
        <v>41456.730810000001</v>
      </c>
      <c r="L28" s="34">
        <v>7302.2246599999999</v>
      </c>
      <c r="M28" s="34">
        <v>329.51438999999999</v>
      </c>
      <c r="N28" s="34">
        <v>7631.7390500000001</v>
      </c>
      <c r="O28" s="34">
        <v>62546.961810000001</v>
      </c>
      <c r="P28" s="34">
        <v>38132.672479999994</v>
      </c>
      <c r="Q28" s="34">
        <v>0</v>
      </c>
      <c r="R28" s="35">
        <v>38132.672479999994</v>
      </c>
    </row>
    <row r="29" spans="1:18">
      <c r="A29" s="36"/>
      <c r="B29" s="36"/>
      <c r="C29" s="36"/>
      <c r="D29" s="31" t="s">
        <v>55</v>
      </c>
      <c r="E29" s="32">
        <v>494</v>
      </c>
      <c r="F29" s="33">
        <v>1164.16228</v>
      </c>
      <c r="G29" s="34">
        <v>0</v>
      </c>
      <c r="H29" s="34">
        <v>1164.16228</v>
      </c>
      <c r="I29" s="34">
        <v>13385.427380000001</v>
      </c>
      <c r="J29" s="34">
        <v>17.248540000000002</v>
      </c>
      <c r="K29" s="34">
        <v>13402.67592</v>
      </c>
      <c r="L29" s="34">
        <v>1697.69676</v>
      </c>
      <c r="M29" s="34">
        <v>21.721880000000002</v>
      </c>
      <c r="N29" s="34">
        <v>1719.4186399999999</v>
      </c>
      <c r="O29" s="34">
        <v>16286.25684</v>
      </c>
      <c r="P29" s="34">
        <v>2243.5599300000003</v>
      </c>
      <c r="Q29" s="34">
        <v>0</v>
      </c>
      <c r="R29" s="35">
        <v>2243.5599300000003</v>
      </c>
    </row>
    <row r="30" spans="1:18">
      <c r="A30" s="36"/>
      <c r="B30" s="36"/>
      <c r="C30" s="36"/>
      <c r="D30" s="31" t="s">
        <v>58</v>
      </c>
      <c r="E30" s="32">
        <v>119</v>
      </c>
      <c r="F30" s="33">
        <v>3283.30872</v>
      </c>
      <c r="G30" s="34">
        <v>0</v>
      </c>
      <c r="H30" s="34">
        <v>3283.30872</v>
      </c>
      <c r="I30" s="34">
        <v>6703.4373099999993</v>
      </c>
      <c r="J30" s="34">
        <v>1.16045</v>
      </c>
      <c r="K30" s="34">
        <v>6704.5977599999997</v>
      </c>
      <c r="L30" s="34">
        <v>685.77310999999997</v>
      </c>
      <c r="M30" s="34">
        <v>0</v>
      </c>
      <c r="N30" s="34">
        <v>685.77310999999997</v>
      </c>
      <c r="O30" s="34">
        <v>10673.67959</v>
      </c>
      <c r="P30" s="34">
        <v>2871.9382300000002</v>
      </c>
      <c r="Q30" s="34">
        <v>0</v>
      </c>
      <c r="R30" s="35">
        <v>2871.9382300000002</v>
      </c>
    </row>
    <row r="31" spans="1:18">
      <c r="A31" s="36"/>
      <c r="B31" s="36"/>
      <c r="C31" s="36"/>
      <c r="D31" s="31" t="s">
        <v>59</v>
      </c>
      <c r="E31" s="32">
        <v>117</v>
      </c>
      <c r="F31" s="33">
        <v>1268.6428999999998</v>
      </c>
      <c r="G31" s="34">
        <v>0</v>
      </c>
      <c r="H31" s="34">
        <v>1268.6428999999998</v>
      </c>
      <c r="I31" s="34">
        <v>5214.2700400000003</v>
      </c>
      <c r="J31" s="34">
        <v>0.29374</v>
      </c>
      <c r="K31" s="34">
        <v>5214.5637800000004</v>
      </c>
      <c r="L31" s="34">
        <v>256.22941000000003</v>
      </c>
      <c r="M31" s="34">
        <v>0</v>
      </c>
      <c r="N31" s="34">
        <v>256.22941000000003</v>
      </c>
      <c r="O31" s="34">
        <v>6739.4360900000001</v>
      </c>
      <c r="P31" s="34">
        <v>2654.2793900000001</v>
      </c>
      <c r="Q31" s="34">
        <v>0</v>
      </c>
      <c r="R31" s="35">
        <v>2654.2793900000001</v>
      </c>
    </row>
    <row r="32" spans="1:18">
      <c r="A32" s="36"/>
      <c r="B32" s="36"/>
      <c r="C32" s="31" t="s">
        <v>60</v>
      </c>
      <c r="D32" s="31" t="s">
        <v>60</v>
      </c>
      <c r="E32" s="32">
        <v>104</v>
      </c>
      <c r="F32" s="33">
        <v>7989.5064299999995</v>
      </c>
      <c r="G32" s="34">
        <v>0</v>
      </c>
      <c r="H32" s="34">
        <v>7989.5064299999995</v>
      </c>
      <c r="I32" s="34">
        <v>36061.524469999997</v>
      </c>
      <c r="J32" s="34">
        <v>0.41526999999999997</v>
      </c>
      <c r="K32" s="34">
        <v>36061.939740000002</v>
      </c>
      <c r="L32" s="34">
        <v>848.01400000000001</v>
      </c>
      <c r="M32" s="34">
        <v>0</v>
      </c>
      <c r="N32" s="34">
        <v>848.01400000000001</v>
      </c>
      <c r="O32" s="34">
        <v>44899.460169999998</v>
      </c>
      <c r="P32" s="34">
        <v>5877.29907</v>
      </c>
      <c r="Q32" s="34">
        <v>0</v>
      </c>
      <c r="R32" s="35">
        <v>5877.29907</v>
      </c>
    </row>
    <row r="33" spans="1:18">
      <c r="A33" s="36"/>
      <c r="B33" s="36"/>
      <c r="C33" s="36"/>
      <c r="D33" s="31" t="s">
        <v>61</v>
      </c>
      <c r="E33" s="32">
        <v>105</v>
      </c>
      <c r="F33" s="33">
        <v>45245.457710000002</v>
      </c>
      <c r="G33" s="34">
        <v>0</v>
      </c>
      <c r="H33" s="34">
        <v>45245.457710000002</v>
      </c>
      <c r="I33" s="34">
        <v>11823.7988</v>
      </c>
      <c r="J33" s="34">
        <v>1.8504100000000001</v>
      </c>
      <c r="K33" s="34">
        <v>11825.649210000001</v>
      </c>
      <c r="L33" s="34">
        <v>541.78898000000004</v>
      </c>
      <c r="M33" s="34">
        <v>0.3362</v>
      </c>
      <c r="N33" s="34">
        <v>542.12518</v>
      </c>
      <c r="O33" s="34">
        <v>57613.232100000001</v>
      </c>
      <c r="P33" s="34">
        <v>1782.4743600000002</v>
      </c>
      <c r="Q33" s="34">
        <v>0</v>
      </c>
      <c r="R33" s="35">
        <v>1782.4743600000002</v>
      </c>
    </row>
    <row r="34" spans="1:18">
      <c r="A34" s="36"/>
      <c r="B34" s="36"/>
      <c r="C34" s="36"/>
      <c r="D34" s="31" t="s">
        <v>62</v>
      </c>
      <c r="E34" s="32">
        <v>586</v>
      </c>
      <c r="F34" s="33">
        <v>8563.8329600000015</v>
      </c>
      <c r="G34" s="34">
        <v>0</v>
      </c>
      <c r="H34" s="34">
        <v>8563.8329600000015</v>
      </c>
      <c r="I34" s="34">
        <v>4879.0413200000003</v>
      </c>
      <c r="J34" s="34">
        <v>0</v>
      </c>
      <c r="K34" s="34">
        <v>4879.0413200000003</v>
      </c>
      <c r="L34" s="34">
        <v>114.74184</v>
      </c>
      <c r="M34" s="34">
        <v>0</v>
      </c>
      <c r="N34" s="34">
        <v>114.74184</v>
      </c>
      <c r="O34" s="34">
        <v>13557.616119999999</v>
      </c>
      <c r="P34" s="34">
        <v>1640.8271000000002</v>
      </c>
      <c r="Q34" s="34">
        <v>0</v>
      </c>
      <c r="R34" s="35">
        <v>1640.8271000000002</v>
      </c>
    </row>
    <row r="35" spans="1:18">
      <c r="A35" s="36"/>
      <c r="B35" s="36"/>
      <c r="C35" s="36"/>
      <c r="D35" s="31" t="s">
        <v>63</v>
      </c>
      <c r="E35" s="32">
        <v>613</v>
      </c>
      <c r="F35" s="33">
        <v>386.56016999999997</v>
      </c>
      <c r="G35" s="34">
        <v>0</v>
      </c>
      <c r="H35" s="34">
        <v>386.56016999999997</v>
      </c>
      <c r="I35" s="34">
        <v>1958.10401</v>
      </c>
      <c r="J35" s="34">
        <v>0</v>
      </c>
      <c r="K35" s="34">
        <v>1958.10401</v>
      </c>
      <c r="L35" s="34">
        <v>13.856399999999999</v>
      </c>
      <c r="M35" s="34">
        <v>0</v>
      </c>
      <c r="N35" s="34">
        <v>13.856399999999999</v>
      </c>
      <c r="O35" s="34">
        <v>2358.5205799999999</v>
      </c>
      <c r="P35" s="34">
        <v>1412.2212</v>
      </c>
      <c r="Q35" s="34">
        <v>0</v>
      </c>
      <c r="R35" s="35">
        <v>1412.2212</v>
      </c>
    </row>
    <row r="36" spans="1:18">
      <c r="A36" s="36"/>
      <c r="B36" s="36"/>
      <c r="C36" s="31" t="s">
        <v>64</v>
      </c>
      <c r="D36" s="31" t="s">
        <v>64</v>
      </c>
      <c r="E36" s="32">
        <v>102</v>
      </c>
      <c r="F36" s="33">
        <v>4250.5382499999996</v>
      </c>
      <c r="G36" s="34">
        <v>0</v>
      </c>
      <c r="H36" s="34">
        <v>4250.5382499999996</v>
      </c>
      <c r="I36" s="34">
        <v>22623.784250000001</v>
      </c>
      <c r="J36" s="34">
        <v>2.4500000000000004E-3</v>
      </c>
      <c r="K36" s="34">
        <v>22623.786700000001</v>
      </c>
      <c r="L36" s="34">
        <v>1245.34339</v>
      </c>
      <c r="M36" s="34">
        <v>0.1681</v>
      </c>
      <c r="N36" s="34">
        <v>1245.5114900000001</v>
      </c>
      <c r="O36" s="34">
        <v>28119.836440000003</v>
      </c>
      <c r="P36" s="34">
        <v>4779.1360300000006</v>
      </c>
      <c r="Q36" s="34">
        <v>0</v>
      </c>
      <c r="R36" s="35">
        <v>4779.1360300000006</v>
      </c>
    </row>
    <row r="37" spans="1:18">
      <c r="A37" s="36"/>
      <c r="B37" s="36"/>
      <c r="C37" s="31" t="s">
        <v>65</v>
      </c>
      <c r="D37" s="31" t="s">
        <v>65</v>
      </c>
      <c r="E37" s="32">
        <v>121</v>
      </c>
      <c r="F37" s="33">
        <v>4568.2724500000004</v>
      </c>
      <c r="G37" s="34">
        <v>0</v>
      </c>
      <c r="H37" s="34">
        <v>4568.2724500000004</v>
      </c>
      <c r="I37" s="34">
        <v>30955.284749999999</v>
      </c>
      <c r="J37" s="34">
        <v>94.119520000000009</v>
      </c>
      <c r="K37" s="34">
        <v>31049.404269999999</v>
      </c>
      <c r="L37" s="34">
        <v>708.84359999999992</v>
      </c>
      <c r="M37" s="34">
        <v>0</v>
      </c>
      <c r="N37" s="34">
        <v>708.84359999999992</v>
      </c>
      <c r="O37" s="34">
        <v>36326.520320000003</v>
      </c>
      <c r="P37" s="34">
        <v>6557.8954699999995</v>
      </c>
      <c r="Q37" s="34">
        <v>0</v>
      </c>
      <c r="R37" s="35">
        <v>6557.8954699999995</v>
      </c>
    </row>
    <row r="38" spans="1:18">
      <c r="A38" s="36"/>
      <c r="B38" s="36"/>
      <c r="C38" s="31" t="s">
        <v>66</v>
      </c>
      <c r="D38" s="31" t="s">
        <v>66</v>
      </c>
      <c r="E38" s="32">
        <v>115</v>
      </c>
      <c r="F38" s="33">
        <v>2170.0273099999999</v>
      </c>
      <c r="G38" s="34">
        <v>0</v>
      </c>
      <c r="H38" s="34">
        <v>2170.0273099999999</v>
      </c>
      <c r="I38" s="34">
        <v>19325.338989999997</v>
      </c>
      <c r="J38" s="34">
        <v>3.6346599999999998</v>
      </c>
      <c r="K38" s="34">
        <v>19328.97365</v>
      </c>
      <c r="L38" s="34">
        <v>416.35316999999998</v>
      </c>
      <c r="M38" s="34">
        <v>6.8988199999999997</v>
      </c>
      <c r="N38" s="34">
        <v>423.25198999999998</v>
      </c>
      <c r="O38" s="34">
        <v>21922.252949999998</v>
      </c>
      <c r="P38" s="34">
        <v>2423.1854500000004</v>
      </c>
      <c r="Q38" s="34">
        <v>0</v>
      </c>
      <c r="R38" s="35">
        <v>2423.1854500000004</v>
      </c>
    </row>
    <row r="39" spans="1:18">
      <c r="A39" s="36"/>
      <c r="B39" s="36"/>
      <c r="C39" s="31" t="s">
        <v>67</v>
      </c>
      <c r="D39" s="31" t="s">
        <v>67</v>
      </c>
      <c r="E39" s="32">
        <v>123</v>
      </c>
      <c r="F39" s="33">
        <v>2613.0930699999999</v>
      </c>
      <c r="G39" s="34">
        <v>0</v>
      </c>
      <c r="H39" s="34">
        <v>2613.0930699999999</v>
      </c>
      <c r="I39" s="34">
        <v>16451.686570000002</v>
      </c>
      <c r="J39" s="34">
        <v>24.965820000000001</v>
      </c>
      <c r="K39" s="34">
        <v>16476.652389999999</v>
      </c>
      <c r="L39" s="34">
        <v>240.09764999999999</v>
      </c>
      <c r="M39" s="34">
        <v>0</v>
      </c>
      <c r="N39" s="34">
        <v>240.09764999999999</v>
      </c>
      <c r="O39" s="34">
        <v>19329.843109999998</v>
      </c>
      <c r="P39" s="34">
        <v>9403.787769999999</v>
      </c>
      <c r="Q39" s="34">
        <v>0</v>
      </c>
      <c r="R39" s="35">
        <v>9403.787769999999</v>
      </c>
    </row>
    <row r="40" spans="1:18">
      <c r="A40" s="36"/>
      <c r="B40" s="36"/>
      <c r="C40" s="31" t="s">
        <v>68</v>
      </c>
      <c r="D40" s="31" t="s">
        <v>69</v>
      </c>
      <c r="E40" s="32">
        <v>489</v>
      </c>
      <c r="F40" s="33">
        <v>1333.8471399999999</v>
      </c>
      <c r="G40" s="34">
        <v>0</v>
      </c>
      <c r="H40" s="34">
        <v>1333.8471399999999</v>
      </c>
      <c r="I40" s="34">
        <v>12758.8447</v>
      </c>
      <c r="J40" s="34">
        <v>40.626550000000002</v>
      </c>
      <c r="K40" s="34">
        <v>12799.471250000001</v>
      </c>
      <c r="L40" s="34">
        <v>445.74378000000002</v>
      </c>
      <c r="M40" s="34">
        <v>0</v>
      </c>
      <c r="N40" s="34">
        <v>445.74378000000002</v>
      </c>
      <c r="O40" s="34">
        <v>14579.062169999999</v>
      </c>
      <c r="P40" s="34">
        <v>2604.1876899999997</v>
      </c>
      <c r="Q40" s="34">
        <v>0</v>
      </c>
      <c r="R40" s="35">
        <v>2604.1876899999997</v>
      </c>
    </row>
    <row r="41" spans="1:18">
      <c r="A41" s="36"/>
      <c r="B41" s="36"/>
      <c r="C41" s="36"/>
      <c r="D41" s="31" t="s">
        <v>70</v>
      </c>
      <c r="E41" s="32">
        <v>491</v>
      </c>
      <c r="F41" s="33">
        <v>265.55115000000001</v>
      </c>
      <c r="G41" s="34">
        <v>0</v>
      </c>
      <c r="H41" s="34">
        <v>265.55115000000001</v>
      </c>
      <c r="I41" s="34">
        <v>4679.3939199999995</v>
      </c>
      <c r="J41" s="34">
        <v>2.9589999999999998E-2</v>
      </c>
      <c r="K41" s="34">
        <v>4679.4235099999996</v>
      </c>
      <c r="L41" s="34">
        <v>64.904290000000003</v>
      </c>
      <c r="M41" s="34">
        <v>0</v>
      </c>
      <c r="N41" s="34">
        <v>64.904290000000003</v>
      </c>
      <c r="O41" s="34">
        <v>5009.8789500000003</v>
      </c>
      <c r="P41" s="34">
        <v>1397.1702499999999</v>
      </c>
      <c r="Q41" s="34">
        <v>0</v>
      </c>
      <c r="R41" s="35">
        <v>1397.1702499999999</v>
      </c>
    </row>
    <row r="42" spans="1:18">
      <c r="A42" s="36"/>
      <c r="B42" s="36"/>
      <c r="C42" s="31" t="s">
        <v>71</v>
      </c>
      <c r="D42" s="31" t="s">
        <v>71</v>
      </c>
      <c r="E42" s="32">
        <v>114</v>
      </c>
      <c r="F42" s="33">
        <v>2771.2671500000001</v>
      </c>
      <c r="G42" s="34">
        <v>0</v>
      </c>
      <c r="H42" s="34">
        <v>2771.2671500000001</v>
      </c>
      <c r="I42" s="34">
        <v>28088.85065</v>
      </c>
      <c r="J42" s="34">
        <v>0.29519999999999996</v>
      </c>
      <c r="K42" s="34">
        <v>28089.145850000001</v>
      </c>
      <c r="L42" s="34">
        <v>325.81315999999998</v>
      </c>
      <c r="M42" s="34">
        <v>1.9499600000000001</v>
      </c>
      <c r="N42" s="34">
        <v>327.76312000000001</v>
      </c>
      <c r="O42" s="34">
        <v>31188.17612</v>
      </c>
      <c r="P42" s="34">
        <v>10922.981539999999</v>
      </c>
      <c r="Q42" s="34">
        <v>0</v>
      </c>
      <c r="R42" s="35">
        <v>10922.981539999999</v>
      </c>
    </row>
    <row r="43" spans="1:18">
      <c r="A43" s="36"/>
      <c r="B43" s="36"/>
      <c r="C43" s="31" t="s">
        <v>72</v>
      </c>
      <c r="D43" s="31" t="s">
        <v>72</v>
      </c>
      <c r="E43" s="32">
        <v>510</v>
      </c>
      <c r="F43" s="33">
        <v>1217.00802</v>
      </c>
      <c r="G43" s="34">
        <v>0</v>
      </c>
      <c r="H43" s="34">
        <v>1217.00802</v>
      </c>
      <c r="I43" s="34">
        <v>5930.7502000000004</v>
      </c>
      <c r="J43" s="34">
        <v>0.44845999999999997</v>
      </c>
      <c r="K43" s="34">
        <v>5931.19866</v>
      </c>
      <c r="L43" s="34">
        <v>45.287739999999999</v>
      </c>
      <c r="M43" s="34">
        <v>0</v>
      </c>
      <c r="N43" s="34">
        <v>45.287739999999999</v>
      </c>
      <c r="O43" s="34">
        <v>7193.49442</v>
      </c>
      <c r="P43" s="34">
        <v>1586.71713</v>
      </c>
      <c r="Q43" s="34">
        <v>0</v>
      </c>
      <c r="R43" s="35">
        <v>1586.71713</v>
      </c>
    </row>
    <row r="44" spans="1:18">
      <c r="A44" s="36"/>
      <c r="B44" s="36"/>
      <c r="C44" s="31" t="s">
        <v>73</v>
      </c>
      <c r="D44" s="31" t="s">
        <v>74</v>
      </c>
      <c r="E44" s="32">
        <v>492</v>
      </c>
      <c r="F44" s="33">
        <v>460.29502000000002</v>
      </c>
      <c r="G44" s="34">
        <v>0</v>
      </c>
      <c r="H44" s="34">
        <v>460.29502000000002</v>
      </c>
      <c r="I44" s="34">
        <v>13035.73293</v>
      </c>
      <c r="J44" s="34">
        <v>8.511610000000001</v>
      </c>
      <c r="K44" s="34">
        <v>13044.24454</v>
      </c>
      <c r="L44" s="34">
        <v>134.92052999999999</v>
      </c>
      <c r="M44" s="34">
        <v>0</v>
      </c>
      <c r="N44" s="34">
        <v>134.92052999999999</v>
      </c>
      <c r="O44" s="34">
        <v>13639.46009</v>
      </c>
      <c r="P44" s="34">
        <v>3340.3964900000001</v>
      </c>
      <c r="Q44" s="34">
        <v>0</v>
      </c>
      <c r="R44" s="35">
        <v>3340.3964900000001</v>
      </c>
    </row>
    <row r="45" spans="1:18">
      <c r="A45" s="36"/>
      <c r="B45" s="36"/>
      <c r="C45" s="31" t="s">
        <v>75</v>
      </c>
      <c r="D45" s="31" t="s">
        <v>76</v>
      </c>
      <c r="E45" s="32">
        <v>126</v>
      </c>
      <c r="F45" s="33">
        <v>462.68360999999999</v>
      </c>
      <c r="G45" s="34">
        <v>0</v>
      </c>
      <c r="H45" s="34">
        <v>462.68360999999999</v>
      </c>
      <c r="I45" s="34">
        <v>9614.4013400000003</v>
      </c>
      <c r="J45" s="34">
        <v>0.63900999999999997</v>
      </c>
      <c r="K45" s="34">
        <v>9615.0403499999993</v>
      </c>
      <c r="L45" s="34">
        <v>93.001740000000012</v>
      </c>
      <c r="M45" s="34">
        <v>0</v>
      </c>
      <c r="N45" s="34">
        <v>93.001740000000012</v>
      </c>
      <c r="O45" s="34">
        <v>10170.725699999999</v>
      </c>
      <c r="P45" s="34">
        <v>2633.1591200000003</v>
      </c>
      <c r="Q45" s="34">
        <v>0</v>
      </c>
      <c r="R45" s="35">
        <v>2633.1591200000003</v>
      </c>
    </row>
    <row r="46" spans="1:18">
      <c r="A46" s="36"/>
      <c r="B46" s="36"/>
      <c r="C46" s="31" t="s">
        <v>77</v>
      </c>
      <c r="D46" s="31" t="s">
        <v>78</v>
      </c>
      <c r="E46" s="32">
        <v>125</v>
      </c>
      <c r="F46" s="33">
        <v>1658.6631</v>
      </c>
      <c r="G46" s="34">
        <v>0</v>
      </c>
      <c r="H46" s="34">
        <v>1658.6631</v>
      </c>
      <c r="I46" s="34">
        <v>13217.0227</v>
      </c>
      <c r="J46" s="34">
        <v>0</v>
      </c>
      <c r="K46" s="34">
        <v>13217.0227</v>
      </c>
      <c r="L46" s="34">
        <v>115.10357</v>
      </c>
      <c r="M46" s="34">
        <v>0</v>
      </c>
      <c r="N46" s="34">
        <v>115.10357</v>
      </c>
      <c r="O46" s="34">
        <v>14990.789369999999</v>
      </c>
      <c r="P46" s="34">
        <v>3337.2522200000003</v>
      </c>
      <c r="Q46" s="34">
        <v>0</v>
      </c>
      <c r="R46" s="35">
        <v>3337.2522200000003</v>
      </c>
    </row>
    <row r="47" spans="1:18">
      <c r="A47" s="36"/>
      <c r="B47" s="36"/>
      <c r="C47" s="31" t="s">
        <v>79</v>
      </c>
      <c r="D47" s="31" t="s">
        <v>80</v>
      </c>
      <c r="E47" s="32">
        <v>122</v>
      </c>
      <c r="F47" s="33">
        <v>1138.9002499999999</v>
      </c>
      <c r="G47" s="34">
        <v>0</v>
      </c>
      <c r="H47" s="34">
        <v>1138.9002499999999</v>
      </c>
      <c r="I47" s="34">
        <v>7763.8840899999996</v>
      </c>
      <c r="J47" s="34">
        <v>0.51222000000000001</v>
      </c>
      <c r="K47" s="34">
        <v>7764.3963099999992</v>
      </c>
      <c r="L47" s="34">
        <v>104.26289999999999</v>
      </c>
      <c r="M47" s="34">
        <v>0</v>
      </c>
      <c r="N47" s="34">
        <v>104.26289999999999</v>
      </c>
      <c r="O47" s="34">
        <v>9007.5594600000004</v>
      </c>
      <c r="P47" s="34">
        <v>5671.8418899999997</v>
      </c>
      <c r="Q47" s="34">
        <v>0</v>
      </c>
      <c r="R47" s="35">
        <v>5671.8418899999997</v>
      </c>
    </row>
    <row r="48" spans="1:18">
      <c r="A48" s="36"/>
      <c r="B48" s="36"/>
      <c r="C48" s="31" t="s">
        <v>81</v>
      </c>
      <c r="D48" s="31" t="s">
        <v>81</v>
      </c>
      <c r="E48" s="32">
        <v>493</v>
      </c>
      <c r="F48" s="33">
        <v>140.27826999999999</v>
      </c>
      <c r="G48" s="34">
        <v>0</v>
      </c>
      <c r="H48" s="34">
        <v>140.27826999999999</v>
      </c>
      <c r="I48" s="34">
        <v>2654.2707099999998</v>
      </c>
      <c r="J48" s="34">
        <v>0.18056999999999998</v>
      </c>
      <c r="K48" s="34">
        <v>2654.4512799999998</v>
      </c>
      <c r="L48" s="34">
        <v>87.012960000000007</v>
      </c>
      <c r="M48" s="34">
        <v>0</v>
      </c>
      <c r="N48" s="34">
        <v>87.012960000000007</v>
      </c>
      <c r="O48" s="34">
        <v>2881.7425099999996</v>
      </c>
      <c r="P48" s="34">
        <v>1693.3996000000002</v>
      </c>
      <c r="Q48" s="34">
        <v>0</v>
      </c>
      <c r="R48" s="35">
        <v>1693.3996000000002</v>
      </c>
    </row>
    <row r="49" spans="1:18">
      <c r="A49" s="36"/>
      <c r="B49" s="36"/>
      <c r="C49" s="31" t="s">
        <v>82</v>
      </c>
      <c r="D49" s="31" t="s">
        <v>83</v>
      </c>
      <c r="E49" s="32">
        <v>110</v>
      </c>
      <c r="F49" s="33">
        <v>1174.5159199999998</v>
      </c>
      <c r="G49" s="34">
        <v>0</v>
      </c>
      <c r="H49" s="34">
        <v>1174.5159199999998</v>
      </c>
      <c r="I49" s="34">
        <v>15871.081470000001</v>
      </c>
      <c r="J49" s="34">
        <v>2.1388000000000003</v>
      </c>
      <c r="K49" s="34">
        <v>15873.22027</v>
      </c>
      <c r="L49" s="34">
        <v>177.79811999999998</v>
      </c>
      <c r="M49" s="34">
        <v>0</v>
      </c>
      <c r="N49" s="34">
        <v>177.79811999999998</v>
      </c>
      <c r="O49" s="34">
        <v>17225.534309999999</v>
      </c>
      <c r="P49" s="34">
        <v>2883.9250400000001</v>
      </c>
      <c r="Q49" s="34">
        <v>0</v>
      </c>
      <c r="R49" s="35">
        <v>2883.9250400000001</v>
      </c>
    </row>
    <row r="50" spans="1:18">
      <c r="A50" s="36"/>
      <c r="B50" s="36"/>
      <c r="C50" s="36"/>
      <c r="D50" s="31" t="s">
        <v>84</v>
      </c>
      <c r="E50" s="32">
        <v>614</v>
      </c>
      <c r="F50" s="33">
        <v>159.99473999999998</v>
      </c>
      <c r="G50" s="34">
        <v>0</v>
      </c>
      <c r="H50" s="34">
        <v>159.99473999999998</v>
      </c>
      <c r="I50" s="34">
        <v>1738.07961</v>
      </c>
      <c r="J50" s="34">
        <v>0</v>
      </c>
      <c r="K50" s="34">
        <v>1738.07961</v>
      </c>
      <c r="L50" s="34">
        <v>84.693600000000004</v>
      </c>
      <c r="M50" s="34">
        <v>0</v>
      </c>
      <c r="N50" s="34">
        <v>84.693600000000004</v>
      </c>
      <c r="O50" s="34">
        <v>1982.7679499999999</v>
      </c>
      <c r="P50" s="34">
        <v>1439.33554</v>
      </c>
      <c r="Q50" s="34">
        <v>0</v>
      </c>
      <c r="R50" s="35">
        <v>1439.33554</v>
      </c>
    </row>
    <row r="51" spans="1:18">
      <c r="A51" s="36"/>
      <c r="B51" s="36"/>
      <c r="C51" s="36"/>
      <c r="D51" s="31" t="s">
        <v>85</v>
      </c>
      <c r="E51" s="32">
        <v>111</v>
      </c>
      <c r="F51" s="33">
        <v>418.76244000000003</v>
      </c>
      <c r="G51" s="34">
        <v>0</v>
      </c>
      <c r="H51" s="34">
        <v>418.76244000000003</v>
      </c>
      <c r="I51" s="34">
        <v>4204.9229500000001</v>
      </c>
      <c r="J51" s="34">
        <v>1.82674</v>
      </c>
      <c r="K51" s="34">
        <v>4206.7496900000006</v>
      </c>
      <c r="L51" s="34">
        <v>61.106580000000001</v>
      </c>
      <c r="M51" s="34">
        <v>0</v>
      </c>
      <c r="N51" s="34">
        <v>61.106580000000001</v>
      </c>
      <c r="O51" s="34">
        <v>4686.6187099999997</v>
      </c>
      <c r="P51" s="34">
        <v>2618.3347200000003</v>
      </c>
      <c r="Q51" s="34">
        <v>0</v>
      </c>
      <c r="R51" s="35">
        <v>2618.3347200000003</v>
      </c>
    </row>
    <row r="52" spans="1:18">
      <c r="A52" s="36"/>
      <c r="B52" s="36"/>
      <c r="C52" s="36"/>
      <c r="D52" s="31" t="s">
        <v>82</v>
      </c>
      <c r="E52" s="32">
        <v>668</v>
      </c>
      <c r="F52" s="33">
        <v>90.520600000000002</v>
      </c>
      <c r="G52" s="34">
        <v>0</v>
      </c>
      <c r="H52" s="34">
        <v>90.520600000000002</v>
      </c>
      <c r="I52" s="34">
        <v>2463.0366400000003</v>
      </c>
      <c r="J52" s="34">
        <v>0</v>
      </c>
      <c r="K52" s="34">
        <v>2463.0366400000003</v>
      </c>
      <c r="L52" s="34">
        <v>20.1495</v>
      </c>
      <c r="M52" s="34">
        <v>0</v>
      </c>
      <c r="N52" s="34">
        <v>20.1495</v>
      </c>
      <c r="O52" s="34">
        <v>2573.7067400000001</v>
      </c>
      <c r="P52" s="34">
        <v>884.69947999999999</v>
      </c>
      <c r="Q52" s="34">
        <v>0</v>
      </c>
      <c r="R52" s="35">
        <v>884.69947999999999</v>
      </c>
    </row>
    <row r="53" spans="1:18">
      <c r="A53" s="36"/>
      <c r="B53" s="31" t="s">
        <v>86</v>
      </c>
      <c r="C53" s="31" t="s">
        <v>87</v>
      </c>
      <c r="D53" s="31" t="s">
        <v>87</v>
      </c>
      <c r="E53" s="32">
        <v>279</v>
      </c>
      <c r="F53" s="33">
        <v>61821.464030000003</v>
      </c>
      <c r="G53" s="34">
        <v>0</v>
      </c>
      <c r="H53" s="34">
        <v>61821.464030000003</v>
      </c>
      <c r="I53" s="34">
        <v>138424.14636000001</v>
      </c>
      <c r="J53" s="34">
        <v>342.49554000000001</v>
      </c>
      <c r="K53" s="34">
        <v>138766.64190000002</v>
      </c>
      <c r="L53" s="34">
        <v>8290.8089600000003</v>
      </c>
      <c r="M53" s="34">
        <v>2292.1829199999997</v>
      </c>
      <c r="N53" s="34">
        <v>10582.991880000001</v>
      </c>
      <c r="O53" s="34">
        <v>211171.09781000001</v>
      </c>
      <c r="P53" s="34">
        <v>62749.567790000001</v>
      </c>
      <c r="Q53" s="34">
        <v>0</v>
      </c>
      <c r="R53" s="35">
        <v>62749.567790000001</v>
      </c>
    </row>
    <row r="54" spans="1:18">
      <c r="A54" s="36"/>
      <c r="B54" s="36"/>
      <c r="C54" s="36"/>
      <c r="D54" s="31" t="s">
        <v>88</v>
      </c>
      <c r="E54" s="32">
        <v>280</v>
      </c>
      <c r="F54" s="33">
        <v>1773.7742900000001</v>
      </c>
      <c r="G54" s="34">
        <v>0</v>
      </c>
      <c r="H54" s="34">
        <v>1773.7742900000001</v>
      </c>
      <c r="I54" s="34">
        <v>7463.6117199999999</v>
      </c>
      <c r="J54" s="34">
        <v>2.80199</v>
      </c>
      <c r="K54" s="34">
        <v>7466.4137099999998</v>
      </c>
      <c r="L54" s="34">
        <v>1325.4543700000002</v>
      </c>
      <c r="M54" s="34">
        <v>4.7068000000000003</v>
      </c>
      <c r="N54" s="34">
        <v>1330.1611699999999</v>
      </c>
      <c r="O54" s="34">
        <v>10570.34917</v>
      </c>
      <c r="P54" s="34">
        <v>2833.4329600000001</v>
      </c>
      <c r="Q54" s="34">
        <v>0</v>
      </c>
      <c r="R54" s="35">
        <v>2833.4329600000001</v>
      </c>
    </row>
    <row r="55" spans="1:18">
      <c r="A55" s="36"/>
      <c r="B55" s="36"/>
      <c r="C55" s="31" t="s">
        <v>89</v>
      </c>
      <c r="D55" s="31" t="s">
        <v>89</v>
      </c>
      <c r="E55" s="32">
        <v>282</v>
      </c>
      <c r="F55" s="33">
        <v>36276.390369999994</v>
      </c>
      <c r="G55" s="34">
        <v>0</v>
      </c>
      <c r="H55" s="34">
        <v>36276.390369999994</v>
      </c>
      <c r="I55" s="34">
        <v>119824.72038</v>
      </c>
      <c r="J55" s="34">
        <v>415.29581999999999</v>
      </c>
      <c r="K55" s="34">
        <v>120240.0162</v>
      </c>
      <c r="L55" s="34">
        <v>7690.5903399999997</v>
      </c>
      <c r="M55" s="34">
        <v>473.82031000000001</v>
      </c>
      <c r="N55" s="34">
        <v>8164.4106500000007</v>
      </c>
      <c r="O55" s="34">
        <v>164680.81722</v>
      </c>
      <c r="P55" s="34">
        <v>53397.745969999996</v>
      </c>
      <c r="Q55" s="34">
        <v>0</v>
      </c>
      <c r="R55" s="35">
        <v>53397.745969999996</v>
      </c>
    </row>
    <row r="56" spans="1:18">
      <c r="A56" s="36"/>
      <c r="B56" s="36"/>
      <c r="C56" s="36"/>
      <c r="D56" s="31" t="s">
        <v>90</v>
      </c>
      <c r="E56" s="32">
        <v>283</v>
      </c>
      <c r="F56" s="33">
        <v>262.51936000000001</v>
      </c>
      <c r="G56" s="34">
        <v>0</v>
      </c>
      <c r="H56" s="34">
        <v>262.51936000000001</v>
      </c>
      <c r="I56" s="34">
        <v>9611.3606999999993</v>
      </c>
      <c r="J56" s="34">
        <v>10.54945</v>
      </c>
      <c r="K56" s="34">
        <v>9621.9101499999997</v>
      </c>
      <c r="L56" s="34">
        <v>173.58933999999999</v>
      </c>
      <c r="M56" s="34">
        <v>0</v>
      </c>
      <c r="N56" s="34">
        <v>173.58933999999999</v>
      </c>
      <c r="O56" s="34">
        <v>10058.01885</v>
      </c>
      <c r="P56" s="34">
        <v>3058.01946</v>
      </c>
      <c r="Q56" s="34">
        <v>0</v>
      </c>
      <c r="R56" s="35">
        <v>3058.01946</v>
      </c>
    </row>
    <row r="57" spans="1:18">
      <c r="A57" s="36"/>
      <c r="B57" s="36"/>
      <c r="C57" s="36"/>
      <c r="D57" s="31" t="s">
        <v>91</v>
      </c>
      <c r="E57" s="32">
        <v>633</v>
      </c>
      <c r="F57" s="33">
        <v>1376.4502500000001</v>
      </c>
      <c r="G57" s="34">
        <v>0</v>
      </c>
      <c r="H57" s="34">
        <v>1376.4502500000001</v>
      </c>
      <c r="I57" s="34">
        <v>28383.54291</v>
      </c>
      <c r="J57" s="34">
        <v>0</v>
      </c>
      <c r="K57" s="34">
        <v>28383.54291</v>
      </c>
      <c r="L57" s="34">
        <v>750.69884999999999</v>
      </c>
      <c r="M57" s="34">
        <v>0</v>
      </c>
      <c r="N57" s="34">
        <v>750.69884999999999</v>
      </c>
      <c r="O57" s="34">
        <v>30510.692010000002</v>
      </c>
      <c r="P57" s="34">
        <v>5228.1734100000003</v>
      </c>
      <c r="Q57" s="34">
        <v>0</v>
      </c>
      <c r="R57" s="35">
        <v>5228.1734100000003</v>
      </c>
    </row>
    <row r="58" spans="1:18">
      <c r="A58" s="36"/>
      <c r="B58" s="36"/>
      <c r="C58" s="31" t="s">
        <v>92</v>
      </c>
      <c r="D58" s="31" t="s">
        <v>93</v>
      </c>
      <c r="E58" s="32">
        <v>285</v>
      </c>
      <c r="F58" s="33">
        <v>16442.29351</v>
      </c>
      <c r="G58" s="34">
        <v>0</v>
      </c>
      <c r="H58" s="34">
        <v>16442.29351</v>
      </c>
      <c r="I58" s="34">
        <v>12060.10592</v>
      </c>
      <c r="J58" s="34">
        <v>0.21237</v>
      </c>
      <c r="K58" s="34">
        <v>12060.318289999999</v>
      </c>
      <c r="L58" s="34">
        <v>472.29942999999997</v>
      </c>
      <c r="M58" s="34">
        <v>50.509010000000004</v>
      </c>
      <c r="N58" s="34">
        <v>522.80844000000002</v>
      </c>
      <c r="O58" s="34">
        <v>29025.420239999999</v>
      </c>
      <c r="P58" s="34">
        <v>3100.7482</v>
      </c>
      <c r="Q58" s="34">
        <v>0</v>
      </c>
      <c r="R58" s="35">
        <v>3100.7482</v>
      </c>
    </row>
    <row r="59" spans="1:18">
      <c r="A59" s="36"/>
      <c r="B59" s="36"/>
      <c r="C59" s="31" t="s">
        <v>94</v>
      </c>
      <c r="D59" s="31" t="s">
        <v>94</v>
      </c>
      <c r="E59" s="32">
        <v>288</v>
      </c>
      <c r="F59" s="33">
        <v>3736.1181499999998</v>
      </c>
      <c r="G59" s="34">
        <v>5.3689999999999995E-2</v>
      </c>
      <c r="H59" s="34">
        <v>3736.17184</v>
      </c>
      <c r="I59" s="34">
        <v>28695.74411</v>
      </c>
      <c r="J59" s="34">
        <v>64.434010000000001</v>
      </c>
      <c r="K59" s="34">
        <v>28760.17812</v>
      </c>
      <c r="L59" s="34">
        <v>726.69101000000001</v>
      </c>
      <c r="M59" s="34">
        <v>0.43706</v>
      </c>
      <c r="N59" s="34">
        <v>727.12806999999998</v>
      </c>
      <c r="O59" s="34">
        <v>33223.478029999998</v>
      </c>
      <c r="P59" s="34">
        <v>6991.9807099999998</v>
      </c>
      <c r="Q59" s="34">
        <v>0</v>
      </c>
      <c r="R59" s="35">
        <v>6991.9807099999998</v>
      </c>
    </row>
    <row r="60" spans="1:18">
      <c r="A60" s="36"/>
      <c r="B60" s="36"/>
      <c r="C60" s="36"/>
      <c r="D60" s="31" t="s">
        <v>95</v>
      </c>
      <c r="E60" s="32">
        <v>771</v>
      </c>
      <c r="F60" s="33">
        <v>0</v>
      </c>
      <c r="G60" s="34">
        <v>0</v>
      </c>
      <c r="H60" s="34">
        <v>0</v>
      </c>
      <c r="I60" s="34">
        <v>0</v>
      </c>
      <c r="J60" s="34">
        <v>0</v>
      </c>
      <c r="K60" s="34">
        <v>0</v>
      </c>
      <c r="L60" s="34">
        <v>34.060169999999999</v>
      </c>
      <c r="M60" s="34">
        <v>0</v>
      </c>
      <c r="N60" s="34">
        <v>34.060169999999999</v>
      </c>
      <c r="O60" s="34">
        <v>34.060169999999999</v>
      </c>
      <c r="P60" s="34">
        <v>0</v>
      </c>
      <c r="Q60" s="34">
        <v>0</v>
      </c>
      <c r="R60" s="35">
        <v>0</v>
      </c>
    </row>
    <row r="61" spans="1:18">
      <c r="A61" s="36"/>
      <c r="B61" s="36"/>
      <c r="C61" s="31" t="s">
        <v>96</v>
      </c>
      <c r="D61" s="31" t="s">
        <v>97</v>
      </c>
      <c r="E61" s="32">
        <v>286</v>
      </c>
      <c r="F61" s="33">
        <v>2321.1087599999996</v>
      </c>
      <c r="G61" s="34">
        <v>0</v>
      </c>
      <c r="H61" s="34">
        <v>2321.1087599999996</v>
      </c>
      <c r="I61" s="34">
        <v>12782.21571</v>
      </c>
      <c r="J61" s="34">
        <v>51.128480000000003</v>
      </c>
      <c r="K61" s="34">
        <v>12833.34419</v>
      </c>
      <c r="L61" s="34">
        <v>336.47742999999997</v>
      </c>
      <c r="M61" s="34">
        <v>0</v>
      </c>
      <c r="N61" s="34">
        <v>336.47742999999997</v>
      </c>
      <c r="O61" s="34">
        <v>15490.930380000002</v>
      </c>
      <c r="P61" s="34">
        <v>6196.1485499999999</v>
      </c>
      <c r="Q61" s="34">
        <v>0</v>
      </c>
      <c r="R61" s="35">
        <v>6196.1485499999999</v>
      </c>
    </row>
    <row r="62" spans="1:18">
      <c r="A62" s="36"/>
      <c r="B62" s="36"/>
      <c r="C62" s="31" t="s">
        <v>98</v>
      </c>
      <c r="D62" s="31" t="s">
        <v>99</v>
      </c>
      <c r="E62" s="32">
        <v>460</v>
      </c>
      <c r="F62" s="33">
        <v>6167.5493499999993</v>
      </c>
      <c r="G62" s="34">
        <v>0</v>
      </c>
      <c r="H62" s="34">
        <v>6167.5493499999993</v>
      </c>
      <c r="I62" s="34">
        <v>39658.284270000004</v>
      </c>
      <c r="J62" s="34">
        <v>0.24415000000000001</v>
      </c>
      <c r="K62" s="34">
        <v>39658.528420000002</v>
      </c>
      <c r="L62" s="34">
        <v>596.59331999999995</v>
      </c>
      <c r="M62" s="34">
        <v>0</v>
      </c>
      <c r="N62" s="34">
        <v>596.59331999999995</v>
      </c>
      <c r="O62" s="34">
        <v>46422.671090000003</v>
      </c>
      <c r="P62" s="34">
        <v>6148.4056900000005</v>
      </c>
      <c r="Q62" s="34">
        <v>0</v>
      </c>
      <c r="R62" s="35">
        <v>6148.4056900000005</v>
      </c>
    </row>
    <row r="63" spans="1:18">
      <c r="A63" s="36"/>
      <c r="B63" s="36"/>
      <c r="C63" s="36"/>
      <c r="D63" s="31" t="s">
        <v>100</v>
      </c>
      <c r="E63" s="32">
        <v>671</v>
      </c>
      <c r="F63" s="33">
        <v>9432.9513499999994</v>
      </c>
      <c r="G63" s="34">
        <v>0</v>
      </c>
      <c r="H63" s="34">
        <v>9432.9513499999994</v>
      </c>
      <c r="I63" s="34">
        <v>6629.6194299999997</v>
      </c>
      <c r="J63" s="34">
        <v>0</v>
      </c>
      <c r="K63" s="34">
        <v>6629.6194299999997</v>
      </c>
      <c r="L63" s="34">
        <v>66.202179999999998</v>
      </c>
      <c r="M63" s="34">
        <v>0</v>
      </c>
      <c r="N63" s="34">
        <v>66.202179999999998</v>
      </c>
      <c r="O63" s="34">
        <v>16128.77296</v>
      </c>
      <c r="P63" s="34">
        <v>4289.6462000000001</v>
      </c>
      <c r="Q63" s="34">
        <v>0</v>
      </c>
      <c r="R63" s="35">
        <v>4289.6462000000001</v>
      </c>
    </row>
    <row r="64" spans="1:18">
      <c r="A64" s="36"/>
      <c r="B64" s="36"/>
      <c r="C64" s="36"/>
      <c r="D64" s="31" t="s">
        <v>101</v>
      </c>
      <c r="E64" s="32">
        <v>782</v>
      </c>
      <c r="F64" s="33">
        <v>5231.3810700000004</v>
      </c>
      <c r="G64" s="34">
        <v>0</v>
      </c>
      <c r="H64" s="34">
        <v>5231.3810700000004</v>
      </c>
      <c r="I64" s="34">
        <v>76.644210000000001</v>
      </c>
      <c r="J64" s="34">
        <v>0</v>
      </c>
      <c r="K64" s="34">
        <v>76.644210000000001</v>
      </c>
      <c r="L64" s="34">
        <v>399.16609999999997</v>
      </c>
      <c r="M64" s="34">
        <v>0</v>
      </c>
      <c r="N64" s="34">
        <v>399.16609999999997</v>
      </c>
      <c r="O64" s="34">
        <v>5707.1913800000002</v>
      </c>
      <c r="P64" s="34">
        <v>5725.9384700000001</v>
      </c>
      <c r="Q64" s="34">
        <v>0</v>
      </c>
      <c r="R64" s="35">
        <v>5725.9384700000001</v>
      </c>
    </row>
    <row r="65" spans="1:18">
      <c r="A65" s="36"/>
      <c r="B65" s="36"/>
      <c r="C65" s="31" t="s">
        <v>102</v>
      </c>
      <c r="D65" s="31" t="s">
        <v>102</v>
      </c>
      <c r="E65" s="32">
        <v>284</v>
      </c>
      <c r="F65" s="33">
        <v>2056.5918200000001</v>
      </c>
      <c r="G65" s="34">
        <v>0</v>
      </c>
      <c r="H65" s="34">
        <v>2056.5918200000001</v>
      </c>
      <c r="I65" s="34">
        <v>6942.4682999999995</v>
      </c>
      <c r="J65" s="34">
        <v>0.11040999999999999</v>
      </c>
      <c r="K65" s="34">
        <v>6942.5787099999998</v>
      </c>
      <c r="L65" s="34">
        <v>151.00464000000002</v>
      </c>
      <c r="M65" s="34">
        <v>0</v>
      </c>
      <c r="N65" s="34">
        <v>151.00464000000002</v>
      </c>
      <c r="O65" s="34">
        <v>9150.1751700000004</v>
      </c>
      <c r="P65" s="34">
        <v>2242.4158900000002</v>
      </c>
      <c r="Q65" s="34">
        <v>0</v>
      </c>
      <c r="R65" s="35">
        <v>2242.4158900000002</v>
      </c>
    </row>
    <row r="66" spans="1:18">
      <c r="A66" s="36"/>
      <c r="B66" s="31" t="s">
        <v>103</v>
      </c>
      <c r="C66" s="31" t="s">
        <v>103</v>
      </c>
      <c r="D66" s="31" t="s">
        <v>103</v>
      </c>
      <c r="E66" s="32">
        <v>314</v>
      </c>
      <c r="F66" s="33">
        <v>282811.02111999999</v>
      </c>
      <c r="G66" s="34">
        <v>402.94824</v>
      </c>
      <c r="H66" s="34">
        <v>283213.96935999999</v>
      </c>
      <c r="I66" s="34">
        <v>405650.21382999996</v>
      </c>
      <c r="J66" s="34">
        <v>5579.2682699999996</v>
      </c>
      <c r="K66" s="34">
        <v>411229.48210000002</v>
      </c>
      <c r="L66" s="34">
        <v>127401.36162000001</v>
      </c>
      <c r="M66" s="34">
        <v>31992.239289999998</v>
      </c>
      <c r="N66" s="34">
        <v>159393.60091000001</v>
      </c>
      <c r="O66" s="34">
        <v>853837.05237000005</v>
      </c>
      <c r="P66" s="34">
        <v>295252.31151999999</v>
      </c>
      <c r="Q66" s="34">
        <v>0</v>
      </c>
      <c r="R66" s="35">
        <v>295252.31151999999</v>
      </c>
    </row>
    <row r="67" spans="1:18">
      <c r="A67" s="36"/>
      <c r="B67" s="36"/>
      <c r="C67" s="36"/>
      <c r="D67" s="31" t="s">
        <v>104</v>
      </c>
      <c r="E67" s="32">
        <v>478</v>
      </c>
      <c r="F67" s="33">
        <v>22485.73431</v>
      </c>
      <c r="G67" s="34">
        <v>0</v>
      </c>
      <c r="H67" s="34">
        <v>22485.73431</v>
      </c>
      <c r="I67" s="34">
        <v>17834.357</v>
      </c>
      <c r="J67" s="34">
        <v>1353.7287799999999</v>
      </c>
      <c r="K67" s="34">
        <v>19188.085780000001</v>
      </c>
      <c r="L67" s="34">
        <v>12341.343269999999</v>
      </c>
      <c r="M67" s="34">
        <v>4359.5413399999998</v>
      </c>
      <c r="N67" s="34">
        <v>16700.884610000001</v>
      </c>
      <c r="O67" s="34">
        <v>58374.704700000002</v>
      </c>
      <c r="P67" s="34">
        <v>47891.390909999995</v>
      </c>
      <c r="Q67" s="34">
        <v>0</v>
      </c>
      <c r="R67" s="35">
        <v>47891.390909999995</v>
      </c>
    </row>
    <row r="68" spans="1:18">
      <c r="A68" s="36"/>
      <c r="B68" s="36"/>
      <c r="C68" s="36"/>
      <c r="D68" s="36"/>
      <c r="E68" s="37">
        <v>787</v>
      </c>
      <c r="F68" s="38">
        <v>0</v>
      </c>
      <c r="G68" s="39">
        <v>0</v>
      </c>
      <c r="H68" s="39">
        <v>0</v>
      </c>
      <c r="I68" s="39">
        <v>0</v>
      </c>
      <c r="J68" s="39">
        <v>0</v>
      </c>
      <c r="K68" s="39">
        <v>0</v>
      </c>
      <c r="L68" s="39">
        <v>0</v>
      </c>
      <c r="M68" s="39">
        <v>0</v>
      </c>
      <c r="N68" s="39">
        <v>0</v>
      </c>
      <c r="O68" s="39">
        <v>0</v>
      </c>
      <c r="P68" s="39">
        <v>0</v>
      </c>
      <c r="Q68" s="39">
        <v>0</v>
      </c>
      <c r="R68" s="40">
        <v>0</v>
      </c>
    </row>
    <row r="69" spans="1:18">
      <c r="A69" s="36"/>
      <c r="B69" s="36"/>
      <c r="C69" s="36"/>
      <c r="D69" s="31" t="s">
        <v>105</v>
      </c>
      <c r="E69" s="32">
        <v>571</v>
      </c>
      <c r="F69" s="33">
        <v>13956.30673</v>
      </c>
      <c r="G69" s="34">
        <v>0</v>
      </c>
      <c r="H69" s="34">
        <v>13956.30673</v>
      </c>
      <c r="I69" s="34">
        <v>1612.3424199999999</v>
      </c>
      <c r="J69" s="34">
        <v>1729.67903</v>
      </c>
      <c r="K69" s="34">
        <v>3342.0214500000002</v>
      </c>
      <c r="L69" s="34">
        <v>10684.109279999999</v>
      </c>
      <c r="M69" s="34">
        <v>2336.1993399999997</v>
      </c>
      <c r="N69" s="34">
        <v>13020.30862</v>
      </c>
      <c r="O69" s="34">
        <v>30318.6368</v>
      </c>
      <c r="P69" s="34">
        <v>59920.187789999996</v>
      </c>
      <c r="Q69" s="34">
        <v>0</v>
      </c>
      <c r="R69" s="35">
        <v>59920.187789999996</v>
      </c>
    </row>
    <row r="70" spans="1:18">
      <c r="A70" s="36"/>
      <c r="B70" s="36"/>
      <c r="C70" s="36"/>
      <c r="D70" s="31" t="s">
        <v>106</v>
      </c>
      <c r="E70" s="32">
        <v>315</v>
      </c>
      <c r="F70" s="33">
        <v>3915.5067999999997</v>
      </c>
      <c r="G70" s="34">
        <v>0</v>
      </c>
      <c r="H70" s="34">
        <v>3915.5067999999997</v>
      </c>
      <c r="I70" s="34">
        <v>15280.368039999999</v>
      </c>
      <c r="J70" s="34">
        <v>1.34846</v>
      </c>
      <c r="K70" s="34">
        <v>15281.7165</v>
      </c>
      <c r="L70" s="34">
        <v>552.02655000000004</v>
      </c>
      <c r="M70" s="34">
        <v>0</v>
      </c>
      <c r="N70" s="34">
        <v>552.02655000000004</v>
      </c>
      <c r="O70" s="34">
        <v>19749.24985</v>
      </c>
      <c r="P70" s="34">
        <v>3987.7732799999999</v>
      </c>
      <c r="Q70" s="34">
        <v>0</v>
      </c>
      <c r="R70" s="35">
        <v>3987.7732799999999</v>
      </c>
    </row>
    <row r="71" spans="1:18">
      <c r="A71" s="36"/>
      <c r="B71" s="36"/>
      <c r="C71" s="36"/>
      <c r="D71" s="31" t="s">
        <v>107</v>
      </c>
      <c r="E71" s="32">
        <v>832</v>
      </c>
      <c r="F71" s="33">
        <v>0</v>
      </c>
      <c r="G71" s="34">
        <v>0</v>
      </c>
      <c r="H71" s="34">
        <v>0</v>
      </c>
      <c r="I71" s="34">
        <v>0</v>
      </c>
      <c r="J71" s="34">
        <v>0</v>
      </c>
      <c r="K71" s="34">
        <v>0</v>
      </c>
      <c r="L71" s="34">
        <v>0</v>
      </c>
      <c r="M71" s="34">
        <v>0</v>
      </c>
      <c r="N71" s="34">
        <v>0</v>
      </c>
      <c r="O71" s="34">
        <v>0</v>
      </c>
      <c r="P71" s="34">
        <v>0</v>
      </c>
      <c r="Q71" s="34">
        <v>0</v>
      </c>
      <c r="R71" s="35">
        <v>0</v>
      </c>
    </row>
    <row r="72" spans="1:18">
      <c r="A72" s="36"/>
      <c r="B72" s="36"/>
      <c r="C72" s="36"/>
      <c r="D72" s="31" t="s">
        <v>108</v>
      </c>
      <c r="E72" s="32">
        <v>567</v>
      </c>
      <c r="F72" s="33">
        <v>5492.8000599999996</v>
      </c>
      <c r="G72" s="34">
        <v>0</v>
      </c>
      <c r="H72" s="34">
        <v>5492.8000599999996</v>
      </c>
      <c r="I72" s="34">
        <v>1084.0351599999999</v>
      </c>
      <c r="J72" s="34">
        <v>1.60663</v>
      </c>
      <c r="K72" s="34">
        <v>1085.6417900000001</v>
      </c>
      <c r="L72" s="34">
        <v>16582.45104</v>
      </c>
      <c r="M72" s="34">
        <v>4524.0022099999996</v>
      </c>
      <c r="N72" s="34">
        <v>21106.453249999999</v>
      </c>
      <c r="O72" s="34">
        <v>27684.895100000002</v>
      </c>
      <c r="P72" s="34">
        <v>26746.804809999998</v>
      </c>
      <c r="Q72" s="34">
        <v>0</v>
      </c>
      <c r="R72" s="35">
        <v>26746.804809999998</v>
      </c>
    </row>
    <row r="73" spans="1:18">
      <c r="A73" s="36"/>
      <c r="B73" s="36"/>
      <c r="C73" s="36"/>
      <c r="D73" s="31" t="s">
        <v>109</v>
      </c>
      <c r="E73" s="32">
        <v>746</v>
      </c>
      <c r="F73" s="33">
        <v>342.87099999999998</v>
      </c>
      <c r="G73" s="34">
        <v>0</v>
      </c>
      <c r="H73" s="34">
        <v>342.87099999999998</v>
      </c>
      <c r="I73" s="34">
        <v>699.60782999999992</v>
      </c>
      <c r="J73" s="34">
        <v>0</v>
      </c>
      <c r="K73" s="34">
        <v>699.60782999999992</v>
      </c>
      <c r="L73" s="34">
        <v>1405.59527</v>
      </c>
      <c r="M73" s="34">
        <v>11.766999999999999</v>
      </c>
      <c r="N73" s="34">
        <v>1417.3622700000001</v>
      </c>
      <c r="O73" s="34">
        <v>2459.8411000000001</v>
      </c>
      <c r="P73" s="34">
        <v>1710.3818799999999</v>
      </c>
      <c r="Q73" s="34">
        <v>0</v>
      </c>
      <c r="R73" s="35">
        <v>1710.3818799999999</v>
      </c>
    </row>
    <row r="74" spans="1:18">
      <c r="A74" s="36"/>
      <c r="B74" s="36"/>
      <c r="C74" s="31" t="s">
        <v>110</v>
      </c>
      <c r="D74" s="31" t="s">
        <v>110</v>
      </c>
      <c r="E74" s="32">
        <v>318</v>
      </c>
      <c r="F74" s="33">
        <v>16107.89652</v>
      </c>
      <c r="G74" s="34">
        <v>0</v>
      </c>
      <c r="H74" s="34">
        <v>16107.89652</v>
      </c>
      <c r="I74" s="34">
        <v>18078.51971</v>
      </c>
      <c r="J74" s="34">
        <v>321.66793000000001</v>
      </c>
      <c r="K74" s="34">
        <v>18400.18764</v>
      </c>
      <c r="L74" s="34">
        <v>4056.17515</v>
      </c>
      <c r="M74" s="34">
        <v>340.12443000000002</v>
      </c>
      <c r="N74" s="34">
        <v>4396.2995799999999</v>
      </c>
      <c r="O74" s="34">
        <v>38904.383740000005</v>
      </c>
      <c r="P74" s="34">
        <v>25306.540639999999</v>
      </c>
      <c r="Q74" s="34">
        <v>0</v>
      </c>
      <c r="R74" s="35">
        <v>25306.540639999999</v>
      </c>
    </row>
    <row r="75" spans="1:18">
      <c r="A75" s="36"/>
      <c r="B75" s="36"/>
      <c r="C75" s="36"/>
      <c r="D75" s="31" t="s">
        <v>111</v>
      </c>
      <c r="E75" s="32">
        <v>319</v>
      </c>
      <c r="F75" s="33">
        <v>1282.81394</v>
      </c>
      <c r="G75" s="34">
        <v>0</v>
      </c>
      <c r="H75" s="34">
        <v>1282.81394</v>
      </c>
      <c r="I75" s="34">
        <v>8272.7951699999994</v>
      </c>
      <c r="J75" s="34">
        <v>35.424080000000004</v>
      </c>
      <c r="K75" s="34">
        <v>8308.2192500000001</v>
      </c>
      <c r="L75" s="34">
        <v>193.34385999999998</v>
      </c>
      <c r="M75" s="34">
        <v>0</v>
      </c>
      <c r="N75" s="34">
        <v>193.34385999999998</v>
      </c>
      <c r="O75" s="34">
        <v>9784.377050000001</v>
      </c>
      <c r="P75" s="34">
        <v>701.08696999999995</v>
      </c>
      <c r="Q75" s="34">
        <v>0</v>
      </c>
      <c r="R75" s="35">
        <v>701.08696999999995</v>
      </c>
    </row>
    <row r="76" spans="1:18">
      <c r="A76" s="36"/>
      <c r="B76" s="36"/>
      <c r="C76" s="31" t="s">
        <v>112</v>
      </c>
      <c r="D76" s="31" t="s">
        <v>112</v>
      </c>
      <c r="E76" s="32">
        <v>320</v>
      </c>
      <c r="F76" s="33">
        <v>9402.26224</v>
      </c>
      <c r="G76" s="34">
        <v>0</v>
      </c>
      <c r="H76" s="34">
        <v>9402.26224</v>
      </c>
      <c r="I76" s="34">
        <v>8192.5044999999991</v>
      </c>
      <c r="J76" s="34">
        <v>104.78296</v>
      </c>
      <c r="K76" s="34">
        <v>8297.2874599999996</v>
      </c>
      <c r="L76" s="34">
        <v>609.76513</v>
      </c>
      <c r="M76" s="34">
        <v>10.44237</v>
      </c>
      <c r="N76" s="34">
        <v>620.20749999999998</v>
      </c>
      <c r="O76" s="34">
        <v>18319.7572</v>
      </c>
      <c r="P76" s="34">
        <v>1084.0060600000002</v>
      </c>
      <c r="Q76" s="34">
        <v>0</v>
      </c>
      <c r="R76" s="35">
        <v>1084.0060600000002</v>
      </c>
    </row>
    <row r="77" spans="1:18">
      <c r="A77" s="36"/>
      <c r="B77" s="36"/>
      <c r="C77" s="36"/>
      <c r="D77" s="31" t="s">
        <v>113</v>
      </c>
      <c r="E77" s="32">
        <v>323</v>
      </c>
      <c r="F77" s="33">
        <v>21682.244420000003</v>
      </c>
      <c r="G77" s="34">
        <v>0</v>
      </c>
      <c r="H77" s="34">
        <v>21682.244420000003</v>
      </c>
      <c r="I77" s="34">
        <v>9939.7394700000004</v>
      </c>
      <c r="J77" s="34">
        <v>19.199480000000001</v>
      </c>
      <c r="K77" s="34">
        <v>9958.9389499999997</v>
      </c>
      <c r="L77" s="34">
        <v>904.02773000000002</v>
      </c>
      <c r="M77" s="34">
        <v>0</v>
      </c>
      <c r="N77" s="34">
        <v>904.02773000000002</v>
      </c>
      <c r="O77" s="34">
        <v>32545.2111</v>
      </c>
      <c r="P77" s="34">
        <v>2891.31441</v>
      </c>
      <c r="Q77" s="34">
        <v>0</v>
      </c>
      <c r="R77" s="35">
        <v>2891.31441</v>
      </c>
    </row>
    <row r="78" spans="1:18">
      <c r="A78" s="36"/>
      <c r="B78" s="36"/>
      <c r="C78" s="36"/>
      <c r="D78" s="31" t="s">
        <v>114</v>
      </c>
      <c r="E78" s="32">
        <v>316</v>
      </c>
      <c r="F78" s="33">
        <v>4149.3289599999998</v>
      </c>
      <c r="G78" s="34">
        <v>0</v>
      </c>
      <c r="H78" s="34">
        <v>4149.3289599999998</v>
      </c>
      <c r="I78" s="34">
        <v>10519.768189999999</v>
      </c>
      <c r="J78" s="34">
        <v>33.78107</v>
      </c>
      <c r="K78" s="34">
        <v>10553.54926</v>
      </c>
      <c r="L78" s="34">
        <v>550.17882999999995</v>
      </c>
      <c r="M78" s="34">
        <v>0</v>
      </c>
      <c r="N78" s="34">
        <v>550.17882999999995</v>
      </c>
      <c r="O78" s="34">
        <v>15253.057050000001</v>
      </c>
      <c r="P78" s="34">
        <v>2005.1799799999999</v>
      </c>
      <c r="Q78" s="34">
        <v>0</v>
      </c>
      <c r="R78" s="35">
        <v>2005.1799799999999</v>
      </c>
    </row>
    <row r="79" spans="1:18">
      <c r="A79" s="36"/>
      <c r="B79" s="36"/>
      <c r="C79" s="36"/>
      <c r="D79" s="31" t="s">
        <v>115</v>
      </c>
      <c r="E79" s="32">
        <v>317</v>
      </c>
      <c r="F79" s="33">
        <v>2594.8802099999998</v>
      </c>
      <c r="G79" s="34">
        <v>0</v>
      </c>
      <c r="H79" s="34">
        <v>2594.8802099999998</v>
      </c>
      <c r="I79" s="34">
        <v>7314.9048899999998</v>
      </c>
      <c r="J79" s="34">
        <v>3.3879200000000003</v>
      </c>
      <c r="K79" s="34">
        <v>7318.2928099999999</v>
      </c>
      <c r="L79" s="34">
        <v>285.39615000000003</v>
      </c>
      <c r="M79" s="34">
        <v>0.6724</v>
      </c>
      <c r="N79" s="34">
        <v>286.06855000000002</v>
      </c>
      <c r="O79" s="34">
        <v>10199.24157</v>
      </c>
      <c r="P79" s="34">
        <v>1142.91634</v>
      </c>
      <c r="Q79" s="34">
        <v>0</v>
      </c>
      <c r="R79" s="35">
        <v>1142.91634</v>
      </c>
    </row>
    <row r="80" spans="1:18">
      <c r="A80" s="36"/>
      <c r="B80" s="36"/>
      <c r="C80" s="36"/>
      <c r="D80" s="31" t="s">
        <v>116</v>
      </c>
      <c r="E80" s="32">
        <v>324</v>
      </c>
      <c r="F80" s="33">
        <v>1341.4223100000002</v>
      </c>
      <c r="G80" s="34">
        <v>0</v>
      </c>
      <c r="H80" s="34">
        <v>1341.4223100000002</v>
      </c>
      <c r="I80" s="34">
        <v>4027.1235799999999</v>
      </c>
      <c r="J80" s="34">
        <v>3.7299999999999998E-3</v>
      </c>
      <c r="K80" s="34">
        <v>4027.1273099999999</v>
      </c>
      <c r="L80" s="34">
        <v>60.49671</v>
      </c>
      <c r="M80" s="34">
        <v>0</v>
      </c>
      <c r="N80" s="34">
        <v>60.49671</v>
      </c>
      <c r="O80" s="34">
        <v>5429.0463300000001</v>
      </c>
      <c r="P80" s="34">
        <v>925.18217000000004</v>
      </c>
      <c r="Q80" s="34">
        <v>0</v>
      </c>
      <c r="R80" s="35">
        <v>925.18217000000004</v>
      </c>
    </row>
    <row r="81" spans="1:18">
      <c r="A81" s="36"/>
      <c r="B81" s="36"/>
      <c r="C81" s="31" t="s">
        <v>117</v>
      </c>
      <c r="D81" s="31" t="s">
        <v>118</v>
      </c>
      <c r="E81" s="32">
        <v>325</v>
      </c>
      <c r="F81" s="33">
        <v>37079.990389999999</v>
      </c>
      <c r="G81" s="34">
        <v>0</v>
      </c>
      <c r="H81" s="34">
        <v>37079.990389999999</v>
      </c>
      <c r="I81" s="34">
        <v>25278.470209999999</v>
      </c>
      <c r="J81" s="34">
        <v>480.87541999999996</v>
      </c>
      <c r="K81" s="34">
        <v>25759.34563</v>
      </c>
      <c r="L81" s="34">
        <v>897.88361999999995</v>
      </c>
      <c r="M81" s="34">
        <v>0.70201999999999998</v>
      </c>
      <c r="N81" s="34">
        <v>898.58564000000001</v>
      </c>
      <c r="O81" s="34">
        <v>63737.92166</v>
      </c>
      <c r="P81" s="34">
        <v>7392.5296699999999</v>
      </c>
      <c r="Q81" s="34">
        <v>0</v>
      </c>
      <c r="R81" s="35">
        <v>7392.5296699999999</v>
      </c>
    </row>
    <row r="82" spans="1:18">
      <c r="A82" s="36"/>
      <c r="B82" s="36"/>
      <c r="C82" s="36"/>
      <c r="D82" s="31" t="s">
        <v>119</v>
      </c>
      <c r="E82" s="32">
        <v>328</v>
      </c>
      <c r="F82" s="33">
        <v>474.71550999999999</v>
      </c>
      <c r="G82" s="34">
        <v>0</v>
      </c>
      <c r="H82" s="34">
        <v>474.71550999999999</v>
      </c>
      <c r="I82" s="34">
        <v>2837.92589</v>
      </c>
      <c r="J82" s="34">
        <v>0.98202</v>
      </c>
      <c r="K82" s="34">
        <v>2838.9079100000004</v>
      </c>
      <c r="L82" s="34">
        <v>97.527979999999999</v>
      </c>
      <c r="M82" s="34">
        <v>0</v>
      </c>
      <c r="N82" s="34">
        <v>97.527979999999999</v>
      </c>
      <c r="O82" s="34">
        <v>3411.1513999999997</v>
      </c>
      <c r="P82" s="34">
        <v>1680.2726499999999</v>
      </c>
      <c r="Q82" s="34">
        <v>0</v>
      </c>
      <c r="R82" s="35">
        <v>1680.2726499999999</v>
      </c>
    </row>
    <row r="83" spans="1:18">
      <c r="A83" s="36"/>
      <c r="B83" s="36"/>
      <c r="C83" s="36"/>
      <c r="D83" s="31" t="s">
        <v>120</v>
      </c>
      <c r="E83" s="32">
        <v>439</v>
      </c>
      <c r="F83" s="33">
        <v>5970.2861700000003</v>
      </c>
      <c r="G83" s="34">
        <v>0</v>
      </c>
      <c r="H83" s="34">
        <v>5970.2861700000003</v>
      </c>
      <c r="I83" s="34">
        <v>6743.8170599999994</v>
      </c>
      <c r="J83" s="34">
        <v>3.0299999999999997E-3</v>
      </c>
      <c r="K83" s="34">
        <v>6743.8200900000002</v>
      </c>
      <c r="L83" s="34">
        <v>92.224399999999989</v>
      </c>
      <c r="M83" s="34">
        <v>0</v>
      </c>
      <c r="N83" s="34">
        <v>92.224399999999989</v>
      </c>
      <c r="O83" s="34">
        <v>12806.33066</v>
      </c>
      <c r="P83" s="34">
        <v>887.71289000000002</v>
      </c>
      <c r="Q83" s="34">
        <v>0</v>
      </c>
      <c r="R83" s="35">
        <v>887.71289000000002</v>
      </c>
    </row>
    <row r="84" spans="1:18">
      <c r="A84" s="36"/>
      <c r="B84" s="36"/>
      <c r="C84" s="36"/>
      <c r="D84" s="31" t="s">
        <v>121</v>
      </c>
      <c r="E84" s="32">
        <v>729</v>
      </c>
      <c r="F84" s="33">
        <v>226.24458999999999</v>
      </c>
      <c r="G84" s="34">
        <v>0</v>
      </c>
      <c r="H84" s="34">
        <v>226.24458999999999</v>
      </c>
      <c r="I84" s="34">
        <v>1567.8119899999999</v>
      </c>
      <c r="J84" s="34">
        <v>0</v>
      </c>
      <c r="K84" s="34">
        <v>1567.8119899999999</v>
      </c>
      <c r="L84" s="34">
        <v>6.2522399999999996</v>
      </c>
      <c r="M84" s="34">
        <v>0</v>
      </c>
      <c r="N84" s="34">
        <v>6.2522399999999996</v>
      </c>
      <c r="O84" s="34">
        <v>1800.30882</v>
      </c>
      <c r="P84" s="34">
        <v>737.65432999999996</v>
      </c>
      <c r="Q84" s="34">
        <v>0</v>
      </c>
      <c r="R84" s="35">
        <v>737.65432999999996</v>
      </c>
    </row>
    <row r="85" spans="1:18">
      <c r="A85" s="36"/>
      <c r="B85" s="36"/>
      <c r="C85" s="31" t="s">
        <v>122</v>
      </c>
      <c r="D85" s="31" t="s">
        <v>123</v>
      </c>
      <c r="E85" s="32">
        <v>330</v>
      </c>
      <c r="F85" s="33">
        <v>3887.1206099999999</v>
      </c>
      <c r="G85" s="34">
        <v>0</v>
      </c>
      <c r="H85" s="34">
        <v>3887.1206099999999</v>
      </c>
      <c r="I85" s="34">
        <v>15733.62182</v>
      </c>
      <c r="J85" s="34">
        <v>0</v>
      </c>
      <c r="K85" s="34">
        <v>15733.62182</v>
      </c>
      <c r="L85" s="34">
        <v>769.89595999999995</v>
      </c>
      <c r="M85" s="34">
        <v>0</v>
      </c>
      <c r="N85" s="34">
        <v>769.89595999999995</v>
      </c>
      <c r="O85" s="34">
        <v>20390.63839</v>
      </c>
      <c r="P85" s="34">
        <v>3475.97622</v>
      </c>
      <c r="Q85" s="34">
        <v>0</v>
      </c>
      <c r="R85" s="35">
        <v>3475.97622</v>
      </c>
    </row>
    <row r="86" spans="1:18">
      <c r="A86" s="36"/>
      <c r="B86" s="36"/>
      <c r="C86" s="36"/>
      <c r="D86" s="31" t="s">
        <v>124</v>
      </c>
      <c r="E86" s="32">
        <v>537</v>
      </c>
      <c r="F86" s="33">
        <v>16946.614260000002</v>
      </c>
      <c r="G86" s="34">
        <v>0</v>
      </c>
      <c r="H86" s="34">
        <v>16946.614260000002</v>
      </c>
      <c r="I86" s="34">
        <v>11810.04199</v>
      </c>
      <c r="J86" s="34">
        <v>18.185449999999999</v>
      </c>
      <c r="K86" s="34">
        <v>11828.227439999999</v>
      </c>
      <c r="L86" s="34">
        <v>3630.2152900000001</v>
      </c>
      <c r="M86" s="34">
        <v>46.842480000000002</v>
      </c>
      <c r="N86" s="34">
        <v>3677.0577699999999</v>
      </c>
      <c r="O86" s="34">
        <v>32451.89947</v>
      </c>
      <c r="P86" s="34">
        <v>6502.4955899999995</v>
      </c>
      <c r="Q86" s="34">
        <v>0</v>
      </c>
      <c r="R86" s="35">
        <v>6502.4955899999995</v>
      </c>
    </row>
    <row r="87" spans="1:18">
      <c r="A87" s="36"/>
      <c r="B87" s="36"/>
      <c r="C87" s="31" t="s">
        <v>125</v>
      </c>
      <c r="D87" s="31" t="s">
        <v>126</v>
      </c>
      <c r="E87" s="32">
        <v>334</v>
      </c>
      <c r="F87" s="33">
        <v>2821.1855099999998</v>
      </c>
      <c r="G87" s="34">
        <v>95.711100000000002</v>
      </c>
      <c r="H87" s="34">
        <v>2916.8966099999998</v>
      </c>
      <c r="I87" s="34">
        <v>5207.1502099999998</v>
      </c>
      <c r="J87" s="34">
        <v>6.7269999999999996E-2</v>
      </c>
      <c r="K87" s="34">
        <v>5207.2174800000003</v>
      </c>
      <c r="L87" s="34">
        <v>222.73050000000001</v>
      </c>
      <c r="M87" s="34">
        <v>0</v>
      </c>
      <c r="N87" s="34">
        <v>222.73050000000001</v>
      </c>
      <c r="O87" s="34">
        <v>8346.8445900000006</v>
      </c>
      <c r="P87" s="34">
        <v>2716.25045</v>
      </c>
      <c r="Q87" s="34">
        <v>0</v>
      </c>
      <c r="R87" s="35">
        <v>2716.25045</v>
      </c>
    </row>
    <row r="88" spans="1:18">
      <c r="A88" s="36"/>
      <c r="B88" s="36"/>
      <c r="C88" s="36"/>
      <c r="D88" s="31" t="s">
        <v>127</v>
      </c>
      <c r="E88" s="32">
        <v>333</v>
      </c>
      <c r="F88" s="33">
        <v>10077.38925</v>
      </c>
      <c r="G88" s="34">
        <v>1864.0571399999999</v>
      </c>
      <c r="H88" s="34">
        <v>11941.446390000001</v>
      </c>
      <c r="I88" s="34">
        <v>10613.40942</v>
      </c>
      <c r="J88" s="34">
        <v>606.57101</v>
      </c>
      <c r="K88" s="34">
        <v>11219.98043</v>
      </c>
      <c r="L88" s="34">
        <v>2680.54943</v>
      </c>
      <c r="M88" s="34">
        <v>256.44072</v>
      </c>
      <c r="N88" s="34">
        <v>2936.9901500000001</v>
      </c>
      <c r="O88" s="34">
        <v>26098.416969999998</v>
      </c>
      <c r="P88" s="34">
        <v>18270.422329999998</v>
      </c>
      <c r="Q88" s="34">
        <v>0</v>
      </c>
      <c r="R88" s="35">
        <v>18270.422329999998</v>
      </c>
    </row>
    <row r="89" spans="1:18">
      <c r="A89" s="36"/>
      <c r="B89" s="36"/>
      <c r="C89" s="36"/>
      <c r="D89" s="31" t="s">
        <v>128</v>
      </c>
      <c r="E89" s="32">
        <v>336</v>
      </c>
      <c r="F89" s="33">
        <v>787.30273</v>
      </c>
      <c r="G89" s="34">
        <v>284.14878000000004</v>
      </c>
      <c r="H89" s="34">
        <v>1071.4515100000001</v>
      </c>
      <c r="I89" s="34">
        <v>3959.7500199999999</v>
      </c>
      <c r="J89" s="34">
        <v>77.252740000000003</v>
      </c>
      <c r="K89" s="34">
        <v>4037.0027599999999</v>
      </c>
      <c r="L89" s="34">
        <v>99.531759999999991</v>
      </c>
      <c r="M89" s="34">
        <v>0</v>
      </c>
      <c r="N89" s="34">
        <v>99.531759999999991</v>
      </c>
      <c r="O89" s="34">
        <v>5207.98603</v>
      </c>
      <c r="P89" s="34">
        <v>2354.7867999999999</v>
      </c>
      <c r="Q89" s="34">
        <v>0</v>
      </c>
      <c r="R89" s="35">
        <v>2354.7867999999999</v>
      </c>
    </row>
    <row r="90" spans="1:18">
      <c r="A90" s="36"/>
      <c r="B90" s="36"/>
      <c r="C90" s="36"/>
      <c r="D90" s="31" t="s">
        <v>125</v>
      </c>
      <c r="E90" s="32">
        <v>332</v>
      </c>
      <c r="F90" s="33">
        <v>1471.0263799999998</v>
      </c>
      <c r="G90" s="34">
        <v>0</v>
      </c>
      <c r="H90" s="34">
        <v>1471.0263799999998</v>
      </c>
      <c r="I90" s="34">
        <v>8353.3272199999992</v>
      </c>
      <c r="J90" s="34">
        <v>0.67869000000000002</v>
      </c>
      <c r="K90" s="34">
        <v>8354.0059099999999</v>
      </c>
      <c r="L90" s="34">
        <v>111.8593</v>
      </c>
      <c r="M90" s="34">
        <v>0</v>
      </c>
      <c r="N90" s="34">
        <v>111.8593</v>
      </c>
      <c r="O90" s="34">
        <v>9936.8915899999993</v>
      </c>
      <c r="P90" s="34">
        <v>1807.06846</v>
      </c>
      <c r="Q90" s="34">
        <v>0</v>
      </c>
      <c r="R90" s="35">
        <v>1807.06846</v>
      </c>
    </row>
    <row r="91" spans="1:18">
      <c r="A91" s="36"/>
      <c r="B91" s="36"/>
      <c r="C91" s="31" t="s">
        <v>129</v>
      </c>
      <c r="D91" s="31" t="s">
        <v>130</v>
      </c>
      <c r="E91" s="32">
        <v>337</v>
      </c>
      <c r="F91" s="33">
        <v>2808.9504300000003</v>
      </c>
      <c r="G91" s="34">
        <v>0</v>
      </c>
      <c r="H91" s="34">
        <v>2808.9504300000003</v>
      </c>
      <c r="I91" s="34">
        <v>13283.905339999999</v>
      </c>
      <c r="J91" s="34">
        <v>9.4379599999999986</v>
      </c>
      <c r="K91" s="34">
        <v>13293.3433</v>
      </c>
      <c r="L91" s="34">
        <v>322.96553</v>
      </c>
      <c r="M91" s="34">
        <v>0</v>
      </c>
      <c r="N91" s="34">
        <v>322.96553</v>
      </c>
      <c r="O91" s="34">
        <v>16425.259259999999</v>
      </c>
      <c r="P91" s="34">
        <v>4913.4280699999999</v>
      </c>
      <c r="Q91" s="34">
        <v>0</v>
      </c>
      <c r="R91" s="35">
        <v>4913.4280699999999</v>
      </c>
    </row>
    <row r="92" spans="1:18">
      <c r="A92" s="36"/>
      <c r="B92" s="36"/>
      <c r="C92" s="31" t="s">
        <v>131</v>
      </c>
      <c r="D92" s="31" t="s">
        <v>132</v>
      </c>
      <c r="E92" s="32">
        <v>488</v>
      </c>
      <c r="F92" s="33">
        <v>912.48851000000002</v>
      </c>
      <c r="G92" s="34">
        <v>0</v>
      </c>
      <c r="H92" s="34">
        <v>912.48851000000002</v>
      </c>
      <c r="I92" s="34">
        <v>9114.5935800000007</v>
      </c>
      <c r="J92" s="34">
        <v>109.72863000000001</v>
      </c>
      <c r="K92" s="34">
        <v>9224.3222100000003</v>
      </c>
      <c r="L92" s="34">
        <v>175.09969000000001</v>
      </c>
      <c r="M92" s="34">
        <v>0</v>
      </c>
      <c r="N92" s="34">
        <v>175.09969000000001</v>
      </c>
      <c r="O92" s="34">
        <v>10311.91041</v>
      </c>
      <c r="P92" s="34">
        <v>2272.76143</v>
      </c>
      <c r="Q92" s="34">
        <v>0</v>
      </c>
      <c r="R92" s="35">
        <v>2272.76143</v>
      </c>
    </row>
    <row r="93" spans="1:18">
      <c r="A93" s="36"/>
      <c r="B93" s="31" t="s">
        <v>133</v>
      </c>
      <c r="C93" s="31" t="s">
        <v>134</v>
      </c>
      <c r="D93" s="31" t="s">
        <v>133</v>
      </c>
      <c r="E93" s="32">
        <v>187</v>
      </c>
      <c r="F93" s="33">
        <v>93815.173420000006</v>
      </c>
      <c r="G93" s="34">
        <v>0</v>
      </c>
      <c r="H93" s="34">
        <v>93815.173420000006</v>
      </c>
      <c r="I93" s="34">
        <v>147543.65575000001</v>
      </c>
      <c r="J93" s="34">
        <v>749.50125000000003</v>
      </c>
      <c r="K93" s="34">
        <v>148293.15700000001</v>
      </c>
      <c r="L93" s="34">
        <v>21119.31465</v>
      </c>
      <c r="M93" s="34">
        <v>2520.3750700000001</v>
      </c>
      <c r="N93" s="34">
        <v>23639.689719999998</v>
      </c>
      <c r="O93" s="34">
        <v>265748.02013999998</v>
      </c>
      <c r="P93" s="34">
        <v>189598.55619</v>
      </c>
      <c r="Q93" s="34">
        <v>0</v>
      </c>
      <c r="R93" s="35">
        <v>189598.55619</v>
      </c>
    </row>
    <row r="94" spans="1:18">
      <c r="A94" s="36"/>
      <c r="B94" s="36"/>
      <c r="C94" s="31" t="s">
        <v>135</v>
      </c>
      <c r="D94" s="31" t="s">
        <v>135</v>
      </c>
      <c r="E94" s="32">
        <v>190</v>
      </c>
      <c r="F94" s="33">
        <v>12336.49777</v>
      </c>
      <c r="G94" s="34">
        <v>0</v>
      </c>
      <c r="H94" s="34">
        <v>12336.49777</v>
      </c>
      <c r="I94" s="34">
        <v>72625.97782</v>
      </c>
      <c r="J94" s="34">
        <v>259.34435999999999</v>
      </c>
      <c r="K94" s="34">
        <v>72885.322180000003</v>
      </c>
      <c r="L94" s="34">
        <v>3352.4045099999998</v>
      </c>
      <c r="M94" s="34">
        <v>42.445250000000001</v>
      </c>
      <c r="N94" s="34">
        <v>3394.8497599999996</v>
      </c>
      <c r="O94" s="34">
        <v>88616.669709999987</v>
      </c>
      <c r="P94" s="34">
        <v>41232.745360000001</v>
      </c>
      <c r="Q94" s="34">
        <v>0</v>
      </c>
      <c r="R94" s="35">
        <v>41232.745360000001</v>
      </c>
    </row>
    <row r="95" spans="1:18">
      <c r="A95" s="36"/>
      <c r="B95" s="36"/>
      <c r="C95" s="36"/>
      <c r="D95" s="31" t="s">
        <v>136</v>
      </c>
      <c r="E95" s="32">
        <v>603</v>
      </c>
      <c r="F95" s="33">
        <v>943.91263000000004</v>
      </c>
      <c r="G95" s="34">
        <v>0</v>
      </c>
      <c r="H95" s="34">
        <v>943.91263000000004</v>
      </c>
      <c r="I95" s="34">
        <v>6876.44751</v>
      </c>
      <c r="J95" s="34">
        <v>0</v>
      </c>
      <c r="K95" s="34">
        <v>6876.44751</v>
      </c>
      <c r="L95" s="34">
        <v>152.42918</v>
      </c>
      <c r="M95" s="34">
        <v>0</v>
      </c>
      <c r="N95" s="34">
        <v>152.42918</v>
      </c>
      <c r="O95" s="34">
        <v>7972.7893199999999</v>
      </c>
      <c r="P95" s="34">
        <v>4410.8747499999999</v>
      </c>
      <c r="Q95" s="34">
        <v>0</v>
      </c>
      <c r="R95" s="35">
        <v>4410.8747499999999</v>
      </c>
    </row>
    <row r="96" spans="1:18">
      <c r="A96" s="36"/>
      <c r="B96" s="36"/>
      <c r="C96" s="36"/>
      <c r="D96" s="31" t="s">
        <v>137</v>
      </c>
      <c r="E96" s="32">
        <v>837</v>
      </c>
      <c r="F96" s="33">
        <v>126.90812</v>
      </c>
      <c r="G96" s="34">
        <v>0</v>
      </c>
      <c r="H96" s="34">
        <v>126.90812</v>
      </c>
      <c r="I96" s="34">
        <v>1929.25494</v>
      </c>
      <c r="J96" s="34">
        <v>0</v>
      </c>
      <c r="K96" s="34">
        <v>1929.25494</v>
      </c>
      <c r="L96" s="34">
        <v>164.97246999999999</v>
      </c>
      <c r="M96" s="34">
        <v>0</v>
      </c>
      <c r="N96" s="34">
        <v>164.97246999999999</v>
      </c>
      <c r="O96" s="34">
        <v>2221.13553</v>
      </c>
      <c r="P96" s="34">
        <v>2008.65128</v>
      </c>
      <c r="Q96" s="34">
        <v>0</v>
      </c>
      <c r="R96" s="35">
        <v>2008.65128</v>
      </c>
    </row>
    <row r="97" spans="1:18">
      <c r="A97" s="36"/>
      <c r="B97" s="36"/>
      <c r="C97" s="36"/>
      <c r="D97" s="31" t="s">
        <v>138</v>
      </c>
      <c r="E97" s="32">
        <v>814</v>
      </c>
      <c r="F97" s="33">
        <v>0</v>
      </c>
      <c r="G97" s="34">
        <v>0</v>
      </c>
      <c r="H97" s="34">
        <v>0</v>
      </c>
      <c r="I97" s="34">
        <v>0</v>
      </c>
      <c r="J97" s="34">
        <v>0</v>
      </c>
      <c r="K97" s="34">
        <v>0</v>
      </c>
      <c r="L97" s="34">
        <v>7.9749999999999996</v>
      </c>
      <c r="M97" s="34">
        <v>0</v>
      </c>
      <c r="N97" s="34">
        <v>7.9749999999999996</v>
      </c>
      <c r="O97" s="34">
        <v>7.9749999999999996</v>
      </c>
      <c r="P97" s="34">
        <v>0</v>
      </c>
      <c r="Q97" s="34">
        <v>0</v>
      </c>
      <c r="R97" s="35">
        <v>0</v>
      </c>
    </row>
    <row r="98" spans="1:18">
      <c r="A98" s="36"/>
      <c r="B98" s="36"/>
      <c r="C98" s="31" t="s">
        <v>139</v>
      </c>
      <c r="D98" s="31" t="s">
        <v>140</v>
      </c>
      <c r="E98" s="32">
        <v>459</v>
      </c>
      <c r="F98" s="33">
        <v>10200.76512</v>
      </c>
      <c r="G98" s="34">
        <v>0</v>
      </c>
      <c r="H98" s="34">
        <v>10200.76512</v>
      </c>
      <c r="I98" s="34">
        <v>23107.551390000001</v>
      </c>
      <c r="J98" s="34">
        <v>29.377200000000002</v>
      </c>
      <c r="K98" s="34">
        <v>23136.92859</v>
      </c>
      <c r="L98" s="34">
        <v>1654.6820299999999</v>
      </c>
      <c r="M98" s="34">
        <v>1.3448</v>
      </c>
      <c r="N98" s="34">
        <v>1656.02683</v>
      </c>
      <c r="O98" s="34">
        <v>34993.720540000002</v>
      </c>
      <c r="P98" s="34">
        <v>11304.809289999999</v>
      </c>
      <c r="Q98" s="34">
        <v>0</v>
      </c>
      <c r="R98" s="35">
        <v>11304.809289999999</v>
      </c>
    </row>
    <row r="99" spans="1:18">
      <c r="A99" s="36"/>
      <c r="B99" s="36"/>
      <c r="C99" s="36"/>
      <c r="D99" s="31" t="s">
        <v>141</v>
      </c>
      <c r="E99" s="32">
        <v>191</v>
      </c>
      <c r="F99" s="33">
        <v>2065.14849</v>
      </c>
      <c r="G99" s="34">
        <v>0</v>
      </c>
      <c r="H99" s="34">
        <v>2065.14849</v>
      </c>
      <c r="I99" s="34">
        <v>28565.884010000002</v>
      </c>
      <c r="J99" s="34">
        <v>0.55709000000000009</v>
      </c>
      <c r="K99" s="34">
        <v>28566.4411</v>
      </c>
      <c r="L99" s="34">
        <v>562.84961999999996</v>
      </c>
      <c r="M99" s="34">
        <v>0</v>
      </c>
      <c r="N99" s="34">
        <v>562.84961999999996</v>
      </c>
      <c r="O99" s="34">
        <v>31194.43921</v>
      </c>
      <c r="P99" s="34">
        <v>4153.1000100000001</v>
      </c>
      <c r="Q99" s="34">
        <v>0</v>
      </c>
      <c r="R99" s="35">
        <v>4153.1000100000001</v>
      </c>
    </row>
    <row r="100" spans="1:18">
      <c r="A100" s="36"/>
      <c r="B100" s="36"/>
      <c r="C100" s="36"/>
      <c r="D100" s="31" t="s">
        <v>142</v>
      </c>
      <c r="E100" s="32">
        <v>193</v>
      </c>
      <c r="F100" s="33">
        <v>260.90978000000001</v>
      </c>
      <c r="G100" s="34">
        <v>0</v>
      </c>
      <c r="H100" s="34">
        <v>260.90978000000001</v>
      </c>
      <c r="I100" s="34">
        <v>14011.11803</v>
      </c>
      <c r="J100" s="34">
        <v>2.6766900000000002</v>
      </c>
      <c r="K100" s="34">
        <v>14013.79472</v>
      </c>
      <c r="L100" s="34">
        <v>140.15412000000001</v>
      </c>
      <c r="M100" s="34">
        <v>0</v>
      </c>
      <c r="N100" s="34">
        <v>140.15412000000001</v>
      </c>
      <c r="O100" s="34">
        <v>14414.858619999999</v>
      </c>
      <c r="P100" s="34">
        <v>2168.7260699999997</v>
      </c>
      <c r="Q100" s="34">
        <v>0</v>
      </c>
      <c r="R100" s="35">
        <v>2168.7260699999997</v>
      </c>
    </row>
    <row r="101" spans="1:18">
      <c r="A101" s="36"/>
      <c r="B101" s="36"/>
      <c r="C101" s="36"/>
      <c r="D101" s="31" t="s">
        <v>143</v>
      </c>
      <c r="E101" s="32">
        <v>825</v>
      </c>
      <c r="F101" s="33">
        <v>25.8</v>
      </c>
      <c r="G101" s="34">
        <v>0</v>
      </c>
      <c r="H101" s="34">
        <v>25.8</v>
      </c>
      <c r="I101" s="34">
        <v>748.27443000000005</v>
      </c>
      <c r="J101" s="34">
        <v>0</v>
      </c>
      <c r="K101" s="34">
        <v>748.27443000000005</v>
      </c>
      <c r="L101" s="34">
        <v>21.29</v>
      </c>
      <c r="M101" s="34">
        <v>0</v>
      </c>
      <c r="N101" s="34">
        <v>21.29</v>
      </c>
      <c r="O101" s="34">
        <v>795.36443000000008</v>
      </c>
      <c r="P101" s="34">
        <v>1613.6993400000001</v>
      </c>
      <c r="Q101" s="34">
        <v>0</v>
      </c>
      <c r="R101" s="35">
        <v>1613.6993400000001</v>
      </c>
    </row>
    <row r="102" spans="1:18">
      <c r="A102" s="36"/>
      <c r="B102" s="36"/>
      <c r="C102" s="36"/>
      <c r="D102" s="31" t="s">
        <v>144</v>
      </c>
      <c r="E102" s="32">
        <v>716</v>
      </c>
      <c r="F102" s="33">
        <v>0</v>
      </c>
      <c r="G102" s="34">
        <v>0</v>
      </c>
      <c r="H102" s="34">
        <v>0</v>
      </c>
      <c r="I102" s="34">
        <v>0</v>
      </c>
      <c r="J102" s="34">
        <v>0</v>
      </c>
      <c r="K102" s="34">
        <v>0</v>
      </c>
      <c r="L102" s="34">
        <v>0</v>
      </c>
      <c r="M102" s="34">
        <v>0</v>
      </c>
      <c r="N102" s="34">
        <v>0</v>
      </c>
      <c r="O102" s="34">
        <v>0</v>
      </c>
      <c r="P102" s="34">
        <v>0</v>
      </c>
      <c r="Q102" s="34">
        <v>0</v>
      </c>
      <c r="R102" s="35">
        <v>0</v>
      </c>
    </row>
    <row r="103" spans="1:18">
      <c r="A103" s="36"/>
      <c r="B103" s="36"/>
      <c r="C103" s="31" t="s">
        <v>145</v>
      </c>
      <c r="D103" s="31" t="s">
        <v>83</v>
      </c>
      <c r="E103" s="32">
        <v>569</v>
      </c>
      <c r="F103" s="33">
        <v>571.56779000000006</v>
      </c>
      <c r="G103" s="34">
        <v>0</v>
      </c>
      <c r="H103" s="34">
        <v>571.56779000000006</v>
      </c>
      <c r="I103" s="34">
        <v>4352.2380599999997</v>
      </c>
      <c r="J103" s="34">
        <v>0</v>
      </c>
      <c r="K103" s="34">
        <v>4352.2380599999997</v>
      </c>
      <c r="L103" s="34">
        <v>22.142979999999998</v>
      </c>
      <c r="M103" s="34">
        <v>0</v>
      </c>
      <c r="N103" s="34">
        <v>22.142979999999998</v>
      </c>
      <c r="O103" s="34">
        <v>4945.9488300000003</v>
      </c>
      <c r="P103" s="34">
        <v>2041.6300700000002</v>
      </c>
      <c r="Q103" s="34">
        <v>0</v>
      </c>
      <c r="R103" s="35">
        <v>2041.6300700000002</v>
      </c>
    </row>
    <row r="104" spans="1:18">
      <c r="A104" s="36"/>
      <c r="B104" s="36"/>
      <c r="C104" s="36"/>
      <c r="D104" s="31" t="s">
        <v>146</v>
      </c>
      <c r="E104" s="32">
        <v>194</v>
      </c>
      <c r="F104" s="33">
        <v>6351.5118700000003</v>
      </c>
      <c r="G104" s="34">
        <v>0</v>
      </c>
      <c r="H104" s="34">
        <v>6351.5118700000003</v>
      </c>
      <c r="I104" s="34">
        <v>40796.12831</v>
      </c>
      <c r="J104" s="34">
        <v>23.338360000000002</v>
      </c>
      <c r="K104" s="34">
        <v>40819.466670000002</v>
      </c>
      <c r="L104" s="34">
        <v>907.07357999999999</v>
      </c>
      <c r="M104" s="34">
        <v>0.42025000000000001</v>
      </c>
      <c r="N104" s="34">
        <v>907.49383</v>
      </c>
      <c r="O104" s="34">
        <v>48078.472369999996</v>
      </c>
      <c r="P104" s="34">
        <v>5492.3906799999995</v>
      </c>
      <c r="Q104" s="34">
        <v>0</v>
      </c>
      <c r="R104" s="35">
        <v>5492.3906799999995</v>
      </c>
    </row>
    <row r="105" spans="1:18">
      <c r="A105" s="36"/>
      <c r="B105" s="36"/>
      <c r="C105" s="36"/>
      <c r="D105" s="31" t="s">
        <v>147</v>
      </c>
      <c r="E105" s="32">
        <v>539</v>
      </c>
      <c r="F105" s="33">
        <v>25.988589999999999</v>
      </c>
      <c r="G105" s="34">
        <v>0</v>
      </c>
      <c r="H105" s="34">
        <v>25.988589999999999</v>
      </c>
      <c r="I105" s="34">
        <v>1194.4069299999999</v>
      </c>
      <c r="J105" s="34">
        <v>9.5946400000000001</v>
      </c>
      <c r="K105" s="34">
        <v>1204.0015700000001</v>
      </c>
      <c r="L105" s="34">
        <v>5.2318800000000003</v>
      </c>
      <c r="M105" s="34">
        <v>0</v>
      </c>
      <c r="N105" s="34">
        <v>5.2318800000000003</v>
      </c>
      <c r="O105" s="34">
        <v>1235.2220400000001</v>
      </c>
      <c r="P105" s="34">
        <v>1106.7363700000001</v>
      </c>
      <c r="Q105" s="34">
        <v>0</v>
      </c>
      <c r="R105" s="35">
        <v>1106.7363700000001</v>
      </c>
    </row>
    <row r="106" spans="1:18">
      <c r="A106" s="36"/>
      <c r="B106" s="36"/>
      <c r="C106" s="31" t="s">
        <v>148</v>
      </c>
      <c r="D106" s="31" t="s">
        <v>149</v>
      </c>
      <c r="E106" s="32">
        <v>197</v>
      </c>
      <c r="F106" s="33">
        <v>5633.08086</v>
      </c>
      <c r="G106" s="34">
        <v>0</v>
      </c>
      <c r="H106" s="34">
        <v>5633.08086</v>
      </c>
      <c r="I106" s="34">
        <v>23455.63438</v>
      </c>
      <c r="J106" s="34">
        <v>11.57601</v>
      </c>
      <c r="K106" s="34">
        <v>23467.21039</v>
      </c>
      <c r="L106" s="34">
        <v>568.14963999999998</v>
      </c>
      <c r="M106" s="34">
        <v>0</v>
      </c>
      <c r="N106" s="34">
        <v>568.14963999999998</v>
      </c>
      <c r="O106" s="34">
        <v>29668.440890000002</v>
      </c>
      <c r="P106" s="34">
        <v>10192.9792</v>
      </c>
      <c r="Q106" s="34">
        <v>0</v>
      </c>
      <c r="R106" s="35">
        <v>10192.9792</v>
      </c>
    </row>
    <row r="107" spans="1:18">
      <c r="A107" s="36"/>
      <c r="B107" s="36"/>
      <c r="C107" s="36"/>
      <c r="D107" s="31" t="s">
        <v>150</v>
      </c>
      <c r="E107" s="32">
        <v>718</v>
      </c>
      <c r="F107" s="33">
        <v>340.40924999999999</v>
      </c>
      <c r="G107" s="34">
        <v>0</v>
      </c>
      <c r="H107" s="34">
        <v>340.40924999999999</v>
      </c>
      <c r="I107" s="34">
        <v>1716.2634800000001</v>
      </c>
      <c r="J107" s="34">
        <v>0</v>
      </c>
      <c r="K107" s="34">
        <v>1716.2634800000001</v>
      </c>
      <c r="L107" s="34">
        <v>21.4117</v>
      </c>
      <c r="M107" s="34">
        <v>0</v>
      </c>
      <c r="N107" s="34">
        <v>21.4117</v>
      </c>
      <c r="O107" s="34">
        <v>2078.0844299999999</v>
      </c>
      <c r="P107" s="34">
        <v>1435.7264</v>
      </c>
      <c r="Q107" s="34">
        <v>0</v>
      </c>
      <c r="R107" s="35">
        <v>1435.7264</v>
      </c>
    </row>
    <row r="108" spans="1:18">
      <c r="A108" s="36"/>
      <c r="B108" s="36"/>
      <c r="C108" s="31" t="s">
        <v>151</v>
      </c>
      <c r="D108" s="31" t="s">
        <v>151</v>
      </c>
      <c r="E108" s="32">
        <v>188</v>
      </c>
      <c r="F108" s="33">
        <v>946.76231999999993</v>
      </c>
      <c r="G108" s="34">
        <v>0</v>
      </c>
      <c r="H108" s="34">
        <v>946.76231999999993</v>
      </c>
      <c r="I108" s="34">
        <v>20832.109089999998</v>
      </c>
      <c r="J108" s="34">
        <v>6.9315600000000002</v>
      </c>
      <c r="K108" s="34">
        <v>20839.040649999999</v>
      </c>
      <c r="L108" s="34">
        <v>234.11189999999999</v>
      </c>
      <c r="M108" s="34">
        <v>0</v>
      </c>
      <c r="N108" s="34">
        <v>234.11189999999999</v>
      </c>
      <c r="O108" s="34">
        <v>22019.914870000001</v>
      </c>
      <c r="P108" s="34">
        <v>8975.1907100000008</v>
      </c>
      <c r="Q108" s="34">
        <v>0</v>
      </c>
      <c r="R108" s="35">
        <v>8975.1907100000008</v>
      </c>
    </row>
    <row r="109" spans="1:18">
      <c r="A109" s="36"/>
      <c r="B109" s="36"/>
      <c r="C109" s="31" t="s">
        <v>152</v>
      </c>
      <c r="D109" s="31" t="s">
        <v>153</v>
      </c>
      <c r="E109" s="32">
        <v>501</v>
      </c>
      <c r="F109" s="33">
        <v>1425.2520900000002</v>
      </c>
      <c r="G109" s="34">
        <v>0</v>
      </c>
      <c r="H109" s="34">
        <v>1425.2520900000002</v>
      </c>
      <c r="I109" s="34">
        <v>11965.137849999999</v>
      </c>
      <c r="J109" s="34">
        <v>3.5299999999999997E-3</v>
      </c>
      <c r="K109" s="34">
        <v>11965.141380000001</v>
      </c>
      <c r="L109" s="34">
        <v>155.89704999999998</v>
      </c>
      <c r="M109" s="34">
        <v>0</v>
      </c>
      <c r="N109" s="34">
        <v>155.89704999999998</v>
      </c>
      <c r="O109" s="34">
        <v>13546.290519999999</v>
      </c>
      <c r="P109" s="34">
        <v>4434.17353</v>
      </c>
      <c r="Q109" s="34">
        <v>0</v>
      </c>
      <c r="R109" s="35">
        <v>4434.17353</v>
      </c>
    </row>
    <row r="110" spans="1:18">
      <c r="A110" s="36"/>
      <c r="B110" s="36"/>
      <c r="C110" s="31" t="s">
        <v>154</v>
      </c>
      <c r="D110" s="31" t="s">
        <v>155</v>
      </c>
      <c r="E110" s="32">
        <v>498</v>
      </c>
      <c r="F110" s="33">
        <v>2179.9280299999996</v>
      </c>
      <c r="G110" s="34">
        <v>0</v>
      </c>
      <c r="H110" s="34">
        <v>2179.9280299999996</v>
      </c>
      <c r="I110" s="34">
        <v>8461.4184399999995</v>
      </c>
      <c r="J110" s="34">
        <v>8.9082999999999988</v>
      </c>
      <c r="K110" s="34">
        <v>8470.3267400000004</v>
      </c>
      <c r="L110" s="34">
        <v>133.53450000000001</v>
      </c>
      <c r="M110" s="34">
        <v>0</v>
      </c>
      <c r="N110" s="34">
        <v>133.53450000000001</v>
      </c>
      <c r="O110" s="34">
        <v>10783.789269999999</v>
      </c>
      <c r="P110" s="34">
        <v>4695.4109500000004</v>
      </c>
      <c r="Q110" s="34">
        <v>0</v>
      </c>
      <c r="R110" s="35">
        <v>4695.4109500000004</v>
      </c>
    </row>
    <row r="111" spans="1:18">
      <c r="A111" s="36"/>
      <c r="B111" s="36"/>
      <c r="C111" s="31" t="s">
        <v>156</v>
      </c>
      <c r="D111" s="31" t="s">
        <v>157</v>
      </c>
      <c r="E111" s="32">
        <v>500</v>
      </c>
      <c r="F111" s="33">
        <v>4867.2927599999994</v>
      </c>
      <c r="G111" s="34">
        <v>0</v>
      </c>
      <c r="H111" s="34">
        <v>4867.2927599999994</v>
      </c>
      <c r="I111" s="34">
        <v>17114.978879999999</v>
      </c>
      <c r="J111" s="34">
        <v>0</v>
      </c>
      <c r="K111" s="34">
        <v>17114.978879999999</v>
      </c>
      <c r="L111" s="34">
        <v>341.90722</v>
      </c>
      <c r="M111" s="34">
        <v>0</v>
      </c>
      <c r="N111" s="34">
        <v>341.90722</v>
      </c>
      <c r="O111" s="34">
        <v>22324.17886</v>
      </c>
      <c r="P111" s="34">
        <v>5722.0941800000001</v>
      </c>
      <c r="Q111" s="34">
        <v>0</v>
      </c>
      <c r="R111" s="35">
        <v>5722.0941800000001</v>
      </c>
    </row>
    <row r="112" spans="1:18">
      <c r="A112" s="36"/>
      <c r="B112" s="36"/>
      <c r="C112" s="31" t="s">
        <v>158</v>
      </c>
      <c r="D112" s="31" t="s">
        <v>159</v>
      </c>
      <c r="E112" s="32">
        <v>198</v>
      </c>
      <c r="F112" s="33">
        <v>533.62973999999997</v>
      </c>
      <c r="G112" s="34">
        <v>0</v>
      </c>
      <c r="H112" s="34">
        <v>533.62973999999997</v>
      </c>
      <c r="I112" s="34">
        <v>9808.0389600000017</v>
      </c>
      <c r="J112" s="34">
        <v>16.055129999999998</v>
      </c>
      <c r="K112" s="34">
        <v>9824.0940900000005</v>
      </c>
      <c r="L112" s="34">
        <v>156.64851999999999</v>
      </c>
      <c r="M112" s="34">
        <v>0</v>
      </c>
      <c r="N112" s="34">
        <v>156.64851999999999</v>
      </c>
      <c r="O112" s="34">
        <v>10514.37235</v>
      </c>
      <c r="P112" s="34">
        <v>4724.9753700000001</v>
      </c>
      <c r="Q112" s="34">
        <v>0</v>
      </c>
      <c r="R112" s="35">
        <v>4724.9753700000001</v>
      </c>
    </row>
    <row r="113" spans="1:18">
      <c r="A113" s="36"/>
      <c r="B113" s="36"/>
      <c r="C113" s="31" t="s">
        <v>160</v>
      </c>
      <c r="D113" s="31" t="s">
        <v>160</v>
      </c>
      <c r="E113" s="32">
        <v>509</v>
      </c>
      <c r="F113" s="33">
        <v>948.56707999999992</v>
      </c>
      <c r="G113" s="34">
        <v>0</v>
      </c>
      <c r="H113" s="34">
        <v>948.56707999999992</v>
      </c>
      <c r="I113" s="34">
        <v>10727.251779999999</v>
      </c>
      <c r="J113" s="34">
        <v>0</v>
      </c>
      <c r="K113" s="34">
        <v>10727.251779999999</v>
      </c>
      <c r="L113" s="34">
        <v>182.81389000000001</v>
      </c>
      <c r="M113" s="34">
        <v>0</v>
      </c>
      <c r="N113" s="34">
        <v>182.81389000000001</v>
      </c>
      <c r="O113" s="34">
        <v>11858.632750000001</v>
      </c>
      <c r="P113" s="34">
        <v>3853.95021</v>
      </c>
      <c r="Q113" s="34">
        <v>0</v>
      </c>
      <c r="R113" s="35">
        <v>3853.95021</v>
      </c>
    </row>
    <row r="114" spans="1:18">
      <c r="A114" s="36"/>
      <c r="B114" s="31" t="s">
        <v>161</v>
      </c>
      <c r="C114" s="31" t="s">
        <v>162</v>
      </c>
      <c r="D114" s="31" t="s">
        <v>162</v>
      </c>
      <c r="E114" s="32">
        <v>12</v>
      </c>
      <c r="F114" s="33">
        <v>5691.2598899999994</v>
      </c>
      <c r="G114" s="34">
        <v>0</v>
      </c>
      <c r="H114" s="34">
        <v>5691.2598899999994</v>
      </c>
      <c r="I114" s="34">
        <v>25822.418000000001</v>
      </c>
      <c r="J114" s="34">
        <v>58.639429999999997</v>
      </c>
      <c r="K114" s="34">
        <v>25881.057430000001</v>
      </c>
      <c r="L114" s="34">
        <v>2336.2166899999997</v>
      </c>
      <c r="M114" s="34">
        <v>0.84050000000000002</v>
      </c>
      <c r="N114" s="34">
        <v>2337.05719</v>
      </c>
      <c r="O114" s="34">
        <v>33909.374510000001</v>
      </c>
      <c r="P114" s="34">
        <v>10898.22286</v>
      </c>
      <c r="Q114" s="34">
        <v>0</v>
      </c>
      <c r="R114" s="35">
        <v>10898.22286</v>
      </c>
    </row>
    <row r="115" spans="1:18">
      <c r="A115" s="36"/>
      <c r="B115" s="36"/>
      <c r="C115" s="31" t="s">
        <v>161</v>
      </c>
      <c r="D115" s="31" t="s">
        <v>161</v>
      </c>
      <c r="E115" s="32">
        <v>10</v>
      </c>
      <c r="F115" s="33">
        <v>92662.395680000001</v>
      </c>
      <c r="G115" s="34">
        <v>0</v>
      </c>
      <c r="H115" s="34">
        <v>92662.395680000001</v>
      </c>
      <c r="I115" s="34">
        <v>181637.231</v>
      </c>
      <c r="J115" s="34">
        <v>1644.3469499999999</v>
      </c>
      <c r="K115" s="34">
        <v>183281.57794999998</v>
      </c>
      <c r="L115" s="34">
        <v>50290.710530000004</v>
      </c>
      <c r="M115" s="34">
        <v>11581.28853</v>
      </c>
      <c r="N115" s="34">
        <v>61871.999060000002</v>
      </c>
      <c r="O115" s="34">
        <v>337815.97269000002</v>
      </c>
      <c r="P115" s="34">
        <v>110726.58841</v>
      </c>
      <c r="Q115" s="34">
        <v>0</v>
      </c>
      <c r="R115" s="35">
        <v>110726.58841</v>
      </c>
    </row>
    <row r="116" spans="1:18">
      <c r="A116" s="36"/>
      <c r="B116" s="36"/>
      <c r="C116" s="36"/>
      <c r="D116" s="36"/>
      <c r="E116" s="37">
        <v>808</v>
      </c>
      <c r="F116" s="38">
        <v>9.2650000000000006</v>
      </c>
      <c r="G116" s="39">
        <v>0</v>
      </c>
      <c r="H116" s="39">
        <v>9.2650000000000006</v>
      </c>
      <c r="I116" s="39">
        <v>0.12359999999999999</v>
      </c>
      <c r="J116" s="39">
        <v>0</v>
      </c>
      <c r="K116" s="39">
        <v>0.12359999999999999</v>
      </c>
      <c r="L116" s="39">
        <v>2250.5270599999999</v>
      </c>
      <c r="M116" s="39">
        <v>0</v>
      </c>
      <c r="N116" s="39">
        <v>2250.5270599999999</v>
      </c>
      <c r="O116" s="39">
        <v>2259.9156600000001</v>
      </c>
      <c r="P116" s="39">
        <v>4926.7557699999998</v>
      </c>
      <c r="Q116" s="39">
        <v>0</v>
      </c>
      <c r="R116" s="40">
        <v>4926.7557699999998</v>
      </c>
    </row>
    <row r="117" spans="1:18">
      <c r="A117" s="36"/>
      <c r="B117" s="36"/>
      <c r="C117" s="36"/>
      <c r="D117" s="31" t="s">
        <v>163</v>
      </c>
      <c r="E117" s="32">
        <v>621</v>
      </c>
      <c r="F117" s="33">
        <v>9267.8992400000006</v>
      </c>
      <c r="G117" s="34">
        <v>0</v>
      </c>
      <c r="H117" s="34">
        <v>9267.8992400000006</v>
      </c>
      <c r="I117" s="34">
        <v>35606.463929999998</v>
      </c>
      <c r="J117" s="34">
        <v>77.704160000000002</v>
      </c>
      <c r="K117" s="34">
        <v>35684.168090000006</v>
      </c>
      <c r="L117" s="34">
        <v>2507.3399900000004</v>
      </c>
      <c r="M117" s="34">
        <v>146.18039999999999</v>
      </c>
      <c r="N117" s="34">
        <v>2653.5203900000001</v>
      </c>
      <c r="O117" s="34">
        <v>47605.587719999996</v>
      </c>
      <c r="P117" s="34">
        <v>9111.0846999999994</v>
      </c>
      <c r="Q117" s="34">
        <v>0</v>
      </c>
      <c r="R117" s="35">
        <v>9111.0846999999994</v>
      </c>
    </row>
    <row r="118" spans="1:18">
      <c r="A118" s="36"/>
      <c r="B118" s="36"/>
      <c r="C118" s="31" t="s">
        <v>164</v>
      </c>
      <c r="D118" s="31" t="s">
        <v>164</v>
      </c>
      <c r="E118" s="32">
        <v>13</v>
      </c>
      <c r="F118" s="33">
        <v>13628.716109999999</v>
      </c>
      <c r="G118" s="34">
        <v>0</v>
      </c>
      <c r="H118" s="34">
        <v>13628.716109999999</v>
      </c>
      <c r="I118" s="34">
        <v>36490.613400000002</v>
      </c>
      <c r="J118" s="34">
        <v>200.84701999999999</v>
      </c>
      <c r="K118" s="34">
        <v>36691.460420000003</v>
      </c>
      <c r="L118" s="34">
        <v>1742.6188</v>
      </c>
      <c r="M118" s="34">
        <v>0</v>
      </c>
      <c r="N118" s="34">
        <v>1742.6188</v>
      </c>
      <c r="O118" s="34">
        <v>52062.795330000001</v>
      </c>
      <c r="P118" s="34">
        <v>23105.52363</v>
      </c>
      <c r="Q118" s="34">
        <v>0</v>
      </c>
      <c r="R118" s="35">
        <v>23105.52363</v>
      </c>
    </row>
    <row r="119" spans="1:18">
      <c r="A119" s="36"/>
      <c r="B119" s="36"/>
      <c r="C119" s="36"/>
      <c r="D119" s="31" t="s">
        <v>165</v>
      </c>
      <c r="E119" s="32">
        <v>637</v>
      </c>
      <c r="F119" s="33">
        <v>17.514320000000001</v>
      </c>
      <c r="G119" s="34">
        <v>0</v>
      </c>
      <c r="H119" s="34">
        <v>17.514320000000001</v>
      </c>
      <c r="I119" s="34">
        <v>1711.47234</v>
      </c>
      <c r="J119" s="34">
        <v>0</v>
      </c>
      <c r="K119" s="34">
        <v>1711.47234</v>
      </c>
      <c r="L119" s="34">
        <v>28.671500000000002</v>
      </c>
      <c r="M119" s="34">
        <v>0</v>
      </c>
      <c r="N119" s="34">
        <v>28.671500000000002</v>
      </c>
      <c r="O119" s="34">
        <v>1757.65816</v>
      </c>
      <c r="P119" s="34">
        <v>527.74194999999997</v>
      </c>
      <c r="Q119" s="34">
        <v>0</v>
      </c>
      <c r="R119" s="35">
        <v>527.74194999999997</v>
      </c>
    </row>
    <row r="120" spans="1:18">
      <c r="A120" s="36"/>
      <c r="B120" s="36"/>
      <c r="C120" s="31" t="s">
        <v>166</v>
      </c>
      <c r="D120" s="31" t="s">
        <v>166</v>
      </c>
      <c r="E120" s="32">
        <v>24</v>
      </c>
      <c r="F120" s="33">
        <v>14906.839019999999</v>
      </c>
      <c r="G120" s="34">
        <v>0</v>
      </c>
      <c r="H120" s="34">
        <v>14906.839019999999</v>
      </c>
      <c r="I120" s="34">
        <v>76944.533110000004</v>
      </c>
      <c r="J120" s="34">
        <v>314.03735999999998</v>
      </c>
      <c r="K120" s="34">
        <v>77258.570470000006</v>
      </c>
      <c r="L120" s="34">
        <v>16132.47609</v>
      </c>
      <c r="M120" s="34">
        <v>24.313980000000001</v>
      </c>
      <c r="N120" s="34">
        <v>16156.790070000001</v>
      </c>
      <c r="O120" s="34">
        <v>108322.19956000001</v>
      </c>
      <c r="P120" s="34">
        <v>40152.359469999996</v>
      </c>
      <c r="Q120" s="34">
        <v>0</v>
      </c>
      <c r="R120" s="35">
        <v>40152.359469999996</v>
      </c>
    </row>
    <row r="121" spans="1:18">
      <c r="A121" s="36"/>
      <c r="B121" s="36"/>
      <c r="C121" s="36"/>
      <c r="D121" s="31" t="s">
        <v>167</v>
      </c>
      <c r="E121" s="32">
        <v>607</v>
      </c>
      <c r="F121" s="33">
        <v>101.57358000000001</v>
      </c>
      <c r="G121" s="34">
        <v>0</v>
      </c>
      <c r="H121" s="34">
        <v>101.57358000000001</v>
      </c>
      <c r="I121" s="34">
        <v>338.14350000000002</v>
      </c>
      <c r="J121" s="34">
        <v>0</v>
      </c>
      <c r="K121" s="34">
        <v>338.14350000000002</v>
      </c>
      <c r="L121" s="34">
        <v>26.506700000000002</v>
      </c>
      <c r="M121" s="34">
        <v>0</v>
      </c>
      <c r="N121" s="34">
        <v>26.506700000000002</v>
      </c>
      <c r="O121" s="34">
        <v>466.22378000000003</v>
      </c>
      <c r="P121" s="34">
        <v>35.494489999999999</v>
      </c>
      <c r="Q121" s="34">
        <v>0</v>
      </c>
      <c r="R121" s="35">
        <v>35.494489999999999</v>
      </c>
    </row>
    <row r="122" spans="1:18">
      <c r="A122" s="36"/>
      <c r="B122" s="36"/>
      <c r="C122" s="36"/>
      <c r="D122" s="31" t="s">
        <v>168</v>
      </c>
      <c r="E122" s="32">
        <v>30</v>
      </c>
      <c r="F122" s="33">
        <v>747.00874999999996</v>
      </c>
      <c r="G122" s="34">
        <v>0</v>
      </c>
      <c r="H122" s="34">
        <v>747.00874999999996</v>
      </c>
      <c r="I122" s="34">
        <v>5060.7204499999998</v>
      </c>
      <c r="J122" s="34">
        <v>0</v>
      </c>
      <c r="K122" s="34">
        <v>5060.7204499999998</v>
      </c>
      <c r="L122" s="34">
        <v>149.17794000000001</v>
      </c>
      <c r="M122" s="34">
        <v>0</v>
      </c>
      <c r="N122" s="34">
        <v>149.17794000000001</v>
      </c>
      <c r="O122" s="34">
        <v>5956.9071399999993</v>
      </c>
      <c r="P122" s="34">
        <v>2521.5558999999998</v>
      </c>
      <c r="Q122" s="34">
        <v>0</v>
      </c>
      <c r="R122" s="35">
        <v>2521.5558999999998</v>
      </c>
    </row>
    <row r="123" spans="1:18">
      <c r="A123" s="36"/>
      <c r="B123" s="36"/>
      <c r="C123" s="36"/>
      <c r="D123" s="31" t="s">
        <v>169</v>
      </c>
      <c r="E123" s="32">
        <v>26</v>
      </c>
      <c r="F123" s="33">
        <v>376.10707000000002</v>
      </c>
      <c r="G123" s="34">
        <v>0</v>
      </c>
      <c r="H123" s="34">
        <v>376.10707000000002</v>
      </c>
      <c r="I123" s="34">
        <v>3149.7991200000001</v>
      </c>
      <c r="J123" s="34">
        <v>0.57779999999999998</v>
      </c>
      <c r="K123" s="34">
        <v>3150.3769199999997</v>
      </c>
      <c r="L123" s="34">
        <v>74.063960000000009</v>
      </c>
      <c r="M123" s="34">
        <v>0</v>
      </c>
      <c r="N123" s="34">
        <v>74.063960000000009</v>
      </c>
      <c r="O123" s="34">
        <v>3600.5479500000001</v>
      </c>
      <c r="P123" s="34">
        <v>1222.769</v>
      </c>
      <c r="Q123" s="34">
        <v>0</v>
      </c>
      <c r="R123" s="35">
        <v>1222.769</v>
      </c>
    </row>
    <row r="124" spans="1:18">
      <c r="A124" s="36"/>
      <c r="B124" s="36"/>
      <c r="C124" s="31" t="s">
        <v>170</v>
      </c>
      <c r="D124" s="31" t="s">
        <v>171</v>
      </c>
      <c r="E124" s="32">
        <v>17</v>
      </c>
      <c r="F124" s="33">
        <v>204.13509999999999</v>
      </c>
      <c r="G124" s="34">
        <v>0</v>
      </c>
      <c r="H124" s="34">
        <v>204.13509999999999</v>
      </c>
      <c r="I124" s="34">
        <v>4970.6766699999998</v>
      </c>
      <c r="J124" s="34">
        <v>0.34611999999999998</v>
      </c>
      <c r="K124" s="34">
        <v>4971.02279</v>
      </c>
      <c r="L124" s="34">
        <v>175.45947000000001</v>
      </c>
      <c r="M124" s="34">
        <v>0</v>
      </c>
      <c r="N124" s="34">
        <v>175.45947000000001</v>
      </c>
      <c r="O124" s="34">
        <v>5350.6173600000002</v>
      </c>
      <c r="P124" s="34">
        <v>2225.2958399999998</v>
      </c>
      <c r="Q124" s="34">
        <v>0</v>
      </c>
      <c r="R124" s="35">
        <v>2225.2958399999998</v>
      </c>
    </row>
    <row r="125" spans="1:18">
      <c r="A125" s="36"/>
      <c r="B125" s="36"/>
      <c r="C125" s="36"/>
      <c r="D125" s="31" t="s">
        <v>170</v>
      </c>
      <c r="E125" s="32">
        <v>15</v>
      </c>
      <c r="F125" s="33">
        <v>989.99202000000002</v>
      </c>
      <c r="G125" s="34">
        <v>0</v>
      </c>
      <c r="H125" s="34">
        <v>989.99202000000002</v>
      </c>
      <c r="I125" s="34">
        <v>14529.83375</v>
      </c>
      <c r="J125" s="34">
        <v>5.0629999999999997</v>
      </c>
      <c r="K125" s="34">
        <v>14534.89675</v>
      </c>
      <c r="L125" s="34">
        <v>174.18370000000002</v>
      </c>
      <c r="M125" s="34">
        <v>0</v>
      </c>
      <c r="N125" s="34">
        <v>174.18370000000002</v>
      </c>
      <c r="O125" s="34">
        <v>15699.072470000001</v>
      </c>
      <c r="P125" s="34">
        <v>3632.5191800000002</v>
      </c>
      <c r="Q125" s="34">
        <v>0</v>
      </c>
      <c r="R125" s="35">
        <v>3632.5191800000002</v>
      </c>
    </row>
    <row r="126" spans="1:18">
      <c r="A126" s="36"/>
      <c r="B126" s="36"/>
      <c r="C126" s="36"/>
      <c r="D126" s="31" t="s">
        <v>172</v>
      </c>
      <c r="E126" s="32">
        <v>18</v>
      </c>
      <c r="F126" s="33">
        <v>296.09954999999997</v>
      </c>
      <c r="G126" s="34">
        <v>0</v>
      </c>
      <c r="H126" s="34">
        <v>296.09954999999997</v>
      </c>
      <c r="I126" s="34">
        <v>4034.3552300000001</v>
      </c>
      <c r="J126" s="34">
        <v>1.6838599999999999</v>
      </c>
      <c r="K126" s="34">
        <v>4036.0390899999998</v>
      </c>
      <c r="L126" s="34">
        <v>91.42316000000001</v>
      </c>
      <c r="M126" s="34">
        <v>0</v>
      </c>
      <c r="N126" s="34">
        <v>91.42316000000001</v>
      </c>
      <c r="O126" s="34">
        <v>4423.5617999999995</v>
      </c>
      <c r="P126" s="34">
        <v>4064.8396699999998</v>
      </c>
      <c r="Q126" s="34">
        <v>0</v>
      </c>
      <c r="R126" s="35">
        <v>4064.8396699999998</v>
      </c>
    </row>
    <row r="127" spans="1:18">
      <c r="A127" s="36"/>
      <c r="B127" s="36"/>
      <c r="C127" s="31" t="s">
        <v>173</v>
      </c>
      <c r="D127" s="31" t="s">
        <v>173</v>
      </c>
      <c r="E127" s="32">
        <v>19</v>
      </c>
      <c r="F127" s="33">
        <v>14917.539339999999</v>
      </c>
      <c r="G127" s="34">
        <v>0</v>
      </c>
      <c r="H127" s="34">
        <v>14917.539339999999</v>
      </c>
      <c r="I127" s="34">
        <v>62809.91923</v>
      </c>
      <c r="J127" s="34">
        <v>36.356269999999995</v>
      </c>
      <c r="K127" s="34">
        <v>62846.275500000003</v>
      </c>
      <c r="L127" s="34">
        <v>2740.7002900000002</v>
      </c>
      <c r="M127" s="34">
        <v>67.5762</v>
      </c>
      <c r="N127" s="34">
        <v>2808.2764900000002</v>
      </c>
      <c r="O127" s="34">
        <v>80572.091329999996</v>
      </c>
      <c r="P127" s="34">
        <v>22173.643370000002</v>
      </c>
      <c r="Q127" s="34">
        <v>0</v>
      </c>
      <c r="R127" s="35">
        <v>22173.643370000002</v>
      </c>
    </row>
    <row r="128" spans="1:18">
      <c r="A128" s="36"/>
      <c r="B128" s="36"/>
      <c r="C128" s="36"/>
      <c r="D128" s="31" t="s">
        <v>174</v>
      </c>
      <c r="E128" s="32">
        <v>592</v>
      </c>
      <c r="F128" s="33">
        <v>1913.82846</v>
      </c>
      <c r="G128" s="34">
        <v>0</v>
      </c>
      <c r="H128" s="34">
        <v>1913.82846</v>
      </c>
      <c r="I128" s="34">
        <v>4057.8904900000002</v>
      </c>
      <c r="J128" s="34">
        <v>0</v>
      </c>
      <c r="K128" s="34">
        <v>4057.8904900000002</v>
      </c>
      <c r="L128" s="34">
        <v>94.489070000000012</v>
      </c>
      <c r="M128" s="34">
        <v>0</v>
      </c>
      <c r="N128" s="34">
        <v>94.489070000000012</v>
      </c>
      <c r="O128" s="34">
        <v>6066.2080199999991</v>
      </c>
      <c r="P128" s="34">
        <v>2412.20685</v>
      </c>
      <c r="Q128" s="34">
        <v>0</v>
      </c>
      <c r="R128" s="35">
        <v>2412.20685</v>
      </c>
    </row>
    <row r="129" spans="1:18">
      <c r="A129" s="36"/>
      <c r="B129" s="36"/>
      <c r="C129" s="36"/>
      <c r="D129" s="31" t="s">
        <v>175</v>
      </c>
      <c r="E129" s="32">
        <v>22</v>
      </c>
      <c r="F129" s="33">
        <v>32.54204</v>
      </c>
      <c r="G129" s="34">
        <v>0</v>
      </c>
      <c r="H129" s="34">
        <v>32.54204</v>
      </c>
      <c r="I129" s="34">
        <v>6359.7736500000001</v>
      </c>
      <c r="J129" s="34">
        <v>0</v>
      </c>
      <c r="K129" s="34">
        <v>6359.7736500000001</v>
      </c>
      <c r="L129" s="34">
        <v>13.95135</v>
      </c>
      <c r="M129" s="34">
        <v>0</v>
      </c>
      <c r="N129" s="34">
        <v>13.95135</v>
      </c>
      <c r="O129" s="34">
        <v>6406.2670399999997</v>
      </c>
      <c r="P129" s="34">
        <v>1666.43732</v>
      </c>
      <c r="Q129" s="34">
        <v>0</v>
      </c>
      <c r="R129" s="35">
        <v>1666.43732</v>
      </c>
    </row>
    <row r="130" spans="1:18">
      <c r="A130" s="36"/>
      <c r="B130" s="36"/>
      <c r="C130" s="36"/>
      <c r="D130" s="31" t="s">
        <v>176</v>
      </c>
      <c r="E130" s="32">
        <v>23</v>
      </c>
      <c r="F130" s="33">
        <v>1093.6420000000001</v>
      </c>
      <c r="G130" s="34">
        <v>0</v>
      </c>
      <c r="H130" s="34">
        <v>1093.6420000000001</v>
      </c>
      <c r="I130" s="34">
        <v>6012.9860799999997</v>
      </c>
      <c r="J130" s="34">
        <v>0</v>
      </c>
      <c r="K130" s="34">
        <v>6012.9860799999997</v>
      </c>
      <c r="L130" s="34">
        <v>76.161880000000011</v>
      </c>
      <c r="M130" s="34">
        <v>0</v>
      </c>
      <c r="N130" s="34">
        <v>76.161880000000011</v>
      </c>
      <c r="O130" s="34">
        <v>7182.7899600000001</v>
      </c>
      <c r="P130" s="34">
        <v>1868.1638799999998</v>
      </c>
      <c r="Q130" s="34">
        <v>0</v>
      </c>
      <c r="R130" s="35">
        <v>1868.1638799999998</v>
      </c>
    </row>
    <row r="131" spans="1:18">
      <c r="A131" s="36"/>
      <c r="B131" s="36"/>
      <c r="C131" s="31" t="s">
        <v>177</v>
      </c>
      <c r="D131" s="31" t="s">
        <v>178</v>
      </c>
      <c r="E131" s="32">
        <v>32</v>
      </c>
      <c r="F131" s="33">
        <v>5983.7173700000003</v>
      </c>
      <c r="G131" s="34">
        <v>0</v>
      </c>
      <c r="H131" s="34">
        <v>5983.7173700000003</v>
      </c>
      <c r="I131" s="34">
        <v>17653.999809999998</v>
      </c>
      <c r="J131" s="34">
        <v>0.62024999999999997</v>
      </c>
      <c r="K131" s="34">
        <v>17654.620059999997</v>
      </c>
      <c r="L131" s="34">
        <v>1724.5088899999998</v>
      </c>
      <c r="M131" s="34">
        <v>33.619999999999997</v>
      </c>
      <c r="N131" s="34">
        <v>1758.12889</v>
      </c>
      <c r="O131" s="34">
        <v>25396.46632</v>
      </c>
      <c r="P131" s="34">
        <v>8922.8721300000016</v>
      </c>
      <c r="Q131" s="34">
        <v>0</v>
      </c>
      <c r="R131" s="35">
        <v>8922.8721300000016</v>
      </c>
    </row>
    <row r="132" spans="1:18">
      <c r="A132" s="36"/>
      <c r="B132" s="36"/>
      <c r="C132" s="36"/>
      <c r="D132" s="31" t="s">
        <v>177</v>
      </c>
      <c r="E132" s="32">
        <v>33</v>
      </c>
      <c r="F132" s="33">
        <v>348.10802000000001</v>
      </c>
      <c r="G132" s="34">
        <v>0</v>
      </c>
      <c r="H132" s="34">
        <v>348.10802000000001</v>
      </c>
      <c r="I132" s="34">
        <v>13074.665929999999</v>
      </c>
      <c r="J132" s="34">
        <v>33.349760000000003</v>
      </c>
      <c r="K132" s="34">
        <v>13108.01569</v>
      </c>
      <c r="L132" s="34">
        <v>189.45864</v>
      </c>
      <c r="M132" s="34">
        <v>0</v>
      </c>
      <c r="N132" s="34">
        <v>189.45864</v>
      </c>
      <c r="O132" s="34">
        <v>13645.582349999999</v>
      </c>
      <c r="P132" s="34">
        <v>2147.7203399999999</v>
      </c>
      <c r="Q132" s="34">
        <v>0</v>
      </c>
      <c r="R132" s="35">
        <v>2147.7203399999999</v>
      </c>
    </row>
    <row r="133" spans="1:18">
      <c r="A133" s="36"/>
      <c r="B133" s="36"/>
      <c r="C133" s="31" t="s">
        <v>179</v>
      </c>
      <c r="D133" s="31" t="s">
        <v>179</v>
      </c>
      <c r="E133" s="32">
        <v>34</v>
      </c>
      <c r="F133" s="33">
        <v>45184.38334</v>
      </c>
      <c r="G133" s="34">
        <v>0</v>
      </c>
      <c r="H133" s="34">
        <v>45184.38334</v>
      </c>
      <c r="I133" s="34">
        <v>77830.700810000009</v>
      </c>
      <c r="J133" s="34">
        <v>55.385010000000001</v>
      </c>
      <c r="K133" s="34">
        <v>77886.085819999993</v>
      </c>
      <c r="L133" s="34">
        <v>13231.389019999999</v>
      </c>
      <c r="M133" s="34">
        <v>1716.69506</v>
      </c>
      <c r="N133" s="34">
        <v>14948.084080000001</v>
      </c>
      <c r="O133" s="34">
        <v>138018.55324000001</v>
      </c>
      <c r="P133" s="34">
        <v>73840.739409999995</v>
      </c>
      <c r="Q133" s="34">
        <v>0</v>
      </c>
      <c r="R133" s="35">
        <v>73840.739409999995</v>
      </c>
    </row>
    <row r="134" spans="1:18">
      <c r="A134" s="36"/>
      <c r="B134" s="36"/>
      <c r="C134" s="36"/>
      <c r="D134" s="31" t="s">
        <v>180</v>
      </c>
      <c r="E134" s="32">
        <v>503</v>
      </c>
      <c r="F134" s="33">
        <v>1221.4821999999999</v>
      </c>
      <c r="G134" s="34">
        <v>0</v>
      </c>
      <c r="H134" s="34">
        <v>1221.4821999999999</v>
      </c>
      <c r="I134" s="34">
        <v>19230.38003</v>
      </c>
      <c r="J134" s="34">
        <v>3.5306999999999999</v>
      </c>
      <c r="K134" s="34">
        <v>19233.91073</v>
      </c>
      <c r="L134" s="34">
        <v>250.53864999999999</v>
      </c>
      <c r="M134" s="34">
        <v>0</v>
      </c>
      <c r="N134" s="34">
        <v>250.53864999999999</v>
      </c>
      <c r="O134" s="34">
        <v>20705.931579999997</v>
      </c>
      <c r="P134" s="34">
        <v>5342.6255899999996</v>
      </c>
      <c r="Q134" s="34">
        <v>0</v>
      </c>
      <c r="R134" s="35">
        <v>5342.6255899999996</v>
      </c>
    </row>
    <row r="135" spans="1:18">
      <c r="A135" s="36"/>
      <c r="B135" s="36"/>
      <c r="C135" s="36"/>
      <c r="D135" s="31" t="s">
        <v>181</v>
      </c>
      <c r="E135" s="32">
        <v>751</v>
      </c>
      <c r="F135" s="33">
        <v>431.79205999999999</v>
      </c>
      <c r="G135" s="34">
        <v>0</v>
      </c>
      <c r="H135" s="34">
        <v>431.79205999999999</v>
      </c>
      <c r="I135" s="34">
        <v>5389.72282</v>
      </c>
      <c r="J135" s="34">
        <v>0</v>
      </c>
      <c r="K135" s="34">
        <v>5389.72282</v>
      </c>
      <c r="L135" s="34">
        <v>64.324399999999997</v>
      </c>
      <c r="M135" s="34">
        <v>0</v>
      </c>
      <c r="N135" s="34">
        <v>64.324399999999997</v>
      </c>
      <c r="O135" s="34">
        <v>5885.8392800000001</v>
      </c>
      <c r="P135" s="34">
        <v>2096.8375900000001</v>
      </c>
      <c r="Q135" s="34">
        <v>0</v>
      </c>
      <c r="R135" s="35">
        <v>2096.8375900000001</v>
      </c>
    </row>
    <row r="136" spans="1:18">
      <c r="A136" s="36"/>
      <c r="B136" s="36"/>
      <c r="C136" s="31" t="s">
        <v>182</v>
      </c>
      <c r="D136" s="31" t="s">
        <v>182</v>
      </c>
      <c r="E136" s="32">
        <v>40</v>
      </c>
      <c r="F136" s="33">
        <v>3919.7557700000002</v>
      </c>
      <c r="G136" s="34">
        <v>0</v>
      </c>
      <c r="H136" s="34">
        <v>3919.7557700000002</v>
      </c>
      <c r="I136" s="34">
        <v>35711.093799999995</v>
      </c>
      <c r="J136" s="34">
        <v>0.36181999999999997</v>
      </c>
      <c r="K136" s="34">
        <v>35711.455620000001</v>
      </c>
      <c r="L136" s="34">
        <v>2045.17624</v>
      </c>
      <c r="M136" s="34">
        <v>0</v>
      </c>
      <c r="N136" s="34">
        <v>2045.17624</v>
      </c>
      <c r="O136" s="34">
        <v>41676.387630000005</v>
      </c>
      <c r="P136" s="34">
        <v>15792.977269999999</v>
      </c>
      <c r="Q136" s="34">
        <v>0</v>
      </c>
      <c r="R136" s="35">
        <v>15792.977269999999</v>
      </c>
    </row>
    <row r="137" spans="1:18">
      <c r="A137" s="36"/>
      <c r="B137" s="36"/>
      <c r="C137" s="36"/>
      <c r="D137" s="31" t="s">
        <v>183</v>
      </c>
      <c r="E137" s="32">
        <v>696</v>
      </c>
      <c r="F137" s="33">
        <v>55.269239999999996</v>
      </c>
      <c r="G137" s="34">
        <v>0</v>
      </c>
      <c r="H137" s="34">
        <v>55.269239999999996</v>
      </c>
      <c r="I137" s="34">
        <v>2564.9309399999997</v>
      </c>
      <c r="J137" s="34">
        <v>0</v>
      </c>
      <c r="K137" s="34">
        <v>2564.9309399999997</v>
      </c>
      <c r="L137" s="34">
        <v>93.896600000000007</v>
      </c>
      <c r="M137" s="34">
        <v>0</v>
      </c>
      <c r="N137" s="34">
        <v>93.896600000000007</v>
      </c>
      <c r="O137" s="34">
        <v>2714.0967799999999</v>
      </c>
      <c r="P137" s="34">
        <v>3962.87628</v>
      </c>
      <c r="Q137" s="34">
        <v>0</v>
      </c>
      <c r="R137" s="35">
        <v>3962.87628</v>
      </c>
    </row>
    <row r="138" spans="1:18">
      <c r="A138" s="36"/>
      <c r="B138" s="36"/>
      <c r="C138" s="31" t="s">
        <v>61</v>
      </c>
      <c r="D138" s="31" t="s">
        <v>184</v>
      </c>
      <c r="E138" s="32">
        <v>43</v>
      </c>
      <c r="F138" s="33">
        <v>1894.0686499999999</v>
      </c>
      <c r="G138" s="34">
        <v>0</v>
      </c>
      <c r="H138" s="34">
        <v>1894.0686499999999</v>
      </c>
      <c r="I138" s="34">
        <v>21594.709050000001</v>
      </c>
      <c r="J138" s="34">
        <v>0.34261999999999998</v>
      </c>
      <c r="K138" s="34">
        <v>21595.051670000001</v>
      </c>
      <c r="L138" s="34">
        <v>687.87886000000003</v>
      </c>
      <c r="M138" s="34">
        <v>0.46395999999999998</v>
      </c>
      <c r="N138" s="34">
        <v>688.34281999999996</v>
      </c>
      <c r="O138" s="34">
        <v>24177.46314</v>
      </c>
      <c r="P138" s="34">
        <v>9115.7528699999984</v>
      </c>
      <c r="Q138" s="34">
        <v>0</v>
      </c>
      <c r="R138" s="35">
        <v>9115.7528699999984</v>
      </c>
    </row>
    <row r="139" spans="1:18">
      <c r="A139" s="36"/>
      <c r="B139" s="36"/>
      <c r="C139" s="31" t="s">
        <v>185</v>
      </c>
      <c r="D139" s="31" t="s">
        <v>185</v>
      </c>
      <c r="E139" s="32">
        <v>41</v>
      </c>
      <c r="F139" s="33">
        <v>633.85275999999999</v>
      </c>
      <c r="G139" s="34">
        <v>0</v>
      </c>
      <c r="H139" s="34">
        <v>633.85275999999999</v>
      </c>
      <c r="I139" s="34">
        <v>11513.23155</v>
      </c>
      <c r="J139" s="34">
        <v>17.44501</v>
      </c>
      <c r="K139" s="34">
        <v>11530.67656</v>
      </c>
      <c r="L139" s="34">
        <v>259.52100000000002</v>
      </c>
      <c r="M139" s="34">
        <v>0</v>
      </c>
      <c r="N139" s="34">
        <v>259.52100000000002</v>
      </c>
      <c r="O139" s="34">
        <v>12424.05032</v>
      </c>
      <c r="P139" s="34">
        <v>4204.0685199999998</v>
      </c>
      <c r="Q139" s="34">
        <v>0</v>
      </c>
      <c r="R139" s="35">
        <v>4204.0685199999998</v>
      </c>
    </row>
    <row r="140" spans="1:18">
      <c r="A140" s="36"/>
      <c r="B140" s="36"/>
      <c r="C140" s="31" t="s">
        <v>141</v>
      </c>
      <c r="D140" s="31" t="s">
        <v>141</v>
      </c>
      <c r="E140" s="32">
        <v>38</v>
      </c>
      <c r="F140" s="33">
        <v>2929.6563700000002</v>
      </c>
      <c r="G140" s="34">
        <v>0</v>
      </c>
      <c r="H140" s="34">
        <v>2929.6563700000002</v>
      </c>
      <c r="I140" s="34">
        <v>13694.331169999999</v>
      </c>
      <c r="J140" s="34">
        <v>0</v>
      </c>
      <c r="K140" s="34">
        <v>13694.331169999999</v>
      </c>
      <c r="L140" s="34">
        <v>407.65346999999997</v>
      </c>
      <c r="M140" s="34">
        <v>0</v>
      </c>
      <c r="N140" s="34">
        <v>407.65346999999997</v>
      </c>
      <c r="O140" s="34">
        <v>17031.641010000003</v>
      </c>
      <c r="P140" s="34">
        <v>4002.8140600000002</v>
      </c>
      <c r="Q140" s="34">
        <v>0</v>
      </c>
      <c r="R140" s="35">
        <v>4002.8140600000002</v>
      </c>
    </row>
    <row r="141" spans="1:18">
      <c r="A141" s="36"/>
      <c r="B141" s="36"/>
      <c r="C141" s="36"/>
      <c r="D141" s="31" t="s">
        <v>186</v>
      </c>
      <c r="E141" s="32">
        <v>588</v>
      </c>
      <c r="F141" s="33">
        <v>87.951139999999995</v>
      </c>
      <c r="G141" s="34">
        <v>0</v>
      </c>
      <c r="H141" s="34">
        <v>87.951139999999995</v>
      </c>
      <c r="I141" s="34">
        <v>3052.0482400000001</v>
      </c>
      <c r="J141" s="34">
        <v>0.75648000000000004</v>
      </c>
      <c r="K141" s="34">
        <v>3052.8047200000001</v>
      </c>
      <c r="L141" s="34">
        <v>117.20029</v>
      </c>
      <c r="M141" s="34">
        <v>0</v>
      </c>
      <c r="N141" s="34">
        <v>117.20029</v>
      </c>
      <c r="O141" s="34">
        <v>3257.95615</v>
      </c>
      <c r="P141" s="34">
        <v>901.30441000000008</v>
      </c>
      <c r="Q141" s="34">
        <v>0</v>
      </c>
      <c r="R141" s="35">
        <v>901.30441000000008</v>
      </c>
    </row>
    <row r="142" spans="1:18">
      <c r="A142" s="36"/>
      <c r="B142" s="36"/>
      <c r="C142" s="36"/>
      <c r="D142" s="31" t="s">
        <v>187</v>
      </c>
      <c r="E142" s="32">
        <v>39</v>
      </c>
      <c r="F142" s="33">
        <v>140.87369000000001</v>
      </c>
      <c r="G142" s="34">
        <v>0</v>
      </c>
      <c r="H142" s="34">
        <v>140.87369000000001</v>
      </c>
      <c r="I142" s="34">
        <v>2321.9819500000003</v>
      </c>
      <c r="J142" s="34">
        <v>0</v>
      </c>
      <c r="K142" s="34">
        <v>2321.9819500000003</v>
      </c>
      <c r="L142" s="34">
        <v>73.965090000000004</v>
      </c>
      <c r="M142" s="34">
        <v>0</v>
      </c>
      <c r="N142" s="34">
        <v>73.965090000000004</v>
      </c>
      <c r="O142" s="34">
        <v>2536.8207299999999</v>
      </c>
      <c r="P142" s="34">
        <v>1672.72722</v>
      </c>
      <c r="Q142" s="34">
        <v>0</v>
      </c>
      <c r="R142" s="35">
        <v>1672.72722</v>
      </c>
    </row>
    <row r="143" spans="1:18">
      <c r="A143" s="36"/>
      <c r="B143" s="36"/>
      <c r="C143" s="31" t="s">
        <v>188</v>
      </c>
      <c r="D143" s="31" t="s">
        <v>188</v>
      </c>
      <c r="E143" s="32">
        <v>36</v>
      </c>
      <c r="F143" s="33">
        <v>3489.6506400000003</v>
      </c>
      <c r="G143" s="34">
        <v>0</v>
      </c>
      <c r="H143" s="34">
        <v>3489.6506400000003</v>
      </c>
      <c r="I143" s="34">
        <v>19790.00388</v>
      </c>
      <c r="J143" s="34">
        <v>5.8499999999999993E-3</v>
      </c>
      <c r="K143" s="34">
        <v>19790.009730000002</v>
      </c>
      <c r="L143" s="34">
        <v>860.6</v>
      </c>
      <c r="M143" s="34">
        <v>0</v>
      </c>
      <c r="N143" s="34">
        <v>860.6</v>
      </c>
      <c r="O143" s="34">
        <v>24140.26037</v>
      </c>
      <c r="P143" s="34">
        <v>6103.8750899999995</v>
      </c>
      <c r="Q143" s="34">
        <v>0</v>
      </c>
      <c r="R143" s="35">
        <v>6103.8750899999995</v>
      </c>
    </row>
    <row r="144" spans="1:18">
      <c r="A144" s="36"/>
      <c r="B144" s="36"/>
      <c r="C144" s="36"/>
      <c r="D144" s="31" t="s">
        <v>189</v>
      </c>
      <c r="E144" s="32">
        <v>466</v>
      </c>
      <c r="F144" s="33">
        <v>70.955719999999999</v>
      </c>
      <c r="G144" s="34">
        <v>0</v>
      </c>
      <c r="H144" s="34">
        <v>70.955719999999999</v>
      </c>
      <c r="I144" s="34">
        <v>3164.2922200000003</v>
      </c>
      <c r="J144" s="34">
        <v>2.4427600000000003</v>
      </c>
      <c r="K144" s="34">
        <v>3166.7349800000002</v>
      </c>
      <c r="L144" s="34">
        <v>1.7007000000000001</v>
      </c>
      <c r="M144" s="34">
        <v>0</v>
      </c>
      <c r="N144" s="34">
        <v>1.7007000000000001</v>
      </c>
      <c r="O144" s="34">
        <v>3239.3914</v>
      </c>
      <c r="P144" s="34">
        <v>1423.1023300000002</v>
      </c>
      <c r="Q144" s="34">
        <v>0</v>
      </c>
      <c r="R144" s="35">
        <v>1423.1023300000002</v>
      </c>
    </row>
    <row r="145" spans="1:18">
      <c r="A145" s="36"/>
      <c r="B145" s="36"/>
      <c r="C145" s="36"/>
      <c r="D145" s="31" t="s">
        <v>190</v>
      </c>
      <c r="E145" s="32">
        <v>589</v>
      </c>
      <c r="F145" s="33">
        <v>31798.050920000001</v>
      </c>
      <c r="G145" s="34">
        <v>0</v>
      </c>
      <c r="H145" s="34">
        <v>31798.050920000001</v>
      </c>
      <c r="I145" s="34">
        <v>102341.36264000001</v>
      </c>
      <c r="J145" s="34">
        <v>756.35918000000004</v>
      </c>
      <c r="K145" s="34">
        <v>103097.72181999999</v>
      </c>
      <c r="L145" s="34">
        <v>107584.64901000001</v>
      </c>
      <c r="M145" s="34">
        <v>72072.617440000002</v>
      </c>
      <c r="N145" s="34">
        <v>179657.26645</v>
      </c>
      <c r="O145" s="34">
        <v>314553.03918999998</v>
      </c>
      <c r="P145" s="34">
        <v>16386.7258</v>
      </c>
      <c r="Q145" s="34">
        <v>0</v>
      </c>
      <c r="R145" s="35">
        <v>16386.7258</v>
      </c>
    </row>
    <row r="146" spans="1:18">
      <c r="A146" s="36"/>
      <c r="B146" s="36"/>
      <c r="C146" s="36"/>
      <c r="D146" s="31" t="s">
        <v>191</v>
      </c>
      <c r="E146" s="32">
        <v>709</v>
      </c>
      <c r="F146" s="33">
        <v>0</v>
      </c>
      <c r="G146" s="34">
        <v>0</v>
      </c>
      <c r="H146" s="34">
        <v>0</v>
      </c>
      <c r="I146" s="34">
        <v>0</v>
      </c>
      <c r="J146" s="34">
        <v>0</v>
      </c>
      <c r="K146" s="34">
        <v>0</v>
      </c>
      <c r="L146" s="34">
        <v>10.673249999999999</v>
      </c>
      <c r="M146" s="34">
        <v>0</v>
      </c>
      <c r="N146" s="34">
        <v>10.673249999999999</v>
      </c>
      <c r="O146" s="34">
        <v>10.673249999999999</v>
      </c>
      <c r="P146" s="34">
        <v>0</v>
      </c>
      <c r="Q146" s="34">
        <v>0</v>
      </c>
      <c r="R146" s="35">
        <v>0</v>
      </c>
    </row>
    <row r="147" spans="1:18">
      <c r="A147" s="36"/>
      <c r="B147" s="31" t="s">
        <v>192</v>
      </c>
      <c r="C147" s="31" t="s">
        <v>193</v>
      </c>
      <c r="D147" s="31" t="s">
        <v>194</v>
      </c>
      <c r="E147" s="32">
        <v>698</v>
      </c>
      <c r="F147" s="33">
        <v>274.71509000000003</v>
      </c>
      <c r="G147" s="34">
        <v>0</v>
      </c>
      <c r="H147" s="34">
        <v>274.71509000000003</v>
      </c>
      <c r="I147" s="34">
        <v>126820.70196999999</v>
      </c>
      <c r="J147" s="34">
        <v>5.4000000000000001E-4</v>
      </c>
      <c r="K147" s="34">
        <v>126820.70251</v>
      </c>
      <c r="L147" s="34">
        <v>399.36831000000001</v>
      </c>
      <c r="M147" s="34">
        <v>93.398039999999995</v>
      </c>
      <c r="N147" s="34">
        <v>492.76634999999999</v>
      </c>
      <c r="O147" s="34">
        <v>127588.18395000001</v>
      </c>
      <c r="P147" s="34">
        <v>0</v>
      </c>
      <c r="Q147" s="34">
        <v>0</v>
      </c>
      <c r="R147" s="35">
        <v>0</v>
      </c>
    </row>
    <row r="148" spans="1:18">
      <c r="A148" s="36"/>
      <c r="B148" s="36"/>
      <c r="C148" s="36"/>
      <c r="D148" s="31" t="s">
        <v>192</v>
      </c>
      <c r="E148" s="32">
        <v>372</v>
      </c>
      <c r="F148" s="33">
        <v>29770.815409999999</v>
      </c>
      <c r="G148" s="34">
        <v>0</v>
      </c>
      <c r="H148" s="34">
        <v>29770.815409999999</v>
      </c>
      <c r="I148" s="34">
        <v>1045.4213</v>
      </c>
      <c r="J148" s="34">
        <v>1267.2327299999999</v>
      </c>
      <c r="K148" s="34">
        <v>2312.6540299999997</v>
      </c>
      <c r="L148" s="34">
        <v>25919.871930000001</v>
      </c>
      <c r="M148" s="34">
        <v>3877.08896</v>
      </c>
      <c r="N148" s="34">
        <v>29796.960890000002</v>
      </c>
      <c r="O148" s="34">
        <v>61880.430329999996</v>
      </c>
      <c r="P148" s="34">
        <v>42697.499689999997</v>
      </c>
      <c r="Q148" s="34">
        <v>0</v>
      </c>
      <c r="R148" s="35">
        <v>42697.499689999997</v>
      </c>
    </row>
    <row r="149" spans="1:18">
      <c r="A149" s="36"/>
      <c r="B149" s="36"/>
      <c r="C149" s="36"/>
      <c r="D149" s="36"/>
      <c r="E149" s="37">
        <v>556</v>
      </c>
      <c r="F149" s="38">
        <v>233.14526999999998</v>
      </c>
      <c r="G149" s="39">
        <v>0</v>
      </c>
      <c r="H149" s="39">
        <v>233.14526999999998</v>
      </c>
      <c r="I149" s="39">
        <v>62431.759170000005</v>
      </c>
      <c r="J149" s="39">
        <v>605.98977000000002</v>
      </c>
      <c r="K149" s="39">
        <v>63037.748939999998</v>
      </c>
      <c r="L149" s="39">
        <v>2514.2972400000003</v>
      </c>
      <c r="M149" s="39">
        <v>0</v>
      </c>
      <c r="N149" s="39">
        <v>2514.2972400000003</v>
      </c>
      <c r="O149" s="39">
        <v>65785.191449999998</v>
      </c>
      <c r="P149" s="39">
        <v>8938.8412499999995</v>
      </c>
      <c r="Q149" s="39">
        <v>0</v>
      </c>
      <c r="R149" s="40">
        <v>8938.8412499999995</v>
      </c>
    </row>
    <row r="150" spans="1:18">
      <c r="A150" s="36"/>
      <c r="B150" s="36"/>
      <c r="C150" s="36"/>
      <c r="D150" s="36"/>
      <c r="E150" s="37">
        <v>557</v>
      </c>
      <c r="F150" s="38">
        <v>18.330719999999999</v>
      </c>
      <c r="G150" s="39">
        <v>0</v>
      </c>
      <c r="H150" s="39">
        <v>18.330719999999999</v>
      </c>
      <c r="I150" s="39">
        <v>113650.41661</v>
      </c>
      <c r="J150" s="39">
        <v>869.38366000000008</v>
      </c>
      <c r="K150" s="39">
        <v>114519.80026999999</v>
      </c>
      <c r="L150" s="39">
        <v>5377.1682699999992</v>
      </c>
      <c r="M150" s="39">
        <v>248.00993</v>
      </c>
      <c r="N150" s="39">
        <v>5625.1782000000003</v>
      </c>
      <c r="O150" s="39">
        <v>120163.30919</v>
      </c>
      <c r="P150" s="39">
        <v>8786.1844399999991</v>
      </c>
      <c r="Q150" s="39">
        <v>0</v>
      </c>
      <c r="R150" s="40">
        <v>8786.1844399999991</v>
      </c>
    </row>
    <row r="151" spans="1:18">
      <c r="A151" s="36"/>
      <c r="B151" s="36"/>
      <c r="C151" s="36"/>
      <c r="D151" s="36"/>
      <c r="E151" s="37">
        <v>566</v>
      </c>
      <c r="F151" s="38">
        <v>21451.224630000001</v>
      </c>
      <c r="G151" s="39">
        <v>0</v>
      </c>
      <c r="H151" s="39">
        <v>21451.224630000001</v>
      </c>
      <c r="I151" s="39">
        <v>107518.61252</v>
      </c>
      <c r="J151" s="39">
        <v>580.90993000000003</v>
      </c>
      <c r="K151" s="39">
        <v>108099.52245</v>
      </c>
      <c r="L151" s="39">
        <v>6963.5752699999994</v>
      </c>
      <c r="M151" s="39">
        <v>1174.2975100000001</v>
      </c>
      <c r="N151" s="39">
        <v>8137.8727800000006</v>
      </c>
      <c r="O151" s="39">
        <v>137688.61986000001</v>
      </c>
      <c r="P151" s="39">
        <v>48861.008419999998</v>
      </c>
      <c r="Q151" s="39">
        <v>0</v>
      </c>
      <c r="R151" s="40">
        <v>48861.008419999998</v>
      </c>
    </row>
    <row r="152" spans="1:18">
      <c r="A152" s="36"/>
      <c r="B152" s="36"/>
      <c r="C152" s="36"/>
      <c r="D152" s="36"/>
      <c r="E152" s="37">
        <v>373</v>
      </c>
      <c r="F152" s="38">
        <v>26695.535090000001</v>
      </c>
      <c r="G152" s="39">
        <v>0</v>
      </c>
      <c r="H152" s="39">
        <v>26695.535090000001</v>
      </c>
      <c r="I152" s="39">
        <v>122505.87826000001</v>
      </c>
      <c r="J152" s="39">
        <v>1390.7900500000001</v>
      </c>
      <c r="K152" s="39">
        <v>123896.66831000001</v>
      </c>
      <c r="L152" s="39">
        <v>10909.960009999999</v>
      </c>
      <c r="M152" s="39">
        <v>3185.0763299999999</v>
      </c>
      <c r="N152" s="39">
        <v>14095.036340000001</v>
      </c>
      <c r="O152" s="39">
        <v>164687.23974000002</v>
      </c>
      <c r="P152" s="39">
        <v>56380.123289999996</v>
      </c>
      <c r="Q152" s="39">
        <v>0</v>
      </c>
      <c r="R152" s="40">
        <v>56380.123289999996</v>
      </c>
    </row>
    <row r="153" spans="1:18">
      <c r="A153" s="36"/>
      <c r="B153" s="36"/>
      <c r="C153" s="36"/>
      <c r="D153" s="36"/>
      <c r="E153" s="37">
        <v>683</v>
      </c>
      <c r="F153" s="38">
        <v>0</v>
      </c>
      <c r="G153" s="39">
        <v>0</v>
      </c>
      <c r="H153" s="39">
        <v>0</v>
      </c>
      <c r="I153" s="39">
        <v>109094.77872</v>
      </c>
      <c r="J153" s="39">
        <v>48.285710000000002</v>
      </c>
      <c r="K153" s="39">
        <v>109143.06443000001</v>
      </c>
      <c r="L153" s="39">
        <v>797.52053000000001</v>
      </c>
      <c r="M153" s="39">
        <v>270.95436999999998</v>
      </c>
      <c r="N153" s="39">
        <v>1068.4748999999999</v>
      </c>
      <c r="O153" s="39">
        <v>110211.53933</v>
      </c>
      <c r="P153" s="39">
        <v>0</v>
      </c>
      <c r="Q153" s="39">
        <v>0</v>
      </c>
      <c r="R153" s="40">
        <v>0</v>
      </c>
    </row>
    <row r="154" spans="1:18">
      <c r="A154" s="36"/>
      <c r="B154" s="36"/>
      <c r="C154" s="36"/>
      <c r="D154" s="31" t="s">
        <v>195</v>
      </c>
      <c r="E154" s="32">
        <v>519</v>
      </c>
      <c r="F154" s="33">
        <v>14126.155199999999</v>
      </c>
      <c r="G154" s="34">
        <v>0</v>
      </c>
      <c r="H154" s="34">
        <v>14126.155199999999</v>
      </c>
      <c r="I154" s="34">
        <v>64113.765520000001</v>
      </c>
      <c r="J154" s="34">
        <v>622.15584999999999</v>
      </c>
      <c r="K154" s="34">
        <v>64735.921369999996</v>
      </c>
      <c r="L154" s="34">
        <v>7500.0212000000001</v>
      </c>
      <c r="M154" s="34">
        <v>276.20474000000002</v>
      </c>
      <c r="N154" s="34">
        <v>7776.2259400000003</v>
      </c>
      <c r="O154" s="34">
        <v>86638.302510000009</v>
      </c>
      <c r="P154" s="34">
        <v>62511.995630000005</v>
      </c>
      <c r="Q154" s="34">
        <v>0</v>
      </c>
      <c r="R154" s="35">
        <v>62511.995630000005</v>
      </c>
    </row>
    <row r="155" spans="1:18">
      <c r="A155" s="36"/>
      <c r="B155" s="36"/>
      <c r="C155" s="36"/>
      <c r="D155" s="36"/>
      <c r="E155" s="37">
        <v>747</v>
      </c>
      <c r="F155" s="38">
        <v>0</v>
      </c>
      <c r="G155" s="39">
        <v>0</v>
      </c>
      <c r="H155" s="39">
        <v>0</v>
      </c>
      <c r="I155" s="39">
        <v>139094.78263999999</v>
      </c>
      <c r="J155" s="39">
        <v>0</v>
      </c>
      <c r="K155" s="39">
        <v>139094.78263999999</v>
      </c>
      <c r="L155" s="39">
        <v>62.00826</v>
      </c>
      <c r="M155" s="39">
        <v>0</v>
      </c>
      <c r="N155" s="39">
        <v>62.00826</v>
      </c>
      <c r="O155" s="39">
        <v>139156.79089999999</v>
      </c>
      <c r="P155" s="39">
        <v>0</v>
      </c>
      <c r="Q155" s="39">
        <v>0</v>
      </c>
      <c r="R155" s="40">
        <v>0</v>
      </c>
    </row>
    <row r="156" spans="1:18">
      <c r="A156" s="36"/>
      <c r="B156" s="36"/>
      <c r="C156" s="36"/>
      <c r="D156" s="31" t="s">
        <v>196</v>
      </c>
      <c r="E156" s="32">
        <v>546</v>
      </c>
      <c r="F156" s="33">
        <v>29093.22179</v>
      </c>
      <c r="G156" s="34">
        <v>0</v>
      </c>
      <c r="H156" s="34">
        <v>29093.22179</v>
      </c>
      <c r="I156" s="34">
        <v>72700.651719999994</v>
      </c>
      <c r="J156" s="34">
        <v>2103.5225099999998</v>
      </c>
      <c r="K156" s="34">
        <v>74804.174230000004</v>
      </c>
      <c r="L156" s="34">
        <v>7116.2124400000002</v>
      </c>
      <c r="M156" s="34">
        <v>813.93680000000006</v>
      </c>
      <c r="N156" s="34">
        <v>7930.1492400000006</v>
      </c>
      <c r="O156" s="34">
        <v>111827.54526</v>
      </c>
      <c r="P156" s="34">
        <v>21446.927350000002</v>
      </c>
      <c r="Q156" s="34">
        <v>0</v>
      </c>
      <c r="R156" s="35">
        <v>21446.927350000002</v>
      </c>
    </row>
    <row r="157" spans="1:18">
      <c r="A157" s="36"/>
      <c r="B157" s="36"/>
      <c r="C157" s="36"/>
      <c r="D157" s="31" t="s">
        <v>197</v>
      </c>
      <c r="E157" s="32">
        <v>829</v>
      </c>
      <c r="F157" s="33">
        <v>1145.43696</v>
      </c>
      <c r="G157" s="34">
        <v>0</v>
      </c>
      <c r="H157" s="34">
        <v>1145.43696</v>
      </c>
      <c r="I157" s="34">
        <v>5438.6836399999993</v>
      </c>
      <c r="J157" s="34">
        <v>0</v>
      </c>
      <c r="K157" s="34">
        <v>5438.6836399999993</v>
      </c>
      <c r="L157" s="34">
        <v>1186.4756299999999</v>
      </c>
      <c r="M157" s="34">
        <v>0.20172000000000001</v>
      </c>
      <c r="N157" s="34">
        <v>1186.6773500000002</v>
      </c>
      <c r="O157" s="34">
        <v>7770.7979500000001</v>
      </c>
      <c r="P157" s="34">
        <v>4320.7353800000001</v>
      </c>
      <c r="Q157" s="34">
        <v>0</v>
      </c>
      <c r="R157" s="35">
        <v>4320.7353800000001</v>
      </c>
    </row>
    <row r="158" spans="1:18">
      <c r="A158" s="36"/>
      <c r="B158" s="31" t="s">
        <v>198</v>
      </c>
      <c r="C158" s="31" t="s">
        <v>199</v>
      </c>
      <c r="D158" s="31" t="s">
        <v>199</v>
      </c>
      <c r="E158" s="32">
        <v>291</v>
      </c>
      <c r="F158" s="33">
        <v>2031.32573</v>
      </c>
      <c r="G158" s="34">
        <v>0</v>
      </c>
      <c r="H158" s="34">
        <v>2031.32573</v>
      </c>
      <c r="I158" s="34">
        <v>36469.99912</v>
      </c>
      <c r="J158" s="34">
        <v>131.30142999999998</v>
      </c>
      <c r="K158" s="34">
        <v>36601.30055</v>
      </c>
      <c r="L158" s="34">
        <v>1647.02199</v>
      </c>
      <c r="M158" s="34">
        <v>0</v>
      </c>
      <c r="N158" s="34">
        <v>1647.02199</v>
      </c>
      <c r="O158" s="34">
        <v>40279.648270000005</v>
      </c>
      <c r="P158" s="34">
        <v>6713.5484200000001</v>
      </c>
      <c r="Q158" s="34">
        <v>0</v>
      </c>
      <c r="R158" s="35">
        <v>6713.5484200000001</v>
      </c>
    </row>
    <row r="159" spans="1:18">
      <c r="A159" s="36"/>
      <c r="B159" s="36"/>
      <c r="C159" s="31" t="s">
        <v>200</v>
      </c>
      <c r="D159" s="31" t="s">
        <v>200</v>
      </c>
      <c r="E159" s="32">
        <v>293</v>
      </c>
      <c r="F159" s="33">
        <v>9680.4862400000002</v>
      </c>
      <c r="G159" s="34">
        <v>0</v>
      </c>
      <c r="H159" s="34">
        <v>9680.4862400000002</v>
      </c>
      <c r="I159" s="34">
        <v>23695.737000000001</v>
      </c>
      <c r="J159" s="34">
        <v>32.322980000000001</v>
      </c>
      <c r="K159" s="34">
        <v>23728.059980000002</v>
      </c>
      <c r="L159" s="34">
        <v>1239.90905</v>
      </c>
      <c r="M159" s="34">
        <v>33.619999999999997</v>
      </c>
      <c r="N159" s="34">
        <v>1273.5290500000001</v>
      </c>
      <c r="O159" s="34">
        <v>34682.075270000001</v>
      </c>
      <c r="P159" s="34">
        <v>8437.4830000000002</v>
      </c>
      <c r="Q159" s="34">
        <v>0</v>
      </c>
      <c r="R159" s="35">
        <v>8437.4830000000002</v>
      </c>
    </row>
    <row r="160" spans="1:18">
      <c r="A160" s="36"/>
      <c r="B160" s="36"/>
      <c r="C160" s="36"/>
      <c r="D160" s="31" t="s">
        <v>201</v>
      </c>
      <c r="E160" s="32">
        <v>295</v>
      </c>
      <c r="F160" s="33">
        <v>4976.6037200000001</v>
      </c>
      <c r="G160" s="34">
        <v>0</v>
      </c>
      <c r="H160" s="34">
        <v>4976.6037200000001</v>
      </c>
      <c r="I160" s="34">
        <v>4931.6662300000007</v>
      </c>
      <c r="J160" s="34">
        <v>28.862759999999998</v>
      </c>
      <c r="K160" s="34">
        <v>4960.5289899999998</v>
      </c>
      <c r="L160" s="34">
        <v>125.78914</v>
      </c>
      <c r="M160" s="34">
        <v>0</v>
      </c>
      <c r="N160" s="34">
        <v>125.78914</v>
      </c>
      <c r="O160" s="34">
        <v>10062.921849999999</v>
      </c>
      <c r="P160" s="34">
        <v>3307.1344900000004</v>
      </c>
      <c r="Q160" s="34">
        <v>0</v>
      </c>
      <c r="R160" s="35">
        <v>3307.1344900000004</v>
      </c>
    </row>
    <row r="161" spans="1:18">
      <c r="A161" s="36"/>
      <c r="B161" s="36"/>
      <c r="C161" s="31" t="s">
        <v>202</v>
      </c>
      <c r="D161" s="31" t="s">
        <v>203</v>
      </c>
      <c r="E161" s="32">
        <v>297</v>
      </c>
      <c r="F161" s="33">
        <v>33206.835760000002</v>
      </c>
      <c r="G161" s="34">
        <v>0</v>
      </c>
      <c r="H161" s="34">
        <v>33206.835760000002</v>
      </c>
      <c r="I161" s="34">
        <v>85107.354769999991</v>
      </c>
      <c r="J161" s="34">
        <v>367.74003999999996</v>
      </c>
      <c r="K161" s="34">
        <v>85475.09481000001</v>
      </c>
      <c r="L161" s="34">
        <v>3978.98776</v>
      </c>
      <c r="M161" s="34">
        <v>565.42506000000003</v>
      </c>
      <c r="N161" s="34">
        <v>4544.4128200000005</v>
      </c>
      <c r="O161" s="34">
        <v>123226.34338999999</v>
      </c>
      <c r="P161" s="34">
        <v>53547.452539999998</v>
      </c>
      <c r="Q161" s="34">
        <v>0</v>
      </c>
      <c r="R161" s="35">
        <v>53547.452539999998</v>
      </c>
    </row>
    <row r="162" spans="1:18">
      <c r="A162" s="36"/>
      <c r="B162" s="36"/>
      <c r="C162" s="36"/>
      <c r="D162" s="31" t="s">
        <v>204</v>
      </c>
      <c r="E162" s="32">
        <v>298</v>
      </c>
      <c r="F162" s="33">
        <v>407.67899</v>
      </c>
      <c r="G162" s="34">
        <v>0</v>
      </c>
      <c r="H162" s="34">
        <v>407.67899</v>
      </c>
      <c r="I162" s="34">
        <v>7841.0720799999999</v>
      </c>
      <c r="J162" s="34">
        <v>0</v>
      </c>
      <c r="K162" s="34">
        <v>7841.0720799999999</v>
      </c>
      <c r="L162" s="34">
        <v>156.19298999999998</v>
      </c>
      <c r="M162" s="34">
        <v>0</v>
      </c>
      <c r="N162" s="34">
        <v>156.19298999999998</v>
      </c>
      <c r="O162" s="34">
        <v>8404.9440599999998</v>
      </c>
      <c r="P162" s="34">
        <v>3662.2992100000001</v>
      </c>
      <c r="Q162" s="34">
        <v>0</v>
      </c>
      <c r="R162" s="35">
        <v>3662.2992100000001</v>
      </c>
    </row>
    <row r="163" spans="1:18">
      <c r="A163" s="36"/>
      <c r="B163" s="36"/>
      <c r="C163" s="31" t="s">
        <v>198</v>
      </c>
      <c r="D163" s="31" t="s">
        <v>198</v>
      </c>
      <c r="E163" s="32">
        <v>289</v>
      </c>
      <c r="F163" s="33">
        <v>208512.67105</v>
      </c>
      <c r="G163" s="34">
        <v>33.409469999999999</v>
      </c>
      <c r="H163" s="34">
        <v>208546.08052000002</v>
      </c>
      <c r="I163" s="34">
        <v>228952.10556</v>
      </c>
      <c r="J163" s="34">
        <v>3568.80429</v>
      </c>
      <c r="K163" s="34">
        <v>232520.90985</v>
      </c>
      <c r="L163" s="34">
        <v>60795.94569</v>
      </c>
      <c r="M163" s="34">
        <v>21205.559350000003</v>
      </c>
      <c r="N163" s="34">
        <v>82001.505040000004</v>
      </c>
      <c r="O163" s="34">
        <v>523068.49541000003</v>
      </c>
      <c r="P163" s="34">
        <v>232548.52041999999</v>
      </c>
      <c r="Q163" s="34">
        <v>0</v>
      </c>
      <c r="R163" s="35">
        <v>232548.52041999999</v>
      </c>
    </row>
    <row r="164" spans="1:18">
      <c r="A164" s="36"/>
      <c r="B164" s="36"/>
      <c r="C164" s="36"/>
      <c r="D164" s="36"/>
      <c r="E164" s="37">
        <v>822</v>
      </c>
      <c r="F164" s="38">
        <v>0</v>
      </c>
      <c r="G164" s="39">
        <v>0</v>
      </c>
      <c r="H164" s="39">
        <v>0</v>
      </c>
      <c r="I164" s="39">
        <v>0</v>
      </c>
      <c r="J164" s="39">
        <v>0</v>
      </c>
      <c r="K164" s="39">
        <v>0</v>
      </c>
      <c r="L164" s="39">
        <v>0</v>
      </c>
      <c r="M164" s="39">
        <v>0</v>
      </c>
      <c r="N164" s="39">
        <v>0</v>
      </c>
      <c r="O164" s="39">
        <v>0</v>
      </c>
      <c r="P164" s="39">
        <v>0</v>
      </c>
      <c r="Q164" s="39">
        <v>0</v>
      </c>
      <c r="R164" s="40">
        <v>0</v>
      </c>
    </row>
    <row r="165" spans="1:18">
      <c r="A165" s="36"/>
      <c r="B165" s="36"/>
      <c r="C165" s="36"/>
      <c r="D165" s="36"/>
      <c r="E165" s="37">
        <v>851</v>
      </c>
      <c r="F165" s="38">
        <v>0</v>
      </c>
      <c r="G165" s="39">
        <v>0</v>
      </c>
      <c r="H165" s="39">
        <v>0</v>
      </c>
      <c r="I165" s="39">
        <v>0</v>
      </c>
      <c r="J165" s="39">
        <v>0</v>
      </c>
      <c r="K165" s="39">
        <v>0</v>
      </c>
      <c r="L165" s="39">
        <v>3.7709999999999999</v>
      </c>
      <c r="M165" s="39">
        <v>0</v>
      </c>
      <c r="N165" s="39">
        <v>3.7709999999999999</v>
      </c>
      <c r="O165" s="39">
        <v>3.7709999999999999</v>
      </c>
      <c r="P165" s="39">
        <v>0</v>
      </c>
      <c r="Q165" s="39">
        <v>0</v>
      </c>
      <c r="R165" s="40">
        <v>0</v>
      </c>
    </row>
    <row r="166" spans="1:18">
      <c r="A166" s="36"/>
      <c r="B166" s="36"/>
      <c r="C166" s="36"/>
      <c r="D166" s="31" t="s">
        <v>205</v>
      </c>
      <c r="E166" s="32">
        <v>610</v>
      </c>
      <c r="F166" s="33">
        <v>15135.10153</v>
      </c>
      <c r="G166" s="34">
        <v>0</v>
      </c>
      <c r="H166" s="34">
        <v>15135.10153</v>
      </c>
      <c r="I166" s="34">
        <v>72377.472930000004</v>
      </c>
      <c r="J166" s="34">
        <v>291.63803000000001</v>
      </c>
      <c r="K166" s="34">
        <v>72669.110959999991</v>
      </c>
      <c r="L166" s="34">
        <v>8891.1763300000002</v>
      </c>
      <c r="M166" s="34">
        <v>1094.9889800000001</v>
      </c>
      <c r="N166" s="34">
        <v>9986.1653100000003</v>
      </c>
      <c r="O166" s="34">
        <v>97790.377800000002</v>
      </c>
      <c r="P166" s="34">
        <v>66795.313139999998</v>
      </c>
      <c r="Q166" s="34">
        <v>0</v>
      </c>
      <c r="R166" s="35">
        <v>66795.313139999998</v>
      </c>
    </row>
    <row r="167" spans="1:18">
      <c r="A167" s="36"/>
      <c r="B167" s="36"/>
      <c r="C167" s="36"/>
      <c r="D167" s="31" t="s">
        <v>206</v>
      </c>
      <c r="E167" s="32">
        <v>673</v>
      </c>
      <c r="F167" s="33">
        <v>27.39</v>
      </c>
      <c r="G167" s="34">
        <v>0</v>
      </c>
      <c r="H167" s="34">
        <v>27.39</v>
      </c>
      <c r="I167" s="34">
        <v>12.512729999999999</v>
      </c>
      <c r="J167" s="34">
        <v>0</v>
      </c>
      <c r="K167" s="34">
        <v>12.512729999999999</v>
      </c>
      <c r="L167" s="34">
        <v>1151.3282899999999</v>
      </c>
      <c r="M167" s="34">
        <v>0</v>
      </c>
      <c r="N167" s="34">
        <v>1151.3282899999999</v>
      </c>
      <c r="O167" s="34">
        <v>1191.2310199999999</v>
      </c>
      <c r="P167" s="34">
        <v>2727.4775199999999</v>
      </c>
      <c r="Q167" s="34">
        <v>0</v>
      </c>
      <c r="R167" s="35">
        <v>2727.4775199999999</v>
      </c>
    </row>
    <row r="168" spans="1:18">
      <c r="A168" s="36"/>
      <c r="B168" s="36"/>
      <c r="C168" s="31" t="s">
        <v>207</v>
      </c>
      <c r="D168" s="31" t="s">
        <v>207</v>
      </c>
      <c r="E168" s="32">
        <v>301</v>
      </c>
      <c r="F168" s="33">
        <v>26174.75433</v>
      </c>
      <c r="G168" s="34">
        <v>0</v>
      </c>
      <c r="H168" s="34">
        <v>26174.75433</v>
      </c>
      <c r="I168" s="34">
        <v>35893.397090000006</v>
      </c>
      <c r="J168" s="34">
        <v>43.078679999999999</v>
      </c>
      <c r="K168" s="34">
        <v>35936.475770000005</v>
      </c>
      <c r="L168" s="34">
        <v>1869.4297799999999</v>
      </c>
      <c r="M168" s="34">
        <v>8.741200000000001</v>
      </c>
      <c r="N168" s="34">
        <v>1878.1709799999999</v>
      </c>
      <c r="O168" s="34">
        <v>63989.401079999996</v>
      </c>
      <c r="P168" s="34">
        <v>7475.7730099999999</v>
      </c>
      <c r="Q168" s="34">
        <v>0</v>
      </c>
      <c r="R168" s="35">
        <v>7475.7730099999999</v>
      </c>
    </row>
    <row r="169" spans="1:18">
      <c r="A169" s="36"/>
      <c r="B169" s="36"/>
      <c r="C169" s="31" t="s">
        <v>208</v>
      </c>
      <c r="D169" s="31" t="s">
        <v>209</v>
      </c>
      <c r="E169" s="32">
        <v>302</v>
      </c>
      <c r="F169" s="33">
        <v>14591.7428</v>
      </c>
      <c r="G169" s="34">
        <v>0</v>
      </c>
      <c r="H169" s="34">
        <v>14591.7428</v>
      </c>
      <c r="I169" s="34">
        <v>77976.440279999995</v>
      </c>
      <c r="J169" s="34">
        <v>197.21635000000001</v>
      </c>
      <c r="K169" s="34">
        <v>78173.656629999998</v>
      </c>
      <c r="L169" s="34">
        <v>5397.3175099999999</v>
      </c>
      <c r="M169" s="34">
        <v>11.94182</v>
      </c>
      <c r="N169" s="34">
        <v>5409.2593299999999</v>
      </c>
      <c r="O169" s="34">
        <v>98174.658760000006</v>
      </c>
      <c r="P169" s="34">
        <v>64108.297960000004</v>
      </c>
      <c r="Q169" s="34">
        <v>0</v>
      </c>
      <c r="R169" s="35">
        <v>64108.297960000004</v>
      </c>
    </row>
    <row r="170" spans="1:18">
      <c r="A170" s="36"/>
      <c r="B170" s="36"/>
      <c r="C170" s="36"/>
      <c r="D170" s="31" t="s">
        <v>210</v>
      </c>
      <c r="E170" s="32">
        <v>619</v>
      </c>
      <c r="F170" s="33">
        <v>3883.9079100000004</v>
      </c>
      <c r="G170" s="34">
        <v>0</v>
      </c>
      <c r="H170" s="34">
        <v>3883.9079100000004</v>
      </c>
      <c r="I170" s="34">
        <v>37984.785490000002</v>
      </c>
      <c r="J170" s="34">
        <v>0</v>
      </c>
      <c r="K170" s="34">
        <v>37984.785490000002</v>
      </c>
      <c r="L170" s="34">
        <v>673.08881000000008</v>
      </c>
      <c r="M170" s="34">
        <v>0</v>
      </c>
      <c r="N170" s="34">
        <v>673.08881000000008</v>
      </c>
      <c r="O170" s="34">
        <v>42541.782209999998</v>
      </c>
      <c r="P170" s="34">
        <v>6566.8317900000002</v>
      </c>
      <c r="Q170" s="34">
        <v>0</v>
      </c>
      <c r="R170" s="35">
        <v>6566.8317900000002</v>
      </c>
    </row>
    <row r="171" spans="1:18">
      <c r="A171" s="36"/>
      <c r="B171" s="36"/>
      <c r="C171" s="36"/>
      <c r="D171" s="36"/>
      <c r="E171" s="37">
        <v>770</v>
      </c>
      <c r="F171" s="38">
        <v>31.059459999999998</v>
      </c>
      <c r="G171" s="39">
        <v>0</v>
      </c>
      <c r="H171" s="39">
        <v>31.059459999999998</v>
      </c>
      <c r="I171" s="39">
        <v>768.47122000000002</v>
      </c>
      <c r="J171" s="39">
        <v>0</v>
      </c>
      <c r="K171" s="39">
        <v>768.47122000000002</v>
      </c>
      <c r="L171" s="39">
        <v>79.11645</v>
      </c>
      <c r="M171" s="39">
        <v>0</v>
      </c>
      <c r="N171" s="39">
        <v>79.11645</v>
      </c>
      <c r="O171" s="39">
        <v>878.64713000000006</v>
      </c>
      <c r="P171" s="39">
        <v>4388.8819100000001</v>
      </c>
      <c r="Q171" s="39">
        <v>0</v>
      </c>
      <c r="R171" s="40">
        <v>4388.8819100000001</v>
      </c>
    </row>
    <row r="172" spans="1:18">
      <c r="A172" s="36"/>
      <c r="B172" s="36"/>
      <c r="C172" s="36"/>
      <c r="D172" s="31" t="s">
        <v>211</v>
      </c>
      <c r="E172" s="32">
        <v>538</v>
      </c>
      <c r="F172" s="33">
        <v>1161.78874</v>
      </c>
      <c r="G172" s="34">
        <v>0</v>
      </c>
      <c r="H172" s="34">
        <v>1161.78874</v>
      </c>
      <c r="I172" s="34">
        <v>10831.71336</v>
      </c>
      <c r="J172" s="34">
        <v>8.4430000000000005E-2</v>
      </c>
      <c r="K172" s="34">
        <v>10831.797789999999</v>
      </c>
      <c r="L172" s="34">
        <v>49.524260000000005</v>
      </c>
      <c r="M172" s="34">
        <v>0</v>
      </c>
      <c r="N172" s="34">
        <v>49.524260000000005</v>
      </c>
      <c r="O172" s="34">
        <v>12043.110789999999</v>
      </c>
      <c r="P172" s="34">
        <v>4212.0728799999997</v>
      </c>
      <c r="Q172" s="34">
        <v>0</v>
      </c>
      <c r="R172" s="35">
        <v>4212.0728799999997</v>
      </c>
    </row>
    <row r="173" spans="1:18">
      <c r="A173" s="36"/>
      <c r="B173" s="36"/>
      <c r="C173" s="36"/>
      <c r="D173" s="31" t="s">
        <v>212</v>
      </c>
      <c r="E173" s="32">
        <v>604</v>
      </c>
      <c r="F173" s="33">
        <v>10816.968710000001</v>
      </c>
      <c r="G173" s="34">
        <v>0</v>
      </c>
      <c r="H173" s="34">
        <v>10816.968710000001</v>
      </c>
      <c r="I173" s="34">
        <v>19583.462920000002</v>
      </c>
      <c r="J173" s="34">
        <v>0</v>
      </c>
      <c r="K173" s="34">
        <v>19583.462920000002</v>
      </c>
      <c r="L173" s="34">
        <v>722.23768999999993</v>
      </c>
      <c r="M173" s="34">
        <v>0</v>
      </c>
      <c r="N173" s="34">
        <v>722.23768999999993</v>
      </c>
      <c r="O173" s="34">
        <v>31122.669320000001</v>
      </c>
      <c r="P173" s="34">
        <v>13847.560449999999</v>
      </c>
      <c r="Q173" s="34">
        <v>0</v>
      </c>
      <c r="R173" s="35">
        <v>13847.560449999999</v>
      </c>
    </row>
    <row r="174" spans="1:18">
      <c r="A174" s="36"/>
      <c r="B174" s="36"/>
      <c r="C174" s="36"/>
      <c r="D174" s="31" t="s">
        <v>213</v>
      </c>
      <c r="E174" s="32">
        <v>786</v>
      </c>
      <c r="F174" s="33">
        <v>0</v>
      </c>
      <c r="G174" s="34">
        <v>0</v>
      </c>
      <c r="H174" s="34">
        <v>0</v>
      </c>
      <c r="I174" s="34">
        <v>0</v>
      </c>
      <c r="J174" s="34">
        <v>0</v>
      </c>
      <c r="K174" s="34">
        <v>0</v>
      </c>
      <c r="L174" s="34">
        <v>31.813700000000001</v>
      </c>
      <c r="M174" s="34">
        <v>0</v>
      </c>
      <c r="N174" s="34">
        <v>31.813700000000001</v>
      </c>
      <c r="O174" s="34">
        <v>31.813700000000001</v>
      </c>
      <c r="P174" s="34">
        <v>0</v>
      </c>
      <c r="Q174" s="34">
        <v>0</v>
      </c>
      <c r="R174" s="35">
        <v>0</v>
      </c>
    </row>
    <row r="175" spans="1:18">
      <c r="A175" s="36"/>
      <c r="B175" s="36"/>
      <c r="C175" s="36"/>
      <c r="D175" s="31" t="s">
        <v>214</v>
      </c>
      <c r="E175" s="32">
        <v>765</v>
      </c>
      <c r="F175" s="33">
        <v>144.55426</v>
      </c>
      <c r="G175" s="34">
        <v>0</v>
      </c>
      <c r="H175" s="34">
        <v>144.55426</v>
      </c>
      <c r="I175" s="34">
        <v>1170.49937</v>
      </c>
      <c r="J175" s="34">
        <v>0</v>
      </c>
      <c r="K175" s="34">
        <v>1170.49937</v>
      </c>
      <c r="L175" s="34">
        <v>294.81478999999996</v>
      </c>
      <c r="M175" s="34">
        <v>0</v>
      </c>
      <c r="N175" s="34">
        <v>294.81478999999996</v>
      </c>
      <c r="O175" s="34">
        <v>1609.86842</v>
      </c>
      <c r="P175" s="34">
        <v>4277.7362999999996</v>
      </c>
      <c r="Q175" s="34">
        <v>0</v>
      </c>
      <c r="R175" s="35">
        <v>4277.7362999999996</v>
      </c>
    </row>
    <row r="176" spans="1:18">
      <c r="A176" s="36"/>
      <c r="B176" s="36"/>
      <c r="C176" s="31" t="s">
        <v>215</v>
      </c>
      <c r="D176" s="31" t="s">
        <v>216</v>
      </c>
      <c r="E176" s="32">
        <v>309</v>
      </c>
      <c r="F176" s="33">
        <v>8279.554610000001</v>
      </c>
      <c r="G176" s="34">
        <v>0</v>
      </c>
      <c r="H176" s="34">
        <v>8279.554610000001</v>
      </c>
      <c r="I176" s="34">
        <v>32809.070800000001</v>
      </c>
      <c r="J176" s="34">
        <v>2.8813400000000002</v>
      </c>
      <c r="K176" s="34">
        <v>32811.952140000001</v>
      </c>
      <c r="L176" s="34">
        <v>2043.0700900000002</v>
      </c>
      <c r="M176" s="34">
        <v>0.3362</v>
      </c>
      <c r="N176" s="34">
        <v>2043.4062900000001</v>
      </c>
      <c r="O176" s="34">
        <v>43134.913039999999</v>
      </c>
      <c r="P176" s="34">
        <v>5519.1640499999994</v>
      </c>
      <c r="Q176" s="34">
        <v>0</v>
      </c>
      <c r="R176" s="35">
        <v>5519.1640499999994</v>
      </c>
    </row>
    <row r="177" spans="1:18">
      <c r="A177" s="36"/>
      <c r="B177" s="36"/>
      <c r="C177" s="31" t="s">
        <v>217</v>
      </c>
      <c r="D177" s="31" t="s">
        <v>218</v>
      </c>
      <c r="E177" s="32">
        <v>602</v>
      </c>
      <c r="F177" s="33">
        <v>91.879000000000005</v>
      </c>
      <c r="G177" s="34">
        <v>0</v>
      </c>
      <c r="H177" s="34">
        <v>91.879000000000005</v>
      </c>
      <c r="I177" s="34">
        <v>3068.91183</v>
      </c>
      <c r="J177" s="34">
        <v>0</v>
      </c>
      <c r="K177" s="34">
        <v>3068.91183</v>
      </c>
      <c r="L177" s="34">
        <v>455.59128999999996</v>
      </c>
      <c r="M177" s="34">
        <v>13.189459999999999</v>
      </c>
      <c r="N177" s="34">
        <v>468.78075000000001</v>
      </c>
      <c r="O177" s="34">
        <v>3629.5715800000003</v>
      </c>
      <c r="P177" s="34">
        <v>2124.5685899999999</v>
      </c>
      <c r="Q177" s="34">
        <v>0</v>
      </c>
      <c r="R177" s="35">
        <v>2124.5685899999999</v>
      </c>
    </row>
    <row r="178" spans="1:18">
      <c r="A178" s="36"/>
      <c r="B178" s="36"/>
      <c r="C178" s="36"/>
      <c r="D178" s="31" t="s">
        <v>217</v>
      </c>
      <c r="E178" s="32">
        <v>311</v>
      </c>
      <c r="F178" s="33">
        <v>8660.390449999999</v>
      </c>
      <c r="G178" s="34">
        <v>0</v>
      </c>
      <c r="H178" s="34">
        <v>8660.390449999999</v>
      </c>
      <c r="I178" s="34">
        <v>28019.516219999998</v>
      </c>
      <c r="J178" s="34">
        <v>91.090149999999994</v>
      </c>
      <c r="K178" s="34">
        <v>28110.606370000001</v>
      </c>
      <c r="L178" s="34">
        <v>2763.57098</v>
      </c>
      <c r="M178" s="34">
        <v>76.742689999999996</v>
      </c>
      <c r="N178" s="34">
        <v>2840.31367</v>
      </c>
      <c r="O178" s="34">
        <v>39611.310490000003</v>
      </c>
      <c r="P178" s="34">
        <v>17611.492249999999</v>
      </c>
      <c r="Q178" s="34">
        <v>0</v>
      </c>
      <c r="R178" s="35">
        <v>17611.492249999999</v>
      </c>
    </row>
    <row r="179" spans="1:18">
      <c r="A179" s="36"/>
      <c r="B179" s="36"/>
      <c r="C179" s="31" t="s">
        <v>219</v>
      </c>
      <c r="D179" s="31" t="s">
        <v>174</v>
      </c>
      <c r="E179" s="32">
        <v>300</v>
      </c>
      <c r="F179" s="33">
        <v>11506.287829999999</v>
      </c>
      <c r="G179" s="34">
        <v>0</v>
      </c>
      <c r="H179" s="34">
        <v>11506.287829999999</v>
      </c>
      <c r="I179" s="34">
        <v>31443.76024</v>
      </c>
      <c r="J179" s="34">
        <v>0.39056000000000002</v>
      </c>
      <c r="K179" s="34">
        <v>31444.150799999999</v>
      </c>
      <c r="L179" s="34">
        <v>1237.0364099999999</v>
      </c>
      <c r="M179" s="34">
        <v>0</v>
      </c>
      <c r="N179" s="34">
        <v>1237.0364099999999</v>
      </c>
      <c r="O179" s="34">
        <v>44187.475039999998</v>
      </c>
      <c r="P179" s="34">
        <v>5964.3979500000005</v>
      </c>
      <c r="Q179" s="34">
        <v>0</v>
      </c>
      <c r="R179" s="35">
        <v>5964.3979500000005</v>
      </c>
    </row>
    <row r="180" spans="1:18">
      <c r="A180" s="36"/>
      <c r="B180" s="36"/>
      <c r="C180" s="31" t="s">
        <v>220</v>
      </c>
      <c r="D180" s="31" t="s">
        <v>221</v>
      </c>
      <c r="E180" s="32">
        <v>599</v>
      </c>
      <c r="F180" s="33">
        <v>433.94872999999995</v>
      </c>
      <c r="G180" s="34">
        <v>0</v>
      </c>
      <c r="H180" s="34">
        <v>433.94872999999995</v>
      </c>
      <c r="I180" s="34">
        <v>1587.99728</v>
      </c>
      <c r="J180" s="34">
        <v>0</v>
      </c>
      <c r="K180" s="34">
        <v>1587.99728</v>
      </c>
      <c r="L180" s="34">
        <v>55.385940000000005</v>
      </c>
      <c r="M180" s="34">
        <v>0</v>
      </c>
      <c r="N180" s="34">
        <v>55.385940000000005</v>
      </c>
      <c r="O180" s="34">
        <v>2077.3319499999998</v>
      </c>
      <c r="P180" s="34">
        <v>1828.51702</v>
      </c>
      <c r="Q180" s="34">
        <v>0</v>
      </c>
      <c r="R180" s="35">
        <v>1828.51702</v>
      </c>
    </row>
    <row r="181" spans="1:18">
      <c r="A181" s="36"/>
      <c r="B181" s="36"/>
      <c r="C181" s="36"/>
      <c r="D181" s="31" t="s">
        <v>220</v>
      </c>
      <c r="E181" s="32">
        <v>290</v>
      </c>
      <c r="F181" s="33">
        <v>463.78199000000001</v>
      </c>
      <c r="G181" s="34">
        <v>0</v>
      </c>
      <c r="H181" s="34">
        <v>463.78199000000001</v>
      </c>
      <c r="I181" s="34">
        <v>7711.0716700000003</v>
      </c>
      <c r="J181" s="34">
        <v>0.13622999999999999</v>
      </c>
      <c r="K181" s="34">
        <v>7711.2079000000003</v>
      </c>
      <c r="L181" s="34">
        <v>215.89261999999999</v>
      </c>
      <c r="M181" s="34">
        <v>0</v>
      </c>
      <c r="N181" s="34">
        <v>215.89261999999999</v>
      </c>
      <c r="O181" s="34">
        <v>8390.8825099999995</v>
      </c>
      <c r="P181" s="34">
        <v>2655.5326099999997</v>
      </c>
      <c r="Q181" s="34">
        <v>0</v>
      </c>
      <c r="R181" s="35">
        <v>2655.5326099999997</v>
      </c>
    </row>
    <row r="182" spans="1:18">
      <c r="A182" s="36"/>
      <c r="B182" s="36"/>
      <c r="C182" s="31" t="s">
        <v>222</v>
      </c>
      <c r="D182" s="31" t="s">
        <v>223</v>
      </c>
      <c r="E182" s="32">
        <v>296</v>
      </c>
      <c r="F182" s="33">
        <v>5758.1109400000005</v>
      </c>
      <c r="G182" s="34">
        <v>0</v>
      </c>
      <c r="H182" s="34">
        <v>5758.1109400000005</v>
      </c>
      <c r="I182" s="34">
        <v>8385.3579200000004</v>
      </c>
      <c r="J182" s="34">
        <v>3.7324600000000001</v>
      </c>
      <c r="K182" s="34">
        <v>8389.0903800000015</v>
      </c>
      <c r="L182" s="34">
        <v>274.73872999999998</v>
      </c>
      <c r="M182" s="34">
        <v>0</v>
      </c>
      <c r="N182" s="34">
        <v>274.73872999999998</v>
      </c>
      <c r="O182" s="34">
        <v>14421.940050000001</v>
      </c>
      <c r="P182" s="34">
        <v>3655.6624500000003</v>
      </c>
      <c r="Q182" s="34">
        <v>0</v>
      </c>
      <c r="R182" s="35">
        <v>3655.6624500000003</v>
      </c>
    </row>
    <row r="183" spans="1:18">
      <c r="A183" s="36"/>
      <c r="B183" s="36"/>
      <c r="C183" s="31" t="s">
        <v>224</v>
      </c>
      <c r="D183" s="31" t="s">
        <v>224</v>
      </c>
      <c r="E183" s="32">
        <v>307</v>
      </c>
      <c r="F183" s="33">
        <v>741.15168999999992</v>
      </c>
      <c r="G183" s="34">
        <v>0</v>
      </c>
      <c r="H183" s="34">
        <v>741.15168999999992</v>
      </c>
      <c r="I183" s="34">
        <v>16299.615159999999</v>
      </c>
      <c r="J183" s="34">
        <v>1.7000000000000001E-4</v>
      </c>
      <c r="K183" s="34">
        <v>16299.615330000001</v>
      </c>
      <c r="L183" s="34">
        <v>530.49767000000008</v>
      </c>
      <c r="M183" s="34">
        <v>0</v>
      </c>
      <c r="N183" s="34">
        <v>530.49767000000008</v>
      </c>
      <c r="O183" s="34">
        <v>17571.26469</v>
      </c>
      <c r="P183" s="34">
        <v>4808.6012899999996</v>
      </c>
      <c r="Q183" s="34">
        <v>0</v>
      </c>
      <c r="R183" s="35">
        <v>4808.6012899999996</v>
      </c>
    </row>
    <row r="184" spans="1:18">
      <c r="A184" s="36"/>
      <c r="B184" s="36"/>
      <c r="C184" s="31" t="s">
        <v>225</v>
      </c>
      <c r="D184" s="31" t="s">
        <v>225</v>
      </c>
      <c r="E184" s="32">
        <v>306</v>
      </c>
      <c r="F184" s="33">
        <v>280.72305</v>
      </c>
      <c r="G184" s="34">
        <v>0</v>
      </c>
      <c r="H184" s="34">
        <v>280.72305</v>
      </c>
      <c r="I184" s="34">
        <v>10778.804310000001</v>
      </c>
      <c r="J184" s="34">
        <v>0.32042999999999999</v>
      </c>
      <c r="K184" s="34">
        <v>10779.124740000001</v>
      </c>
      <c r="L184" s="34">
        <v>210.31447</v>
      </c>
      <c r="M184" s="34">
        <v>0</v>
      </c>
      <c r="N184" s="34">
        <v>210.31447</v>
      </c>
      <c r="O184" s="34">
        <v>11270.162259999999</v>
      </c>
      <c r="P184" s="34">
        <v>2107.6748299999999</v>
      </c>
      <c r="Q184" s="34">
        <v>0</v>
      </c>
      <c r="R184" s="35">
        <v>2107.6748299999999</v>
      </c>
    </row>
    <row r="185" spans="1:18">
      <c r="A185" s="36"/>
      <c r="B185" s="31" t="s">
        <v>226</v>
      </c>
      <c r="C185" s="31" t="s">
        <v>227</v>
      </c>
      <c r="D185" s="31" t="s">
        <v>227</v>
      </c>
      <c r="E185" s="32">
        <v>203</v>
      </c>
      <c r="F185" s="33">
        <v>1309.7743799999998</v>
      </c>
      <c r="G185" s="34">
        <v>0</v>
      </c>
      <c r="H185" s="34">
        <v>1309.7743799999998</v>
      </c>
      <c r="I185" s="34">
        <v>12032.0342</v>
      </c>
      <c r="J185" s="34">
        <v>8.4153500000000001</v>
      </c>
      <c r="K185" s="34">
        <v>12040.449550000001</v>
      </c>
      <c r="L185" s="34">
        <v>401.61545000000001</v>
      </c>
      <c r="M185" s="34">
        <v>3.3620000000000001</v>
      </c>
      <c r="N185" s="34">
        <v>404.97745000000003</v>
      </c>
      <c r="O185" s="34">
        <v>13755.20138</v>
      </c>
      <c r="P185" s="34">
        <v>6997.6655799999999</v>
      </c>
      <c r="Q185" s="34">
        <v>0</v>
      </c>
      <c r="R185" s="35">
        <v>6997.6655799999999</v>
      </c>
    </row>
    <row r="186" spans="1:18">
      <c r="A186" s="36"/>
      <c r="B186" s="36"/>
      <c r="C186" s="36"/>
      <c r="D186" s="31" t="s">
        <v>228</v>
      </c>
      <c r="E186" s="32">
        <v>541</v>
      </c>
      <c r="F186" s="33">
        <v>741.07733999999994</v>
      </c>
      <c r="G186" s="34">
        <v>0</v>
      </c>
      <c r="H186" s="34">
        <v>741.07733999999994</v>
      </c>
      <c r="I186" s="34">
        <v>4508.2940799999997</v>
      </c>
      <c r="J186" s="34">
        <v>2.4199999999999998E-3</v>
      </c>
      <c r="K186" s="34">
        <v>4508.2965000000004</v>
      </c>
      <c r="L186" s="34">
        <v>133.66628</v>
      </c>
      <c r="M186" s="34">
        <v>0</v>
      </c>
      <c r="N186" s="34">
        <v>133.66628</v>
      </c>
      <c r="O186" s="34">
        <v>5383.0401199999997</v>
      </c>
      <c r="P186" s="34">
        <v>2397.3361800000002</v>
      </c>
      <c r="Q186" s="34">
        <v>0</v>
      </c>
      <c r="R186" s="35">
        <v>2397.3361800000002</v>
      </c>
    </row>
    <row r="187" spans="1:18">
      <c r="A187" s="36"/>
      <c r="B187" s="36"/>
      <c r="C187" s="31" t="s">
        <v>229</v>
      </c>
      <c r="D187" s="31" t="s">
        <v>230</v>
      </c>
      <c r="E187" s="32">
        <v>204</v>
      </c>
      <c r="F187" s="33">
        <v>4209.8376399999997</v>
      </c>
      <c r="G187" s="34">
        <v>0</v>
      </c>
      <c r="H187" s="34">
        <v>4209.8376399999997</v>
      </c>
      <c r="I187" s="34">
        <v>21044.10326</v>
      </c>
      <c r="J187" s="34">
        <v>9.3930000000000013E-2</v>
      </c>
      <c r="K187" s="34">
        <v>21044.197190000003</v>
      </c>
      <c r="L187" s="34">
        <v>567.61792000000003</v>
      </c>
      <c r="M187" s="34">
        <v>0</v>
      </c>
      <c r="N187" s="34">
        <v>567.61792000000003</v>
      </c>
      <c r="O187" s="34">
        <v>25821.652750000001</v>
      </c>
      <c r="P187" s="34">
        <v>10200.222089999999</v>
      </c>
      <c r="Q187" s="34">
        <v>0</v>
      </c>
      <c r="R187" s="35">
        <v>10200.222089999999</v>
      </c>
    </row>
    <row r="188" spans="1:18">
      <c r="A188" s="36"/>
      <c r="B188" s="36"/>
      <c r="C188" s="31" t="s">
        <v>226</v>
      </c>
      <c r="D188" s="31" t="s">
        <v>226</v>
      </c>
      <c r="E188" s="32">
        <v>201</v>
      </c>
      <c r="F188" s="33">
        <v>37494.131580000001</v>
      </c>
      <c r="G188" s="34">
        <v>0</v>
      </c>
      <c r="H188" s="34">
        <v>37494.131580000001</v>
      </c>
      <c r="I188" s="34">
        <v>119140.23109</v>
      </c>
      <c r="J188" s="34">
        <v>415.91942</v>
      </c>
      <c r="K188" s="34">
        <v>119556.15051000001</v>
      </c>
      <c r="L188" s="34">
        <v>4547.4450199999992</v>
      </c>
      <c r="M188" s="34">
        <v>110.89953999999999</v>
      </c>
      <c r="N188" s="34">
        <v>4658.3445599999995</v>
      </c>
      <c r="O188" s="34">
        <v>161708.62665000002</v>
      </c>
      <c r="P188" s="34">
        <v>46691.781640000001</v>
      </c>
      <c r="Q188" s="34">
        <v>0</v>
      </c>
      <c r="R188" s="35">
        <v>46691.781640000001</v>
      </c>
    </row>
    <row r="189" spans="1:18">
      <c r="A189" s="36"/>
      <c r="B189" s="36"/>
      <c r="C189" s="36"/>
      <c r="D189" s="31" t="s">
        <v>231</v>
      </c>
      <c r="E189" s="32">
        <v>712</v>
      </c>
      <c r="F189" s="33">
        <v>322.30061000000001</v>
      </c>
      <c r="G189" s="34">
        <v>0</v>
      </c>
      <c r="H189" s="34">
        <v>322.30061000000001</v>
      </c>
      <c r="I189" s="34">
        <v>1780.7787599999999</v>
      </c>
      <c r="J189" s="34">
        <v>0</v>
      </c>
      <c r="K189" s="34">
        <v>1780.7787599999999</v>
      </c>
      <c r="L189" s="34">
        <v>43.531980000000004</v>
      </c>
      <c r="M189" s="34">
        <v>0</v>
      </c>
      <c r="N189" s="34">
        <v>43.531980000000004</v>
      </c>
      <c r="O189" s="34">
        <v>2146.6113500000001</v>
      </c>
      <c r="P189" s="34">
        <v>1516.0062600000001</v>
      </c>
      <c r="Q189" s="34">
        <v>0</v>
      </c>
      <c r="R189" s="35">
        <v>1516.0062600000001</v>
      </c>
    </row>
    <row r="190" spans="1:18">
      <c r="A190" s="36"/>
      <c r="B190" s="36"/>
      <c r="C190" s="36"/>
      <c r="D190" s="31" t="s">
        <v>232</v>
      </c>
      <c r="E190" s="32">
        <v>202</v>
      </c>
      <c r="F190" s="33">
        <v>259.06464999999997</v>
      </c>
      <c r="G190" s="34">
        <v>0</v>
      </c>
      <c r="H190" s="34">
        <v>259.06464999999997</v>
      </c>
      <c r="I190" s="34">
        <v>4627.9835199999998</v>
      </c>
      <c r="J190" s="34">
        <v>0</v>
      </c>
      <c r="K190" s="34">
        <v>4627.9835199999998</v>
      </c>
      <c r="L190" s="34">
        <v>67.317909999999998</v>
      </c>
      <c r="M190" s="34">
        <v>0</v>
      </c>
      <c r="N190" s="34">
        <v>67.317909999999998</v>
      </c>
      <c r="O190" s="34">
        <v>4954.3660799999998</v>
      </c>
      <c r="P190" s="34">
        <v>1529.5437400000001</v>
      </c>
      <c r="Q190" s="34">
        <v>0</v>
      </c>
      <c r="R190" s="35">
        <v>1529.5437400000001</v>
      </c>
    </row>
    <row r="191" spans="1:18">
      <c r="A191" s="36"/>
      <c r="B191" s="36"/>
      <c r="C191" s="36"/>
      <c r="D191" s="31" t="s">
        <v>233</v>
      </c>
      <c r="E191" s="32">
        <v>648</v>
      </c>
      <c r="F191" s="33">
        <v>380.93826000000001</v>
      </c>
      <c r="G191" s="34">
        <v>0</v>
      </c>
      <c r="H191" s="34">
        <v>380.93826000000001</v>
      </c>
      <c r="I191" s="34">
        <v>8473.89336</v>
      </c>
      <c r="J191" s="34">
        <v>0</v>
      </c>
      <c r="K191" s="34">
        <v>8473.89336</v>
      </c>
      <c r="L191" s="34">
        <v>50.700589999999998</v>
      </c>
      <c r="M191" s="34">
        <v>0</v>
      </c>
      <c r="N191" s="34">
        <v>50.700589999999998</v>
      </c>
      <c r="O191" s="34">
        <v>8905.5322100000012</v>
      </c>
      <c r="P191" s="34">
        <v>911.51423</v>
      </c>
      <c r="Q191" s="34">
        <v>0</v>
      </c>
      <c r="R191" s="35">
        <v>911.51423</v>
      </c>
    </row>
    <row r="192" spans="1:18">
      <c r="A192" s="36"/>
      <c r="B192" s="36"/>
      <c r="C192" s="31" t="s">
        <v>234</v>
      </c>
      <c r="D192" s="31" t="s">
        <v>84</v>
      </c>
      <c r="E192" s="32">
        <v>207</v>
      </c>
      <c r="F192" s="33">
        <v>4400.5296600000001</v>
      </c>
      <c r="G192" s="34">
        <v>0</v>
      </c>
      <c r="H192" s="34">
        <v>4400.5296600000001</v>
      </c>
      <c r="I192" s="34">
        <v>31525.260620000001</v>
      </c>
      <c r="J192" s="34">
        <v>0.53327999999999998</v>
      </c>
      <c r="K192" s="34">
        <v>31525.793899999997</v>
      </c>
      <c r="L192" s="34">
        <v>1112.35698</v>
      </c>
      <c r="M192" s="34">
        <v>0</v>
      </c>
      <c r="N192" s="34">
        <v>1112.35698</v>
      </c>
      <c r="O192" s="34">
        <v>37038.680540000001</v>
      </c>
      <c r="P192" s="34">
        <v>5676.8588300000001</v>
      </c>
      <c r="Q192" s="34">
        <v>0</v>
      </c>
      <c r="R192" s="35">
        <v>5676.8588300000001</v>
      </c>
    </row>
    <row r="193" spans="1:18">
      <c r="A193" s="36"/>
      <c r="B193" s="36"/>
      <c r="C193" s="36"/>
      <c r="D193" s="31" t="s">
        <v>235</v>
      </c>
      <c r="E193" s="32">
        <v>209</v>
      </c>
      <c r="F193" s="33">
        <v>340.78334999999998</v>
      </c>
      <c r="G193" s="34">
        <v>0</v>
      </c>
      <c r="H193" s="34">
        <v>340.78334999999998</v>
      </c>
      <c r="I193" s="34">
        <v>6522.0540499999997</v>
      </c>
      <c r="J193" s="34">
        <v>0</v>
      </c>
      <c r="K193" s="34">
        <v>6522.0540499999997</v>
      </c>
      <c r="L193" s="34">
        <v>109.76546</v>
      </c>
      <c r="M193" s="34">
        <v>0</v>
      </c>
      <c r="N193" s="34">
        <v>109.76546</v>
      </c>
      <c r="O193" s="34">
        <v>6972.60286</v>
      </c>
      <c r="P193" s="34">
        <v>1106.4922799999999</v>
      </c>
      <c r="Q193" s="34">
        <v>0</v>
      </c>
      <c r="R193" s="35">
        <v>1106.4922799999999</v>
      </c>
    </row>
    <row r="194" spans="1:18">
      <c r="A194" s="36"/>
      <c r="B194" s="36"/>
      <c r="C194" s="36"/>
      <c r="D194" s="31" t="s">
        <v>236</v>
      </c>
      <c r="E194" s="32">
        <v>778</v>
      </c>
      <c r="F194" s="33">
        <v>6.984</v>
      </c>
      <c r="G194" s="34">
        <v>0</v>
      </c>
      <c r="H194" s="34">
        <v>6.984</v>
      </c>
      <c r="I194" s="34">
        <v>918.19674999999995</v>
      </c>
      <c r="J194" s="34">
        <v>0</v>
      </c>
      <c r="K194" s="34">
        <v>918.19674999999995</v>
      </c>
      <c r="L194" s="34">
        <v>94.897100000000009</v>
      </c>
      <c r="M194" s="34">
        <v>0</v>
      </c>
      <c r="N194" s="34">
        <v>94.897100000000009</v>
      </c>
      <c r="O194" s="34">
        <v>1020.07785</v>
      </c>
      <c r="P194" s="34">
        <v>2547.8670400000001</v>
      </c>
      <c r="Q194" s="34">
        <v>0</v>
      </c>
      <c r="R194" s="35">
        <v>2547.8670400000001</v>
      </c>
    </row>
    <row r="195" spans="1:18">
      <c r="A195" s="36"/>
      <c r="B195" s="36"/>
      <c r="C195" s="31" t="s">
        <v>237</v>
      </c>
      <c r="D195" s="31" t="s">
        <v>237</v>
      </c>
      <c r="E195" s="32">
        <v>214</v>
      </c>
      <c r="F195" s="33">
        <v>1788.9773600000001</v>
      </c>
      <c r="G195" s="34">
        <v>0</v>
      </c>
      <c r="H195" s="34">
        <v>1788.9773600000001</v>
      </c>
      <c r="I195" s="34">
        <v>13385.95102</v>
      </c>
      <c r="J195" s="34">
        <v>31.122669999999999</v>
      </c>
      <c r="K195" s="34">
        <v>13417.073689999999</v>
      </c>
      <c r="L195" s="34">
        <v>116.10858</v>
      </c>
      <c r="M195" s="34">
        <v>0</v>
      </c>
      <c r="N195" s="34">
        <v>116.10858</v>
      </c>
      <c r="O195" s="34">
        <v>15322.15963</v>
      </c>
      <c r="P195" s="34">
        <v>4762.6634100000001</v>
      </c>
      <c r="Q195" s="34">
        <v>0</v>
      </c>
      <c r="R195" s="35">
        <v>4762.6634100000001</v>
      </c>
    </row>
    <row r="196" spans="1:18">
      <c r="A196" s="36"/>
      <c r="B196" s="36"/>
      <c r="C196" s="36"/>
      <c r="D196" s="31" t="s">
        <v>238</v>
      </c>
      <c r="E196" s="32">
        <v>736</v>
      </c>
      <c r="F196" s="33">
        <v>1123.8243200000002</v>
      </c>
      <c r="G196" s="34">
        <v>0</v>
      </c>
      <c r="H196" s="34">
        <v>1123.8243200000002</v>
      </c>
      <c r="I196" s="34">
        <v>1633.8976399999999</v>
      </c>
      <c r="J196" s="34">
        <v>0</v>
      </c>
      <c r="K196" s="34">
        <v>1633.8976399999999</v>
      </c>
      <c r="L196" s="34">
        <v>52.693629999999999</v>
      </c>
      <c r="M196" s="34">
        <v>0</v>
      </c>
      <c r="N196" s="34">
        <v>52.693629999999999</v>
      </c>
      <c r="O196" s="34">
        <v>2810.4155900000001</v>
      </c>
      <c r="P196" s="34">
        <v>2600.7323700000002</v>
      </c>
      <c r="Q196" s="34">
        <v>0</v>
      </c>
      <c r="R196" s="35">
        <v>2600.7323700000002</v>
      </c>
    </row>
    <row r="197" spans="1:18">
      <c r="A197" s="36"/>
      <c r="B197" s="36"/>
      <c r="C197" s="31" t="s">
        <v>239</v>
      </c>
      <c r="D197" s="31" t="s">
        <v>239</v>
      </c>
      <c r="E197" s="32">
        <v>499</v>
      </c>
      <c r="F197" s="33">
        <v>920.82995999999991</v>
      </c>
      <c r="G197" s="34">
        <v>0</v>
      </c>
      <c r="H197" s="34">
        <v>920.82995999999991</v>
      </c>
      <c r="I197" s="34">
        <v>9438.3223699999999</v>
      </c>
      <c r="J197" s="34">
        <v>5.8400000000000001E-2</v>
      </c>
      <c r="K197" s="34">
        <v>9438.3807699999998</v>
      </c>
      <c r="L197" s="34">
        <v>190.03135999999998</v>
      </c>
      <c r="M197" s="34">
        <v>0</v>
      </c>
      <c r="N197" s="34">
        <v>190.03135999999998</v>
      </c>
      <c r="O197" s="34">
        <v>10549.24209</v>
      </c>
      <c r="P197" s="34">
        <v>4788.2156599999998</v>
      </c>
      <c r="Q197" s="34">
        <v>0</v>
      </c>
      <c r="R197" s="35">
        <v>4788.2156599999998</v>
      </c>
    </row>
    <row r="198" spans="1:18">
      <c r="A198" s="36"/>
      <c r="B198" s="36"/>
      <c r="C198" s="31" t="s">
        <v>240</v>
      </c>
      <c r="D198" s="31" t="s">
        <v>240</v>
      </c>
      <c r="E198" s="32">
        <v>480</v>
      </c>
      <c r="F198" s="33">
        <v>440.71247</v>
      </c>
      <c r="G198" s="34">
        <v>0</v>
      </c>
      <c r="H198" s="34">
        <v>440.71247</v>
      </c>
      <c r="I198" s="34">
        <v>9448.0845900000004</v>
      </c>
      <c r="J198" s="34">
        <v>3.6679999999999997E-2</v>
      </c>
      <c r="K198" s="34">
        <v>9448.1212699999996</v>
      </c>
      <c r="L198" s="34">
        <v>182.58188000000001</v>
      </c>
      <c r="M198" s="34">
        <v>0</v>
      </c>
      <c r="N198" s="34">
        <v>182.58188000000001</v>
      </c>
      <c r="O198" s="34">
        <v>10071.41562</v>
      </c>
      <c r="P198" s="34">
        <v>3112.8431600000004</v>
      </c>
      <c r="Q198" s="34">
        <v>0</v>
      </c>
      <c r="R198" s="35">
        <v>3112.8431600000004</v>
      </c>
    </row>
    <row r="199" spans="1:18">
      <c r="A199" s="36"/>
      <c r="B199" s="31" t="s">
        <v>241</v>
      </c>
      <c r="C199" s="31" t="s">
        <v>241</v>
      </c>
      <c r="D199" s="31" t="s">
        <v>241</v>
      </c>
      <c r="E199" s="32">
        <v>150</v>
      </c>
      <c r="F199" s="33">
        <v>33309.772799999999</v>
      </c>
      <c r="G199" s="34">
        <v>52.116140000000001</v>
      </c>
      <c r="H199" s="34">
        <v>33361.888940000004</v>
      </c>
      <c r="I199" s="34">
        <v>154318.39793000001</v>
      </c>
      <c r="J199" s="34">
        <v>1804.5067799999999</v>
      </c>
      <c r="K199" s="34">
        <v>156122.90471</v>
      </c>
      <c r="L199" s="34">
        <v>16427.640179999999</v>
      </c>
      <c r="M199" s="34">
        <v>1045.8610100000001</v>
      </c>
      <c r="N199" s="34">
        <v>17473.501190000003</v>
      </c>
      <c r="O199" s="34">
        <v>206958.29484000002</v>
      </c>
      <c r="P199" s="34">
        <v>139125.21619000001</v>
      </c>
      <c r="Q199" s="34">
        <v>0</v>
      </c>
      <c r="R199" s="35">
        <v>139125.21619000001</v>
      </c>
    </row>
    <row r="200" spans="1:18">
      <c r="A200" s="36"/>
      <c r="B200" s="36"/>
      <c r="C200" s="36"/>
      <c r="D200" s="36"/>
      <c r="E200" s="37">
        <v>845</v>
      </c>
      <c r="F200" s="38">
        <v>4.1660000000000004</v>
      </c>
      <c r="G200" s="39">
        <v>0</v>
      </c>
      <c r="H200" s="39">
        <v>4.1660000000000004</v>
      </c>
      <c r="I200" s="39">
        <v>0.75637999999999994</v>
      </c>
      <c r="J200" s="39">
        <v>0</v>
      </c>
      <c r="K200" s="39">
        <v>0.75637999999999994</v>
      </c>
      <c r="L200" s="39">
        <v>673.79687000000001</v>
      </c>
      <c r="M200" s="39">
        <v>8.1125100000000003</v>
      </c>
      <c r="N200" s="39">
        <v>681.90938000000006</v>
      </c>
      <c r="O200" s="39">
        <v>686.83176000000003</v>
      </c>
      <c r="P200" s="39">
        <v>0</v>
      </c>
      <c r="Q200" s="39">
        <v>0</v>
      </c>
      <c r="R200" s="40">
        <v>0</v>
      </c>
    </row>
    <row r="201" spans="1:18">
      <c r="A201" s="36"/>
      <c r="B201" s="36"/>
      <c r="C201" s="36"/>
      <c r="D201" s="31" t="s">
        <v>242</v>
      </c>
      <c r="E201" s="32">
        <v>631</v>
      </c>
      <c r="F201" s="33">
        <v>11927.641599999999</v>
      </c>
      <c r="G201" s="34">
        <v>0</v>
      </c>
      <c r="H201" s="34">
        <v>11927.641599999999</v>
      </c>
      <c r="I201" s="34">
        <v>63912.041520000006</v>
      </c>
      <c r="J201" s="34">
        <v>749.42372</v>
      </c>
      <c r="K201" s="34">
        <v>64661.465240000005</v>
      </c>
      <c r="L201" s="34">
        <v>2155.0948100000001</v>
      </c>
      <c r="M201" s="34">
        <v>59.941669999999995</v>
      </c>
      <c r="N201" s="34">
        <v>2215.0364799999998</v>
      </c>
      <c r="O201" s="34">
        <v>78804.143319999988</v>
      </c>
      <c r="P201" s="34">
        <v>32898.372490000002</v>
      </c>
      <c r="Q201" s="34">
        <v>0</v>
      </c>
      <c r="R201" s="35">
        <v>32898.372490000002</v>
      </c>
    </row>
    <row r="202" spans="1:18">
      <c r="A202" s="36"/>
      <c r="B202" s="36"/>
      <c r="C202" s="31" t="s">
        <v>243</v>
      </c>
      <c r="D202" s="31" t="s">
        <v>244</v>
      </c>
      <c r="E202" s="32">
        <v>162</v>
      </c>
      <c r="F202" s="33">
        <v>10398.82994</v>
      </c>
      <c r="G202" s="34">
        <v>0</v>
      </c>
      <c r="H202" s="34">
        <v>10398.82994</v>
      </c>
      <c r="I202" s="34">
        <v>31667.385120000003</v>
      </c>
      <c r="J202" s="34">
        <v>343.16172999999998</v>
      </c>
      <c r="K202" s="34">
        <v>32010.546850000002</v>
      </c>
      <c r="L202" s="34">
        <v>6510.8403200000002</v>
      </c>
      <c r="M202" s="34">
        <v>154.33769000000001</v>
      </c>
      <c r="N202" s="34">
        <v>6665.1780099999996</v>
      </c>
      <c r="O202" s="34">
        <v>49074.554799999998</v>
      </c>
      <c r="P202" s="34">
        <v>41615.12988</v>
      </c>
      <c r="Q202" s="34">
        <v>0</v>
      </c>
      <c r="R202" s="35">
        <v>41615.12988</v>
      </c>
    </row>
    <row r="203" spans="1:18">
      <c r="A203" s="36"/>
      <c r="B203" s="36"/>
      <c r="C203" s="36"/>
      <c r="D203" s="31" t="s">
        <v>245</v>
      </c>
      <c r="E203" s="32">
        <v>484</v>
      </c>
      <c r="F203" s="33">
        <v>1490.3775900000001</v>
      </c>
      <c r="G203" s="34">
        <v>0</v>
      </c>
      <c r="H203" s="34">
        <v>1490.3775900000001</v>
      </c>
      <c r="I203" s="34">
        <v>25813.87299</v>
      </c>
      <c r="J203" s="34">
        <v>26.585049999999999</v>
      </c>
      <c r="K203" s="34">
        <v>25840.458039999998</v>
      </c>
      <c r="L203" s="34">
        <v>975.23264000000006</v>
      </c>
      <c r="M203" s="34">
        <v>3.1602800000000002</v>
      </c>
      <c r="N203" s="34">
        <v>978.39292</v>
      </c>
      <c r="O203" s="34">
        <v>28309.22855</v>
      </c>
      <c r="P203" s="34">
        <v>7654.1287199999997</v>
      </c>
      <c r="Q203" s="34">
        <v>0</v>
      </c>
      <c r="R203" s="35">
        <v>7654.1287199999997</v>
      </c>
    </row>
    <row r="204" spans="1:18">
      <c r="A204" s="36"/>
      <c r="B204" s="36"/>
      <c r="C204" s="31" t="s">
        <v>246</v>
      </c>
      <c r="D204" s="31" t="s">
        <v>246</v>
      </c>
      <c r="E204" s="32">
        <v>151</v>
      </c>
      <c r="F204" s="33">
        <v>778.24356999999998</v>
      </c>
      <c r="G204" s="34">
        <v>0</v>
      </c>
      <c r="H204" s="34">
        <v>778.24356999999998</v>
      </c>
      <c r="I204" s="34">
        <v>22512.681539999998</v>
      </c>
      <c r="J204" s="34">
        <v>1.7979999999999999E-2</v>
      </c>
      <c r="K204" s="34">
        <v>22512.699519999998</v>
      </c>
      <c r="L204" s="34">
        <v>834.63490999999999</v>
      </c>
      <c r="M204" s="34">
        <v>0</v>
      </c>
      <c r="N204" s="34">
        <v>834.63490999999999</v>
      </c>
      <c r="O204" s="34">
        <v>24125.578000000001</v>
      </c>
      <c r="P204" s="34">
        <v>3030.42472</v>
      </c>
      <c r="Q204" s="34">
        <v>0</v>
      </c>
      <c r="R204" s="35">
        <v>3030.42472</v>
      </c>
    </row>
    <row r="205" spans="1:18">
      <c r="A205" s="36"/>
      <c r="B205" s="36"/>
      <c r="C205" s="31" t="s">
        <v>247</v>
      </c>
      <c r="D205" s="31" t="s">
        <v>129</v>
      </c>
      <c r="E205" s="32">
        <v>152</v>
      </c>
      <c r="F205" s="33">
        <v>906.25119999999993</v>
      </c>
      <c r="G205" s="34">
        <v>0</v>
      </c>
      <c r="H205" s="34">
        <v>906.25119999999993</v>
      </c>
      <c r="I205" s="34">
        <v>23439.726730000002</v>
      </c>
      <c r="J205" s="34">
        <v>3.7000000000000002E-3</v>
      </c>
      <c r="K205" s="34">
        <v>23439.73043</v>
      </c>
      <c r="L205" s="34">
        <v>514.18689000000006</v>
      </c>
      <c r="M205" s="34">
        <v>0</v>
      </c>
      <c r="N205" s="34">
        <v>514.18689000000006</v>
      </c>
      <c r="O205" s="34">
        <v>24860.168519999999</v>
      </c>
      <c r="P205" s="34">
        <v>4860.7895799999997</v>
      </c>
      <c r="Q205" s="34">
        <v>0</v>
      </c>
      <c r="R205" s="35">
        <v>4860.7895799999997</v>
      </c>
    </row>
    <row r="206" spans="1:18">
      <c r="A206" s="36"/>
      <c r="B206" s="36"/>
      <c r="C206" s="31" t="s">
        <v>248</v>
      </c>
      <c r="D206" s="31" t="s">
        <v>248</v>
      </c>
      <c r="E206" s="32">
        <v>485</v>
      </c>
      <c r="F206" s="33">
        <v>457.77691999999996</v>
      </c>
      <c r="G206" s="34">
        <v>0</v>
      </c>
      <c r="H206" s="34">
        <v>457.77691999999996</v>
      </c>
      <c r="I206" s="34">
        <v>16696.502629999999</v>
      </c>
      <c r="J206" s="34">
        <v>0</v>
      </c>
      <c r="K206" s="34">
        <v>16696.502629999999</v>
      </c>
      <c r="L206" s="34">
        <v>163.54982000000001</v>
      </c>
      <c r="M206" s="34">
        <v>0</v>
      </c>
      <c r="N206" s="34">
        <v>163.54982000000001</v>
      </c>
      <c r="O206" s="34">
        <v>17317.829369999999</v>
      </c>
      <c r="P206" s="34">
        <v>3891.71081</v>
      </c>
      <c r="Q206" s="34">
        <v>0</v>
      </c>
      <c r="R206" s="35">
        <v>3891.71081</v>
      </c>
    </row>
    <row r="207" spans="1:18">
      <c r="A207" s="36"/>
      <c r="B207" s="36"/>
      <c r="C207" s="31" t="s">
        <v>249</v>
      </c>
      <c r="D207" s="31" t="s">
        <v>250</v>
      </c>
      <c r="E207" s="32">
        <v>157</v>
      </c>
      <c r="F207" s="33">
        <v>1348.3342600000001</v>
      </c>
      <c r="G207" s="34">
        <v>0</v>
      </c>
      <c r="H207" s="34">
        <v>1348.3342600000001</v>
      </c>
      <c r="I207" s="34">
        <v>24906.063469999997</v>
      </c>
      <c r="J207" s="34">
        <v>3.3350000000000005E-2</v>
      </c>
      <c r="K207" s="34">
        <v>24906.096819999999</v>
      </c>
      <c r="L207" s="34">
        <v>529.0521</v>
      </c>
      <c r="M207" s="34">
        <v>0</v>
      </c>
      <c r="N207" s="34">
        <v>529.0521</v>
      </c>
      <c r="O207" s="34">
        <v>26783.483179999999</v>
      </c>
      <c r="P207" s="34">
        <v>4527.7976500000004</v>
      </c>
      <c r="Q207" s="34">
        <v>0</v>
      </c>
      <c r="R207" s="35">
        <v>4527.7976500000004</v>
      </c>
    </row>
    <row r="208" spans="1:18">
      <c r="A208" s="36"/>
      <c r="B208" s="36"/>
      <c r="C208" s="31" t="s">
        <v>251</v>
      </c>
      <c r="D208" s="31" t="s">
        <v>252</v>
      </c>
      <c r="E208" s="32">
        <v>490</v>
      </c>
      <c r="F208" s="33">
        <v>2702.2805800000001</v>
      </c>
      <c r="G208" s="34">
        <v>0</v>
      </c>
      <c r="H208" s="34">
        <v>2702.2805800000001</v>
      </c>
      <c r="I208" s="34">
        <v>13330.24267</v>
      </c>
      <c r="J208" s="34">
        <v>33.436230000000002</v>
      </c>
      <c r="K208" s="34">
        <v>13363.678900000001</v>
      </c>
      <c r="L208" s="34">
        <v>266.63031999999998</v>
      </c>
      <c r="M208" s="34">
        <v>0</v>
      </c>
      <c r="N208" s="34">
        <v>266.63031999999998</v>
      </c>
      <c r="O208" s="34">
        <v>16332.589800000002</v>
      </c>
      <c r="P208" s="34">
        <v>9015.5393000000004</v>
      </c>
      <c r="Q208" s="34">
        <v>0</v>
      </c>
      <c r="R208" s="35">
        <v>9015.5393000000004</v>
      </c>
    </row>
    <row r="209" spans="1:18">
      <c r="A209" s="36"/>
      <c r="B209" s="36"/>
      <c r="C209" s="31" t="s">
        <v>253</v>
      </c>
      <c r="D209" s="31" t="s">
        <v>254</v>
      </c>
      <c r="E209" s="32">
        <v>161</v>
      </c>
      <c r="F209" s="33">
        <v>1969.0656200000001</v>
      </c>
      <c r="G209" s="34">
        <v>0</v>
      </c>
      <c r="H209" s="34">
        <v>1969.0656200000001</v>
      </c>
      <c r="I209" s="34">
        <v>16191.036340000001</v>
      </c>
      <c r="J209" s="34">
        <v>3.1670000000000004E-2</v>
      </c>
      <c r="K209" s="34">
        <v>16191.068009999999</v>
      </c>
      <c r="L209" s="34">
        <v>615.85563999999999</v>
      </c>
      <c r="M209" s="34">
        <v>0</v>
      </c>
      <c r="N209" s="34">
        <v>615.85563999999999</v>
      </c>
      <c r="O209" s="34">
        <v>18775.989269999998</v>
      </c>
      <c r="P209" s="34">
        <v>3283.66192</v>
      </c>
      <c r="Q209" s="34">
        <v>0</v>
      </c>
      <c r="R209" s="35">
        <v>3283.66192</v>
      </c>
    </row>
    <row r="210" spans="1:18">
      <c r="A210" s="36"/>
      <c r="B210" s="36"/>
      <c r="C210" s="31" t="s">
        <v>255</v>
      </c>
      <c r="D210" s="31" t="s">
        <v>255</v>
      </c>
      <c r="E210" s="32">
        <v>514</v>
      </c>
      <c r="F210" s="33">
        <v>165.16533999999999</v>
      </c>
      <c r="G210" s="34">
        <v>0</v>
      </c>
      <c r="H210" s="34">
        <v>165.16533999999999</v>
      </c>
      <c r="I210" s="34">
        <v>12409.475289999998</v>
      </c>
      <c r="J210" s="34">
        <v>0</v>
      </c>
      <c r="K210" s="34">
        <v>12409.475289999998</v>
      </c>
      <c r="L210" s="34">
        <v>392.69371000000001</v>
      </c>
      <c r="M210" s="34">
        <v>0</v>
      </c>
      <c r="N210" s="34">
        <v>392.69371000000001</v>
      </c>
      <c r="O210" s="34">
        <v>12967.334339999999</v>
      </c>
      <c r="P210" s="34">
        <v>8720.7823599999992</v>
      </c>
      <c r="Q210" s="34">
        <v>0</v>
      </c>
      <c r="R210" s="35">
        <v>8720.7823599999992</v>
      </c>
    </row>
    <row r="211" spans="1:18">
      <c r="A211" s="36"/>
      <c r="B211" s="36"/>
      <c r="C211" s="36"/>
      <c r="D211" s="31" t="s">
        <v>256</v>
      </c>
      <c r="E211" s="32">
        <v>838</v>
      </c>
      <c r="F211" s="33">
        <v>10.513399999999999</v>
      </c>
      <c r="G211" s="34">
        <v>0</v>
      </c>
      <c r="H211" s="34">
        <v>10.513399999999999</v>
      </c>
      <c r="I211" s="34">
        <v>1391.84682</v>
      </c>
      <c r="J211" s="34">
        <v>9.6799999999999994E-3</v>
      </c>
      <c r="K211" s="34">
        <v>1391.8565000000001</v>
      </c>
      <c r="L211" s="34">
        <v>64.311599999999999</v>
      </c>
      <c r="M211" s="34">
        <v>0</v>
      </c>
      <c r="N211" s="34">
        <v>64.311599999999999</v>
      </c>
      <c r="O211" s="34">
        <v>1466.6814999999999</v>
      </c>
      <c r="P211" s="34">
        <v>2160.7526400000002</v>
      </c>
      <c r="Q211" s="34">
        <v>0</v>
      </c>
      <c r="R211" s="35">
        <v>2160.7526400000002</v>
      </c>
    </row>
    <row r="212" spans="1:18">
      <c r="A212" s="36"/>
      <c r="B212" s="36"/>
      <c r="C212" s="31" t="s">
        <v>257</v>
      </c>
      <c r="D212" s="31" t="s">
        <v>258</v>
      </c>
      <c r="E212" s="32">
        <v>486</v>
      </c>
      <c r="F212" s="33">
        <v>229.49642</v>
      </c>
      <c r="G212" s="34">
        <v>0</v>
      </c>
      <c r="H212" s="34">
        <v>229.49642</v>
      </c>
      <c r="I212" s="34">
        <v>8792.4495000000006</v>
      </c>
      <c r="J212" s="34">
        <v>1.4855399999999999</v>
      </c>
      <c r="K212" s="34">
        <v>8793.9350399999985</v>
      </c>
      <c r="L212" s="34">
        <v>202.49384000000001</v>
      </c>
      <c r="M212" s="34">
        <v>0</v>
      </c>
      <c r="N212" s="34">
        <v>202.49384000000001</v>
      </c>
      <c r="O212" s="34">
        <v>9225.9253000000008</v>
      </c>
      <c r="P212" s="34">
        <v>1533.5984099999998</v>
      </c>
      <c r="Q212" s="34">
        <v>0</v>
      </c>
      <c r="R212" s="35">
        <v>1533.5984099999998</v>
      </c>
    </row>
    <row r="213" spans="1:18">
      <c r="A213" s="36"/>
      <c r="B213" s="36"/>
      <c r="C213" s="36"/>
      <c r="D213" s="31" t="s">
        <v>259</v>
      </c>
      <c r="E213" s="32">
        <v>590</v>
      </c>
      <c r="F213" s="33">
        <v>32.154800000000002</v>
      </c>
      <c r="G213" s="34">
        <v>0</v>
      </c>
      <c r="H213" s="34">
        <v>32.154800000000002</v>
      </c>
      <c r="I213" s="34">
        <v>1970.73794</v>
      </c>
      <c r="J213" s="34">
        <v>0</v>
      </c>
      <c r="K213" s="34">
        <v>1970.73794</v>
      </c>
      <c r="L213" s="34">
        <v>38.904870000000003</v>
      </c>
      <c r="M213" s="34">
        <v>0</v>
      </c>
      <c r="N213" s="34">
        <v>38.904870000000003</v>
      </c>
      <c r="O213" s="34">
        <v>2041.7976100000001</v>
      </c>
      <c r="P213" s="34">
        <v>1929.36276</v>
      </c>
      <c r="Q213" s="34">
        <v>0</v>
      </c>
      <c r="R213" s="35">
        <v>1929.36276</v>
      </c>
    </row>
    <row r="214" spans="1:18">
      <c r="A214" s="36"/>
      <c r="B214" s="36"/>
      <c r="C214" s="31" t="s">
        <v>260</v>
      </c>
      <c r="D214" s="31" t="s">
        <v>261</v>
      </c>
      <c r="E214" s="32">
        <v>154</v>
      </c>
      <c r="F214" s="33">
        <v>66.959509999999995</v>
      </c>
      <c r="G214" s="34">
        <v>0</v>
      </c>
      <c r="H214" s="34">
        <v>66.959509999999995</v>
      </c>
      <c r="I214" s="34">
        <v>12025.454730000001</v>
      </c>
      <c r="J214" s="34">
        <v>0</v>
      </c>
      <c r="K214" s="34">
        <v>12025.454730000001</v>
      </c>
      <c r="L214" s="34">
        <v>246.34095000000002</v>
      </c>
      <c r="M214" s="34">
        <v>0</v>
      </c>
      <c r="N214" s="34">
        <v>246.34095000000002</v>
      </c>
      <c r="O214" s="34">
        <v>12338.75519</v>
      </c>
      <c r="P214" s="34">
        <v>2576.0034799999999</v>
      </c>
      <c r="Q214" s="34">
        <v>0</v>
      </c>
      <c r="R214" s="35">
        <v>2576.0034799999999</v>
      </c>
    </row>
    <row r="215" spans="1:18">
      <c r="A215" s="36"/>
      <c r="B215" s="31" t="s">
        <v>262</v>
      </c>
      <c r="C215" s="31" t="s">
        <v>263</v>
      </c>
      <c r="D215" s="31" t="s">
        <v>264</v>
      </c>
      <c r="E215" s="32">
        <v>216</v>
      </c>
      <c r="F215" s="33">
        <v>27992.832710000002</v>
      </c>
      <c r="G215" s="34">
        <v>0</v>
      </c>
      <c r="H215" s="34">
        <v>27992.832710000002</v>
      </c>
      <c r="I215" s="34">
        <v>34368.378020000004</v>
      </c>
      <c r="J215" s="34">
        <v>318.10982999999999</v>
      </c>
      <c r="K215" s="34">
        <v>34686.487850000005</v>
      </c>
      <c r="L215" s="34">
        <v>12058.56025</v>
      </c>
      <c r="M215" s="34">
        <v>545.89742000000001</v>
      </c>
      <c r="N215" s="34">
        <v>12604.45767</v>
      </c>
      <c r="O215" s="34">
        <v>75283.778230000011</v>
      </c>
      <c r="P215" s="34">
        <v>88591.730439999999</v>
      </c>
      <c r="Q215" s="34">
        <v>0</v>
      </c>
      <c r="R215" s="35">
        <v>88591.730439999999</v>
      </c>
    </row>
    <row r="216" spans="1:18">
      <c r="A216" s="36"/>
      <c r="B216" s="36"/>
      <c r="C216" s="31" t="s">
        <v>262</v>
      </c>
      <c r="D216" s="31" t="s">
        <v>262</v>
      </c>
      <c r="E216" s="32">
        <v>215</v>
      </c>
      <c r="F216" s="33">
        <v>80853.6014</v>
      </c>
      <c r="G216" s="34">
        <v>937.33649000000003</v>
      </c>
      <c r="H216" s="34">
        <v>81790.937890000001</v>
      </c>
      <c r="I216" s="34">
        <v>130138.75169</v>
      </c>
      <c r="J216" s="34">
        <v>1133.7285900000002</v>
      </c>
      <c r="K216" s="34">
        <v>131272.48027999999</v>
      </c>
      <c r="L216" s="34">
        <v>32038.150699999998</v>
      </c>
      <c r="M216" s="34">
        <v>2591.60637</v>
      </c>
      <c r="N216" s="34">
        <v>34629.75707</v>
      </c>
      <c r="O216" s="34">
        <v>247693.17524000001</v>
      </c>
      <c r="P216" s="34">
        <v>245169.96033</v>
      </c>
      <c r="Q216" s="34">
        <v>0</v>
      </c>
      <c r="R216" s="35">
        <v>245169.96033</v>
      </c>
    </row>
    <row r="217" spans="1:18">
      <c r="A217" s="36"/>
      <c r="B217" s="36"/>
      <c r="C217" s="36"/>
      <c r="D217" s="31" t="s">
        <v>265</v>
      </c>
      <c r="E217" s="32">
        <v>544</v>
      </c>
      <c r="F217" s="33">
        <v>6580.44967</v>
      </c>
      <c r="G217" s="34">
        <v>0</v>
      </c>
      <c r="H217" s="34">
        <v>6580.44967</v>
      </c>
      <c r="I217" s="34">
        <v>33578.168530000003</v>
      </c>
      <c r="J217" s="34">
        <v>0</v>
      </c>
      <c r="K217" s="34">
        <v>33578.168530000003</v>
      </c>
      <c r="L217" s="34">
        <v>3343.1513999999997</v>
      </c>
      <c r="M217" s="34">
        <v>26.074459999999998</v>
      </c>
      <c r="N217" s="34">
        <v>3369.22586</v>
      </c>
      <c r="O217" s="34">
        <v>43527.844060000003</v>
      </c>
      <c r="P217" s="34">
        <v>6525.1704800000007</v>
      </c>
      <c r="Q217" s="34">
        <v>0</v>
      </c>
      <c r="R217" s="35">
        <v>6525.1704800000007</v>
      </c>
    </row>
    <row r="218" spans="1:18">
      <c r="A218" s="36"/>
      <c r="B218" s="36"/>
      <c r="C218" s="36"/>
      <c r="D218" s="31" t="s">
        <v>266</v>
      </c>
      <c r="E218" s="32">
        <v>780</v>
      </c>
      <c r="F218" s="33">
        <v>0.72</v>
      </c>
      <c r="G218" s="34">
        <v>0</v>
      </c>
      <c r="H218" s="34">
        <v>0.72</v>
      </c>
      <c r="I218" s="34">
        <v>549.56991000000005</v>
      </c>
      <c r="J218" s="34">
        <v>0</v>
      </c>
      <c r="K218" s="34">
        <v>549.56991000000005</v>
      </c>
      <c r="L218" s="34">
        <v>1270.7261799999999</v>
      </c>
      <c r="M218" s="34">
        <v>0</v>
      </c>
      <c r="N218" s="34">
        <v>1270.7261799999999</v>
      </c>
      <c r="O218" s="34">
        <v>1821.0160900000001</v>
      </c>
      <c r="P218" s="34">
        <v>2961.7575899999997</v>
      </c>
      <c r="Q218" s="34">
        <v>0</v>
      </c>
      <c r="R218" s="35">
        <v>2961.7575899999997</v>
      </c>
    </row>
    <row r="219" spans="1:18">
      <c r="A219" s="36"/>
      <c r="B219" s="36"/>
      <c r="C219" s="31" t="s">
        <v>267</v>
      </c>
      <c r="D219" s="31" t="s">
        <v>267</v>
      </c>
      <c r="E219" s="32">
        <v>217</v>
      </c>
      <c r="F219" s="33">
        <v>79035.953599999993</v>
      </c>
      <c r="G219" s="34">
        <v>0</v>
      </c>
      <c r="H219" s="34">
        <v>79035.953599999993</v>
      </c>
      <c r="I219" s="34">
        <v>28924.619569999999</v>
      </c>
      <c r="J219" s="34">
        <v>198.48488</v>
      </c>
      <c r="K219" s="34">
        <v>29123.104449999999</v>
      </c>
      <c r="L219" s="34">
        <v>6641.3368899999996</v>
      </c>
      <c r="M219" s="34">
        <v>466.57492999999999</v>
      </c>
      <c r="N219" s="34">
        <v>7107.9118200000003</v>
      </c>
      <c r="O219" s="34">
        <v>115266.96987</v>
      </c>
      <c r="P219" s="34">
        <v>21235.977010000002</v>
      </c>
      <c r="Q219" s="34">
        <v>0</v>
      </c>
      <c r="R219" s="35">
        <v>21235.977010000002</v>
      </c>
    </row>
    <row r="220" spans="1:18">
      <c r="A220" s="36"/>
      <c r="B220" s="36"/>
      <c r="C220" s="36"/>
      <c r="D220" s="31" t="s">
        <v>268</v>
      </c>
      <c r="E220" s="32">
        <v>218</v>
      </c>
      <c r="F220" s="33">
        <v>15988.24835</v>
      </c>
      <c r="G220" s="34">
        <v>0</v>
      </c>
      <c r="H220" s="34">
        <v>15988.24835</v>
      </c>
      <c r="I220" s="34">
        <v>1758.7536299999999</v>
      </c>
      <c r="J220" s="34">
        <v>0.95504</v>
      </c>
      <c r="K220" s="34">
        <v>1759.70867</v>
      </c>
      <c r="L220" s="34">
        <v>3445.9669199999998</v>
      </c>
      <c r="M220" s="34">
        <v>65.844270000000009</v>
      </c>
      <c r="N220" s="34">
        <v>3511.8111899999999</v>
      </c>
      <c r="O220" s="34">
        <v>21259.768210000002</v>
      </c>
      <c r="P220" s="34">
        <v>2684.86247</v>
      </c>
      <c r="Q220" s="34">
        <v>0</v>
      </c>
      <c r="R220" s="35">
        <v>2684.86247</v>
      </c>
    </row>
    <row r="221" spans="1:18">
      <c r="A221" s="36"/>
      <c r="B221" s="36"/>
      <c r="C221" s="31" t="s">
        <v>269</v>
      </c>
      <c r="D221" s="31" t="s">
        <v>269</v>
      </c>
      <c r="E221" s="32">
        <v>220</v>
      </c>
      <c r="F221" s="33">
        <v>2985.5892899999999</v>
      </c>
      <c r="G221" s="34">
        <v>0</v>
      </c>
      <c r="H221" s="34">
        <v>2985.5892899999999</v>
      </c>
      <c r="I221" s="34">
        <v>11214.657999999999</v>
      </c>
      <c r="J221" s="34">
        <v>17.578569999999999</v>
      </c>
      <c r="K221" s="34">
        <v>11232.236570000001</v>
      </c>
      <c r="L221" s="34">
        <v>1167.91203</v>
      </c>
      <c r="M221" s="34">
        <v>13.898309999999999</v>
      </c>
      <c r="N221" s="34">
        <v>1181.81034</v>
      </c>
      <c r="O221" s="34">
        <v>15399.636199999999</v>
      </c>
      <c r="P221" s="34">
        <v>4970.1967000000004</v>
      </c>
      <c r="Q221" s="34">
        <v>0</v>
      </c>
      <c r="R221" s="35">
        <v>4970.1967000000004</v>
      </c>
    </row>
    <row r="222" spans="1:18">
      <c r="A222" s="36"/>
      <c r="B222" s="36"/>
      <c r="C222" s="31" t="s">
        <v>270</v>
      </c>
      <c r="D222" s="31" t="s">
        <v>270</v>
      </c>
      <c r="E222" s="32">
        <v>219</v>
      </c>
      <c r="F222" s="33">
        <v>20301.98819</v>
      </c>
      <c r="G222" s="34">
        <v>0</v>
      </c>
      <c r="H222" s="34">
        <v>20301.98819</v>
      </c>
      <c r="I222" s="34">
        <v>27732.173719999999</v>
      </c>
      <c r="J222" s="34">
        <v>513.93341999999996</v>
      </c>
      <c r="K222" s="34">
        <v>28246.10714</v>
      </c>
      <c r="L222" s="34">
        <v>9398.7325000000001</v>
      </c>
      <c r="M222" s="34">
        <v>421.93187</v>
      </c>
      <c r="N222" s="34">
        <v>9820.6643699999986</v>
      </c>
      <c r="O222" s="34">
        <v>58368.759700000002</v>
      </c>
      <c r="P222" s="34">
        <v>44009.951649999995</v>
      </c>
      <c r="Q222" s="34">
        <v>0</v>
      </c>
      <c r="R222" s="35">
        <v>44009.951649999995</v>
      </c>
    </row>
    <row r="223" spans="1:18">
      <c r="A223" s="36"/>
      <c r="B223" s="31" t="s">
        <v>271</v>
      </c>
      <c r="C223" s="31" t="s">
        <v>272</v>
      </c>
      <c r="D223" s="31" t="s">
        <v>272</v>
      </c>
      <c r="E223" s="32">
        <v>242</v>
      </c>
      <c r="F223" s="33">
        <v>12670.996279999999</v>
      </c>
      <c r="G223" s="34">
        <v>0.47470999999999997</v>
      </c>
      <c r="H223" s="34">
        <v>12671.47099</v>
      </c>
      <c r="I223" s="34">
        <v>34446.996460000002</v>
      </c>
      <c r="J223" s="34">
        <v>614.88387</v>
      </c>
      <c r="K223" s="34">
        <v>35061.88033</v>
      </c>
      <c r="L223" s="34">
        <v>5234.2871599999999</v>
      </c>
      <c r="M223" s="34">
        <v>360.13415000000003</v>
      </c>
      <c r="N223" s="34">
        <v>5594.4213099999997</v>
      </c>
      <c r="O223" s="34">
        <v>53327.772629999999</v>
      </c>
      <c r="P223" s="34">
        <v>31706.791510000003</v>
      </c>
      <c r="Q223" s="34">
        <v>0</v>
      </c>
      <c r="R223" s="35">
        <v>31706.791510000003</v>
      </c>
    </row>
    <row r="224" spans="1:18">
      <c r="A224" s="36"/>
      <c r="B224" s="36"/>
      <c r="C224" s="36"/>
      <c r="D224" s="31" t="s">
        <v>273</v>
      </c>
      <c r="E224" s="32">
        <v>481</v>
      </c>
      <c r="F224" s="33">
        <v>20861.927960000001</v>
      </c>
      <c r="G224" s="34">
        <v>0</v>
      </c>
      <c r="H224" s="34">
        <v>20861.927960000001</v>
      </c>
      <c r="I224" s="34">
        <v>17727.470870000001</v>
      </c>
      <c r="J224" s="34">
        <v>8.2086299999999994</v>
      </c>
      <c r="K224" s="34">
        <v>17735.679499999998</v>
      </c>
      <c r="L224" s="34">
        <v>2411.9947400000001</v>
      </c>
      <c r="M224" s="34">
        <v>0</v>
      </c>
      <c r="N224" s="34">
        <v>2411.9947400000001</v>
      </c>
      <c r="O224" s="34">
        <v>41009.602200000001</v>
      </c>
      <c r="P224" s="34">
        <v>12563.63257</v>
      </c>
      <c r="Q224" s="34">
        <v>0</v>
      </c>
      <c r="R224" s="35">
        <v>12563.63257</v>
      </c>
    </row>
    <row r="225" spans="1:18">
      <c r="A225" s="36"/>
      <c r="B225" s="36"/>
      <c r="C225" s="36"/>
      <c r="D225" s="31" t="s">
        <v>274</v>
      </c>
      <c r="E225" s="32">
        <v>243</v>
      </c>
      <c r="F225" s="33">
        <v>2359.4095200000002</v>
      </c>
      <c r="G225" s="34">
        <v>0</v>
      </c>
      <c r="H225" s="34">
        <v>2359.4095200000002</v>
      </c>
      <c r="I225" s="34">
        <v>15829.954179999999</v>
      </c>
      <c r="J225" s="34">
        <v>26.249080000000003</v>
      </c>
      <c r="K225" s="34">
        <v>15856.20326</v>
      </c>
      <c r="L225" s="34">
        <v>377.71330999999998</v>
      </c>
      <c r="M225" s="34">
        <v>0</v>
      </c>
      <c r="N225" s="34">
        <v>377.71330999999998</v>
      </c>
      <c r="O225" s="34">
        <v>18593.326089999999</v>
      </c>
      <c r="P225" s="34">
        <v>5400.5959899999998</v>
      </c>
      <c r="Q225" s="34">
        <v>0</v>
      </c>
      <c r="R225" s="35">
        <v>5400.5959899999998</v>
      </c>
    </row>
    <row r="226" spans="1:18">
      <c r="A226" s="36"/>
      <c r="B226" s="36"/>
      <c r="C226" s="36"/>
      <c r="D226" s="31" t="s">
        <v>275</v>
      </c>
      <c r="E226" s="32">
        <v>572</v>
      </c>
      <c r="F226" s="33">
        <v>3170.47048</v>
      </c>
      <c r="G226" s="34">
        <v>0</v>
      </c>
      <c r="H226" s="34">
        <v>3170.47048</v>
      </c>
      <c r="I226" s="34">
        <v>5407.8576199999998</v>
      </c>
      <c r="J226" s="34">
        <v>0</v>
      </c>
      <c r="K226" s="34">
        <v>5407.8576199999998</v>
      </c>
      <c r="L226" s="34">
        <v>166.13728</v>
      </c>
      <c r="M226" s="34">
        <v>0</v>
      </c>
      <c r="N226" s="34">
        <v>166.13728</v>
      </c>
      <c r="O226" s="34">
        <v>8744.4653800000015</v>
      </c>
      <c r="P226" s="34">
        <v>4989.3780900000002</v>
      </c>
      <c r="Q226" s="34">
        <v>0</v>
      </c>
      <c r="R226" s="35">
        <v>4989.3780900000002</v>
      </c>
    </row>
    <row r="227" spans="1:18">
      <c r="A227" s="36"/>
      <c r="B227" s="36"/>
      <c r="C227" s="31" t="s">
        <v>276</v>
      </c>
      <c r="D227" s="31" t="s">
        <v>276</v>
      </c>
      <c r="E227" s="32">
        <v>224</v>
      </c>
      <c r="F227" s="33">
        <v>760.71083999999996</v>
      </c>
      <c r="G227" s="34">
        <v>0</v>
      </c>
      <c r="H227" s="34">
        <v>760.71083999999996</v>
      </c>
      <c r="I227" s="34">
        <v>15580.39841</v>
      </c>
      <c r="J227" s="34">
        <v>0</v>
      </c>
      <c r="K227" s="34">
        <v>15580.39841</v>
      </c>
      <c r="L227" s="34">
        <v>1774.38302</v>
      </c>
      <c r="M227" s="34">
        <v>39.379109999999997</v>
      </c>
      <c r="N227" s="34">
        <v>1813.7621299999998</v>
      </c>
      <c r="O227" s="34">
        <v>18154.87138</v>
      </c>
      <c r="P227" s="34">
        <v>5653.2790300000006</v>
      </c>
      <c r="Q227" s="34">
        <v>0</v>
      </c>
      <c r="R227" s="35">
        <v>5653.2790300000006</v>
      </c>
    </row>
    <row r="228" spans="1:18">
      <c r="A228" s="36"/>
      <c r="B228" s="36"/>
      <c r="C228" s="31" t="s">
        <v>277</v>
      </c>
      <c r="D228" s="31" t="s">
        <v>277</v>
      </c>
      <c r="E228" s="32">
        <v>240</v>
      </c>
      <c r="F228" s="33">
        <v>5137.2373299999999</v>
      </c>
      <c r="G228" s="34">
        <v>0</v>
      </c>
      <c r="H228" s="34">
        <v>5137.2373299999999</v>
      </c>
      <c r="I228" s="34">
        <v>20760.865949999999</v>
      </c>
      <c r="J228" s="34">
        <v>0</v>
      </c>
      <c r="K228" s="34">
        <v>20760.865949999999</v>
      </c>
      <c r="L228" s="34">
        <v>1409.5215800000001</v>
      </c>
      <c r="M228" s="34">
        <v>1.1767000000000001</v>
      </c>
      <c r="N228" s="34">
        <v>1410.6982800000001</v>
      </c>
      <c r="O228" s="34">
        <v>27308.80156</v>
      </c>
      <c r="P228" s="34">
        <v>5349.1603499999992</v>
      </c>
      <c r="Q228" s="34">
        <v>0</v>
      </c>
      <c r="R228" s="35">
        <v>5349.1603499999992</v>
      </c>
    </row>
    <row r="229" spans="1:18">
      <c r="A229" s="36"/>
      <c r="B229" s="36"/>
      <c r="C229" s="31" t="s">
        <v>278</v>
      </c>
      <c r="D229" s="31" t="s">
        <v>279</v>
      </c>
      <c r="E229" s="32">
        <v>565</v>
      </c>
      <c r="F229" s="33">
        <v>10889.797710000001</v>
      </c>
      <c r="G229" s="34">
        <v>0</v>
      </c>
      <c r="H229" s="34">
        <v>10889.797710000001</v>
      </c>
      <c r="I229" s="34">
        <v>64428.775809999999</v>
      </c>
      <c r="J229" s="34">
        <v>0</v>
      </c>
      <c r="K229" s="34">
        <v>64428.775809999999</v>
      </c>
      <c r="L229" s="34">
        <v>4258.8332699999992</v>
      </c>
      <c r="M229" s="34">
        <v>76.85544999999999</v>
      </c>
      <c r="N229" s="34">
        <v>4335.6887200000001</v>
      </c>
      <c r="O229" s="34">
        <v>79654.262239999996</v>
      </c>
      <c r="P229" s="34">
        <v>12647.12924</v>
      </c>
      <c r="Q229" s="34">
        <v>0</v>
      </c>
      <c r="R229" s="35">
        <v>12647.12924</v>
      </c>
    </row>
    <row r="230" spans="1:18">
      <c r="A230" s="36"/>
      <c r="B230" s="36"/>
      <c r="C230" s="36"/>
      <c r="D230" s="31" t="s">
        <v>280</v>
      </c>
      <c r="E230" s="32">
        <v>221</v>
      </c>
      <c r="F230" s="33">
        <v>105258.96348999999</v>
      </c>
      <c r="G230" s="34">
        <v>0.13552</v>
      </c>
      <c r="H230" s="34">
        <v>105259.09901000001</v>
      </c>
      <c r="I230" s="34">
        <v>305166.30816000002</v>
      </c>
      <c r="J230" s="34">
        <v>2544.17814</v>
      </c>
      <c r="K230" s="34">
        <v>307710.48629999999</v>
      </c>
      <c r="L230" s="34">
        <v>30011.389760000002</v>
      </c>
      <c r="M230" s="34">
        <v>1709.0468500000002</v>
      </c>
      <c r="N230" s="34">
        <v>31720.436610000001</v>
      </c>
      <c r="O230" s="34">
        <v>444690.02192000003</v>
      </c>
      <c r="P230" s="34">
        <v>141526.83658</v>
      </c>
      <c r="Q230" s="34">
        <v>0</v>
      </c>
      <c r="R230" s="35">
        <v>141526.83658</v>
      </c>
    </row>
    <row r="231" spans="1:18">
      <c r="A231" s="36"/>
      <c r="B231" s="36"/>
      <c r="C231" s="36"/>
      <c r="D231" s="36"/>
      <c r="E231" s="37">
        <v>834</v>
      </c>
      <c r="F231" s="38">
        <v>0</v>
      </c>
      <c r="G231" s="39">
        <v>0</v>
      </c>
      <c r="H231" s="39">
        <v>0</v>
      </c>
      <c r="I231" s="39">
        <v>50.84863</v>
      </c>
      <c r="J231" s="39">
        <v>0</v>
      </c>
      <c r="K231" s="39">
        <v>50.84863</v>
      </c>
      <c r="L231" s="39">
        <v>2590.8053399999999</v>
      </c>
      <c r="M231" s="39">
        <v>0.75678999999999996</v>
      </c>
      <c r="N231" s="39">
        <v>2591.5621299999998</v>
      </c>
      <c r="O231" s="39">
        <v>2642.4107599999998</v>
      </c>
      <c r="P231" s="39">
        <v>7169.5877099999998</v>
      </c>
      <c r="Q231" s="39">
        <v>0</v>
      </c>
      <c r="R231" s="40">
        <v>7169.5877099999998</v>
      </c>
    </row>
    <row r="232" spans="1:18">
      <c r="A232" s="36"/>
      <c r="B232" s="36"/>
      <c r="C232" s="36"/>
      <c r="D232" s="31" t="s">
        <v>278</v>
      </c>
      <c r="E232" s="32">
        <v>222</v>
      </c>
      <c r="F232" s="33">
        <v>8063.1537500000004</v>
      </c>
      <c r="G232" s="34">
        <v>0</v>
      </c>
      <c r="H232" s="34">
        <v>8063.1537500000004</v>
      </c>
      <c r="I232" s="34">
        <v>12299.029500000001</v>
      </c>
      <c r="J232" s="34">
        <v>1482.3845800000001</v>
      </c>
      <c r="K232" s="34">
        <v>13781.41408</v>
      </c>
      <c r="L232" s="34">
        <v>10435.37967</v>
      </c>
      <c r="M232" s="34">
        <v>1562.8691000000001</v>
      </c>
      <c r="N232" s="34">
        <v>11998.24877</v>
      </c>
      <c r="O232" s="34">
        <v>33842.816599999998</v>
      </c>
      <c r="P232" s="34">
        <v>87459.119760000001</v>
      </c>
      <c r="Q232" s="34">
        <v>0</v>
      </c>
      <c r="R232" s="35">
        <v>87459.119760000001</v>
      </c>
    </row>
    <row r="233" spans="1:18">
      <c r="A233" s="36"/>
      <c r="B233" s="36"/>
      <c r="C233" s="36"/>
      <c r="D233" s="36"/>
      <c r="E233" s="37">
        <v>850</v>
      </c>
      <c r="F233" s="38">
        <v>0</v>
      </c>
      <c r="G233" s="39">
        <v>0</v>
      </c>
      <c r="H233" s="39">
        <v>0</v>
      </c>
      <c r="I233" s="39">
        <v>7.0000000000000007E-5</v>
      </c>
      <c r="J233" s="39">
        <v>0</v>
      </c>
      <c r="K233" s="39">
        <v>7.0000000000000007E-5</v>
      </c>
      <c r="L233" s="39">
        <v>31.176659999999998</v>
      </c>
      <c r="M233" s="39">
        <v>0</v>
      </c>
      <c r="N233" s="39">
        <v>31.176659999999998</v>
      </c>
      <c r="O233" s="39">
        <v>31.176729999999999</v>
      </c>
      <c r="P233" s="39">
        <v>0</v>
      </c>
      <c r="Q233" s="39">
        <v>0</v>
      </c>
      <c r="R233" s="40">
        <v>0</v>
      </c>
    </row>
    <row r="234" spans="1:18">
      <c r="A234" s="36"/>
      <c r="B234" s="36"/>
      <c r="C234" s="36"/>
      <c r="D234" s="31" t="s">
        <v>281</v>
      </c>
      <c r="E234" s="32">
        <v>721</v>
      </c>
      <c r="F234" s="33">
        <v>3.1124499999999999</v>
      </c>
      <c r="G234" s="34">
        <v>0</v>
      </c>
      <c r="H234" s="34">
        <v>3.1124499999999999</v>
      </c>
      <c r="I234" s="34">
        <v>321.56720000000001</v>
      </c>
      <c r="J234" s="34">
        <v>0</v>
      </c>
      <c r="K234" s="34">
        <v>321.56720000000001</v>
      </c>
      <c r="L234" s="34">
        <v>139.99168</v>
      </c>
      <c r="M234" s="34">
        <v>0</v>
      </c>
      <c r="N234" s="34">
        <v>139.99168</v>
      </c>
      <c r="O234" s="34">
        <v>464.67133000000001</v>
      </c>
      <c r="P234" s="34">
        <v>493.48495000000003</v>
      </c>
      <c r="Q234" s="34">
        <v>0</v>
      </c>
      <c r="R234" s="35">
        <v>493.48495000000003</v>
      </c>
    </row>
    <row r="235" spans="1:18">
      <c r="A235" s="36"/>
      <c r="B235" s="36"/>
      <c r="C235" s="31" t="s">
        <v>282</v>
      </c>
      <c r="D235" s="31" t="s">
        <v>282</v>
      </c>
      <c r="E235" s="32">
        <v>225</v>
      </c>
      <c r="F235" s="33">
        <v>10126.086210000001</v>
      </c>
      <c r="G235" s="34">
        <v>0</v>
      </c>
      <c r="H235" s="34">
        <v>10126.086210000001</v>
      </c>
      <c r="I235" s="34">
        <v>12435.57848</v>
      </c>
      <c r="J235" s="34">
        <v>174.25984</v>
      </c>
      <c r="K235" s="34">
        <v>12609.838320000001</v>
      </c>
      <c r="L235" s="34">
        <v>2156.7345599999999</v>
      </c>
      <c r="M235" s="34">
        <v>10.422229999999999</v>
      </c>
      <c r="N235" s="34">
        <v>2167.15679</v>
      </c>
      <c r="O235" s="34">
        <v>24903.081320000001</v>
      </c>
      <c r="P235" s="34">
        <v>27505.535629999998</v>
      </c>
      <c r="Q235" s="34">
        <v>0</v>
      </c>
      <c r="R235" s="35">
        <v>27505.535629999998</v>
      </c>
    </row>
    <row r="236" spans="1:18">
      <c r="A236" s="36"/>
      <c r="B236" s="36"/>
      <c r="C236" s="36"/>
      <c r="D236" s="31" t="s">
        <v>283</v>
      </c>
      <c r="E236" s="32">
        <v>226</v>
      </c>
      <c r="F236" s="33">
        <v>218.05279999999999</v>
      </c>
      <c r="G236" s="34">
        <v>0</v>
      </c>
      <c r="H236" s="34">
        <v>218.05279999999999</v>
      </c>
      <c r="I236" s="34">
        <v>11026.819720000001</v>
      </c>
      <c r="J236" s="34">
        <v>13.618870000000001</v>
      </c>
      <c r="K236" s="34">
        <v>11040.43859</v>
      </c>
      <c r="L236" s="34">
        <v>99.232649999999992</v>
      </c>
      <c r="M236" s="34">
        <v>0</v>
      </c>
      <c r="N236" s="34">
        <v>99.232649999999992</v>
      </c>
      <c r="O236" s="34">
        <v>11357.724039999999</v>
      </c>
      <c r="P236" s="34">
        <v>1110.32032</v>
      </c>
      <c r="Q236" s="34">
        <v>0</v>
      </c>
      <c r="R236" s="35">
        <v>1110.32032</v>
      </c>
    </row>
    <row r="237" spans="1:18">
      <c r="A237" s="36"/>
      <c r="B237" s="36"/>
      <c r="C237" s="31" t="s">
        <v>271</v>
      </c>
      <c r="D237" s="31" t="s">
        <v>271</v>
      </c>
      <c r="E237" s="32">
        <v>228</v>
      </c>
      <c r="F237" s="33">
        <v>1180.4486399999998</v>
      </c>
      <c r="G237" s="34">
        <v>0</v>
      </c>
      <c r="H237" s="34">
        <v>1180.4486399999998</v>
      </c>
      <c r="I237" s="34">
        <v>12611.49841</v>
      </c>
      <c r="J237" s="34">
        <v>87.721050000000005</v>
      </c>
      <c r="K237" s="34">
        <v>12699.21946</v>
      </c>
      <c r="L237" s="34">
        <v>610.16380000000004</v>
      </c>
      <c r="M237" s="34">
        <v>0</v>
      </c>
      <c r="N237" s="34">
        <v>610.16380000000004</v>
      </c>
      <c r="O237" s="34">
        <v>14489.831900000001</v>
      </c>
      <c r="P237" s="34">
        <v>6751.6680400000005</v>
      </c>
      <c r="Q237" s="34">
        <v>0</v>
      </c>
      <c r="R237" s="35">
        <v>6751.6680400000005</v>
      </c>
    </row>
    <row r="238" spans="1:18">
      <c r="A238" s="36"/>
      <c r="B238" s="36"/>
      <c r="C238" s="36"/>
      <c r="D238" s="31" t="s">
        <v>284</v>
      </c>
      <c r="E238" s="32">
        <v>229</v>
      </c>
      <c r="F238" s="33">
        <v>485.58514000000002</v>
      </c>
      <c r="G238" s="34">
        <v>0</v>
      </c>
      <c r="H238" s="34">
        <v>485.58514000000002</v>
      </c>
      <c r="I238" s="34">
        <v>4567.3875800000005</v>
      </c>
      <c r="J238" s="34">
        <v>0.1681</v>
      </c>
      <c r="K238" s="34">
        <v>4567.5556799999995</v>
      </c>
      <c r="L238" s="34">
        <v>93.058800000000005</v>
      </c>
      <c r="M238" s="34">
        <v>0</v>
      </c>
      <c r="N238" s="34">
        <v>93.058800000000005</v>
      </c>
      <c r="O238" s="34">
        <v>5146.1996200000003</v>
      </c>
      <c r="P238" s="34">
        <v>2045.9090000000001</v>
      </c>
      <c r="Q238" s="34">
        <v>0</v>
      </c>
      <c r="R238" s="35">
        <v>2045.9090000000001</v>
      </c>
    </row>
    <row r="239" spans="1:18">
      <c r="A239" s="36"/>
      <c r="B239" s="36"/>
      <c r="C239" s="31" t="s">
        <v>285</v>
      </c>
      <c r="D239" s="31" t="s">
        <v>286</v>
      </c>
      <c r="E239" s="32">
        <v>532</v>
      </c>
      <c r="F239" s="33">
        <v>7637.5923600000006</v>
      </c>
      <c r="G239" s="34">
        <v>0</v>
      </c>
      <c r="H239" s="34">
        <v>7637.5923600000006</v>
      </c>
      <c r="I239" s="34">
        <v>28377.118979999999</v>
      </c>
      <c r="J239" s="34">
        <v>0.33850999999999998</v>
      </c>
      <c r="K239" s="34">
        <v>28377.457489999997</v>
      </c>
      <c r="L239" s="34">
        <v>681.99063000000001</v>
      </c>
      <c r="M239" s="34">
        <v>0</v>
      </c>
      <c r="N239" s="34">
        <v>681.99063000000001</v>
      </c>
      <c r="O239" s="34">
        <v>36697.040479999996</v>
      </c>
      <c r="P239" s="34">
        <v>10757.697470000001</v>
      </c>
      <c r="Q239" s="34">
        <v>0</v>
      </c>
      <c r="R239" s="35">
        <v>10757.697470000001</v>
      </c>
    </row>
    <row r="240" spans="1:18">
      <c r="A240" s="36"/>
      <c r="B240" s="36"/>
      <c r="C240" s="36"/>
      <c r="D240" s="31" t="s">
        <v>285</v>
      </c>
      <c r="E240" s="32">
        <v>241</v>
      </c>
      <c r="F240" s="33">
        <v>42012.679400000001</v>
      </c>
      <c r="G240" s="34">
        <v>0</v>
      </c>
      <c r="H240" s="34">
        <v>42012.679400000001</v>
      </c>
      <c r="I240" s="34">
        <v>47999.695950000001</v>
      </c>
      <c r="J240" s="34">
        <v>381.62304</v>
      </c>
      <c r="K240" s="34">
        <v>48381.31899</v>
      </c>
      <c r="L240" s="34">
        <v>5173.3909400000002</v>
      </c>
      <c r="M240" s="34">
        <v>4.9309399999999997</v>
      </c>
      <c r="N240" s="34">
        <v>5178.3218799999995</v>
      </c>
      <c r="O240" s="34">
        <v>95572.320269999997</v>
      </c>
      <c r="P240" s="34">
        <v>39624.89602</v>
      </c>
      <c r="Q240" s="34">
        <v>0</v>
      </c>
      <c r="R240" s="35">
        <v>39624.89602</v>
      </c>
    </row>
    <row r="241" spans="1:18">
      <c r="A241" s="36"/>
      <c r="B241" s="36"/>
      <c r="C241" s="36"/>
      <c r="D241" s="31" t="s">
        <v>287</v>
      </c>
      <c r="E241" s="32">
        <v>617</v>
      </c>
      <c r="F241" s="33">
        <v>8130.9170599999998</v>
      </c>
      <c r="G241" s="34">
        <v>0</v>
      </c>
      <c r="H241" s="34">
        <v>8130.9170599999998</v>
      </c>
      <c r="I241" s="34">
        <v>17125.071350000002</v>
      </c>
      <c r="J241" s="34">
        <v>0</v>
      </c>
      <c r="K241" s="34">
        <v>17125.071350000002</v>
      </c>
      <c r="L241" s="34">
        <v>458.97147999999999</v>
      </c>
      <c r="M241" s="34">
        <v>0</v>
      </c>
      <c r="N241" s="34">
        <v>458.97147999999999</v>
      </c>
      <c r="O241" s="34">
        <v>25714.959890000002</v>
      </c>
      <c r="P241" s="34">
        <v>11098.40459</v>
      </c>
      <c r="Q241" s="34">
        <v>0</v>
      </c>
      <c r="R241" s="35">
        <v>11098.40459</v>
      </c>
    </row>
    <row r="242" spans="1:18">
      <c r="A242" s="36"/>
      <c r="B242" s="36"/>
      <c r="C242" s="31" t="s">
        <v>288</v>
      </c>
      <c r="D242" s="31" t="s">
        <v>227</v>
      </c>
      <c r="E242" s="32">
        <v>232</v>
      </c>
      <c r="F242" s="33">
        <v>796.94236000000001</v>
      </c>
      <c r="G242" s="34">
        <v>0</v>
      </c>
      <c r="H242" s="34">
        <v>796.94236000000001</v>
      </c>
      <c r="I242" s="34">
        <v>15260.32762</v>
      </c>
      <c r="J242" s="34">
        <v>95.591080000000005</v>
      </c>
      <c r="K242" s="34">
        <v>15355.918699999998</v>
      </c>
      <c r="L242" s="34">
        <v>296.20898999999997</v>
      </c>
      <c r="M242" s="34">
        <v>0</v>
      </c>
      <c r="N242" s="34">
        <v>296.20898999999997</v>
      </c>
      <c r="O242" s="34">
        <v>16449.070050000002</v>
      </c>
      <c r="P242" s="34">
        <v>3964.6948700000003</v>
      </c>
      <c r="Q242" s="34">
        <v>0</v>
      </c>
      <c r="R242" s="35">
        <v>3964.6948700000003</v>
      </c>
    </row>
    <row r="243" spans="1:18">
      <c r="A243" s="36"/>
      <c r="B243" s="36"/>
      <c r="C243" s="36"/>
      <c r="D243" s="31" t="s">
        <v>288</v>
      </c>
      <c r="E243" s="32">
        <v>231</v>
      </c>
      <c r="F243" s="33">
        <v>9432.4203699999998</v>
      </c>
      <c r="G243" s="34">
        <v>0</v>
      </c>
      <c r="H243" s="34">
        <v>9432.4203699999998</v>
      </c>
      <c r="I243" s="34">
        <v>19707.044379999999</v>
      </c>
      <c r="J243" s="34">
        <v>590.81136000000004</v>
      </c>
      <c r="K243" s="34">
        <v>20297.855739999999</v>
      </c>
      <c r="L243" s="34">
        <v>3270.8508099999999</v>
      </c>
      <c r="M243" s="34">
        <v>148.68568999999999</v>
      </c>
      <c r="N243" s="34">
        <v>3419.5365000000002</v>
      </c>
      <c r="O243" s="34">
        <v>33149.812610000001</v>
      </c>
      <c r="P243" s="34">
        <v>18302.345550000002</v>
      </c>
      <c r="Q243" s="34">
        <v>0</v>
      </c>
      <c r="R243" s="35">
        <v>18302.345550000002</v>
      </c>
    </row>
    <row r="244" spans="1:18">
      <c r="A244" s="36"/>
      <c r="B244" s="36"/>
      <c r="C244" s="36"/>
      <c r="D244" s="31" t="s">
        <v>289</v>
      </c>
      <c r="E244" s="32">
        <v>583</v>
      </c>
      <c r="F244" s="33">
        <v>28.963380000000001</v>
      </c>
      <c r="G244" s="34">
        <v>0</v>
      </c>
      <c r="H244" s="34">
        <v>28.963380000000001</v>
      </c>
      <c r="I244" s="34">
        <v>1927.8807199999999</v>
      </c>
      <c r="J244" s="34">
        <v>20.858250000000002</v>
      </c>
      <c r="K244" s="34">
        <v>1948.7389699999999</v>
      </c>
      <c r="L244" s="34">
        <v>160.86698000000001</v>
      </c>
      <c r="M244" s="34">
        <v>0</v>
      </c>
      <c r="N244" s="34">
        <v>160.86698000000001</v>
      </c>
      <c r="O244" s="34">
        <v>2138.5693300000003</v>
      </c>
      <c r="P244" s="34">
        <v>1712.31349</v>
      </c>
      <c r="Q244" s="34">
        <v>0</v>
      </c>
      <c r="R244" s="35">
        <v>1712.31349</v>
      </c>
    </row>
    <row r="245" spans="1:18">
      <c r="A245" s="36"/>
      <c r="B245" s="36"/>
      <c r="C245" s="31" t="s">
        <v>233</v>
      </c>
      <c r="D245" s="31" t="s">
        <v>290</v>
      </c>
      <c r="E245" s="32">
        <v>237</v>
      </c>
      <c r="F245" s="33">
        <v>26791.287210000002</v>
      </c>
      <c r="G245" s="34">
        <v>117.67</v>
      </c>
      <c r="H245" s="34">
        <v>26908.95721</v>
      </c>
      <c r="I245" s="34">
        <v>5642.87709</v>
      </c>
      <c r="J245" s="34">
        <v>84.027020000000007</v>
      </c>
      <c r="K245" s="34">
        <v>5726.9041100000004</v>
      </c>
      <c r="L245" s="34">
        <v>3311.2111099999997</v>
      </c>
      <c r="M245" s="34">
        <v>929.08967000000007</v>
      </c>
      <c r="N245" s="34">
        <v>4240.3007800000005</v>
      </c>
      <c r="O245" s="34">
        <v>36876.162100000001</v>
      </c>
      <c r="P245" s="34">
        <v>11952.10629</v>
      </c>
      <c r="Q245" s="34">
        <v>0</v>
      </c>
      <c r="R245" s="35">
        <v>11952.10629</v>
      </c>
    </row>
    <row r="246" spans="1:18">
      <c r="A246" s="36"/>
      <c r="B246" s="31" t="s">
        <v>291</v>
      </c>
      <c r="C246" s="31" t="s">
        <v>292</v>
      </c>
      <c r="D246" s="31" t="s">
        <v>293</v>
      </c>
      <c r="E246" s="32">
        <v>144</v>
      </c>
      <c r="F246" s="33">
        <v>1042.86572</v>
      </c>
      <c r="G246" s="34">
        <v>0</v>
      </c>
      <c r="H246" s="34">
        <v>1042.86572</v>
      </c>
      <c r="I246" s="34">
        <v>7609.0900300000003</v>
      </c>
      <c r="J246" s="34">
        <v>5.3639999999999999</v>
      </c>
      <c r="K246" s="34">
        <v>7614.4540299999999</v>
      </c>
      <c r="L246" s="34">
        <v>428.68108000000001</v>
      </c>
      <c r="M246" s="34">
        <v>0</v>
      </c>
      <c r="N246" s="34">
        <v>428.68108000000001</v>
      </c>
      <c r="O246" s="34">
        <v>9086.0008300000009</v>
      </c>
      <c r="P246" s="34">
        <v>2307.8665499999997</v>
      </c>
      <c r="Q246" s="34">
        <v>0</v>
      </c>
      <c r="R246" s="35">
        <v>2307.8665499999997</v>
      </c>
    </row>
    <row r="247" spans="1:18">
      <c r="A247" s="36"/>
      <c r="B247" s="36"/>
      <c r="C247" s="36"/>
      <c r="D247" s="31" t="s">
        <v>294</v>
      </c>
      <c r="E247" s="32">
        <v>147</v>
      </c>
      <c r="F247" s="33">
        <v>6023.2165400000004</v>
      </c>
      <c r="G247" s="34">
        <v>0</v>
      </c>
      <c r="H247" s="34">
        <v>6023.2165400000004</v>
      </c>
      <c r="I247" s="34">
        <v>13899.131650000001</v>
      </c>
      <c r="J247" s="34">
        <v>6.4000000000000005E-4</v>
      </c>
      <c r="K247" s="34">
        <v>13899.13229</v>
      </c>
      <c r="L247" s="34">
        <v>975.23456999999996</v>
      </c>
      <c r="M247" s="34">
        <v>8.15625</v>
      </c>
      <c r="N247" s="34">
        <v>983.39081999999996</v>
      </c>
      <c r="O247" s="34">
        <v>20905.73965</v>
      </c>
      <c r="P247" s="34">
        <v>5475.2431100000003</v>
      </c>
      <c r="Q247" s="34">
        <v>0</v>
      </c>
      <c r="R247" s="35">
        <v>5475.2431100000003</v>
      </c>
    </row>
    <row r="248" spans="1:18">
      <c r="A248" s="36"/>
      <c r="B248" s="36"/>
      <c r="C248" s="36"/>
      <c r="D248" s="31" t="s">
        <v>295</v>
      </c>
      <c r="E248" s="32">
        <v>145</v>
      </c>
      <c r="F248" s="33">
        <v>7455.4157500000001</v>
      </c>
      <c r="G248" s="34">
        <v>0</v>
      </c>
      <c r="H248" s="34">
        <v>7455.4157500000001</v>
      </c>
      <c r="I248" s="34">
        <v>700.69168999999999</v>
      </c>
      <c r="J248" s="34">
        <v>57.901830000000004</v>
      </c>
      <c r="K248" s="34">
        <v>758.59352000000001</v>
      </c>
      <c r="L248" s="34">
        <v>779.75815</v>
      </c>
      <c r="M248" s="34">
        <v>0</v>
      </c>
      <c r="N248" s="34">
        <v>779.75815</v>
      </c>
      <c r="O248" s="34">
        <v>8993.7674200000001</v>
      </c>
      <c r="P248" s="34">
        <v>11801.41732</v>
      </c>
      <c r="Q248" s="34">
        <v>0</v>
      </c>
      <c r="R248" s="35">
        <v>11801.41732</v>
      </c>
    </row>
    <row r="249" spans="1:18">
      <c r="A249" s="36"/>
      <c r="B249" s="36"/>
      <c r="C249" s="36"/>
      <c r="D249" s="31" t="s">
        <v>292</v>
      </c>
      <c r="E249" s="32">
        <v>142</v>
      </c>
      <c r="F249" s="33">
        <v>525.14399000000003</v>
      </c>
      <c r="G249" s="34">
        <v>0</v>
      </c>
      <c r="H249" s="34">
        <v>525.14399000000003</v>
      </c>
      <c r="I249" s="34">
        <v>12684.481880000001</v>
      </c>
      <c r="J249" s="34">
        <v>0.34743000000000002</v>
      </c>
      <c r="K249" s="34">
        <v>12684.829310000001</v>
      </c>
      <c r="L249" s="34">
        <v>654.32984999999996</v>
      </c>
      <c r="M249" s="34">
        <v>18.638930000000002</v>
      </c>
      <c r="N249" s="34">
        <v>672.96878000000004</v>
      </c>
      <c r="O249" s="34">
        <v>13882.942080000001</v>
      </c>
      <c r="P249" s="34">
        <v>4804.1508899999999</v>
      </c>
      <c r="Q249" s="34">
        <v>0</v>
      </c>
      <c r="R249" s="35">
        <v>4804.1508899999999</v>
      </c>
    </row>
    <row r="250" spans="1:18">
      <c r="A250" s="36"/>
      <c r="B250" s="36"/>
      <c r="C250" s="36"/>
      <c r="D250" s="31" t="s">
        <v>296</v>
      </c>
      <c r="E250" s="32">
        <v>146</v>
      </c>
      <c r="F250" s="33">
        <v>465.76163000000003</v>
      </c>
      <c r="G250" s="34">
        <v>0</v>
      </c>
      <c r="H250" s="34">
        <v>465.76163000000003</v>
      </c>
      <c r="I250" s="34">
        <v>4078.1221600000003</v>
      </c>
      <c r="J250" s="34">
        <v>7.3867600000000007</v>
      </c>
      <c r="K250" s="34">
        <v>4085.5089199999998</v>
      </c>
      <c r="L250" s="34">
        <v>870.82047</v>
      </c>
      <c r="M250" s="34">
        <v>0</v>
      </c>
      <c r="N250" s="34">
        <v>870.82047</v>
      </c>
      <c r="O250" s="34">
        <v>5422.0910199999998</v>
      </c>
      <c r="P250" s="34">
        <v>5134.4460999999992</v>
      </c>
      <c r="Q250" s="34">
        <v>0</v>
      </c>
      <c r="R250" s="35">
        <v>5134.4460999999992</v>
      </c>
    </row>
    <row r="251" spans="1:18">
      <c r="A251" s="36"/>
      <c r="B251" s="36"/>
      <c r="C251" s="36"/>
      <c r="D251" s="31" t="s">
        <v>297</v>
      </c>
      <c r="E251" s="32">
        <v>143</v>
      </c>
      <c r="F251" s="33">
        <v>447.39037000000002</v>
      </c>
      <c r="G251" s="34">
        <v>0</v>
      </c>
      <c r="H251" s="34">
        <v>447.39037000000002</v>
      </c>
      <c r="I251" s="34">
        <v>7493.3487999999998</v>
      </c>
      <c r="J251" s="34">
        <v>0.22914999999999999</v>
      </c>
      <c r="K251" s="34">
        <v>7493.5779499999999</v>
      </c>
      <c r="L251" s="34">
        <v>120.28796000000001</v>
      </c>
      <c r="M251" s="34">
        <v>0</v>
      </c>
      <c r="N251" s="34">
        <v>120.28796000000001</v>
      </c>
      <c r="O251" s="34">
        <v>8061.2562800000005</v>
      </c>
      <c r="P251" s="34">
        <v>2709.8448100000001</v>
      </c>
      <c r="Q251" s="34">
        <v>0</v>
      </c>
      <c r="R251" s="35">
        <v>2709.8448100000001</v>
      </c>
    </row>
    <row r="252" spans="1:18">
      <c r="A252" s="36"/>
      <c r="B252" s="36"/>
      <c r="C252" s="31" t="s">
        <v>298</v>
      </c>
      <c r="D252" s="31" t="s">
        <v>298</v>
      </c>
      <c r="E252" s="32">
        <v>149</v>
      </c>
      <c r="F252" s="33">
        <v>5922.9502699999994</v>
      </c>
      <c r="G252" s="34">
        <v>0</v>
      </c>
      <c r="H252" s="34">
        <v>5922.9502699999994</v>
      </c>
      <c r="I252" s="34">
        <v>17197.982739999999</v>
      </c>
      <c r="J252" s="34">
        <v>213.41201000000001</v>
      </c>
      <c r="K252" s="34">
        <v>17411.394749999999</v>
      </c>
      <c r="L252" s="34">
        <v>4023.8189700000003</v>
      </c>
      <c r="M252" s="34">
        <v>162.35703000000001</v>
      </c>
      <c r="N252" s="34">
        <v>4186.1760000000004</v>
      </c>
      <c r="O252" s="34">
        <v>27520.52102</v>
      </c>
      <c r="P252" s="34">
        <v>34197.131600000001</v>
      </c>
      <c r="Q252" s="34">
        <v>0</v>
      </c>
      <c r="R252" s="35">
        <v>34197.131600000001</v>
      </c>
    </row>
    <row r="253" spans="1:18">
      <c r="A253" s="36"/>
      <c r="B253" s="36"/>
      <c r="C253" s="31" t="s">
        <v>299</v>
      </c>
      <c r="D253" s="31" t="s">
        <v>299</v>
      </c>
      <c r="E253" s="32">
        <v>135</v>
      </c>
      <c r="F253" s="33">
        <v>3843.8238300000003</v>
      </c>
      <c r="G253" s="34">
        <v>0</v>
      </c>
      <c r="H253" s="34">
        <v>3843.8238300000003</v>
      </c>
      <c r="I253" s="34">
        <v>21152.976010000002</v>
      </c>
      <c r="J253" s="34">
        <v>42.163919999999997</v>
      </c>
      <c r="K253" s="34">
        <v>21195.139930000001</v>
      </c>
      <c r="L253" s="34">
        <v>837.69971999999996</v>
      </c>
      <c r="M253" s="34">
        <v>49.028419999999997</v>
      </c>
      <c r="N253" s="34">
        <v>886.72814000000005</v>
      </c>
      <c r="O253" s="34">
        <v>25925.691899999998</v>
      </c>
      <c r="P253" s="34">
        <v>6241.4885100000001</v>
      </c>
      <c r="Q253" s="34">
        <v>0</v>
      </c>
      <c r="R253" s="35">
        <v>6241.4885100000001</v>
      </c>
    </row>
    <row r="254" spans="1:18">
      <c r="A254" s="36"/>
      <c r="B254" s="36"/>
      <c r="C254" s="36"/>
      <c r="D254" s="31" t="s">
        <v>300</v>
      </c>
      <c r="E254" s="32">
        <v>534</v>
      </c>
      <c r="F254" s="33">
        <v>795.8850799999999</v>
      </c>
      <c r="G254" s="34">
        <v>0</v>
      </c>
      <c r="H254" s="34">
        <v>795.8850799999999</v>
      </c>
      <c r="I254" s="34">
        <v>8038.6991699999999</v>
      </c>
      <c r="J254" s="34">
        <v>3.5699999999999998E-3</v>
      </c>
      <c r="K254" s="34">
        <v>8038.7027400000006</v>
      </c>
      <c r="L254" s="34">
        <v>179.82548</v>
      </c>
      <c r="M254" s="34">
        <v>0</v>
      </c>
      <c r="N254" s="34">
        <v>179.82548</v>
      </c>
      <c r="O254" s="34">
        <v>9014.4133000000002</v>
      </c>
      <c r="P254" s="34">
        <v>1889.5454199999999</v>
      </c>
      <c r="Q254" s="34">
        <v>0</v>
      </c>
      <c r="R254" s="35">
        <v>1889.5454199999999</v>
      </c>
    </row>
    <row r="255" spans="1:18">
      <c r="A255" s="36"/>
      <c r="B255" s="36"/>
      <c r="C255" s="31" t="s">
        <v>301</v>
      </c>
      <c r="D255" s="31" t="s">
        <v>302</v>
      </c>
      <c r="E255" s="32">
        <v>134</v>
      </c>
      <c r="F255" s="33">
        <v>26072.318360000001</v>
      </c>
      <c r="G255" s="34">
        <v>0</v>
      </c>
      <c r="H255" s="34">
        <v>26072.318360000001</v>
      </c>
      <c r="I255" s="34">
        <v>81995.310709999991</v>
      </c>
      <c r="J255" s="34">
        <v>44.811070000000001</v>
      </c>
      <c r="K255" s="34">
        <v>82040.121780000001</v>
      </c>
      <c r="L255" s="34">
        <v>2804.3798299999999</v>
      </c>
      <c r="M255" s="34">
        <v>12.237680000000001</v>
      </c>
      <c r="N255" s="34">
        <v>2816.6175099999996</v>
      </c>
      <c r="O255" s="34">
        <v>110929.05765</v>
      </c>
      <c r="P255" s="34">
        <v>31341.77865</v>
      </c>
      <c r="Q255" s="34">
        <v>0</v>
      </c>
      <c r="R255" s="35">
        <v>31341.77865</v>
      </c>
    </row>
    <row r="256" spans="1:18">
      <c r="A256" s="36"/>
      <c r="B256" s="36"/>
      <c r="C256" s="31" t="s">
        <v>303</v>
      </c>
      <c r="D256" s="31" t="s">
        <v>303</v>
      </c>
      <c r="E256" s="32">
        <v>128</v>
      </c>
      <c r="F256" s="33">
        <v>314894.83056999999</v>
      </c>
      <c r="G256" s="34">
        <v>19064.792399999998</v>
      </c>
      <c r="H256" s="34">
        <v>333959.62297000003</v>
      </c>
      <c r="I256" s="34">
        <v>258617.13886000001</v>
      </c>
      <c r="J256" s="34">
        <v>6026.8118400000003</v>
      </c>
      <c r="K256" s="34">
        <v>264643.95069999999</v>
      </c>
      <c r="L256" s="34">
        <v>156732.39436999999</v>
      </c>
      <c r="M256" s="34">
        <v>19597.048910000001</v>
      </c>
      <c r="N256" s="34">
        <v>176329.44328000001</v>
      </c>
      <c r="O256" s="34">
        <v>774933.01695000008</v>
      </c>
      <c r="P256" s="34">
        <v>277269.6776</v>
      </c>
      <c r="Q256" s="34">
        <v>0</v>
      </c>
      <c r="R256" s="35">
        <v>277269.6776</v>
      </c>
    </row>
    <row r="257" spans="1:18">
      <c r="A257" s="36"/>
      <c r="B257" s="36"/>
      <c r="C257" s="36"/>
      <c r="D257" s="36"/>
      <c r="E257" s="37">
        <v>528</v>
      </c>
      <c r="F257" s="38">
        <v>42895.60269</v>
      </c>
      <c r="G257" s="39">
        <v>0</v>
      </c>
      <c r="H257" s="39">
        <v>42895.60269</v>
      </c>
      <c r="I257" s="39">
        <v>49457.056840000005</v>
      </c>
      <c r="J257" s="39">
        <v>378.04141999999996</v>
      </c>
      <c r="K257" s="39">
        <v>49835.098259999999</v>
      </c>
      <c r="L257" s="39">
        <v>13400.12701</v>
      </c>
      <c r="M257" s="39">
        <v>988.13123999999993</v>
      </c>
      <c r="N257" s="39">
        <v>14388.258250000001</v>
      </c>
      <c r="O257" s="39">
        <v>107118.9592</v>
      </c>
      <c r="P257" s="39">
        <v>72732.393150000004</v>
      </c>
      <c r="Q257" s="39">
        <v>0</v>
      </c>
      <c r="R257" s="40">
        <v>72732.393150000004</v>
      </c>
    </row>
    <row r="258" spans="1:18">
      <c r="A258" s="36"/>
      <c r="B258" s="36"/>
      <c r="C258" s="36"/>
      <c r="D258" s="31" t="s">
        <v>304</v>
      </c>
      <c r="E258" s="32">
        <v>584</v>
      </c>
      <c r="F258" s="33">
        <v>53143.388789999997</v>
      </c>
      <c r="G258" s="34">
        <v>0</v>
      </c>
      <c r="H258" s="34">
        <v>53143.388789999997</v>
      </c>
      <c r="I258" s="34">
        <v>124.22555</v>
      </c>
      <c r="J258" s="34">
        <v>668.51846999999998</v>
      </c>
      <c r="K258" s="34">
        <v>792.74401999999998</v>
      </c>
      <c r="L258" s="34">
        <v>21021.30977</v>
      </c>
      <c r="M258" s="34">
        <v>6579.9250499999998</v>
      </c>
      <c r="N258" s="34">
        <v>27601.234820000001</v>
      </c>
      <c r="O258" s="34">
        <v>81537.367629999993</v>
      </c>
      <c r="P258" s="34">
        <v>46278.845909999996</v>
      </c>
      <c r="Q258" s="34">
        <v>0</v>
      </c>
      <c r="R258" s="35">
        <v>46278.845909999996</v>
      </c>
    </row>
    <row r="259" spans="1:18">
      <c r="A259" s="36"/>
      <c r="B259" s="36"/>
      <c r="C259" s="36"/>
      <c r="D259" s="31" t="s">
        <v>305</v>
      </c>
      <c r="E259" s="32">
        <v>132</v>
      </c>
      <c r="F259" s="33">
        <v>4421.9191600000004</v>
      </c>
      <c r="G259" s="34">
        <v>0</v>
      </c>
      <c r="H259" s="34">
        <v>4421.9191600000004</v>
      </c>
      <c r="I259" s="34">
        <v>44099.287840000005</v>
      </c>
      <c r="J259" s="34">
        <v>98.692009999999996</v>
      </c>
      <c r="K259" s="34">
        <v>44197.979850000003</v>
      </c>
      <c r="L259" s="34">
        <v>1731.23452</v>
      </c>
      <c r="M259" s="34">
        <v>4.6395600000000004</v>
      </c>
      <c r="N259" s="34">
        <v>1735.87408</v>
      </c>
      <c r="O259" s="34">
        <v>50355.773090000002</v>
      </c>
      <c r="P259" s="34">
        <v>3171.3131899999998</v>
      </c>
      <c r="Q259" s="34">
        <v>0</v>
      </c>
      <c r="R259" s="35">
        <v>3171.3131899999998</v>
      </c>
    </row>
    <row r="260" spans="1:18">
      <c r="A260" s="36"/>
      <c r="B260" s="36"/>
      <c r="C260" s="36"/>
      <c r="D260" s="31" t="s">
        <v>306</v>
      </c>
      <c r="E260" s="32">
        <v>129</v>
      </c>
      <c r="F260" s="33">
        <v>7083.1313399999999</v>
      </c>
      <c r="G260" s="34">
        <v>0</v>
      </c>
      <c r="H260" s="34">
        <v>7083.1313399999999</v>
      </c>
      <c r="I260" s="34">
        <v>30729.590519999998</v>
      </c>
      <c r="J260" s="34">
        <v>298.16967</v>
      </c>
      <c r="K260" s="34">
        <v>31027.760190000001</v>
      </c>
      <c r="L260" s="34">
        <v>924.71292000000005</v>
      </c>
      <c r="M260" s="34">
        <v>26.678549999999998</v>
      </c>
      <c r="N260" s="34">
        <v>951.39147000000003</v>
      </c>
      <c r="O260" s="34">
        <v>39062.283000000003</v>
      </c>
      <c r="P260" s="34">
        <v>4906.1979900000006</v>
      </c>
      <c r="Q260" s="34">
        <v>0</v>
      </c>
      <c r="R260" s="35">
        <v>4906.1979900000006</v>
      </c>
    </row>
    <row r="261" spans="1:18">
      <c r="A261" s="36"/>
      <c r="B261" s="36"/>
      <c r="C261" s="31" t="s">
        <v>307</v>
      </c>
      <c r="D261" s="31" t="s">
        <v>307</v>
      </c>
      <c r="E261" s="32">
        <v>131</v>
      </c>
      <c r="F261" s="33">
        <v>4272.7651699999997</v>
      </c>
      <c r="G261" s="34">
        <v>0</v>
      </c>
      <c r="H261" s="34">
        <v>4272.7651699999997</v>
      </c>
      <c r="I261" s="34">
        <v>10606.76715</v>
      </c>
      <c r="J261" s="34">
        <v>0.54916999999999994</v>
      </c>
      <c r="K261" s="34">
        <v>10607.31632</v>
      </c>
      <c r="L261" s="34">
        <v>2368.54801</v>
      </c>
      <c r="M261" s="34">
        <v>0</v>
      </c>
      <c r="N261" s="34">
        <v>2368.54801</v>
      </c>
      <c r="O261" s="34">
        <v>17248.629499999999</v>
      </c>
      <c r="P261" s="34">
        <v>4764.4427900000001</v>
      </c>
      <c r="Q261" s="34">
        <v>0</v>
      </c>
      <c r="R261" s="35">
        <v>4764.4427900000001</v>
      </c>
    </row>
    <row r="262" spans="1:18">
      <c r="A262" s="36"/>
      <c r="B262" s="36"/>
      <c r="C262" s="31" t="s">
        <v>308</v>
      </c>
      <c r="D262" s="31" t="s">
        <v>308</v>
      </c>
      <c r="E262" s="32">
        <v>138</v>
      </c>
      <c r="F262" s="33">
        <v>6344.3996100000004</v>
      </c>
      <c r="G262" s="34">
        <v>0</v>
      </c>
      <c r="H262" s="34">
        <v>6344.3996100000004</v>
      </c>
      <c r="I262" s="34">
        <v>18479.321620000002</v>
      </c>
      <c r="J262" s="34">
        <v>101.08875999999999</v>
      </c>
      <c r="K262" s="34">
        <v>18580.410379999998</v>
      </c>
      <c r="L262" s="34">
        <v>3357.8086000000003</v>
      </c>
      <c r="M262" s="34">
        <v>184.98625000000001</v>
      </c>
      <c r="N262" s="34">
        <v>3542.7948500000002</v>
      </c>
      <c r="O262" s="34">
        <v>28467.60484</v>
      </c>
      <c r="P262" s="34">
        <v>16962.572030000003</v>
      </c>
      <c r="Q262" s="34">
        <v>0</v>
      </c>
      <c r="R262" s="35">
        <v>16962.572030000003</v>
      </c>
    </row>
    <row r="263" spans="1:18">
      <c r="A263" s="36"/>
      <c r="B263" s="36"/>
      <c r="C263" s="36"/>
      <c r="D263" s="31" t="s">
        <v>309</v>
      </c>
      <c r="E263" s="32">
        <v>137</v>
      </c>
      <c r="F263" s="33">
        <v>1465.68424</v>
      </c>
      <c r="G263" s="34">
        <v>0</v>
      </c>
      <c r="H263" s="34">
        <v>1465.68424</v>
      </c>
      <c r="I263" s="34">
        <v>17402.947339999999</v>
      </c>
      <c r="J263" s="34">
        <v>82.265779999999992</v>
      </c>
      <c r="K263" s="34">
        <v>17485.21312</v>
      </c>
      <c r="L263" s="34">
        <v>595.48166000000003</v>
      </c>
      <c r="M263" s="34">
        <v>0</v>
      </c>
      <c r="N263" s="34">
        <v>595.48166000000003</v>
      </c>
      <c r="O263" s="34">
        <v>19546.37902</v>
      </c>
      <c r="P263" s="34">
        <v>6736.8804199999995</v>
      </c>
      <c r="Q263" s="34">
        <v>0</v>
      </c>
      <c r="R263" s="35">
        <v>6736.8804199999995</v>
      </c>
    </row>
    <row r="264" spans="1:18">
      <c r="A264" s="36"/>
      <c r="B264" s="36"/>
      <c r="C264" s="36"/>
      <c r="D264" s="36"/>
      <c r="E264" s="37">
        <v>608</v>
      </c>
      <c r="F264" s="38">
        <v>136.35789000000003</v>
      </c>
      <c r="G264" s="39">
        <v>0</v>
      </c>
      <c r="H264" s="39">
        <v>136.35789000000003</v>
      </c>
      <c r="I264" s="39">
        <v>2972.6622000000002</v>
      </c>
      <c r="J264" s="39">
        <v>0</v>
      </c>
      <c r="K264" s="39">
        <v>2972.6622000000002</v>
      </c>
      <c r="L264" s="39">
        <v>190.40432999999999</v>
      </c>
      <c r="M264" s="39">
        <v>0</v>
      </c>
      <c r="N264" s="39">
        <v>190.40432999999999</v>
      </c>
      <c r="O264" s="39">
        <v>3299.4244199999998</v>
      </c>
      <c r="P264" s="39">
        <v>2458.5900999999999</v>
      </c>
      <c r="Q264" s="39">
        <v>0</v>
      </c>
      <c r="R264" s="40">
        <v>2458.5900999999999</v>
      </c>
    </row>
    <row r="265" spans="1:18">
      <c r="A265" s="36"/>
      <c r="B265" s="36"/>
      <c r="C265" s="36"/>
      <c r="D265" s="31" t="s">
        <v>310</v>
      </c>
      <c r="E265" s="32">
        <v>136</v>
      </c>
      <c r="F265" s="33">
        <v>460.36698999999999</v>
      </c>
      <c r="G265" s="34">
        <v>0</v>
      </c>
      <c r="H265" s="34">
        <v>460.36698999999999</v>
      </c>
      <c r="I265" s="34">
        <v>10626.881359999999</v>
      </c>
      <c r="J265" s="34">
        <v>0.46379000000000004</v>
      </c>
      <c r="K265" s="34">
        <v>10627.345150000001</v>
      </c>
      <c r="L265" s="34">
        <v>778.82574</v>
      </c>
      <c r="M265" s="34">
        <v>5.6313500000000003</v>
      </c>
      <c r="N265" s="34">
        <v>784.45708999999999</v>
      </c>
      <c r="O265" s="34">
        <v>11872.169230000001</v>
      </c>
      <c r="P265" s="34">
        <v>9236.2985399999998</v>
      </c>
      <c r="Q265" s="34">
        <v>0</v>
      </c>
      <c r="R265" s="35">
        <v>9236.2985399999998</v>
      </c>
    </row>
    <row r="266" spans="1:18">
      <c r="A266" s="36"/>
      <c r="B266" s="36"/>
      <c r="C266" s="36"/>
      <c r="D266" s="31" t="s">
        <v>311</v>
      </c>
      <c r="E266" s="32">
        <v>139</v>
      </c>
      <c r="F266" s="33">
        <v>114.43037</v>
      </c>
      <c r="G266" s="34">
        <v>0</v>
      </c>
      <c r="H266" s="34">
        <v>114.43037</v>
      </c>
      <c r="I266" s="34">
        <v>2532.95685</v>
      </c>
      <c r="J266" s="34">
        <v>0</v>
      </c>
      <c r="K266" s="34">
        <v>2532.95685</v>
      </c>
      <c r="L266" s="34">
        <v>81.647530000000003</v>
      </c>
      <c r="M266" s="34">
        <v>0</v>
      </c>
      <c r="N266" s="34">
        <v>81.647530000000003</v>
      </c>
      <c r="O266" s="34">
        <v>2729.0347499999998</v>
      </c>
      <c r="P266" s="34">
        <v>2456.2235699999997</v>
      </c>
      <c r="Q266" s="34">
        <v>0</v>
      </c>
      <c r="R266" s="35">
        <v>2456.2235699999997</v>
      </c>
    </row>
    <row r="267" spans="1:18">
      <c r="A267" s="36"/>
      <c r="B267" s="36"/>
      <c r="C267" s="31" t="s">
        <v>312</v>
      </c>
      <c r="D267" s="31" t="s">
        <v>312</v>
      </c>
      <c r="E267" s="32">
        <v>141</v>
      </c>
      <c r="F267" s="33">
        <v>1681.99425</v>
      </c>
      <c r="G267" s="34">
        <v>0</v>
      </c>
      <c r="H267" s="34">
        <v>1681.99425</v>
      </c>
      <c r="I267" s="34">
        <v>29366.025739999997</v>
      </c>
      <c r="J267" s="34">
        <v>81.60508999999999</v>
      </c>
      <c r="K267" s="34">
        <v>29447.630829999998</v>
      </c>
      <c r="L267" s="34">
        <v>396.01059999999995</v>
      </c>
      <c r="M267" s="34">
        <v>0</v>
      </c>
      <c r="N267" s="34">
        <v>396.01059999999995</v>
      </c>
      <c r="O267" s="34">
        <v>31525.635679999999</v>
      </c>
      <c r="P267" s="34">
        <v>5895.9025899999997</v>
      </c>
      <c r="Q267" s="34">
        <v>0</v>
      </c>
      <c r="R267" s="35">
        <v>5895.9025899999997</v>
      </c>
    </row>
    <row r="268" spans="1:18">
      <c r="A268" s="36"/>
      <c r="B268" s="36"/>
      <c r="C268" s="31" t="s">
        <v>313</v>
      </c>
      <c r="D268" s="31" t="s">
        <v>314</v>
      </c>
      <c r="E268" s="32">
        <v>16</v>
      </c>
      <c r="F268" s="33">
        <v>4813.66482</v>
      </c>
      <c r="G268" s="34">
        <v>0</v>
      </c>
      <c r="H268" s="34">
        <v>4813.66482</v>
      </c>
      <c r="I268" s="34">
        <v>12048.06148</v>
      </c>
      <c r="J268" s="34">
        <v>57.362919999999995</v>
      </c>
      <c r="K268" s="34">
        <v>12105.4244</v>
      </c>
      <c r="L268" s="34">
        <v>508.12599999999998</v>
      </c>
      <c r="M268" s="34">
        <v>0</v>
      </c>
      <c r="N268" s="34">
        <v>508.12599999999998</v>
      </c>
      <c r="O268" s="34">
        <v>17427.215219999998</v>
      </c>
      <c r="P268" s="34">
        <v>2911.0747799999999</v>
      </c>
      <c r="Q268" s="34">
        <v>0</v>
      </c>
      <c r="R268" s="35">
        <v>2911.0747799999999</v>
      </c>
    </row>
    <row r="269" spans="1:18">
      <c r="A269" s="36"/>
      <c r="B269" s="36"/>
      <c r="C269" s="31" t="s">
        <v>315</v>
      </c>
      <c r="D269" s="31" t="s">
        <v>316</v>
      </c>
      <c r="E269" s="32">
        <v>140</v>
      </c>
      <c r="F269" s="33">
        <v>9142.3307399999994</v>
      </c>
      <c r="G269" s="34">
        <v>0</v>
      </c>
      <c r="H269" s="34">
        <v>9142.3307399999994</v>
      </c>
      <c r="I269" s="34">
        <v>24305.61447</v>
      </c>
      <c r="J269" s="34">
        <v>1.0132699999999999</v>
      </c>
      <c r="K269" s="34">
        <v>24306.62774</v>
      </c>
      <c r="L269" s="34">
        <v>819.23668000000009</v>
      </c>
      <c r="M269" s="34">
        <v>0</v>
      </c>
      <c r="N269" s="34">
        <v>819.23668000000009</v>
      </c>
      <c r="O269" s="34">
        <v>34268.195159999996</v>
      </c>
      <c r="P269" s="34">
        <v>6526.0198600000003</v>
      </c>
      <c r="Q269" s="34">
        <v>0</v>
      </c>
      <c r="R269" s="35">
        <v>6526.0198600000003</v>
      </c>
    </row>
    <row r="270" spans="1:18">
      <c r="A270" s="36"/>
      <c r="B270" s="36"/>
      <c r="C270" s="36"/>
      <c r="D270" s="31" t="s">
        <v>317</v>
      </c>
      <c r="E270" s="32">
        <v>833</v>
      </c>
      <c r="F270" s="33">
        <v>1202.18805</v>
      </c>
      <c r="G270" s="34">
        <v>0</v>
      </c>
      <c r="H270" s="34">
        <v>1202.18805</v>
      </c>
      <c r="I270" s="34">
        <v>556.28845999999999</v>
      </c>
      <c r="J270" s="34">
        <v>0</v>
      </c>
      <c r="K270" s="34">
        <v>556.28845999999999</v>
      </c>
      <c r="L270" s="34">
        <v>28.277369999999998</v>
      </c>
      <c r="M270" s="34">
        <v>0</v>
      </c>
      <c r="N270" s="34">
        <v>28.277369999999998</v>
      </c>
      <c r="O270" s="34">
        <v>1786.75388</v>
      </c>
      <c r="P270" s="34">
        <v>2700.66039</v>
      </c>
      <c r="Q270" s="34">
        <v>0</v>
      </c>
      <c r="R270" s="35">
        <v>2700.66039</v>
      </c>
    </row>
    <row r="271" spans="1:18">
      <c r="A271" s="36"/>
      <c r="B271" s="36"/>
      <c r="C271" s="31" t="s">
        <v>318</v>
      </c>
      <c r="D271" s="31" t="s">
        <v>318</v>
      </c>
      <c r="E271" s="32">
        <v>133</v>
      </c>
      <c r="F271" s="33">
        <v>36.865650000000002</v>
      </c>
      <c r="G271" s="34">
        <v>0</v>
      </c>
      <c r="H271" s="34">
        <v>36.865650000000002</v>
      </c>
      <c r="I271" s="34">
        <v>6310.9826900000007</v>
      </c>
      <c r="J271" s="34">
        <v>17.925009999999997</v>
      </c>
      <c r="K271" s="34">
        <v>6328.9076999999997</v>
      </c>
      <c r="L271" s="34">
        <v>171.17779999999999</v>
      </c>
      <c r="M271" s="34">
        <v>0</v>
      </c>
      <c r="N271" s="34">
        <v>171.17779999999999</v>
      </c>
      <c r="O271" s="34">
        <v>6536.9511500000008</v>
      </c>
      <c r="P271" s="34">
        <v>3888.4667400000003</v>
      </c>
      <c r="Q271" s="34">
        <v>0</v>
      </c>
      <c r="R271" s="35">
        <v>3888.4667400000003</v>
      </c>
    </row>
    <row r="272" spans="1:18">
      <c r="A272" s="36"/>
      <c r="B272" s="36"/>
      <c r="C272" s="31" t="s">
        <v>319</v>
      </c>
      <c r="D272" s="31" t="s">
        <v>319</v>
      </c>
      <c r="E272" s="32">
        <v>465</v>
      </c>
      <c r="F272" s="33">
        <v>1899.1787899999999</v>
      </c>
      <c r="G272" s="34">
        <v>0</v>
      </c>
      <c r="H272" s="34">
        <v>1899.1787899999999</v>
      </c>
      <c r="I272" s="34">
        <v>4959.3571900000006</v>
      </c>
      <c r="J272" s="34">
        <v>0.27477999999999997</v>
      </c>
      <c r="K272" s="34">
        <v>4959.6319699999995</v>
      </c>
      <c r="L272" s="34">
        <v>196.38320000000002</v>
      </c>
      <c r="M272" s="34">
        <v>0</v>
      </c>
      <c r="N272" s="34">
        <v>196.38320000000002</v>
      </c>
      <c r="O272" s="34">
        <v>7055.1939599999996</v>
      </c>
      <c r="P272" s="34">
        <v>2279.5664500000003</v>
      </c>
      <c r="Q272" s="34">
        <v>0</v>
      </c>
      <c r="R272" s="35">
        <v>2279.5664500000003</v>
      </c>
    </row>
    <row r="273" spans="1:18">
      <c r="A273" s="36"/>
      <c r="B273" s="31" t="s">
        <v>320</v>
      </c>
      <c r="C273" s="31" t="s">
        <v>321</v>
      </c>
      <c r="D273" s="31" t="s">
        <v>322</v>
      </c>
      <c r="E273" s="32">
        <v>56</v>
      </c>
      <c r="F273" s="33">
        <v>1520.41913</v>
      </c>
      <c r="G273" s="34">
        <v>0</v>
      </c>
      <c r="H273" s="34">
        <v>1520.41913</v>
      </c>
      <c r="I273" s="34">
        <v>4706.46522</v>
      </c>
      <c r="J273" s="34">
        <v>0.44902999999999998</v>
      </c>
      <c r="K273" s="34">
        <v>4706.9142499999998</v>
      </c>
      <c r="L273" s="34">
        <v>581.55948999999998</v>
      </c>
      <c r="M273" s="34">
        <v>0</v>
      </c>
      <c r="N273" s="34">
        <v>581.55948999999998</v>
      </c>
      <c r="O273" s="34">
        <v>6808.8928699999997</v>
      </c>
      <c r="P273" s="34">
        <v>4455.1228600000004</v>
      </c>
      <c r="Q273" s="34">
        <v>0</v>
      </c>
      <c r="R273" s="35">
        <v>4455.1228600000004</v>
      </c>
    </row>
    <row r="274" spans="1:18">
      <c r="A274" s="36"/>
      <c r="B274" s="36"/>
      <c r="C274" s="36"/>
      <c r="D274" s="31" t="s">
        <v>321</v>
      </c>
      <c r="E274" s="32">
        <v>44</v>
      </c>
      <c r="F274" s="33">
        <v>112111.79492</v>
      </c>
      <c r="G274" s="34">
        <v>554.47696999999994</v>
      </c>
      <c r="H274" s="34">
        <v>112666.27189</v>
      </c>
      <c r="I274" s="34">
        <v>185262.58246000001</v>
      </c>
      <c r="J274" s="34">
        <v>3104.4626800000001</v>
      </c>
      <c r="K274" s="34">
        <v>188367.04513999997</v>
      </c>
      <c r="L274" s="34">
        <v>70928.778279999999</v>
      </c>
      <c r="M274" s="34">
        <v>9292.1188399999992</v>
      </c>
      <c r="N274" s="34">
        <v>80220.897120000009</v>
      </c>
      <c r="O274" s="34">
        <v>381254.21414999996</v>
      </c>
      <c r="P274" s="34">
        <v>251162.26218000002</v>
      </c>
      <c r="Q274" s="34">
        <v>0</v>
      </c>
      <c r="R274" s="35">
        <v>251162.26218000002</v>
      </c>
    </row>
    <row r="275" spans="1:18">
      <c r="A275" s="36"/>
      <c r="B275" s="36"/>
      <c r="C275" s="36"/>
      <c r="D275" s="36"/>
      <c r="E275" s="37">
        <v>533</v>
      </c>
      <c r="F275" s="38">
        <v>4626.83122</v>
      </c>
      <c r="G275" s="39">
        <v>0</v>
      </c>
      <c r="H275" s="39">
        <v>4626.83122</v>
      </c>
      <c r="I275" s="39">
        <v>2263.2049099999999</v>
      </c>
      <c r="J275" s="39">
        <v>722.66462999999999</v>
      </c>
      <c r="K275" s="39">
        <v>2985.8695400000001</v>
      </c>
      <c r="L275" s="39">
        <v>14224.47077</v>
      </c>
      <c r="M275" s="39">
        <v>2475.84132</v>
      </c>
      <c r="N275" s="39">
        <v>16700.312089999999</v>
      </c>
      <c r="O275" s="39">
        <v>24313.012850000003</v>
      </c>
      <c r="P275" s="39">
        <v>48548.513450000006</v>
      </c>
      <c r="Q275" s="39">
        <v>0</v>
      </c>
      <c r="R275" s="40">
        <v>48548.513450000006</v>
      </c>
    </row>
    <row r="276" spans="1:18">
      <c r="A276" s="36"/>
      <c r="B276" s="36"/>
      <c r="C276" s="36"/>
      <c r="D276" s="31" t="s">
        <v>323</v>
      </c>
      <c r="E276" s="32">
        <v>561</v>
      </c>
      <c r="F276" s="33">
        <v>7440.3004099999998</v>
      </c>
      <c r="G276" s="34">
        <v>0</v>
      </c>
      <c r="H276" s="34">
        <v>7440.3004099999998</v>
      </c>
      <c r="I276" s="34">
        <v>941.94908999999996</v>
      </c>
      <c r="J276" s="34">
        <v>0</v>
      </c>
      <c r="K276" s="34">
        <v>941.94908999999996</v>
      </c>
      <c r="L276" s="34">
        <v>9909.2987200000007</v>
      </c>
      <c r="M276" s="34">
        <v>72.483779999999996</v>
      </c>
      <c r="N276" s="34">
        <v>9981.7824999999993</v>
      </c>
      <c r="O276" s="34">
        <v>18364.031999999999</v>
      </c>
      <c r="P276" s="34">
        <v>29646.004570000001</v>
      </c>
      <c r="Q276" s="34">
        <v>0</v>
      </c>
      <c r="R276" s="35">
        <v>29646.004570000001</v>
      </c>
    </row>
    <row r="277" spans="1:18">
      <c r="A277" s="36"/>
      <c r="B277" s="36"/>
      <c r="C277" s="36"/>
      <c r="D277" s="31" t="s">
        <v>324</v>
      </c>
      <c r="E277" s="32">
        <v>616</v>
      </c>
      <c r="F277" s="33">
        <v>11043.14471</v>
      </c>
      <c r="G277" s="34">
        <v>0</v>
      </c>
      <c r="H277" s="34">
        <v>11043.14471</v>
      </c>
      <c r="I277" s="34">
        <v>69785.428809999998</v>
      </c>
      <c r="J277" s="34">
        <v>671.00567000000001</v>
      </c>
      <c r="K277" s="34">
        <v>70456.434480000011</v>
      </c>
      <c r="L277" s="34">
        <v>6878.3750300000002</v>
      </c>
      <c r="M277" s="34">
        <v>571.42425000000003</v>
      </c>
      <c r="N277" s="34">
        <v>7449.7992800000002</v>
      </c>
      <c r="O277" s="34">
        <v>88949.378469999996</v>
      </c>
      <c r="P277" s="34">
        <v>40030.287609999999</v>
      </c>
      <c r="Q277" s="34">
        <v>0</v>
      </c>
      <c r="R277" s="35">
        <v>40030.287609999999</v>
      </c>
    </row>
    <row r="278" spans="1:18">
      <c r="A278" s="36"/>
      <c r="B278" s="36"/>
      <c r="C278" s="36"/>
      <c r="D278" s="31" t="s">
        <v>325</v>
      </c>
      <c r="E278" s="32">
        <v>46</v>
      </c>
      <c r="F278" s="33">
        <v>408.96409</v>
      </c>
      <c r="G278" s="34">
        <v>0</v>
      </c>
      <c r="H278" s="34">
        <v>408.96409</v>
      </c>
      <c r="I278" s="34">
        <v>4496.9931500000002</v>
      </c>
      <c r="J278" s="34">
        <v>6.0499999999999998E-3</v>
      </c>
      <c r="K278" s="34">
        <v>4496.9992000000002</v>
      </c>
      <c r="L278" s="34">
        <v>523.78824999999995</v>
      </c>
      <c r="M278" s="34">
        <v>0.63878000000000001</v>
      </c>
      <c r="N278" s="34">
        <v>524.42703000000006</v>
      </c>
      <c r="O278" s="34">
        <v>5430.3903200000004</v>
      </c>
      <c r="P278" s="34">
        <v>4093.1687299999999</v>
      </c>
      <c r="Q278" s="34">
        <v>0</v>
      </c>
      <c r="R278" s="35">
        <v>4093.1687299999999</v>
      </c>
    </row>
    <row r="279" spans="1:18">
      <c r="A279" s="36"/>
      <c r="B279" s="36"/>
      <c r="C279" s="36"/>
      <c r="D279" s="31" t="s">
        <v>326</v>
      </c>
      <c r="E279" s="32">
        <v>53</v>
      </c>
      <c r="F279" s="33">
        <v>1696.8060600000001</v>
      </c>
      <c r="G279" s="34">
        <v>1.0691199999999998</v>
      </c>
      <c r="H279" s="34">
        <v>1697.87518</v>
      </c>
      <c r="I279" s="34">
        <v>11382.909460000001</v>
      </c>
      <c r="J279" s="34">
        <v>46.255900000000004</v>
      </c>
      <c r="K279" s="34">
        <v>11429.165359999999</v>
      </c>
      <c r="L279" s="34">
        <v>1830.45173</v>
      </c>
      <c r="M279" s="34">
        <v>58.853459999999998</v>
      </c>
      <c r="N279" s="34">
        <v>1889.30519</v>
      </c>
      <c r="O279" s="34">
        <v>15016.345730000001</v>
      </c>
      <c r="P279" s="34">
        <v>7134.7448299999996</v>
      </c>
      <c r="Q279" s="34">
        <v>0</v>
      </c>
      <c r="R279" s="35">
        <v>7134.7448299999996</v>
      </c>
    </row>
    <row r="280" spans="1:18">
      <c r="A280" s="36"/>
      <c r="B280" s="36"/>
      <c r="C280" s="36"/>
      <c r="D280" s="31" t="s">
        <v>327</v>
      </c>
      <c r="E280" s="32">
        <v>45</v>
      </c>
      <c r="F280" s="33">
        <v>623.84815000000003</v>
      </c>
      <c r="G280" s="34">
        <v>0</v>
      </c>
      <c r="H280" s="34">
        <v>623.84815000000003</v>
      </c>
      <c r="I280" s="34">
        <v>5437.59411</v>
      </c>
      <c r="J280" s="34">
        <v>3.4729999999999997E-2</v>
      </c>
      <c r="K280" s="34">
        <v>5437.6288399999994</v>
      </c>
      <c r="L280" s="34">
        <v>921.15359000000001</v>
      </c>
      <c r="M280" s="34">
        <v>0</v>
      </c>
      <c r="N280" s="34">
        <v>921.15359000000001</v>
      </c>
      <c r="O280" s="34">
        <v>6982.63058</v>
      </c>
      <c r="P280" s="34">
        <v>8801.0938399999995</v>
      </c>
      <c r="Q280" s="34">
        <v>0</v>
      </c>
      <c r="R280" s="35">
        <v>8801.0938399999995</v>
      </c>
    </row>
    <row r="281" spans="1:18">
      <c r="A281" s="36"/>
      <c r="B281" s="36"/>
      <c r="C281" s="36"/>
      <c r="D281" s="31" t="s">
        <v>328</v>
      </c>
      <c r="E281" s="32">
        <v>51</v>
      </c>
      <c r="F281" s="33">
        <v>468.56963999999999</v>
      </c>
      <c r="G281" s="34">
        <v>0</v>
      </c>
      <c r="H281" s="34">
        <v>468.56963999999999</v>
      </c>
      <c r="I281" s="34">
        <v>2840.4072099999998</v>
      </c>
      <c r="J281" s="34">
        <v>3.3300000000000001E-3</v>
      </c>
      <c r="K281" s="34">
        <v>2840.4105399999999</v>
      </c>
      <c r="L281" s="34">
        <v>171.47086999999999</v>
      </c>
      <c r="M281" s="34">
        <v>0</v>
      </c>
      <c r="N281" s="34">
        <v>171.47086999999999</v>
      </c>
      <c r="O281" s="34">
        <v>3480.4510499999997</v>
      </c>
      <c r="P281" s="34">
        <v>2509.17652</v>
      </c>
      <c r="Q281" s="34">
        <v>0</v>
      </c>
      <c r="R281" s="35">
        <v>2509.17652</v>
      </c>
    </row>
    <row r="282" spans="1:18">
      <c r="A282" s="36"/>
      <c r="B282" s="36"/>
      <c r="C282" s="36"/>
      <c r="D282" s="31" t="s">
        <v>329</v>
      </c>
      <c r="E282" s="32">
        <v>585</v>
      </c>
      <c r="F282" s="33">
        <v>376.48207000000002</v>
      </c>
      <c r="G282" s="34">
        <v>0</v>
      </c>
      <c r="H282" s="34">
        <v>376.48207000000002</v>
      </c>
      <c r="I282" s="34">
        <v>3167.8725399999998</v>
      </c>
      <c r="J282" s="34">
        <v>0</v>
      </c>
      <c r="K282" s="34">
        <v>3167.8725399999998</v>
      </c>
      <c r="L282" s="34">
        <v>511.42611999999997</v>
      </c>
      <c r="M282" s="34">
        <v>0</v>
      </c>
      <c r="N282" s="34">
        <v>511.42611999999997</v>
      </c>
      <c r="O282" s="34">
        <v>4055.7807299999999</v>
      </c>
      <c r="P282" s="34">
        <v>5223.6309499999998</v>
      </c>
      <c r="Q282" s="34">
        <v>0</v>
      </c>
      <c r="R282" s="35">
        <v>5223.6309499999998</v>
      </c>
    </row>
    <row r="283" spans="1:18">
      <c r="A283" s="36"/>
      <c r="B283" s="36"/>
      <c r="C283" s="36"/>
      <c r="D283" s="31" t="s">
        <v>330</v>
      </c>
      <c r="E283" s="32">
        <v>49</v>
      </c>
      <c r="F283" s="33">
        <v>491.53755000000001</v>
      </c>
      <c r="G283" s="34">
        <v>0</v>
      </c>
      <c r="H283" s="34">
        <v>491.53755000000001</v>
      </c>
      <c r="I283" s="34">
        <v>2092.2663700000003</v>
      </c>
      <c r="J283" s="34">
        <v>1.439E-2</v>
      </c>
      <c r="K283" s="34">
        <v>2092.2807600000001</v>
      </c>
      <c r="L283" s="34">
        <v>322.65382</v>
      </c>
      <c r="M283" s="34">
        <v>0</v>
      </c>
      <c r="N283" s="34">
        <v>322.65382</v>
      </c>
      <c r="O283" s="34">
        <v>2906.4721300000001</v>
      </c>
      <c r="P283" s="34">
        <v>3323.0406400000002</v>
      </c>
      <c r="Q283" s="34">
        <v>0</v>
      </c>
      <c r="R283" s="35">
        <v>3323.0406400000002</v>
      </c>
    </row>
    <row r="284" spans="1:18">
      <c r="A284" s="36"/>
      <c r="B284" s="36"/>
      <c r="C284" s="36"/>
      <c r="D284" s="31" t="s">
        <v>331</v>
      </c>
      <c r="E284" s="32">
        <v>50</v>
      </c>
      <c r="F284" s="33">
        <v>827.86765000000003</v>
      </c>
      <c r="G284" s="34">
        <v>0</v>
      </c>
      <c r="H284" s="34">
        <v>827.86765000000003</v>
      </c>
      <c r="I284" s="34">
        <v>8201.3865399999995</v>
      </c>
      <c r="J284" s="34">
        <v>29.893279999999997</v>
      </c>
      <c r="K284" s="34">
        <v>8231.2798199999997</v>
      </c>
      <c r="L284" s="34">
        <v>1448.5628100000001</v>
      </c>
      <c r="M284" s="34">
        <v>3.5125500000000001</v>
      </c>
      <c r="N284" s="34">
        <v>1452.07536</v>
      </c>
      <c r="O284" s="34">
        <v>10511.222830000001</v>
      </c>
      <c r="P284" s="34">
        <v>7506.21018</v>
      </c>
      <c r="Q284" s="34">
        <v>0</v>
      </c>
      <c r="R284" s="35">
        <v>7506.21018</v>
      </c>
    </row>
    <row r="285" spans="1:18">
      <c r="A285" s="36"/>
      <c r="B285" s="36"/>
      <c r="C285" s="36"/>
      <c r="D285" s="31" t="s">
        <v>332</v>
      </c>
      <c r="E285" s="32">
        <v>54</v>
      </c>
      <c r="F285" s="33">
        <v>1073.97622</v>
      </c>
      <c r="G285" s="34">
        <v>0</v>
      </c>
      <c r="H285" s="34">
        <v>1073.97622</v>
      </c>
      <c r="I285" s="34">
        <v>4291.3042999999998</v>
      </c>
      <c r="J285" s="34">
        <v>91.512929999999997</v>
      </c>
      <c r="K285" s="34">
        <v>4382.8172300000006</v>
      </c>
      <c r="L285" s="34">
        <v>926.14353000000006</v>
      </c>
      <c r="M285" s="34">
        <v>0</v>
      </c>
      <c r="N285" s="34">
        <v>926.14353000000006</v>
      </c>
      <c r="O285" s="34">
        <v>6382.9369800000004</v>
      </c>
      <c r="P285" s="34">
        <v>4105.8316500000001</v>
      </c>
      <c r="Q285" s="34">
        <v>0</v>
      </c>
      <c r="R285" s="35">
        <v>4105.8316500000001</v>
      </c>
    </row>
    <row r="286" spans="1:18">
      <c r="A286" s="36"/>
      <c r="B286" s="36"/>
      <c r="C286" s="36"/>
      <c r="D286" s="31" t="s">
        <v>333</v>
      </c>
      <c r="E286" s="32">
        <v>48</v>
      </c>
      <c r="F286" s="33">
        <v>109.22616000000001</v>
      </c>
      <c r="G286" s="34">
        <v>0</v>
      </c>
      <c r="H286" s="34">
        <v>109.22616000000001</v>
      </c>
      <c r="I286" s="34">
        <v>3064.80168</v>
      </c>
      <c r="J286" s="34">
        <v>34.283790000000003</v>
      </c>
      <c r="K286" s="34">
        <v>3099.08547</v>
      </c>
      <c r="L286" s="34">
        <v>341.02428999999995</v>
      </c>
      <c r="M286" s="34">
        <v>0</v>
      </c>
      <c r="N286" s="34">
        <v>341.02428999999995</v>
      </c>
      <c r="O286" s="34">
        <v>3549.33592</v>
      </c>
      <c r="P286" s="34">
        <v>2369.7327799999998</v>
      </c>
      <c r="Q286" s="34">
        <v>0</v>
      </c>
      <c r="R286" s="35">
        <v>2369.7327799999998</v>
      </c>
    </row>
    <row r="287" spans="1:18">
      <c r="A287" s="36"/>
      <c r="B287" s="36"/>
      <c r="C287" s="36"/>
      <c r="D287" s="31" t="s">
        <v>334</v>
      </c>
      <c r="E287" s="32">
        <v>47</v>
      </c>
      <c r="F287" s="33">
        <v>120.30874</v>
      </c>
      <c r="G287" s="34">
        <v>0</v>
      </c>
      <c r="H287" s="34">
        <v>120.30874</v>
      </c>
      <c r="I287" s="34">
        <v>1469.7294899999999</v>
      </c>
      <c r="J287" s="34">
        <v>1.83632</v>
      </c>
      <c r="K287" s="34">
        <v>1471.5658100000001</v>
      </c>
      <c r="L287" s="34">
        <v>173.14207000000002</v>
      </c>
      <c r="M287" s="34">
        <v>1.681</v>
      </c>
      <c r="N287" s="34">
        <v>174.82307</v>
      </c>
      <c r="O287" s="34">
        <v>1766.6976200000001</v>
      </c>
      <c r="P287" s="34">
        <v>1818.9077400000001</v>
      </c>
      <c r="Q287" s="34">
        <v>0</v>
      </c>
      <c r="R287" s="35">
        <v>1818.9077400000001</v>
      </c>
    </row>
    <row r="288" spans="1:18">
      <c r="A288" s="36"/>
      <c r="B288" s="36"/>
      <c r="C288" s="36"/>
      <c r="D288" s="31" t="s">
        <v>335</v>
      </c>
      <c r="E288" s="32">
        <v>55</v>
      </c>
      <c r="F288" s="33">
        <v>1290.0930600000002</v>
      </c>
      <c r="G288" s="34">
        <v>0</v>
      </c>
      <c r="H288" s="34">
        <v>1290.0930600000002</v>
      </c>
      <c r="I288" s="34">
        <v>1400.9725900000001</v>
      </c>
      <c r="J288" s="34">
        <v>0</v>
      </c>
      <c r="K288" s="34">
        <v>1400.9725900000001</v>
      </c>
      <c r="L288" s="34">
        <v>185.03106</v>
      </c>
      <c r="M288" s="34">
        <v>0</v>
      </c>
      <c r="N288" s="34">
        <v>185.03106</v>
      </c>
      <c r="O288" s="34">
        <v>2876.0967099999998</v>
      </c>
      <c r="P288" s="34">
        <v>2404.1118099999999</v>
      </c>
      <c r="Q288" s="34">
        <v>0</v>
      </c>
      <c r="R288" s="35">
        <v>2404.1118099999999</v>
      </c>
    </row>
    <row r="289" spans="1:18">
      <c r="A289" s="36"/>
      <c r="B289" s="36"/>
      <c r="C289" s="36"/>
      <c r="D289" s="31" t="s">
        <v>336</v>
      </c>
      <c r="E289" s="32">
        <v>52</v>
      </c>
      <c r="F289" s="33">
        <v>289.50989000000004</v>
      </c>
      <c r="G289" s="34">
        <v>0</v>
      </c>
      <c r="H289" s="34">
        <v>289.50989000000004</v>
      </c>
      <c r="I289" s="34">
        <v>3949.6299399999998</v>
      </c>
      <c r="J289" s="34">
        <v>3.3E-3</v>
      </c>
      <c r="K289" s="34">
        <v>3949.6332400000001</v>
      </c>
      <c r="L289" s="34">
        <v>907.24870999999996</v>
      </c>
      <c r="M289" s="34">
        <v>0.46395999999999998</v>
      </c>
      <c r="N289" s="34">
        <v>907.71267</v>
      </c>
      <c r="O289" s="34">
        <v>5146.8557999999994</v>
      </c>
      <c r="P289" s="34">
        <v>3539.4526499999997</v>
      </c>
      <c r="Q289" s="34">
        <v>0</v>
      </c>
      <c r="R289" s="35">
        <v>3539.4526499999997</v>
      </c>
    </row>
    <row r="290" spans="1:18">
      <c r="A290" s="36"/>
      <c r="B290" s="36"/>
      <c r="C290" s="31" t="s">
        <v>320</v>
      </c>
      <c r="D290" s="31" t="s">
        <v>320</v>
      </c>
      <c r="E290" s="32">
        <v>57</v>
      </c>
      <c r="F290" s="33">
        <v>22308.230319999999</v>
      </c>
      <c r="G290" s="34">
        <v>0</v>
      </c>
      <c r="H290" s="34">
        <v>22308.230319999999</v>
      </c>
      <c r="I290" s="34">
        <v>102317.58323999999</v>
      </c>
      <c r="J290" s="34">
        <v>1002.9017299999999</v>
      </c>
      <c r="K290" s="34">
        <v>103320.48497</v>
      </c>
      <c r="L290" s="34">
        <v>11553.27757</v>
      </c>
      <c r="M290" s="34">
        <v>157.26921999999999</v>
      </c>
      <c r="N290" s="34">
        <v>11710.546789999999</v>
      </c>
      <c r="O290" s="34">
        <v>137339.26208000001</v>
      </c>
      <c r="P290" s="34">
        <v>75410.162879999989</v>
      </c>
      <c r="Q290" s="34">
        <v>0</v>
      </c>
      <c r="R290" s="35">
        <v>75410.162879999989</v>
      </c>
    </row>
    <row r="291" spans="1:18">
      <c r="A291" s="36"/>
      <c r="B291" s="36"/>
      <c r="C291" s="36"/>
      <c r="D291" s="31" t="s">
        <v>337</v>
      </c>
      <c r="E291" s="32">
        <v>62</v>
      </c>
      <c r="F291" s="33">
        <v>3177.67886</v>
      </c>
      <c r="G291" s="34">
        <v>0</v>
      </c>
      <c r="H291" s="34">
        <v>3177.67886</v>
      </c>
      <c r="I291" s="34">
        <v>13314.00956</v>
      </c>
      <c r="J291" s="34">
        <v>4.4000000000000002E-4</v>
      </c>
      <c r="K291" s="34">
        <v>13314.01</v>
      </c>
      <c r="L291" s="34">
        <v>1359.0648700000002</v>
      </c>
      <c r="M291" s="34">
        <v>0.3362</v>
      </c>
      <c r="N291" s="34">
        <v>1359.4010700000001</v>
      </c>
      <c r="O291" s="34">
        <v>17851.089929999998</v>
      </c>
      <c r="P291" s="34">
        <v>4688.8463899999997</v>
      </c>
      <c r="Q291" s="34">
        <v>0</v>
      </c>
      <c r="R291" s="35">
        <v>4688.8463899999997</v>
      </c>
    </row>
    <row r="292" spans="1:18">
      <c r="A292" s="36"/>
      <c r="B292" s="36"/>
      <c r="C292" s="36"/>
      <c r="D292" s="31" t="s">
        <v>338</v>
      </c>
      <c r="E292" s="32">
        <v>59</v>
      </c>
      <c r="F292" s="33">
        <v>479.15499</v>
      </c>
      <c r="G292" s="34">
        <v>0</v>
      </c>
      <c r="H292" s="34">
        <v>479.15499</v>
      </c>
      <c r="I292" s="34">
        <v>14467.336960000001</v>
      </c>
      <c r="J292" s="34">
        <v>0</v>
      </c>
      <c r="K292" s="34">
        <v>14467.336960000001</v>
      </c>
      <c r="L292" s="34">
        <v>253.95405</v>
      </c>
      <c r="M292" s="34">
        <v>0</v>
      </c>
      <c r="N292" s="34">
        <v>253.95405</v>
      </c>
      <c r="O292" s="34">
        <v>15200.446</v>
      </c>
      <c r="P292" s="34">
        <v>3917.0693500000002</v>
      </c>
      <c r="Q292" s="34">
        <v>0</v>
      </c>
      <c r="R292" s="35">
        <v>3917.0693500000002</v>
      </c>
    </row>
    <row r="293" spans="1:18">
      <c r="A293" s="36"/>
      <c r="B293" s="36"/>
      <c r="C293" s="36"/>
      <c r="D293" s="31" t="s">
        <v>339</v>
      </c>
      <c r="E293" s="32">
        <v>60</v>
      </c>
      <c r="F293" s="33">
        <v>879.09349999999995</v>
      </c>
      <c r="G293" s="34">
        <v>0</v>
      </c>
      <c r="H293" s="34">
        <v>879.09349999999995</v>
      </c>
      <c r="I293" s="34">
        <v>2710.2518799999998</v>
      </c>
      <c r="J293" s="34">
        <v>0</v>
      </c>
      <c r="K293" s="34">
        <v>2710.2518799999998</v>
      </c>
      <c r="L293" s="34">
        <v>781.99386000000004</v>
      </c>
      <c r="M293" s="34">
        <v>0.6724</v>
      </c>
      <c r="N293" s="34">
        <v>782.66625999999997</v>
      </c>
      <c r="O293" s="34">
        <v>4372.0116399999997</v>
      </c>
      <c r="P293" s="34">
        <v>2288.0223599999999</v>
      </c>
      <c r="Q293" s="34">
        <v>0</v>
      </c>
      <c r="R293" s="35">
        <v>2288.0223599999999</v>
      </c>
    </row>
    <row r="294" spans="1:18">
      <c r="A294" s="36"/>
      <c r="B294" s="36"/>
      <c r="C294" s="36"/>
      <c r="D294" s="31" t="s">
        <v>340</v>
      </c>
      <c r="E294" s="32">
        <v>63</v>
      </c>
      <c r="F294" s="33">
        <v>554.96705000000009</v>
      </c>
      <c r="G294" s="34">
        <v>0</v>
      </c>
      <c r="H294" s="34">
        <v>554.96705000000009</v>
      </c>
      <c r="I294" s="34">
        <v>3971.2637999999997</v>
      </c>
      <c r="J294" s="34">
        <v>6.96E-3</v>
      </c>
      <c r="K294" s="34">
        <v>3971.2707599999999</v>
      </c>
      <c r="L294" s="34">
        <v>423.46228000000002</v>
      </c>
      <c r="M294" s="34">
        <v>0</v>
      </c>
      <c r="N294" s="34">
        <v>423.46228000000002</v>
      </c>
      <c r="O294" s="34">
        <v>4949.7000900000003</v>
      </c>
      <c r="P294" s="34">
        <v>4424.6051200000002</v>
      </c>
      <c r="Q294" s="34">
        <v>0</v>
      </c>
      <c r="R294" s="35">
        <v>4424.6051200000002</v>
      </c>
    </row>
    <row r="295" spans="1:18">
      <c r="A295" s="36"/>
      <c r="B295" s="36"/>
      <c r="C295" s="36"/>
      <c r="D295" s="31" t="s">
        <v>341</v>
      </c>
      <c r="E295" s="32">
        <v>58</v>
      </c>
      <c r="F295" s="33">
        <v>1811.86355</v>
      </c>
      <c r="G295" s="34">
        <v>0</v>
      </c>
      <c r="H295" s="34">
        <v>1811.86355</v>
      </c>
      <c r="I295" s="34">
        <v>4757.1884800000007</v>
      </c>
      <c r="J295" s="34">
        <v>0</v>
      </c>
      <c r="K295" s="34">
        <v>4757.1884800000007</v>
      </c>
      <c r="L295" s="34">
        <v>665.73928000000001</v>
      </c>
      <c r="M295" s="34">
        <v>0</v>
      </c>
      <c r="N295" s="34">
        <v>665.73928000000001</v>
      </c>
      <c r="O295" s="34">
        <v>7234.7913099999996</v>
      </c>
      <c r="P295" s="34">
        <v>4253.2789199999997</v>
      </c>
      <c r="Q295" s="34">
        <v>0</v>
      </c>
      <c r="R295" s="35">
        <v>4253.2789199999997</v>
      </c>
    </row>
    <row r="296" spans="1:18">
      <c r="A296" s="36"/>
      <c r="B296" s="36"/>
      <c r="C296" s="31" t="s">
        <v>342</v>
      </c>
      <c r="D296" s="31" t="s">
        <v>342</v>
      </c>
      <c r="E296" s="32">
        <v>64</v>
      </c>
      <c r="F296" s="33">
        <v>4022.99944</v>
      </c>
      <c r="G296" s="34">
        <v>0</v>
      </c>
      <c r="H296" s="34">
        <v>4022.99944</v>
      </c>
      <c r="I296" s="34">
        <v>37643.555959999998</v>
      </c>
      <c r="J296" s="34">
        <v>216.10674</v>
      </c>
      <c r="K296" s="34">
        <v>37859.662700000001</v>
      </c>
      <c r="L296" s="34">
        <v>3142.5550699999999</v>
      </c>
      <c r="M296" s="34">
        <v>4.6496499999999994</v>
      </c>
      <c r="N296" s="34">
        <v>3147.2047200000002</v>
      </c>
      <c r="O296" s="34">
        <v>45029.866860000002</v>
      </c>
      <c r="P296" s="34">
        <v>33723.36204</v>
      </c>
      <c r="Q296" s="34">
        <v>0</v>
      </c>
      <c r="R296" s="35">
        <v>33723.36204</v>
      </c>
    </row>
    <row r="297" spans="1:18">
      <c r="A297" s="36"/>
      <c r="B297" s="31" t="s">
        <v>343</v>
      </c>
      <c r="C297" s="31" t="s">
        <v>344</v>
      </c>
      <c r="D297" s="31" t="s">
        <v>344</v>
      </c>
      <c r="E297" s="32">
        <v>262</v>
      </c>
      <c r="F297" s="33">
        <v>16077.711800000001</v>
      </c>
      <c r="G297" s="34">
        <v>0</v>
      </c>
      <c r="H297" s="34">
        <v>16077.711800000001</v>
      </c>
      <c r="I297" s="34">
        <v>44711.997360000001</v>
      </c>
      <c r="J297" s="34">
        <v>435.56484999999998</v>
      </c>
      <c r="K297" s="34">
        <v>45147.562210000004</v>
      </c>
      <c r="L297" s="34">
        <v>7517.8670199999997</v>
      </c>
      <c r="M297" s="34">
        <v>718.98206000000005</v>
      </c>
      <c r="N297" s="34">
        <v>8236.84908</v>
      </c>
      <c r="O297" s="34">
        <v>69462.123090000008</v>
      </c>
      <c r="P297" s="34">
        <v>43938.527780000004</v>
      </c>
      <c r="Q297" s="34">
        <v>0</v>
      </c>
      <c r="R297" s="35">
        <v>43938.527780000004</v>
      </c>
    </row>
    <row r="298" spans="1:18">
      <c r="A298" s="36"/>
      <c r="B298" s="36"/>
      <c r="C298" s="36"/>
      <c r="D298" s="31" t="s">
        <v>345</v>
      </c>
      <c r="E298" s="32">
        <v>263</v>
      </c>
      <c r="F298" s="33">
        <v>1198.06306</v>
      </c>
      <c r="G298" s="34">
        <v>0</v>
      </c>
      <c r="H298" s="34">
        <v>1198.06306</v>
      </c>
      <c r="I298" s="34">
        <v>4605.2207099999996</v>
      </c>
      <c r="J298" s="34">
        <v>182.90588</v>
      </c>
      <c r="K298" s="34">
        <v>4788.1265899999999</v>
      </c>
      <c r="L298" s="34">
        <v>1243.1225300000001</v>
      </c>
      <c r="M298" s="34">
        <v>18.288540000000001</v>
      </c>
      <c r="N298" s="34">
        <v>1261.4110700000001</v>
      </c>
      <c r="O298" s="34">
        <v>7247.6007199999995</v>
      </c>
      <c r="P298" s="34">
        <v>3760.8832599999996</v>
      </c>
      <c r="Q298" s="34">
        <v>0</v>
      </c>
      <c r="R298" s="35">
        <v>3760.8832599999996</v>
      </c>
    </row>
    <row r="299" spans="1:18">
      <c r="A299" s="36"/>
      <c r="B299" s="36"/>
      <c r="C299" s="36"/>
      <c r="D299" s="31" t="s">
        <v>346</v>
      </c>
      <c r="E299" s="32">
        <v>265</v>
      </c>
      <c r="F299" s="33">
        <v>2049.48281</v>
      </c>
      <c r="G299" s="34">
        <v>0</v>
      </c>
      <c r="H299" s="34">
        <v>2049.48281</v>
      </c>
      <c r="I299" s="34">
        <v>8688.1063800000011</v>
      </c>
      <c r="J299" s="34">
        <v>89.153019999999998</v>
      </c>
      <c r="K299" s="34">
        <v>8777.2594000000008</v>
      </c>
      <c r="L299" s="34">
        <v>607.44660999999996</v>
      </c>
      <c r="M299" s="34">
        <v>22.121959999999998</v>
      </c>
      <c r="N299" s="34">
        <v>629.56856999999991</v>
      </c>
      <c r="O299" s="34">
        <v>11456.31078</v>
      </c>
      <c r="P299" s="34">
        <v>3048.5439200000001</v>
      </c>
      <c r="Q299" s="34">
        <v>0</v>
      </c>
      <c r="R299" s="35">
        <v>3048.5439200000001</v>
      </c>
    </row>
    <row r="300" spans="1:18">
      <c r="A300" s="36"/>
      <c r="B300" s="36"/>
      <c r="C300" s="36"/>
      <c r="D300" s="31" t="s">
        <v>347</v>
      </c>
      <c r="E300" s="32">
        <v>264</v>
      </c>
      <c r="F300" s="33">
        <v>818.19908999999996</v>
      </c>
      <c r="G300" s="34">
        <v>0</v>
      </c>
      <c r="H300" s="34">
        <v>818.19908999999996</v>
      </c>
      <c r="I300" s="34">
        <v>4812.6744400000007</v>
      </c>
      <c r="J300" s="34">
        <v>38.001160000000006</v>
      </c>
      <c r="K300" s="34">
        <v>4850.6755999999996</v>
      </c>
      <c r="L300" s="34">
        <v>283.51121000000001</v>
      </c>
      <c r="M300" s="34">
        <v>1.681</v>
      </c>
      <c r="N300" s="34">
        <v>285.19221000000005</v>
      </c>
      <c r="O300" s="34">
        <v>5954.0669000000007</v>
      </c>
      <c r="P300" s="34">
        <v>3822.2591200000002</v>
      </c>
      <c r="Q300" s="34">
        <v>0</v>
      </c>
      <c r="R300" s="35">
        <v>3822.2591200000002</v>
      </c>
    </row>
    <row r="301" spans="1:18">
      <c r="A301" s="36"/>
      <c r="B301" s="36"/>
      <c r="C301" s="36"/>
      <c r="D301" s="31" t="s">
        <v>348</v>
      </c>
      <c r="E301" s="32">
        <v>266</v>
      </c>
      <c r="F301" s="33">
        <v>430.81236999999999</v>
      </c>
      <c r="G301" s="34">
        <v>0</v>
      </c>
      <c r="H301" s="34">
        <v>430.81236999999999</v>
      </c>
      <c r="I301" s="34">
        <v>2875.5467799999997</v>
      </c>
      <c r="J301" s="34">
        <v>6.8006899999999995</v>
      </c>
      <c r="K301" s="34">
        <v>2882.3474700000002</v>
      </c>
      <c r="L301" s="34">
        <v>192.43301</v>
      </c>
      <c r="M301" s="34">
        <v>0</v>
      </c>
      <c r="N301" s="34">
        <v>192.43301</v>
      </c>
      <c r="O301" s="34">
        <v>3505.59285</v>
      </c>
      <c r="P301" s="34">
        <v>2612.5013100000001</v>
      </c>
      <c r="Q301" s="34">
        <v>0</v>
      </c>
      <c r="R301" s="35">
        <v>2612.5013100000001</v>
      </c>
    </row>
    <row r="302" spans="1:18">
      <c r="A302" s="36"/>
      <c r="B302" s="36"/>
      <c r="C302" s="31" t="s">
        <v>349</v>
      </c>
      <c r="D302" s="31" t="s">
        <v>279</v>
      </c>
      <c r="E302" s="32">
        <v>248</v>
      </c>
      <c r="F302" s="33">
        <v>3442.59319</v>
      </c>
      <c r="G302" s="34">
        <v>0</v>
      </c>
      <c r="H302" s="34">
        <v>3442.59319</v>
      </c>
      <c r="I302" s="34">
        <v>4009.1439999999998</v>
      </c>
      <c r="J302" s="34">
        <v>3.1605799999999999</v>
      </c>
      <c r="K302" s="34">
        <v>4012.30458</v>
      </c>
      <c r="L302" s="34">
        <v>946.76830000000007</v>
      </c>
      <c r="M302" s="34">
        <v>0.97498000000000007</v>
      </c>
      <c r="N302" s="34">
        <v>947.74328000000003</v>
      </c>
      <c r="O302" s="34">
        <v>8402.6410500000002</v>
      </c>
      <c r="P302" s="34">
        <v>3099.9844600000001</v>
      </c>
      <c r="Q302" s="34">
        <v>0</v>
      </c>
      <c r="R302" s="35">
        <v>3099.9844600000001</v>
      </c>
    </row>
    <row r="303" spans="1:18">
      <c r="A303" s="36"/>
      <c r="B303" s="36"/>
      <c r="C303" s="36"/>
      <c r="D303" s="31" t="s">
        <v>350</v>
      </c>
      <c r="E303" s="32">
        <v>251</v>
      </c>
      <c r="F303" s="33">
        <v>5891.1180400000003</v>
      </c>
      <c r="G303" s="34">
        <v>0</v>
      </c>
      <c r="H303" s="34">
        <v>5891.1180400000003</v>
      </c>
      <c r="I303" s="34">
        <v>12186.360130000001</v>
      </c>
      <c r="J303" s="34">
        <v>72.663679999999999</v>
      </c>
      <c r="K303" s="34">
        <v>12259.023810000001</v>
      </c>
      <c r="L303" s="34">
        <v>1732.7123300000001</v>
      </c>
      <c r="M303" s="34">
        <v>60.176739999999995</v>
      </c>
      <c r="N303" s="34">
        <v>1792.8890700000002</v>
      </c>
      <c r="O303" s="34">
        <v>19943.030920000001</v>
      </c>
      <c r="P303" s="34">
        <v>8678.4632600000004</v>
      </c>
      <c r="Q303" s="34">
        <v>0</v>
      </c>
      <c r="R303" s="35">
        <v>8678.4632600000004</v>
      </c>
    </row>
    <row r="304" spans="1:18">
      <c r="A304" s="36"/>
      <c r="B304" s="36"/>
      <c r="C304" s="36"/>
      <c r="D304" s="31" t="s">
        <v>351</v>
      </c>
      <c r="E304" s="32">
        <v>247</v>
      </c>
      <c r="F304" s="33">
        <v>34239.512069999997</v>
      </c>
      <c r="G304" s="34">
        <v>0</v>
      </c>
      <c r="H304" s="34">
        <v>34239.512069999997</v>
      </c>
      <c r="I304" s="34">
        <v>55464.587270000004</v>
      </c>
      <c r="J304" s="34">
        <v>497.89967999999999</v>
      </c>
      <c r="K304" s="34">
        <v>55962.486950000006</v>
      </c>
      <c r="L304" s="34">
        <v>9896.1835700000011</v>
      </c>
      <c r="M304" s="34">
        <v>1130.3645800000002</v>
      </c>
      <c r="N304" s="34">
        <v>11026.548150000001</v>
      </c>
      <c r="O304" s="34">
        <v>101228.54717000001</v>
      </c>
      <c r="P304" s="34">
        <v>67228.903459999987</v>
      </c>
      <c r="Q304" s="34">
        <v>0</v>
      </c>
      <c r="R304" s="35">
        <v>67228.903459999987</v>
      </c>
    </row>
    <row r="305" spans="1:18">
      <c r="A305" s="36"/>
      <c r="B305" s="36"/>
      <c r="C305" s="36"/>
      <c r="D305" s="31" t="s">
        <v>352</v>
      </c>
      <c r="E305" s="32">
        <v>250</v>
      </c>
      <c r="F305" s="33">
        <v>2307.31468</v>
      </c>
      <c r="G305" s="34">
        <v>0</v>
      </c>
      <c r="H305" s="34">
        <v>2307.31468</v>
      </c>
      <c r="I305" s="34">
        <v>6579.8271599999998</v>
      </c>
      <c r="J305" s="34">
        <v>0.13402</v>
      </c>
      <c r="K305" s="34">
        <v>6579.9611799999993</v>
      </c>
      <c r="L305" s="34">
        <v>207.06145000000001</v>
      </c>
      <c r="M305" s="34">
        <v>0</v>
      </c>
      <c r="N305" s="34">
        <v>207.06145000000001</v>
      </c>
      <c r="O305" s="34">
        <v>9094.3373100000008</v>
      </c>
      <c r="P305" s="34">
        <v>3949.37592</v>
      </c>
      <c r="Q305" s="34">
        <v>0</v>
      </c>
      <c r="R305" s="35">
        <v>3949.37592</v>
      </c>
    </row>
    <row r="306" spans="1:18">
      <c r="A306" s="36"/>
      <c r="B306" s="36"/>
      <c r="C306" s="31" t="s">
        <v>353</v>
      </c>
      <c r="D306" s="31" t="s">
        <v>353</v>
      </c>
      <c r="E306" s="32">
        <v>260</v>
      </c>
      <c r="F306" s="33">
        <v>16414.018479999999</v>
      </c>
      <c r="G306" s="34">
        <v>0</v>
      </c>
      <c r="H306" s="34">
        <v>16414.018479999999</v>
      </c>
      <c r="I306" s="34">
        <v>40748.932399999998</v>
      </c>
      <c r="J306" s="34">
        <v>85.602530000000002</v>
      </c>
      <c r="K306" s="34">
        <v>40834.534930000002</v>
      </c>
      <c r="L306" s="34">
        <v>14799.145050000001</v>
      </c>
      <c r="M306" s="34">
        <v>987.7364</v>
      </c>
      <c r="N306" s="34">
        <v>15786.881449999999</v>
      </c>
      <c r="O306" s="34">
        <v>73035.434859999994</v>
      </c>
      <c r="P306" s="34">
        <v>43801.143819999998</v>
      </c>
      <c r="Q306" s="34">
        <v>0</v>
      </c>
      <c r="R306" s="35">
        <v>43801.143819999998</v>
      </c>
    </row>
    <row r="307" spans="1:18">
      <c r="A307" s="36"/>
      <c r="B307" s="36"/>
      <c r="C307" s="36"/>
      <c r="D307" s="31" t="s">
        <v>354</v>
      </c>
      <c r="E307" s="32">
        <v>261</v>
      </c>
      <c r="F307" s="33">
        <v>2077.9488099999999</v>
      </c>
      <c r="G307" s="34">
        <v>0</v>
      </c>
      <c r="H307" s="34">
        <v>2077.9488099999999</v>
      </c>
      <c r="I307" s="34">
        <v>2227.99451</v>
      </c>
      <c r="J307" s="34">
        <v>29.873369999999998</v>
      </c>
      <c r="K307" s="34">
        <v>2257.8678799999998</v>
      </c>
      <c r="L307" s="34">
        <v>1754.1596599999998</v>
      </c>
      <c r="M307" s="34">
        <v>37.994399999999999</v>
      </c>
      <c r="N307" s="34">
        <v>1792.1540600000001</v>
      </c>
      <c r="O307" s="34">
        <v>6127.9707500000004</v>
      </c>
      <c r="P307" s="34">
        <v>5097.2611699999998</v>
      </c>
      <c r="Q307" s="34">
        <v>0</v>
      </c>
      <c r="R307" s="35">
        <v>5097.2611699999998</v>
      </c>
    </row>
    <row r="308" spans="1:18">
      <c r="A308" s="36"/>
      <c r="B308" s="36"/>
      <c r="C308" s="31" t="s">
        <v>355</v>
      </c>
      <c r="D308" s="31" t="s">
        <v>356</v>
      </c>
      <c r="E308" s="32">
        <v>252</v>
      </c>
      <c r="F308" s="33">
        <v>27155.975320000001</v>
      </c>
      <c r="G308" s="34">
        <v>0</v>
      </c>
      <c r="H308" s="34">
        <v>27155.975320000001</v>
      </c>
      <c r="I308" s="34">
        <v>80875.122640000001</v>
      </c>
      <c r="J308" s="34">
        <v>1142.81089</v>
      </c>
      <c r="K308" s="34">
        <v>82017.933529999995</v>
      </c>
      <c r="L308" s="34">
        <v>13197.89466</v>
      </c>
      <c r="M308" s="34">
        <v>957.30138999999997</v>
      </c>
      <c r="N308" s="34">
        <v>14155.19605</v>
      </c>
      <c r="O308" s="34">
        <v>123329.10490000001</v>
      </c>
      <c r="P308" s="34">
        <v>75786.570209999991</v>
      </c>
      <c r="Q308" s="34">
        <v>0</v>
      </c>
      <c r="R308" s="35">
        <v>75786.570209999991</v>
      </c>
    </row>
    <row r="309" spans="1:18">
      <c r="A309" s="36"/>
      <c r="B309" s="36"/>
      <c r="C309" s="36"/>
      <c r="D309" s="31" t="s">
        <v>355</v>
      </c>
      <c r="E309" s="32">
        <v>253</v>
      </c>
      <c r="F309" s="33">
        <v>10592.658599999999</v>
      </c>
      <c r="G309" s="34">
        <v>0</v>
      </c>
      <c r="H309" s="34">
        <v>10592.658599999999</v>
      </c>
      <c r="I309" s="34">
        <v>37005.2912</v>
      </c>
      <c r="J309" s="34">
        <v>315.43632000000002</v>
      </c>
      <c r="K309" s="34">
        <v>37320.72752</v>
      </c>
      <c r="L309" s="34">
        <v>1022.13975</v>
      </c>
      <c r="M309" s="34">
        <v>0.50429999999999997</v>
      </c>
      <c r="N309" s="34">
        <v>1022.64405</v>
      </c>
      <c r="O309" s="34">
        <v>48936.030169999998</v>
      </c>
      <c r="P309" s="34">
        <v>2601.6530899999998</v>
      </c>
      <c r="Q309" s="34">
        <v>0</v>
      </c>
      <c r="R309" s="35">
        <v>2601.6530899999998</v>
      </c>
    </row>
    <row r="310" spans="1:18">
      <c r="A310" s="36"/>
      <c r="B310" s="36"/>
      <c r="C310" s="36"/>
      <c r="D310" s="31" t="s">
        <v>357</v>
      </c>
      <c r="E310" s="32">
        <v>254</v>
      </c>
      <c r="F310" s="33">
        <v>836.00421999999992</v>
      </c>
      <c r="G310" s="34">
        <v>0</v>
      </c>
      <c r="H310" s="34">
        <v>836.00421999999992</v>
      </c>
      <c r="I310" s="34">
        <v>4867.0099299999993</v>
      </c>
      <c r="J310" s="34">
        <v>1.5004600000000001</v>
      </c>
      <c r="K310" s="34">
        <v>4868.5103899999995</v>
      </c>
      <c r="L310" s="34">
        <v>295.19765000000001</v>
      </c>
      <c r="M310" s="34">
        <v>0</v>
      </c>
      <c r="N310" s="34">
        <v>295.19765000000001</v>
      </c>
      <c r="O310" s="34">
        <v>5999.7122599999993</v>
      </c>
      <c r="P310" s="34">
        <v>1510.89011</v>
      </c>
      <c r="Q310" s="34">
        <v>0</v>
      </c>
      <c r="R310" s="35">
        <v>1510.89011</v>
      </c>
    </row>
    <row r="311" spans="1:18">
      <c r="A311" s="36"/>
      <c r="B311" s="36"/>
      <c r="C311" s="31" t="s">
        <v>343</v>
      </c>
      <c r="D311" s="31" t="s">
        <v>358</v>
      </c>
      <c r="E311" s="32">
        <v>587</v>
      </c>
      <c r="F311" s="33">
        <v>12513.744369999999</v>
      </c>
      <c r="G311" s="34">
        <v>0</v>
      </c>
      <c r="H311" s="34">
        <v>12513.744369999999</v>
      </c>
      <c r="I311" s="34">
        <v>116398.36389000001</v>
      </c>
      <c r="J311" s="34">
        <v>0.21452000000000002</v>
      </c>
      <c r="K311" s="34">
        <v>116398.57841</v>
      </c>
      <c r="L311" s="34">
        <v>8392.0904499999997</v>
      </c>
      <c r="M311" s="34">
        <v>2553.45003</v>
      </c>
      <c r="N311" s="34">
        <v>10945.54048</v>
      </c>
      <c r="O311" s="34">
        <v>139857.86325999998</v>
      </c>
      <c r="P311" s="34">
        <v>160.64657</v>
      </c>
      <c r="Q311" s="34">
        <v>0</v>
      </c>
      <c r="R311" s="35">
        <v>160.64657</v>
      </c>
    </row>
    <row r="312" spans="1:18">
      <c r="A312" s="36"/>
      <c r="B312" s="36"/>
      <c r="C312" s="36"/>
      <c r="D312" s="36"/>
      <c r="E312" s="37">
        <v>836</v>
      </c>
      <c r="F312" s="38">
        <v>21886.928680000001</v>
      </c>
      <c r="G312" s="39">
        <v>0</v>
      </c>
      <c r="H312" s="39">
        <v>21886.928680000001</v>
      </c>
      <c r="I312" s="39">
        <v>42514.610890000004</v>
      </c>
      <c r="J312" s="39">
        <v>0</v>
      </c>
      <c r="K312" s="39">
        <v>42514.610890000004</v>
      </c>
      <c r="L312" s="39">
        <v>7301.24287</v>
      </c>
      <c r="M312" s="39">
        <v>1088.5661100000002</v>
      </c>
      <c r="N312" s="39">
        <v>8389.8089799999998</v>
      </c>
      <c r="O312" s="39">
        <v>72791.348549999995</v>
      </c>
      <c r="P312" s="39">
        <v>55129.777799999996</v>
      </c>
      <c r="Q312" s="39">
        <v>0</v>
      </c>
      <c r="R312" s="40">
        <v>55129.777799999996</v>
      </c>
    </row>
    <row r="313" spans="1:18">
      <c r="A313" s="36"/>
      <c r="B313" s="36"/>
      <c r="C313" s="36"/>
      <c r="D313" s="31" t="s">
        <v>359</v>
      </c>
      <c r="E313" s="32">
        <v>545</v>
      </c>
      <c r="F313" s="33">
        <v>13773.17339</v>
      </c>
      <c r="G313" s="34">
        <v>0</v>
      </c>
      <c r="H313" s="34">
        <v>13773.17339</v>
      </c>
      <c r="I313" s="34">
        <v>63696.46271</v>
      </c>
      <c r="J313" s="34">
        <v>914.81403</v>
      </c>
      <c r="K313" s="34">
        <v>64611.276740000001</v>
      </c>
      <c r="L313" s="34">
        <v>7054.5444699999998</v>
      </c>
      <c r="M313" s="34">
        <v>663.87168000000008</v>
      </c>
      <c r="N313" s="34">
        <v>7718.41615</v>
      </c>
      <c r="O313" s="34">
        <v>86102.866280000002</v>
      </c>
      <c r="P313" s="34">
        <v>55105.026389999999</v>
      </c>
      <c r="Q313" s="34">
        <v>0</v>
      </c>
      <c r="R313" s="35">
        <v>55105.026389999999</v>
      </c>
    </row>
    <row r="314" spans="1:18">
      <c r="A314" s="36"/>
      <c r="B314" s="36"/>
      <c r="C314" s="36"/>
      <c r="D314" s="31" t="s">
        <v>360</v>
      </c>
      <c r="E314" s="32">
        <v>523</v>
      </c>
      <c r="F314" s="33">
        <v>0</v>
      </c>
      <c r="G314" s="34">
        <v>0</v>
      </c>
      <c r="H314" s="34">
        <v>0</v>
      </c>
      <c r="I314" s="34">
        <v>63839.639560000003</v>
      </c>
      <c r="J314" s="34">
        <v>114.4053</v>
      </c>
      <c r="K314" s="34">
        <v>63954.044860000002</v>
      </c>
      <c r="L314" s="34">
        <v>1653.3414499999999</v>
      </c>
      <c r="M314" s="34">
        <v>265.15431999999998</v>
      </c>
      <c r="N314" s="34">
        <v>1918.49577</v>
      </c>
      <c r="O314" s="34">
        <v>65872.540630000003</v>
      </c>
      <c r="P314" s="34">
        <v>35225.958189999998</v>
      </c>
      <c r="Q314" s="34">
        <v>0</v>
      </c>
      <c r="R314" s="35">
        <v>35225.958189999998</v>
      </c>
    </row>
    <row r="315" spans="1:18">
      <c r="A315" s="36"/>
      <c r="B315" s="36"/>
      <c r="C315" s="36"/>
      <c r="D315" s="36"/>
      <c r="E315" s="37">
        <v>559</v>
      </c>
      <c r="F315" s="38">
        <v>34171.467810000002</v>
      </c>
      <c r="G315" s="39">
        <v>0</v>
      </c>
      <c r="H315" s="39">
        <v>34171.467810000002</v>
      </c>
      <c r="I315" s="39">
        <v>245559.09725999998</v>
      </c>
      <c r="J315" s="39">
        <v>2670.3912099999998</v>
      </c>
      <c r="K315" s="39">
        <v>248229.48847000001</v>
      </c>
      <c r="L315" s="39">
        <v>75280.264340000009</v>
      </c>
      <c r="M315" s="39">
        <v>9104.9127899999985</v>
      </c>
      <c r="N315" s="39">
        <v>84385.177129999996</v>
      </c>
      <c r="O315" s="39">
        <v>366786.13341000001</v>
      </c>
      <c r="P315" s="39">
        <v>17808.41173</v>
      </c>
      <c r="Q315" s="39">
        <v>0</v>
      </c>
      <c r="R315" s="40">
        <v>17808.41173</v>
      </c>
    </row>
    <row r="316" spans="1:18">
      <c r="A316" s="36"/>
      <c r="B316" s="36"/>
      <c r="C316" s="36"/>
      <c r="D316" s="36"/>
      <c r="E316" s="37">
        <v>417</v>
      </c>
      <c r="F316" s="38">
        <v>29047.300589999999</v>
      </c>
      <c r="G316" s="39">
        <v>0</v>
      </c>
      <c r="H316" s="39">
        <v>29047.300589999999</v>
      </c>
      <c r="I316" s="39">
        <v>257012.90943</v>
      </c>
      <c r="J316" s="39">
        <v>1297.67804</v>
      </c>
      <c r="K316" s="39">
        <v>258310.58747</v>
      </c>
      <c r="L316" s="39">
        <v>7441.8894800000007</v>
      </c>
      <c r="M316" s="39">
        <v>1064.7316499999999</v>
      </c>
      <c r="N316" s="39">
        <v>8506.6211300000014</v>
      </c>
      <c r="O316" s="39">
        <v>295864.50919000001</v>
      </c>
      <c r="P316" s="39">
        <v>97934.09388</v>
      </c>
      <c r="Q316" s="39">
        <v>0</v>
      </c>
      <c r="R316" s="40">
        <v>97934.09388</v>
      </c>
    </row>
    <row r="317" spans="1:18">
      <c r="A317" s="36"/>
      <c r="B317" s="36"/>
      <c r="C317" s="36"/>
      <c r="D317" s="31" t="s">
        <v>361</v>
      </c>
      <c r="E317" s="32">
        <v>570</v>
      </c>
      <c r="F317" s="33">
        <v>43148.849770000001</v>
      </c>
      <c r="G317" s="34">
        <v>0</v>
      </c>
      <c r="H317" s="34">
        <v>43148.849770000001</v>
      </c>
      <c r="I317" s="34">
        <v>56812.638229999997</v>
      </c>
      <c r="J317" s="34">
        <v>2411.5597499999999</v>
      </c>
      <c r="K317" s="34">
        <v>59224.197979999997</v>
      </c>
      <c r="L317" s="34">
        <v>20457.69874</v>
      </c>
      <c r="M317" s="34">
        <v>16219.370429999999</v>
      </c>
      <c r="N317" s="34">
        <v>36677.069170000002</v>
      </c>
      <c r="O317" s="34">
        <v>139050.11692</v>
      </c>
      <c r="P317" s="34">
        <v>29261.438679999999</v>
      </c>
      <c r="Q317" s="34">
        <v>0</v>
      </c>
      <c r="R317" s="35">
        <v>29261.438679999999</v>
      </c>
    </row>
    <row r="318" spans="1:18">
      <c r="A318" s="36"/>
      <c r="B318" s="36"/>
      <c r="C318" s="36"/>
      <c r="D318" s="36"/>
      <c r="E318" s="37">
        <v>526</v>
      </c>
      <c r="F318" s="38">
        <v>18611.472969999999</v>
      </c>
      <c r="G318" s="39">
        <v>0</v>
      </c>
      <c r="H318" s="39">
        <v>18611.472969999999</v>
      </c>
      <c r="I318" s="39">
        <v>110458.74222</v>
      </c>
      <c r="J318" s="39">
        <v>1025.1041700000001</v>
      </c>
      <c r="K318" s="39">
        <v>111483.84639000001</v>
      </c>
      <c r="L318" s="39">
        <v>28391.0785</v>
      </c>
      <c r="M318" s="39">
        <v>5597.0053499999995</v>
      </c>
      <c r="N318" s="39">
        <v>33988.083850000003</v>
      </c>
      <c r="O318" s="39">
        <v>164083.40321000002</v>
      </c>
      <c r="P318" s="39">
        <v>22822.407899999998</v>
      </c>
      <c r="Q318" s="39">
        <v>0</v>
      </c>
      <c r="R318" s="40">
        <v>22822.407899999998</v>
      </c>
    </row>
    <row r="319" spans="1:18">
      <c r="A319" s="36"/>
      <c r="B319" s="36"/>
      <c r="C319" s="36"/>
      <c r="D319" s="36"/>
      <c r="E319" s="37">
        <v>551</v>
      </c>
      <c r="F319" s="38">
        <v>1668.8874599999999</v>
      </c>
      <c r="G319" s="39">
        <v>0</v>
      </c>
      <c r="H319" s="39">
        <v>1668.8874599999999</v>
      </c>
      <c r="I319" s="39">
        <v>103244.72688</v>
      </c>
      <c r="J319" s="39">
        <v>2604.1484399999999</v>
      </c>
      <c r="K319" s="39">
        <v>105848.87531999999</v>
      </c>
      <c r="L319" s="39">
        <v>6658.9537900000005</v>
      </c>
      <c r="M319" s="39">
        <v>415.30096999999995</v>
      </c>
      <c r="N319" s="39">
        <v>7074.2547599999998</v>
      </c>
      <c r="O319" s="39">
        <v>114592.01754</v>
      </c>
      <c r="P319" s="39">
        <v>17795.617100000003</v>
      </c>
      <c r="Q319" s="39">
        <v>0</v>
      </c>
      <c r="R319" s="40">
        <v>17795.617100000003</v>
      </c>
    </row>
    <row r="320" spans="1:18">
      <c r="A320" s="36"/>
      <c r="B320" s="36"/>
      <c r="C320" s="36"/>
      <c r="D320" s="36"/>
      <c r="E320" s="37">
        <v>612</v>
      </c>
      <c r="F320" s="38">
        <v>16432.966840000001</v>
      </c>
      <c r="G320" s="39">
        <v>0</v>
      </c>
      <c r="H320" s="39">
        <v>16432.966840000001</v>
      </c>
      <c r="I320" s="39">
        <v>83133.48679000001</v>
      </c>
      <c r="J320" s="39">
        <v>2177.2482500000001</v>
      </c>
      <c r="K320" s="39">
        <v>85310.73504</v>
      </c>
      <c r="L320" s="39">
        <v>13590.624589999999</v>
      </c>
      <c r="M320" s="39">
        <v>21249.716629999999</v>
      </c>
      <c r="N320" s="39">
        <v>34840.341220000002</v>
      </c>
      <c r="O320" s="39">
        <v>136584.04309999998</v>
      </c>
      <c r="P320" s="39">
        <v>34329.852939999997</v>
      </c>
      <c r="Q320" s="39">
        <v>0</v>
      </c>
      <c r="R320" s="40">
        <v>34329.852939999997</v>
      </c>
    </row>
    <row r="321" spans="1:18">
      <c r="A321" s="36"/>
      <c r="B321" s="36"/>
      <c r="C321" s="36"/>
      <c r="D321" s="31" t="s">
        <v>362</v>
      </c>
      <c r="E321" s="32">
        <v>576</v>
      </c>
      <c r="F321" s="33">
        <v>66376.950710000005</v>
      </c>
      <c r="G321" s="34">
        <v>0</v>
      </c>
      <c r="H321" s="34">
        <v>66376.950710000005</v>
      </c>
      <c r="I321" s="34">
        <v>117980.57267000001</v>
      </c>
      <c r="J321" s="34">
        <v>1631.68454</v>
      </c>
      <c r="K321" s="34">
        <v>119612.25721</v>
      </c>
      <c r="L321" s="34">
        <v>18623.20494</v>
      </c>
      <c r="M321" s="34">
        <v>12634.053039999999</v>
      </c>
      <c r="N321" s="34">
        <v>31257.257980000002</v>
      </c>
      <c r="O321" s="34">
        <v>217246.46590000001</v>
      </c>
      <c r="P321" s="34">
        <v>45856.576549999998</v>
      </c>
      <c r="Q321" s="34">
        <v>0</v>
      </c>
      <c r="R321" s="35">
        <v>45856.576549999998</v>
      </c>
    </row>
    <row r="322" spans="1:18">
      <c r="A322" s="36"/>
      <c r="B322" s="36"/>
      <c r="C322" s="36"/>
      <c r="D322" s="31" t="s">
        <v>324</v>
      </c>
      <c r="E322" s="32">
        <v>606</v>
      </c>
      <c r="F322" s="33">
        <v>3864.2243599999997</v>
      </c>
      <c r="G322" s="34">
        <v>0</v>
      </c>
      <c r="H322" s="34">
        <v>3864.2243599999997</v>
      </c>
      <c r="I322" s="34">
        <v>43152.912850000001</v>
      </c>
      <c r="J322" s="34">
        <v>8.2303300000000004</v>
      </c>
      <c r="K322" s="34">
        <v>43161.143179999999</v>
      </c>
      <c r="L322" s="34">
        <v>5819.1057599999995</v>
      </c>
      <c r="M322" s="34">
        <v>5930.4633400000002</v>
      </c>
      <c r="N322" s="34">
        <v>11749.569099999999</v>
      </c>
      <c r="O322" s="34">
        <v>58774.93664</v>
      </c>
      <c r="P322" s="34">
        <v>18615.159749999999</v>
      </c>
      <c r="Q322" s="34">
        <v>0</v>
      </c>
      <c r="R322" s="35">
        <v>18615.159749999999</v>
      </c>
    </row>
    <row r="323" spans="1:18">
      <c r="A323" s="36"/>
      <c r="B323" s="36"/>
      <c r="C323" s="36"/>
      <c r="D323" s="36"/>
      <c r="E323" s="37">
        <v>540</v>
      </c>
      <c r="F323" s="38">
        <v>28839.32562</v>
      </c>
      <c r="G323" s="39">
        <v>0</v>
      </c>
      <c r="H323" s="39">
        <v>28839.32562</v>
      </c>
      <c r="I323" s="39">
        <v>118275.22472</v>
      </c>
      <c r="J323" s="39">
        <v>844.67855000000009</v>
      </c>
      <c r="K323" s="39">
        <v>119119.90327</v>
      </c>
      <c r="L323" s="39">
        <v>35696.415090000002</v>
      </c>
      <c r="M323" s="39">
        <v>14835.335449999999</v>
      </c>
      <c r="N323" s="39">
        <v>50531.750540000001</v>
      </c>
      <c r="O323" s="39">
        <v>198490.97943000001</v>
      </c>
      <c r="P323" s="39">
        <v>17996.805710000001</v>
      </c>
      <c r="Q323" s="39">
        <v>0</v>
      </c>
      <c r="R323" s="40">
        <v>17996.805710000001</v>
      </c>
    </row>
    <row r="324" spans="1:18">
      <c r="A324" s="36"/>
      <c r="B324" s="36"/>
      <c r="C324" s="36"/>
      <c r="D324" s="36"/>
      <c r="E324" s="37">
        <v>581</v>
      </c>
      <c r="F324" s="38">
        <v>0</v>
      </c>
      <c r="G324" s="39">
        <v>0</v>
      </c>
      <c r="H324" s="39">
        <v>0</v>
      </c>
      <c r="I324" s="39">
        <v>50233.351700000007</v>
      </c>
      <c r="J324" s="39">
        <v>0</v>
      </c>
      <c r="K324" s="39">
        <v>50233.351700000007</v>
      </c>
      <c r="L324" s="39">
        <v>2972.7912099999999</v>
      </c>
      <c r="M324" s="39">
        <v>753.63139999999999</v>
      </c>
      <c r="N324" s="39">
        <v>3726.4226100000001</v>
      </c>
      <c r="O324" s="39">
        <v>53959.774310000001</v>
      </c>
      <c r="P324" s="39">
        <v>0</v>
      </c>
      <c r="Q324" s="39">
        <v>0</v>
      </c>
      <c r="R324" s="40">
        <v>0</v>
      </c>
    </row>
    <row r="325" spans="1:18">
      <c r="A325" s="36"/>
      <c r="B325" s="36"/>
      <c r="C325" s="36"/>
      <c r="D325" s="31" t="s">
        <v>343</v>
      </c>
      <c r="E325" s="32">
        <v>379</v>
      </c>
      <c r="F325" s="33">
        <v>47609.698369999998</v>
      </c>
      <c r="G325" s="34">
        <v>0</v>
      </c>
      <c r="H325" s="34">
        <v>47609.698369999998</v>
      </c>
      <c r="I325" s="34">
        <v>22811.21384</v>
      </c>
      <c r="J325" s="34">
        <v>2944.2751699999999</v>
      </c>
      <c r="K325" s="34">
        <v>25755.489010000001</v>
      </c>
      <c r="L325" s="34">
        <v>95916.60987</v>
      </c>
      <c r="M325" s="34">
        <v>7820.9967300000008</v>
      </c>
      <c r="N325" s="34">
        <v>103737.6066</v>
      </c>
      <c r="O325" s="34">
        <v>177102.79397999999</v>
      </c>
      <c r="P325" s="34">
        <v>69478.745869999999</v>
      </c>
      <c r="Q325" s="34">
        <v>0</v>
      </c>
      <c r="R325" s="35">
        <v>69478.745869999999</v>
      </c>
    </row>
    <row r="326" spans="1:18">
      <c r="A326" s="36"/>
      <c r="B326" s="36"/>
      <c r="C326" s="36"/>
      <c r="D326" s="36"/>
      <c r="E326" s="37">
        <v>382</v>
      </c>
      <c r="F326" s="38">
        <v>19996.41387</v>
      </c>
      <c r="G326" s="39">
        <v>0</v>
      </c>
      <c r="H326" s="39">
        <v>19996.41387</v>
      </c>
      <c r="I326" s="39">
        <v>214248.76066</v>
      </c>
      <c r="J326" s="39">
        <v>3457.06493</v>
      </c>
      <c r="K326" s="39">
        <v>217705.82558999999</v>
      </c>
      <c r="L326" s="39">
        <v>79948.218519999995</v>
      </c>
      <c r="M326" s="39">
        <v>48942.109619999996</v>
      </c>
      <c r="N326" s="39">
        <v>128890.32814</v>
      </c>
      <c r="O326" s="39">
        <v>366592.56760000001</v>
      </c>
      <c r="P326" s="39">
        <v>5797.6121399999993</v>
      </c>
      <c r="Q326" s="39">
        <v>0</v>
      </c>
      <c r="R326" s="40">
        <v>5797.6121399999993</v>
      </c>
    </row>
    <row r="327" spans="1:18">
      <c r="A327" s="36"/>
      <c r="B327" s="36"/>
      <c r="C327" s="36"/>
      <c r="D327" s="36"/>
      <c r="E327" s="37">
        <v>520</v>
      </c>
      <c r="F327" s="38">
        <v>13213.65835</v>
      </c>
      <c r="G327" s="39">
        <v>0</v>
      </c>
      <c r="H327" s="39">
        <v>13213.65835</v>
      </c>
      <c r="I327" s="39">
        <v>44183.762289999999</v>
      </c>
      <c r="J327" s="39">
        <v>3892.5413699999999</v>
      </c>
      <c r="K327" s="39">
        <v>48076.303659999998</v>
      </c>
      <c r="L327" s="39">
        <v>93623.74755</v>
      </c>
      <c r="M327" s="39">
        <v>11042.95363</v>
      </c>
      <c r="N327" s="39">
        <v>104666.70118</v>
      </c>
      <c r="O327" s="39">
        <v>165956.66318999999</v>
      </c>
      <c r="P327" s="39">
        <v>114885.87356000001</v>
      </c>
      <c r="Q327" s="39">
        <v>0</v>
      </c>
      <c r="R327" s="40">
        <v>114885.87356000001</v>
      </c>
    </row>
    <row r="328" spans="1:18">
      <c r="A328" s="36"/>
      <c r="B328" s="36"/>
      <c r="C328" s="36"/>
      <c r="D328" s="31" t="s">
        <v>363</v>
      </c>
      <c r="E328" s="32">
        <v>560</v>
      </c>
      <c r="F328" s="33">
        <v>43369.746520000001</v>
      </c>
      <c r="G328" s="34">
        <v>0</v>
      </c>
      <c r="H328" s="34">
        <v>43369.746520000001</v>
      </c>
      <c r="I328" s="34">
        <v>140229.06536000001</v>
      </c>
      <c r="J328" s="34">
        <v>1312.09665</v>
      </c>
      <c r="K328" s="34">
        <v>141541.16201</v>
      </c>
      <c r="L328" s="34">
        <v>63403.565820000003</v>
      </c>
      <c r="M328" s="34">
        <v>11637.006789999999</v>
      </c>
      <c r="N328" s="34">
        <v>75040.572610000003</v>
      </c>
      <c r="O328" s="34">
        <v>259951.48113999999</v>
      </c>
      <c r="P328" s="34">
        <v>25573.108270000001</v>
      </c>
      <c r="Q328" s="34">
        <v>0</v>
      </c>
      <c r="R328" s="35">
        <v>25573.108270000001</v>
      </c>
    </row>
    <row r="329" spans="1:18">
      <c r="A329" s="36"/>
      <c r="B329" s="36"/>
      <c r="C329" s="36"/>
      <c r="D329" s="31" t="s">
        <v>364</v>
      </c>
      <c r="E329" s="32">
        <v>521</v>
      </c>
      <c r="F329" s="33">
        <v>52248.902270000006</v>
      </c>
      <c r="G329" s="34">
        <v>0</v>
      </c>
      <c r="H329" s="34">
        <v>52248.902270000006</v>
      </c>
      <c r="I329" s="34">
        <v>89510.889599999995</v>
      </c>
      <c r="J329" s="34">
        <v>2545.3267900000001</v>
      </c>
      <c r="K329" s="34">
        <v>92056.216390000001</v>
      </c>
      <c r="L329" s="34">
        <v>17413.960449999999</v>
      </c>
      <c r="M329" s="34">
        <v>7350.8738099999991</v>
      </c>
      <c r="N329" s="34">
        <v>24764.834260000003</v>
      </c>
      <c r="O329" s="34">
        <v>169069.95291999998</v>
      </c>
      <c r="P329" s="34">
        <v>131819.11585</v>
      </c>
      <c r="Q329" s="34">
        <v>0</v>
      </c>
      <c r="R329" s="35">
        <v>131819.11585</v>
      </c>
    </row>
    <row r="330" spans="1:18">
      <c r="A330" s="36"/>
      <c r="B330" s="36"/>
      <c r="C330" s="36"/>
      <c r="D330" s="31" t="s">
        <v>365</v>
      </c>
      <c r="E330" s="32">
        <v>547</v>
      </c>
      <c r="F330" s="33">
        <v>5018.6978300000001</v>
      </c>
      <c r="G330" s="34">
        <v>0</v>
      </c>
      <c r="H330" s="34">
        <v>5018.6978300000001</v>
      </c>
      <c r="I330" s="34">
        <v>88552.470650000003</v>
      </c>
      <c r="J330" s="34">
        <v>1820.0060100000001</v>
      </c>
      <c r="K330" s="34">
        <v>90372.47666</v>
      </c>
      <c r="L330" s="34">
        <v>3914.8574600000002</v>
      </c>
      <c r="M330" s="34">
        <v>339.41626000000002</v>
      </c>
      <c r="N330" s="34">
        <v>4254.2737200000001</v>
      </c>
      <c r="O330" s="34">
        <v>99645.448209999988</v>
      </c>
      <c r="P330" s="34">
        <v>39387.471450000005</v>
      </c>
      <c r="Q330" s="34">
        <v>0</v>
      </c>
      <c r="R330" s="35">
        <v>39387.471450000005</v>
      </c>
    </row>
    <row r="331" spans="1:18">
      <c r="A331" s="36"/>
      <c r="B331" s="36"/>
      <c r="C331" s="36"/>
      <c r="D331" s="31" t="s">
        <v>366</v>
      </c>
      <c r="E331" s="32">
        <v>400</v>
      </c>
      <c r="F331" s="33">
        <v>17544.57588</v>
      </c>
      <c r="G331" s="34">
        <v>0</v>
      </c>
      <c r="H331" s="34">
        <v>17544.57588</v>
      </c>
      <c r="I331" s="34">
        <v>75165.018580000004</v>
      </c>
      <c r="J331" s="34">
        <v>398.97290999999996</v>
      </c>
      <c r="K331" s="34">
        <v>75563.99149</v>
      </c>
      <c r="L331" s="34">
        <v>5102.8387499999999</v>
      </c>
      <c r="M331" s="34">
        <v>753.64576</v>
      </c>
      <c r="N331" s="34">
        <v>5856.4845100000002</v>
      </c>
      <c r="O331" s="34">
        <v>98965.051879999999</v>
      </c>
      <c r="P331" s="34">
        <v>31731.42726</v>
      </c>
      <c r="Q331" s="34">
        <v>0</v>
      </c>
      <c r="R331" s="35">
        <v>31731.42726</v>
      </c>
    </row>
    <row r="332" spans="1:18">
      <c r="A332" s="36"/>
      <c r="B332" s="36"/>
      <c r="C332" s="36"/>
      <c r="D332" s="31" t="s">
        <v>367</v>
      </c>
      <c r="E332" s="32">
        <v>597</v>
      </c>
      <c r="F332" s="33">
        <v>23224.607989999997</v>
      </c>
      <c r="G332" s="34">
        <v>0</v>
      </c>
      <c r="H332" s="34">
        <v>23224.607989999997</v>
      </c>
      <c r="I332" s="34">
        <v>44008.842929999999</v>
      </c>
      <c r="J332" s="34">
        <v>893.48480000000006</v>
      </c>
      <c r="K332" s="34">
        <v>44902.327729999997</v>
      </c>
      <c r="L332" s="34">
        <v>7682.8488299999999</v>
      </c>
      <c r="M332" s="34">
        <v>2255.9590200000002</v>
      </c>
      <c r="N332" s="34">
        <v>9938.8078499999992</v>
      </c>
      <c r="O332" s="34">
        <v>78065.743569999991</v>
      </c>
      <c r="P332" s="34">
        <v>25603.420719999998</v>
      </c>
      <c r="Q332" s="34">
        <v>0</v>
      </c>
      <c r="R332" s="35">
        <v>25603.420719999998</v>
      </c>
    </row>
    <row r="333" spans="1:18">
      <c r="A333" s="36"/>
      <c r="B333" s="36"/>
      <c r="C333" s="36"/>
      <c r="D333" s="36"/>
      <c r="E333" s="37">
        <v>595</v>
      </c>
      <c r="F333" s="38">
        <v>7921.4859999999999</v>
      </c>
      <c r="G333" s="39">
        <v>0</v>
      </c>
      <c r="H333" s="39">
        <v>7921.4859999999999</v>
      </c>
      <c r="I333" s="39">
        <v>428553.74567999999</v>
      </c>
      <c r="J333" s="39">
        <v>26.907990000000002</v>
      </c>
      <c r="K333" s="39">
        <v>428580.65367000003</v>
      </c>
      <c r="L333" s="39">
        <v>4421.3378400000001</v>
      </c>
      <c r="M333" s="39">
        <v>1468.49343</v>
      </c>
      <c r="N333" s="39">
        <v>5889.8312699999997</v>
      </c>
      <c r="O333" s="39">
        <v>442391.97093999997</v>
      </c>
      <c r="P333" s="39">
        <v>72.427759999999992</v>
      </c>
      <c r="Q333" s="39">
        <v>0</v>
      </c>
      <c r="R333" s="40">
        <v>72.427759999999992</v>
      </c>
    </row>
    <row r="334" spans="1:18">
      <c r="A334" s="36"/>
      <c r="B334" s="36"/>
      <c r="C334" s="36"/>
      <c r="D334" s="31" t="s">
        <v>368</v>
      </c>
      <c r="E334" s="32">
        <v>402</v>
      </c>
      <c r="F334" s="33">
        <v>216821.99233000001</v>
      </c>
      <c r="G334" s="34">
        <v>0</v>
      </c>
      <c r="H334" s="34">
        <v>216821.99233000001</v>
      </c>
      <c r="I334" s="34">
        <v>2399.59186</v>
      </c>
      <c r="J334" s="34">
        <v>1383.79152</v>
      </c>
      <c r="K334" s="34">
        <v>3783.3833799999998</v>
      </c>
      <c r="L334" s="34">
        <v>79038.181389999998</v>
      </c>
      <c r="M334" s="34">
        <v>57408.581259999999</v>
      </c>
      <c r="N334" s="34">
        <v>136446.76265000002</v>
      </c>
      <c r="O334" s="34">
        <v>357052.13836000004</v>
      </c>
      <c r="P334" s="34">
        <v>33104.111649999999</v>
      </c>
      <c r="Q334" s="34">
        <v>0</v>
      </c>
      <c r="R334" s="35">
        <v>33104.111649999999</v>
      </c>
    </row>
    <row r="335" spans="1:18">
      <c r="A335" s="36"/>
      <c r="B335" s="36"/>
      <c r="C335" s="36"/>
      <c r="D335" s="31" t="s">
        <v>369</v>
      </c>
      <c r="E335" s="32">
        <v>404</v>
      </c>
      <c r="F335" s="33">
        <v>27472.841210000002</v>
      </c>
      <c r="G335" s="34">
        <v>0</v>
      </c>
      <c r="H335" s="34">
        <v>27472.841210000002</v>
      </c>
      <c r="I335" s="34">
        <v>125140.11853000001</v>
      </c>
      <c r="J335" s="34">
        <v>853.15331999999989</v>
      </c>
      <c r="K335" s="34">
        <v>125993.27184999999</v>
      </c>
      <c r="L335" s="34">
        <v>10290.039419999999</v>
      </c>
      <c r="M335" s="34">
        <v>1273.48207</v>
      </c>
      <c r="N335" s="34">
        <v>11563.521490000001</v>
      </c>
      <c r="O335" s="34">
        <v>165029.63455000002</v>
      </c>
      <c r="P335" s="34">
        <v>78264.043940000003</v>
      </c>
      <c r="Q335" s="34">
        <v>0</v>
      </c>
      <c r="R335" s="35">
        <v>78264.043940000003</v>
      </c>
    </row>
    <row r="336" spans="1:18">
      <c r="A336" s="36"/>
      <c r="B336" s="36"/>
      <c r="C336" s="36"/>
      <c r="D336" s="31" t="s">
        <v>370</v>
      </c>
      <c r="E336" s="32">
        <v>431</v>
      </c>
      <c r="F336" s="33">
        <v>65947.604489999998</v>
      </c>
      <c r="G336" s="34">
        <v>0</v>
      </c>
      <c r="H336" s="34">
        <v>65947.604489999998</v>
      </c>
      <c r="I336" s="34">
        <v>425579.8162</v>
      </c>
      <c r="J336" s="34">
        <v>1207.51063</v>
      </c>
      <c r="K336" s="34">
        <v>426787.32682999998</v>
      </c>
      <c r="L336" s="34">
        <v>46312.417750000001</v>
      </c>
      <c r="M336" s="34">
        <v>22721.028289999998</v>
      </c>
      <c r="N336" s="34">
        <v>69033.44604000001</v>
      </c>
      <c r="O336" s="34">
        <v>561768.37736000004</v>
      </c>
      <c r="P336" s="34">
        <v>5336.2406100000007</v>
      </c>
      <c r="Q336" s="34">
        <v>0</v>
      </c>
      <c r="R336" s="35">
        <v>5336.2406100000007</v>
      </c>
    </row>
    <row r="337" spans="1:18">
      <c r="A337" s="36"/>
      <c r="B337" s="36"/>
      <c r="C337" s="36"/>
      <c r="D337" s="36"/>
      <c r="E337" s="37">
        <v>552</v>
      </c>
      <c r="F337" s="38">
        <v>667.71154000000001</v>
      </c>
      <c r="G337" s="39">
        <v>0</v>
      </c>
      <c r="H337" s="39">
        <v>667.71154000000001</v>
      </c>
      <c r="I337" s="39">
        <v>37326.170170000005</v>
      </c>
      <c r="J337" s="39">
        <v>1289.21624</v>
      </c>
      <c r="K337" s="39">
        <v>38615.386409999999</v>
      </c>
      <c r="L337" s="39">
        <v>3541.38852</v>
      </c>
      <c r="M337" s="39">
        <v>74.785910000000001</v>
      </c>
      <c r="N337" s="39">
        <v>3616.17443</v>
      </c>
      <c r="O337" s="39">
        <v>42899.272380000002</v>
      </c>
      <c r="P337" s="39">
        <v>31567.75129</v>
      </c>
      <c r="Q337" s="39">
        <v>0</v>
      </c>
      <c r="R337" s="40">
        <v>31567.75129</v>
      </c>
    </row>
    <row r="338" spans="1:18">
      <c r="A338" s="36"/>
      <c r="B338" s="36"/>
      <c r="C338" s="36"/>
      <c r="D338" s="36"/>
      <c r="E338" s="37">
        <v>785</v>
      </c>
      <c r="F338" s="38">
        <v>2971096.4898899999</v>
      </c>
      <c r="G338" s="39">
        <v>894132.78064999997</v>
      </c>
      <c r="H338" s="39">
        <v>3865229.2705399999</v>
      </c>
      <c r="I338" s="39">
        <v>514441.19945999997</v>
      </c>
      <c r="J338" s="39">
        <v>7148.0950199999997</v>
      </c>
      <c r="K338" s="39">
        <v>521589.29448000004</v>
      </c>
      <c r="L338" s="39">
        <v>345326.29493000003</v>
      </c>
      <c r="M338" s="39">
        <v>309277.71114999999</v>
      </c>
      <c r="N338" s="39">
        <v>654604.00608000008</v>
      </c>
      <c r="O338" s="39">
        <v>5041422.5711000003</v>
      </c>
      <c r="P338" s="39">
        <v>2736993.49804</v>
      </c>
      <c r="Q338" s="39">
        <v>204804.46390999999</v>
      </c>
      <c r="R338" s="40">
        <v>2941797.9619499999</v>
      </c>
    </row>
    <row r="339" spans="1:18">
      <c r="A339" s="36"/>
      <c r="B339" s="36"/>
      <c r="C339" s="36"/>
      <c r="D339" s="31" t="s">
        <v>371</v>
      </c>
      <c r="E339" s="32">
        <v>447</v>
      </c>
      <c r="F339" s="33">
        <v>5358411.8187799994</v>
      </c>
      <c r="G339" s="34">
        <v>197469.41615</v>
      </c>
      <c r="H339" s="34">
        <v>5555881.2349300003</v>
      </c>
      <c r="I339" s="34">
        <v>1151297.91726</v>
      </c>
      <c r="J339" s="34">
        <v>8629.7242899999983</v>
      </c>
      <c r="K339" s="34">
        <v>1159927.6415500001</v>
      </c>
      <c r="L339" s="34">
        <v>956309.91605</v>
      </c>
      <c r="M339" s="34">
        <v>137506.22540999998</v>
      </c>
      <c r="N339" s="34">
        <v>1093816.1414600001</v>
      </c>
      <c r="O339" s="34">
        <v>7809625.0179399997</v>
      </c>
      <c r="P339" s="34">
        <v>7145818.8664100002</v>
      </c>
      <c r="Q339" s="34">
        <v>0</v>
      </c>
      <c r="R339" s="35">
        <v>7145818.8664100002</v>
      </c>
    </row>
    <row r="340" spans="1:18">
      <c r="A340" s="36"/>
      <c r="B340" s="36"/>
      <c r="C340" s="36"/>
      <c r="D340" s="36"/>
      <c r="E340" s="37">
        <v>554</v>
      </c>
      <c r="F340" s="38">
        <v>416.83459000000005</v>
      </c>
      <c r="G340" s="39">
        <v>0</v>
      </c>
      <c r="H340" s="39">
        <v>416.83459000000005</v>
      </c>
      <c r="I340" s="39">
        <v>82631.825469999996</v>
      </c>
      <c r="J340" s="39">
        <v>1427.4422</v>
      </c>
      <c r="K340" s="39">
        <v>84059.267670000001</v>
      </c>
      <c r="L340" s="39">
        <v>1398.0944199999999</v>
      </c>
      <c r="M340" s="39">
        <v>13.20678</v>
      </c>
      <c r="N340" s="39">
        <v>1411.3011999999999</v>
      </c>
      <c r="O340" s="39">
        <v>85887.403459999987</v>
      </c>
      <c r="P340" s="39">
        <v>20995.138199999998</v>
      </c>
      <c r="Q340" s="39">
        <v>0</v>
      </c>
      <c r="R340" s="40">
        <v>20995.138199999998</v>
      </c>
    </row>
    <row r="341" spans="1:18">
      <c r="A341" s="36"/>
      <c r="B341" s="36"/>
      <c r="C341" s="36"/>
      <c r="D341" s="36"/>
      <c r="E341" s="37">
        <v>406</v>
      </c>
      <c r="F341" s="38">
        <v>0</v>
      </c>
      <c r="G341" s="39">
        <v>0</v>
      </c>
      <c r="H341" s="39">
        <v>0</v>
      </c>
      <c r="I341" s="39">
        <v>0</v>
      </c>
      <c r="J341" s="39">
        <v>0</v>
      </c>
      <c r="K341" s="39">
        <v>0</v>
      </c>
      <c r="L341" s="39">
        <v>0</v>
      </c>
      <c r="M341" s="39">
        <v>0</v>
      </c>
      <c r="N341" s="39">
        <v>0</v>
      </c>
      <c r="O341" s="39">
        <v>0</v>
      </c>
      <c r="P341" s="39">
        <v>0</v>
      </c>
      <c r="Q341" s="39">
        <v>0</v>
      </c>
      <c r="R341" s="40">
        <v>0</v>
      </c>
    </row>
    <row r="342" spans="1:18">
      <c r="A342" s="36"/>
      <c r="B342" s="36"/>
      <c r="C342" s="36"/>
      <c r="D342" s="31" t="s">
        <v>372</v>
      </c>
      <c r="E342" s="32">
        <v>536</v>
      </c>
      <c r="F342" s="33">
        <v>34098.728189999994</v>
      </c>
      <c r="G342" s="34">
        <v>0</v>
      </c>
      <c r="H342" s="34">
        <v>34098.728189999994</v>
      </c>
      <c r="I342" s="34">
        <v>117711.95217</v>
      </c>
      <c r="J342" s="34">
        <v>2896.0669400000002</v>
      </c>
      <c r="K342" s="34">
        <v>120608.01910999999</v>
      </c>
      <c r="L342" s="34">
        <v>20617.470069999999</v>
      </c>
      <c r="M342" s="34">
        <v>5004.2619299999997</v>
      </c>
      <c r="N342" s="34">
        <v>25621.732</v>
      </c>
      <c r="O342" s="34">
        <v>180328.47930000001</v>
      </c>
      <c r="P342" s="34">
        <v>112854.8855</v>
      </c>
      <c r="Q342" s="34">
        <v>0</v>
      </c>
      <c r="R342" s="35">
        <v>112854.8855</v>
      </c>
    </row>
    <row r="343" spans="1:18">
      <c r="A343" s="36"/>
      <c r="B343" s="36"/>
      <c r="C343" s="36"/>
      <c r="D343" s="36"/>
      <c r="E343" s="37">
        <v>476</v>
      </c>
      <c r="F343" s="38">
        <v>22168.022670000002</v>
      </c>
      <c r="G343" s="39">
        <v>0</v>
      </c>
      <c r="H343" s="39">
        <v>22168.022670000002</v>
      </c>
      <c r="I343" s="39">
        <v>63404.982080000002</v>
      </c>
      <c r="J343" s="39">
        <v>1420.71549</v>
      </c>
      <c r="K343" s="39">
        <v>64825.697570000004</v>
      </c>
      <c r="L343" s="39">
        <v>10518.72191</v>
      </c>
      <c r="M343" s="39">
        <v>4147.9499700000006</v>
      </c>
      <c r="N343" s="39">
        <v>14666.671880000002</v>
      </c>
      <c r="O343" s="39">
        <v>101660.39212</v>
      </c>
      <c r="P343" s="39">
        <v>65050.997229999994</v>
      </c>
      <c r="Q343" s="39">
        <v>0</v>
      </c>
      <c r="R343" s="40">
        <v>65050.997229999994</v>
      </c>
    </row>
    <row r="344" spans="1:18">
      <c r="A344" s="36"/>
      <c r="B344" s="36"/>
      <c r="C344" s="36"/>
      <c r="D344" s="36"/>
      <c r="E344" s="37">
        <v>835</v>
      </c>
      <c r="F344" s="38">
        <v>0</v>
      </c>
      <c r="G344" s="39">
        <v>0</v>
      </c>
      <c r="H344" s="39">
        <v>0</v>
      </c>
      <c r="I344" s="39">
        <v>0</v>
      </c>
      <c r="J344" s="39">
        <v>0</v>
      </c>
      <c r="K344" s="39">
        <v>0</v>
      </c>
      <c r="L344" s="39">
        <v>0</v>
      </c>
      <c r="M344" s="39">
        <v>0</v>
      </c>
      <c r="N344" s="39">
        <v>0</v>
      </c>
      <c r="O344" s="39">
        <v>0</v>
      </c>
      <c r="P344" s="39">
        <v>0</v>
      </c>
      <c r="Q344" s="39">
        <v>0</v>
      </c>
      <c r="R344" s="40">
        <v>0</v>
      </c>
    </row>
    <row r="345" spans="1:18">
      <c r="A345" s="36"/>
      <c r="B345" s="36"/>
      <c r="C345" s="36"/>
      <c r="D345" s="31" t="s">
        <v>373</v>
      </c>
      <c r="E345" s="32">
        <v>425</v>
      </c>
      <c r="F345" s="33">
        <v>20752.147639999999</v>
      </c>
      <c r="G345" s="34">
        <v>0</v>
      </c>
      <c r="H345" s="34">
        <v>20752.147639999999</v>
      </c>
      <c r="I345" s="34">
        <v>119012.33086</v>
      </c>
      <c r="J345" s="34">
        <v>1295.0284899999999</v>
      </c>
      <c r="K345" s="34">
        <v>120307.35935</v>
      </c>
      <c r="L345" s="34">
        <v>12725.592939999999</v>
      </c>
      <c r="M345" s="34">
        <v>6113.62248</v>
      </c>
      <c r="N345" s="34">
        <v>18839.21542</v>
      </c>
      <c r="O345" s="34">
        <v>159898.72240999999</v>
      </c>
      <c r="P345" s="34">
        <v>71408.836349999998</v>
      </c>
      <c r="Q345" s="34">
        <v>0</v>
      </c>
      <c r="R345" s="35">
        <v>71408.836349999998</v>
      </c>
    </row>
    <row r="346" spans="1:18">
      <c r="A346" s="36"/>
      <c r="B346" s="36"/>
      <c r="C346" s="36"/>
      <c r="D346" s="31" t="s">
        <v>374</v>
      </c>
      <c r="E346" s="32">
        <v>416</v>
      </c>
      <c r="F346" s="33">
        <v>20308.85239</v>
      </c>
      <c r="G346" s="34">
        <v>0</v>
      </c>
      <c r="H346" s="34">
        <v>20308.85239</v>
      </c>
      <c r="I346" s="34">
        <v>60416.82548</v>
      </c>
      <c r="J346" s="34">
        <v>1471.68731</v>
      </c>
      <c r="K346" s="34">
        <v>61888.512790000001</v>
      </c>
      <c r="L346" s="34">
        <v>9983.5534700000007</v>
      </c>
      <c r="M346" s="34">
        <v>1505.4888100000001</v>
      </c>
      <c r="N346" s="34">
        <v>11489.04228</v>
      </c>
      <c r="O346" s="34">
        <v>93686.407459999988</v>
      </c>
      <c r="P346" s="34">
        <v>58853.129829999998</v>
      </c>
      <c r="Q346" s="34">
        <v>0</v>
      </c>
      <c r="R346" s="35">
        <v>58853.129829999998</v>
      </c>
    </row>
    <row r="347" spans="1:18">
      <c r="A347" s="36"/>
      <c r="B347" s="36"/>
      <c r="C347" s="36"/>
      <c r="D347" s="31" t="s">
        <v>141</v>
      </c>
      <c r="E347" s="32">
        <v>529</v>
      </c>
      <c r="F347" s="33">
        <v>42088.483</v>
      </c>
      <c r="G347" s="34">
        <v>0</v>
      </c>
      <c r="H347" s="34">
        <v>42088.483</v>
      </c>
      <c r="I347" s="34">
        <v>115912.62761</v>
      </c>
      <c r="J347" s="34">
        <v>1611.0920800000001</v>
      </c>
      <c r="K347" s="34">
        <v>117523.71969</v>
      </c>
      <c r="L347" s="34">
        <v>56082.482149999996</v>
      </c>
      <c r="M347" s="34">
        <v>30977.526030000001</v>
      </c>
      <c r="N347" s="34">
        <v>87060.008180000004</v>
      </c>
      <c r="O347" s="34">
        <v>246672.21087000001</v>
      </c>
      <c r="P347" s="34">
        <v>69013.650030000004</v>
      </c>
      <c r="Q347" s="34">
        <v>0</v>
      </c>
      <c r="R347" s="35">
        <v>69013.650030000004</v>
      </c>
    </row>
    <row r="348" spans="1:18">
      <c r="A348" s="36"/>
      <c r="B348" s="36"/>
      <c r="C348" s="36"/>
      <c r="D348" s="31" t="s">
        <v>375</v>
      </c>
      <c r="E348" s="32">
        <v>483</v>
      </c>
      <c r="F348" s="33">
        <v>51900.260920000001</v>
      </c>
      <c r="G348" s="34">
        <v>0</v>
      </c>
      <c r="H348" s="34">
        <v>51900.260920000001</v>
      </c>
      <c r="I348" s="34">
        <v>92492.122180000006</v>
      </c>
      <c r="J348" s="34">
        <v>742.56772000000001</v>
      </c>
      <c r="K348" s="34">
        <v>93234.689900000012</v>
      </c>
      <c r="L348" s="34">
        <v>14865.37782</v>
      </c>
      <c r="M348" s="34">
        <v>8003.0500400000001</v>
      </c>
      <c r="N348" s="34">
        <v>22868.42786</v>
      </c>
      <c r="O348" s="34">
        <v>168003.37867999999</v>
      </c>
      <c r="P348" s="34">
        <v>31904.609100000001</v>
      </c>
      <c r="Q348" s="34">
        <v>0</v>
      </c>
      <c r="R348" s="35">
        <v>31904.609100000001</v>
      </c>
    </row>
    <row r="349" spans="1:18">
      <c r="A349" s="36"/>
      <c r="B349" s="36"/>
      <c r="C349" s="36"/>
      <c r="D349" s="36"/>
      <c r="E349" s="37">
        <v>791</v>
      </c>
      <c r="F349" s="38">
        <v>0</v>
      </c>
      <c r="G349" s="39">
        <v>0</v>
      </c>
      <c r="H349" s="39">
        <v>0</v>
      </c>
      <c r="I349" s="39">
        <v>8.8199999999999997E-3</v>
      </c>
      <c r="J349" s="39">
        <v>4.3900000000000002E-2</v>
      </c>
      <c r="K349" s="39">
        <v>5.2719999999999996E-2</v>
      </c>
      <c r="L349" s="39">
        <v>1682.0938899999999</v>
      </c>
      <c r="M349" s="39">
        <v>151.14421999999999</v>
      </c>
      <c r="N349" s="39">
        <v>1833.23811</v>
      </c>
      <c r="O349" s="39">
        <v>1833.2908300000001</v>
      </c>
      <c r="P349" s="39">
        <v>6764.24179</v>
      </c>
      <c r="Q349" s="39">
        <v>0</v>
      </c>
      <c r="R349" s="40">
        <v>6764.24179</v>
      </c>
    </row>
    <row r="350" spans="1:18">
      <c r="A350" s="36"/>
      <c r="B350" s="36"/>
      <c r="C350" s="36"/>
      <c r="D350" s="36"/>
      <c r="E350" s="37">
        <v>852</v>
      </c>
      <c r="F350" s="38">
        <v>58.497660000000003</v>
      </c>
      <c r="G350" s="39">
        <v>0</v>
      </c>
      <c r="H350" s="39">
        <v>58.497660000000003</v>
      </c>
      <c r="I350" s="39">
        <v>480371.32008999999</v>
      </c>
      <c r="J350" s="39">
        <v>0</v>
      </c>
      <c r="K350" s="39">
        <v>480371.32008999999</v>
      </c>
      <c r="L350" s="39">
        <v>373.15264000000002</v>
      </c>
      <c r="M350" s="39">
        <v>31.109729999999999</v>
      </c>
      <c r="N350" s="39">
        <v>404.26236999999998</v>
      </c>
      <c r="O350" s="39">
        <v>480834.08012</v>
      </c>
      <c r="P350" s="39">
        <v>0</v>
      </c>
      <c r="Q350" s="39">
        <v>0</v>
      </c>
      <c r="R350" s="40">
        <v>0</v>
      </c>
    </row>
    <row r="351" spans="1:18">
      <c r="A351" s="36"/>
      <c r="B351" s="36"/>
      <c r="C351" s="36"/>
      <c r="D351" s="31" t="s">
        <v>376</v>
      </c>
      <c r="E351" s="32">
        <v>414</v>
      </c>
      <c r="F351" s="33">
        <v>123378.70548</v>
      </c>
      <c r="G351" s="34">
        <v>0</v>
      </c>
      <c r="H351" s="34">
        <v>123378.70548</v>
      </c>
      <c r="I351" s="34">
        <v>57133.484509999995</v>
      </c>
      <c r="J351" s="34">
        <v>2950.13319</v>
      </c>
      <c r="K351" s="34">
        <v>60083.617700000003</v>
      </c>
      <c r="L351" s="34">
        <v>17558.824329999999</v>
      </c>
      <c r="M351" s="34">
        <v>7475.2474400000001</v>
      </c>
      <c r="N351" s="34">
        <v>25034.071769999999</v>
      </c>
      <c r="O351" s="34">
        <v>208496.39494999999</v>
      </c>
      <c r="P351" s="34">
        <v>48639.107469999995</v>
      </c>
      <c r="Q351" s="34">
        <v>0</v>
      </c>
      <c r="R351" s="35">
        <v>48639.107469999995</v>
      </c>
    </row>
    <row r="352" spans="1:18">
      <c r="A352" s="36"/>
      <c r="B352" s="36"/>
      <c r="C352" s="36"/>
      <c r="D352" s="36"/>
      <c r="E352" s="37">
        <v>525</v>
      </c>
      <c r="F352" s="38">
        <v>96419.630659999995</v>
      </c>
      <c r="G352" s="39">
        <v>0</v>
      </c>
      <c r="H352" s="39">
        <v>96419.630659999995</v>
      </c>
      <c r="I352" s="39">
        <v>97008.170729999998</v>
      </c>
      <c r="J352" s="39">
        <v>579.85179000000005</v>
      </c>
      <c r="K352" s="39">
        <v>97588.022519999999</v>
      </c>
      <c r="L352" s="39">
        <v>26939.68879</v>
      </c>
      <c r="M352" s="39">
        <v>24224.955420000002</v>
      </c>
      <c r="N352" s="39">
        <v>51164.644209999999</v>
      </c>
      <c r="O352" s="39">
        <v>245172.29738999999</v>
      </c>
      <c r="P352" s="39">
        <v>30363.99972</v>
      </c>
      <c r="Q352" s="39">
        <v>0</v>
      </c>
      <c r="R352" s="40">
        <v>30363.99972</v>
      </c>
    </row>
    <row r="353" spans="1:18">
      <c r="A353" s="36"/>
      <c r="B353" s="36"/>
      <c r="C353" s="36"/>
      <c r="D353" s="36"/>
      <c r="E353" s="37">
        <v>553</v>
      </c>
      <c r="F353" s="38">
        <v>211.21189000000001</v>
      </c>
      <c r="G353" s="39">
        <v>0</v>
      </c>
      <c r="H353" s="39">
        <v>211.21189000000001</v>
      </c>
      <c r="I353" s="39">
        <v>63289.747100000001</v>
      </c>
      <c r="J353" s="39">
        <v>1145.8973100000001</v>
      </c>
      <c r="K353" s="39">
        <v>64435.644409999994</v>
      </c>
      <c r="L353" s="39">
        <v>175.81085999999999</v>
      </c>
      <c r="M353" s="39">
        <v>13.85877</v>
      </c>
      <c r="N353" s="39">
        <v>189.66963000000001</v>
      </c>
      <c r="O353" s="39">
        <v>64836.525929999996</v>
      </c>
      <c r="P353" s="39">
        <v>17015.859</v>
      </c>
      <c r="Q353" s="39">
        <v>0</v>
      </c>
      <c r="R353" s="40">
        <v>17015.859</v>
      </c>
    </row>
    <row r="354" spans="1:18">
      <c r="A354" s="36"/>
      <c r="B354" s="36"/>
      <c r="C354" s="36"/>
      <c r="D354" s="31" t="s">
        <v>377</v>
      </c>
      <c r="E354" s="32">
        <v>446</v>
      </c>
      <c r="F354" s="33">
        <v>25830.385999999999</v>
      </c>
      <c r="G354" s="34">
        <v>0</v>
      </c>
      <c r="H354" s="34">
        <v>25830.385999999999</v>
      </c>
      <c r="I354" s="34">
        <v>21572.875649999998</v>
      </c>
      <c r="J354" s="34">
        <v>658.12449000000004</v>
      </c>
      <c r="K354" s="34">
        <v>22231.00014</v>
      </c>
      <c r="L354" s="34">
        <v>12907.769480000001</v>
      </c>
      <c r="M354" s="34">
        <v>2318.1082500000002</v>
      </c>
      <c r="N354" s="34">
        <v>15225.87773</v>
      </c>
      <c r="O354" s="34">
        <v>63287.263869999995</v>
      </c>
      <c r="P354" s="34">
        <v>61873.34749</v>
      </c>
      <c r="Q354" s="34">
        <v>0</v>
      </c>
      <c r="R354" s="35">
        <v>61873.34749</v>
      </c>
    </row>
    <row r="355" spans="1:18">
      <c r="A355" s="36"/>
      <c r="B355" s="36"/>
      <c r="C355" s="36"/>
      <c r="D355" s="31" t="s">
        <v>378</v>
      </c>
      <c r="E355" s="32">
        <v>469</v>
      </c>
      <c r="F355" s="33">
        <v>17458.110059999999</v>
      </c>
      <c r="G355" s="34">
        <v>0</v>
      </c>
      <c r="H355" s="34">
        <v>17458.110059999999</v>
      </c>
      <c r="I355" s="34">
        <v>84616.45534</v>
      </c>
      <c r="J355" s="34">
        <v>1114.6788899999999</v>
      </c>
      <c r="K355" s="34">
        <v>85731.134230000011</v>
      </c>
      <c r="L355" s="34">
        <v>8141.7564299999995</v>
      </c>
      <c r="M355" s="34">
        <v>536.80943000000002</v>
      </c>
      <c r="N355" s="34">
        <v>8678.5658599999988</v>
      </c>
      <c r="O355" s="34">
        <v>111867.81015</v>
      </c>
      <c r="P355" s="34">
        <v>44868.384579999998</v>
      </c>
      <c r="Q355" s="34">
        <v>0</v>
      </c>
      <c r="R355" s="35">
        <v>44868.384579999998</v>
      </c>
    </row>
    <row r="356" spans="1:18">
      <c r="A356" s="36"/>
      <c r="B356" s="36"/>
      <c r="C356" s="36"/>
      <c r="D356" s="36"/>
      <c r="E356" s="37">
        <v>695</v>
      </c>
      <c r="F356" s="38">
        <v>0</v>
      </c>
      <c r="G356" s="39">
        <v>0</v>
      </c>
      <c r="H356" s="39">
        <v>0</v>
      </c>
      <c r="I356" s="39">
        <v>72713.045209999997</v>
      </c>
      <c r="J356" s="39">
        <v>1.9600000000000003E-2</v>
      </c>
      <c r="K356" s="39">
        <v>72713.064809999996</v>
      </c>
      <c r="L356" s="39">
        <v>1360.8976499999999</v>
      </c>
      <c r="M356" s="39">
        <v>349.57871</v>
      </c>
      <c r="N356" s="39">
        <v>1710.4763600000001</v>
      </c>
      <c r="O356" s="39">
        <v>74423.541169999997</v>
      </c>
      <c r="P356" s="39">
        <v>1777.4666100000002</v>
      </c>
      <c r="Q356" s="39">
        <v>0</v>
      </c>
      <c r="R356" s="40">
        <v>1777.4666100000002</v>
      </c>
    </row>
    <row r="357" spans="1:18">
      <c r="A357" s="36"/>
      <c r="B357" s="36"/>
      <c r="C357" s="36"/>
      <c r="D357" s="31" t="s">
        <v>51</v>
      </c>
      <c r="E357" s="32">
        <v>615</v>
      </c>
      <c r="F357" s="33">
        <v>19698.707589999998</v>
      </c>
      <c r="G357" s="34">
        <v>0</v>
      </c>
      <c r="H357" s="34">
        <v>19698.707589999998</v>
      </c>
      <c r="I357" s="34">
        <v>92812.036779999995</v>
      </c>
      <c r="J357" s="34">
        <v>1068.0943300000001</v>
      </c>
      <c r="K357" s="34">
        <v>93880.131110000002</v>
      </c>
      <c r="L357" s="34">
        <v>9558.0826500000003</v>
      </c>
      <c r="M357" s="34">
        <v>2562.30863</v>
      </c>
      <c r="N357" s="34">
        <v>12120.39128</v>
      </c>
      <c r="O357" s="34">
        <v>125699.22998</v>
      </c>
      <c r="P357" s="34">
        <v>48495.661</v>
      </c>
      <c r="Q357" s="34">
        <v>0</v>
      </c>
      <c r="R357" s="35">
        <v>48495.661</v>
      </c>
    </row>
    <row r="358" spans="1:18">
      <c r="A358" s="36"/>
      <c r="B358" s="36"/>
      <c r="C358" s="36"/>
      <c r="D358" s="36"/>
      <c r="E358" s="37">
        <v>563</v>
      </c>
      <c r="F358" s="38">
        <v>31623.876190000003</v>
      </c>
      <c r="G358" s="39">
        <v>0</v>
      </c>
      <c r="H358" s="39">
        <v>31623.876190000003</v>
      </c>
      <c r="I358" s="39">
        <v>113482.79178</v>
      </c>
      <c r="J358" s="39">
        <v>978.0009</v>
      </c>
      <c r="K358" s="39">
        <v>114460.79268000001</v>
      </c>
      <c r="L358" s="39">
        <v>19802.87415</v>
      </c>
      <c r="M358" s="39">
        <v>2530.5349700000002</v>
      </c>
      <c r="N358" s="39">
        <v>22333.40912</v>
      </c>
      <c r="O358" s="39">
        <v>168418.07799000002</v>
      </c>
      <c r="P358" s="39">
        <v>47928.225549999996</v>
      </c>
      <c r="Q358" s="39">
        <v>0</v>
      </c>
      <c r="R358" s="40">
        <v>47928.225549999996</v>
      </c>
    </row>
    <row r="359" spans="1:18">
      <c r="A359" s="36"/>
      <c r="B359" s="36"/>
      <c r="C359" s="36"/>
      <c r="D359" s="36"/>
      <c r="E359" s="37">
        <v>739</v>
      </c>
      <c r="F359" s="38">
        <v>18347.748170000003</v>
      </c>
      <c r="G359" s="39">
        <v>0</v>
      </c>
      <c r="H359" s="39">
        <v>18347.748170000003</v>
      </c>
      <c r="I359" s="39">
        <v>52796.486779999999</v>
      </c>
      <c r="J359" s="39">
        <v>1005.14714</v>
      </c>
      <c r="K359" s="39">
        <v>53801.63392</v>
      </c>
      <c r="L359" s="39">
        <v>6099.9432000000006</v>
      </c>
      <c r="M359" s="39">
        <v>1737.4656299999999</v>
      </c>
      <c r="N359" s="39">
        <v>7837.4088300000003</v>
      </c>
      <c r="O359" s="39">
        <v>79986.790919999999</v>
      </c>
      <c r="P359" s="39">
        <v>69516.750599999999</v>
      </c>
      <c r="Q359" s="39">
        <v>0</v>
      </c>
      <c r="R359" s="40">
        <v>69516.750599999999</v>
      </c>
    </row>
    <row r="360" spans="1:18">
      <c r="A360" s="36"/>
      <c r="B360" s="36"/>
      <c r="C360" s="36"/>
      <c r="D360" s="31" t="s">
        <v>379</v>
      </c>
      <c r="E360" s="32">
        <v>651</v>
      </c>
      <c r="F360" s="33">
        <v>0</v>
      </c>
      <c r="G360" s="34">
        <v>0</v>
      </c>
      <c r="H360" s="34">
        <v>0</v>
      </c>
      <c r="I360" s="34">
        <v>1467.0047099999999</v>
      </c>
      <c r="J360" s="34">
        <v>0</v>
      </c>
      <c r="K360" s="34">
        <v>1467.0047099999999</v>
      </c>
      <c r="L360" s="34">
        <v>1143.9023099999999</v>
      </c>
      <c r="M360" s="34">
        <v>17.54964</v>
      </c>
      <c r="N360" s="34">
        <v>1161.4519499999999</v>
      </c>
      <c r="O360" s="34">
        <v>2628.4566600000003</v>
      </c>
      <c r="P360" s="34">
        <v>0</v>
      </c>
      <c r="Q360" s="34">
        <v>0</v>
      </c>
      <c r="R360" s="35">
        <v>0</v>
      </c>
    </row>
    <row r="361" spans="1:18">
      <c r="A361" s="36"/>
      <c r="B361" s="36"/>
      <c r="C361" s="36"/>
      <c r="D361" s="31" t="s">
        <v>380</v>
      </c>
      <c r="E361" s="32">
        <v>573</v>
      </c>
      <c r="F361" s="33">
        <v>11878.823980000001</v>
      </c>
      <c r="G361" s="34">
        <v>0</v>
      </c>
      <c r="H361" s="34">
        <v>11878.823980000001</v>
      </c>
      <c r="I361" s="34">
        <v>122615.5113</v>
      </c>
      <c r="J361" s="34">
        <v>887.35231999999996</v>
      </c>
      <c r="K361" s="34">
        <v>123502.86362</v>
      </c>
      <c r="L361" s="34">
        <v>4322.8704100000004</v>
      </c>
      <c r="M361" s="34">
        <v>1288.8411899999999</v>
      </c>
      <c r="N361" s="34">
        <v>5611.7115999999996</v>
      </c>
      <c r="O361" s="34">
        <v>140993.39919999999</v>
      </c>
      <c r="P361" s="34">
        <v>28795.814559999999</v>
      </c>
      <c r="Q361" s="34">
        <v>0</v>
      </c>
      <c r="R361" s="35">
        <v>28795.814559999999</v>
      </c>
    </row>
    <row r="362" spans="1:18">
      <c r="A362" s="36"/>
      <c r="B362" s="36"/>
      <c r="C362" s="36"/>
      <c r="D362" s="31" t="s">
        <v>381</v>
      </c>
      <c r="E362" s="32">
        <v>432</v>
      </c>
      <c r="F362" s="33">
        <v>40102.361729999997</v>
      </c>
      <c r="G362" s="34">
        <v>0</v>
      </c>
      <c r="H362" s="34">
        <v>40102.361729999997</v>
      </c>
      <c r="I362" s="34">
        <v>82609.780569999988</v>
      </c>
      <c r="J362" s="34">
        <v>6065.4122100000004</v>
      </c>
      <c r="K362" s="34">
        <v>88675.192779999998</v>
      </c>
      <c r="L362" s="34">
        <v>32406.69757</v>
      </c>
      <c r="M362" s="34">
        <v>8173.9776099999999</v>
      </c>
      <c r="N362" s="34">
        <v>40580.675179999998</v>
      </c>
      <c r="O362" s="34">
        <v>169358.22969000001</v>
      </c>
      <c r="P362" s="34">
        <v>62425.618659999993</v>
      </c>
      <c r="Q362" s="34">
        <v>0</v>
      </c>
      <c r="R362" s="35">
        <v>62425.618659999993</v>
      </c>
    </row>
    <row r="363" spans="1:18">
      <c r="A363" s="36"/>
      <c r="B363" s="36"/>
      <c r="C363" s="36"/>
      <c r="D363" s="31" t="s">
        <v>382</v>
      </c>
      <c r="E363" s="32">
        <v>394</v>
      </c>
      <c r="F363" s="33">
        <v>24430.593850000001</v>
      </c>
      <c r="G363" s="34">
        <v>0</v>
      </c>
      <c r="H363" s="34">
        <v>24430.593850000001</v>
      </c>
      <c r="I363" s="34">
        <v>89360.666809999995</v>
      </c>
      <c r="J363" s="34">
        <v>1670.0596499999999</v>
      </c>
      <c r="K363" s="34">
        <v>91030.726459999991</v>
      </c>
      <c r="L363" s="34">
        <v>9775.9325200000003</v>
      </c>
      <c r="M363" s="34">
        <v>1658.21956</v>
      </c>
      <c r="N363" s="34">
        <v>11434.15208</v>
      </c>
      <c r="O363" s="34">
        <v>126895.47239</v>
      </c>
      <c r="P363" s="34">
        <v>62554.165890000004</v>
      </c>
      <c r="Q363" s="34">
        <v>0</v>
      </c>
      <c r="R363" s="35">
        <v>62554.165890000004</v>
      </c>
    </row>
    <row r="364" spans="1:18">
      <c r="A364" s="36"/>
      <c r="B364" s="36"/>
      <c r="C364" s="36"/>
      <c r="D364" s="36"/>
      <c r="E364" s="37">
        <v>555</v>
      </c>
      <c r="F364" s="38">
        <v>70.675920000000005</v>
      </c>
      <c r="G364" s="39">
        <v>0</v>
      </c>
      <c r="H364" s="39">
        <v>70.675920000000005</v>
      </c>
      <c r="I364" s="39">
        <v>80165.799450000006</v>
      </c>
      <c r="J364" s="39">
        <v>250.48262</v>
      </c>
      <c r="K364" s="39">
        <v>80416.282069999987</v>
      </c>
      <c r="L364" s="39">
        <v>273.93747999999999</v>
      </c>
      <c r="M364" s="39">
        <v>184.27297000000002</v>
      </c>
      <c r="N364" s="39">
        <v>458.21045000000004</v>
      </c>
      <c r="O364" s="39">
        <v>80945.168439999994</v>
      </c>
      <c r="P364" s="39">
        <v>11191.71776</v>
      </c>
      <c r="Q364" s="39">
        <v>0</v>
      </c>
      <c r="R364" s="40">
        <v>11191.71776</v>
      </c>
    </row>
    <row r="365" spans="1:18">
      <c r="A365" s="36"/>
      <c r="B365" s="36"/>
      <c r="C365" s="36"/>
      <c r="D365" s="31" t="s">
        <v>383</v>
      </c>
      <c r="E365" s="32">
        <v>527</v>
      </c>
      <c r="F365" s="33">
        <v>6411.8915099999995</v>
      </c>
      <c r="G365" s="34">
        <v>0</v>
      </c>
      <c r="H365" s="34">
        <v>6411.8915099999995</v>
      </c>
      <c r="I365" s="34">
        <v>63268.234840000005</v>
      </c>
      <c r="J365" s="34">
        <v>779.19789000000003</v>
      </c>
      <c r="K365" s="34">
        <v>64047.432729999993</v>
      </c>
      <c r="L365" s="34">
        <v>15070.302810000001</v>
      </c>
      <c r="M365" s="34">
        <v>1176.6898500000002</v>
      </c>
      <c r="N365" s="34">
        <v>16246.99266</v>
      </c>
      <c r="O365" s="34">
        <v>86706.316900000005</v>
      </c>
      <c r="P365" s="34">
        <v>54478.054479999999</v>
      </c>
      <c r="Q365" s="34">
        <v>0</v>
      </c>
      <c r="R365" s="35">
        <v>54478.054479999999</v>
      </c>
    </row>
    <row r="366" spans="1:18">
      <c r="A366" s="36"/>
      <c r="B366" s="36"/>
      <c r="C366" s="36"/>
      <c r="D366" s="31" t="s">
        <v>384</v>
      </c>
      <c r="E366" s="32">
        <v>574</v>
      </c>
      <c r="F366" s="33">
        <v>55278.383689999995</v>
      </c>
      <c r="G366" s="34">
        <v>0</v>
      </c>
      <c r="H366" s="34">
        <v>55278.383689999995</v>
      </c>
      <c r="I366" s="34">
        <v>195153.80115000001</v>
      </c>
      <c r="J366" s="34">
        <v>3995.2024300000003</v>
      </c>
      <c r="K366" s="34">
        <v>199149.00358000002</v>
      </c>
      <c r="L366" s="34">
        <v>34661.126109999997</v>
      </c>
      <c r="M366" s="34">
        <v>3482.40663</v>
      </c>
      <c r="N366" s="34">
        <v>38143.532740000002</v>
      </c>
      <c r="O366" s="34">
        <v>292570.92001</v>
      </c>
      <c r="P366" s="34">
        <v>65323.541749999997</v>
      </c>
      <c r="Q366" s="34">
        <v>0</v>
      </c>
      <c r="R366" s="35">
        <v>65323.541749999997</v>
      </c>
    </row>
    <row r="367" spans="1:18">
      <c r="A367" s="36"/>
      <c r="B367" s="36"/>
      <c r="C367" s="36"/>
      <c r="D367" s="31" t="s">
        <v>385</v>
      </c>
      <c r="E367" s="32">
        <v>558</v>
      </c>
      <c r="F367" s="33">
        <v>119484.88787999999</v>
      </c>
      <c r="G367" s="34">
        <v>0</v>
      </c>
      <c r="H367" s="34">
        <v>119484.88787999999</v>
      </c>
      <c r="I367" s="34">
        <v>86387.921249999999</v>
      </c>
      <c r="J367" s="34">
        <v>1908.9738200000002</v>
      </c>
      <c r="K367" s="34">
        <v>88296.895069999999</v>
      </c>
      <c r="L367" s="34">
        <v>12775.249250000001</v>
      </c>
      <c r="M367" s="34">
        <v>1597.0082600000001</v>
      </c>
      <c r="N367" s="34">
        <v>14372.257509999999</v>
      </c>
      <c r="O367" s="34">
        <v>222154.04046000002</v>
      </c>
      <c r="P367" s="34">
        <v>36636.21645</v>
      </c>
      <c r="Q367" s="34">
        <v>0</v>
      </c>
      <c r="R367" s="35">
        <v>36636.21645</v>
      </c>
    </row>
    <row r="368" spans="1:18">
      <c r="A368" s="36"/>
      <c r="B368" s="36"/>
      <c r="C368" s="36"/>
      <c r="D368" s="31" t="s">
        <v>386</v>
      </c>
      <c r="E368" s="32">
        <v>392</v>
      </c>
      <c r="F368" s="33">
        <v>22832.440780000001</v>
      </c>
      <c r="G368" s="34">
        <v>0</v>
      </c>
      <c r="H368" s="34">
        <v>22832.440780000001</v>
      </c>
      <c r="I368" s="34">
        <v>54694.18694</v>
      </c>
      <c r="J368" s="34">
        <v>774.9968100000001</v>
      </c>
      <c r="K368" s="34">
        <v>55469.183749999997</v>
      </c>
      <c r="L368" s="34">
        <v>7337.1206600000005</v>
      </c>
      <c r="M368" s="34">
        <v>2082.5218100000002</v>
      </c>
      <c r="N368" s="34">
        <v>9419.6424700000007</v>
      </c>
      <c r="O368" s="34">
        <v>87721.267000000007</v>
      </c>
      <c r="P368" s="34">
        <v>54329.867130000006</v>
      </c>
      <c r="Q368" s="34">
        <v>0</v>
      </c>
      <c r="R368" s="35">
        <v>54329.867130000006</v>
      </c>
    </row>
    <row r="369" spans="1:18">
      <c r="A369" s="36"/>
      <c r="B369" s="36"/>
      <c r="C369" s="31" t="s">
        <v>387</v>
      </c>
      <c r="D369" s="31" t="s">
        <v>388</v>
      </c>
      <c r="E369" s="32">
        <v>255</v>
      </c>
      <c r="F369" s="33">
        <v>220.19543999999999</v>
      </c>
      <c r="G369" s="34">
        <v>0</v>
      </c>
      <c r="H369" s="34">
        <v>220.19543999999999</v>
      </c>
      <c r="I369" s="34">
        <v>15053.5818</v>
      </c>
      <c r="J369" s="34">
        <v>73.285539999999997</v>
      </c>
      <c r="K369" s="34">
        <v>15126.867340000001</v>
      </c>
      <c r="L369" s="34">
        <v>286.77773999999999</v>
      </c>
      <c r="M369" s="34">
        <v>3.3599999999999997E-3</v>
      </c>
      <c r="N369" s="34">
        <v>286.78109999999998</v>
      </c>
      <c r="O369" s="34">
        <v>15633.84388</v>
      </c>
      <c r="P369" s="34">
        <v>5493.2206399999995</v>
      </c>
      <c r="Q369" s="34">
        <v>0</v>
      </c>
      <c r="R369" s="35">
        <v>5493.2206399999995</v>
      </c>
    </row>
    <row r="370" spans="1:18">
      <c r="A370" s="36"/>
      <c r="B370" s="36"/>
      <c r="C370" s="36"/>
      <c r="D370" s="31" t="s">
        <v>389</v>
      </c>
      <c r="E370" s="32">
        <v>257</v>
      </c>
      <c r="F370" s="33">
        <v>234.91906</v>
      </c>
      <c r="G370" s="34">
        <v>0</v>
      </c>
      <c r="H370" s="34">
        <v>234.91906</v>
      </c>
      <c r="I370" s="34">
        <v>2566.03215</v>
      </c>
      <c r="J370" s="34">
        <v>569.51513</v>
      </c>
      <c r="K370" s="34">
        <v>3135.5472799999998</v>
      </c>
      <c r="L370" s="34">
        <v>45.987439999999999</v>
      </c>
      <c r="M370" s="34">
        <v>0</v>
      </c>
      <c r="N370" s="34">
        <v>45.987439999999999</v>
      </c>
      <c r="O370" s="34">
        <v>3416.4537799999998</v>
      </c>
      <c r="P370" s="34">
        <v>1439.7913000000001</v>
      </c>
      <c r="Q370" s="34">
        <v>0</v>
      </c>
      <c r="R370" s="35">
        <v>1439.7913000000001</v>
      </c>
    </row>
    <row r="371" spans="1:18">
      <c r="A371" s="36"/>
      <c r="B371" s="36"/>
      <c r="C371" s="31" t="s">
        <v>390</v>
      </c>
      <c r="D371" s="31" t="s">
        <v>390</v>
      </c>
      <c r="E371" s="32">
        <v>249</v>
      </c>
      <c r="F371" s="33">
        <v>26.98029</v>
      </c>
      <c r="G371" s="34">
        <v>0</v>
      </c>
      <c r="H371" s="34">
        <v>26.98029</v>
      </c>
      <c r="I371" s="34">
        <v>21136.272209999999</v>
      </c>
      <c r="J371" s="34">
        <v>0.34225</v>
      </c>
      <c r="K371" s="34">
        <v>21136.614460000001</v>
      </c>
      <c r="L371" s="34">
        <v>194.45698000000002</v>
      </c>
      <c r="M371" s="34">
        <v>0</v>
      </c>
      <c r="N371" s="34">
        <v>194.45698000000002</v>
      </c>
      <c r="O371" s="34">
        <v>21358.051729999999</v>
      </c>
      <c r="P371" s="34">
        <v>3088.29187</v>
      </c>
      <c r="Q371" s="34">
        <v>0</v>
      </c>
      <c r="R371" s="35">
        <v>3088.29187</v>
      </c>
    </row>
    <row r="372" spans="1:18">
      <c r="A372" s="36"/>
      <c r="B372" s="36"/>
      <c r="C372" s="31" t="s">
        <v>391</v>
      </c>
      <c r="D372" s="31" t="s">
        <v>391</v>
      </c>
      <c r="E372" s="32">
        <v>244</v>
      </c>
      <c r="F372" s="33">
        <v>199.76782999999998</v>
      </c>
      <c r="G372" s="34">
        <v>0</v>
      </c>
      <c r="H372" s="34">
        <v>199.76782999999998</v>
      </c>
      <c r="I372" s="34">
        <v>4859.5065300000006</v>
      </c>
      <c r="J372" s="34">
        <v>0.21512999999999999</v>
      </c>
      <c r="K372" s="34">
        <v>4859.7216600000002</v>
      </c>
      <c r="L372" s="34">
        <v>140.27848999999998</v>
      </c>
      <c r="M372" s="34">
        <v>0</v>
      </c>
      <c r="N372" s="34">
        <v>140.27848999999998</v>
      </c>
      <c r="O372" s="34">
        <v>5199.7679800000005</v>
      </c>
      <c r="P372" s="34">
        <v>1472.3151</v>
      </c>
      <c r="Q372" s="34">
        <v>0</v>
      </c>
      <c r="R372" s="35">
        <v>1472.3151</v>
      </c>
    </row>
    <row r="373" spans="1:18">
      <c r="A373" s="36"/>
      <c r="B373" s="36"/>
      <c r="C373" s="31" t="s">
        <v>392</v>
      </c>
      <c r="D373" s="31" t="s">
        <v>392</v>
      </c>
      <c r="E373" s="32">
        <v>259</v>
      </c>
      <c r="F373" s="33">
        <v>2117.2006000000001</v>
      </c>
      <c r="G373" s="34">
        <v>0</v>
      </c>
      <c r="H373" s="34">
        <v>2117.2006000000001</v>
      </c>
      <c r="I373" s="34">
        <v>17129.654210000001</v>
      </c>
      <c r="J373" s="34">
        <v>4.0999999999999995E-3</v>
      </c>
      <c r="K373" s="34">
        <v>17129.658309999999</v>
      </c>
      <c r="L373" s="34">
        <v>202.60549</v>
      </c>
      <c r="M373" s="34">
        <v>0</v>
      </c>
      <c r="N373" s="34">
        <v>202.60549</v>
      </c>
      <c r="O373" s="34">
        <v>19449.464399999997</v>
      </c>
      <c r="P373" s="34">
        <v>4412.9212099999995</v>
      </c>
      <c r="Q373" s="34">
        <v>0</v>
      </c>
      <c r="R373" s="35">
        <v>4412.9212099999995</v>
      </c>
    </row>
    <row r="374" spans="1:18">
      <c r="A374" s="36"/>
      <c r="B374" s="36"/>
      <c r="C374" s="31" t="s">
        <v>393</v>
      </c>
      <c r="D374" s="31" t="s">
        <v>394</v>
      </c>
      <c r="E374" s="32">
        <v>268</v>
      </c>
      <c r="F374" s="33">
        <v>1791.7107699999999</v>
      </c>
      <c r="G374" s="34">
        <v>0</v>
      </c>
      <c r="H374" s="34">
        <v>1791.7107699999999</v>
      </c>
      <c r="I374" s="34">
        <v>5085.2734700000001</v>
      </c>
      <c r="J374" s="34">
        <v>17.988409999999998</v>
      </c>
      <c r="K374" s="34">
        <v>5103.26188</v>
      </c>
      <c r="L374" s="34">
        <v>103.07346000000001</v>
      </c>
      <c r="M374" s="34">
        <v>10.193580000000001</v>
      </c>
      <c r="N374" s="34">
        <v>113.26703999999999</v>
      </c>
      <c r="O374" s="34">
        <v>7008.2396900000003</v>
      </c>
      <c r="P374" s="34">
        <v>1480.53694</v>
      </c>
      <c r="Q374" s="34">
        <v>0</v>
      </c>
      <c r="R374" s="35">
        <v>1480.53694</v>
      </c>
    </row>
    <row r="375" spans="1:18">
      <c r="A375" s="36"/>
      <c r="B375" s="36"/>
      <c r="C375" s="36"/>
      <c r="D375" s="31" t="s">
        <v>393</v>
      </c>
      <c r="E375" s="32">
        <v>267</v>
      </c>
      <c r="F375" s="33">
        <v>7066.7845099999995</v>
      </c>
      <c r="G375" s="34">
        <v>0</v>
      </c>
      <c r="H375" s="34">
        <v>7066.7845099999995</v>
      </c>
      <c r="I375" s="34">
        <v>16454.308380000002</v>
      </c>
      <c r="J375" s="34">
        <v>116.681</v>
      </c>
      <c r="K375" s="34">
        <v>16570.989379999999</v>
      </c>
      <c r="L375" s="34">
        <v>261.33656999999999</v>
      </c>
      <c r="M375" s="34">
        <v>21.170009999999998</v>
      </c>
      <c r="N375" s="34">
        <v>282.50658000000004</v>
      </c>
      <c r="O375" s="34">
        <v>23920.280469999998</v>
      </c>
      <c r="P375" s="34">
        <v>3207.64822</v>
      </c>
      <c r="Q375" s="34">
        <v>0</v>
      </c>
      <c r="R375" s="35">
        <v>3207.64822</v>
      </c>
    </row>
    <row r="376" spans="1:18">
      <c r="A376" s="36"/>
      <c r="B376" s="31" t="s">
        <v>395</v>
      </c>
      <c r="C376" s="31" t="s">
        <v>396</v>
      </c>
      <c r="D376" s="31" t="s">
        <v>397</v>
      </c>
      <c r="E376" s="32">
        <v>166</v>
      </c>
      <c r="F376" s="33">
        <v>6919.6275999999998</v>
      </c>
      <c r="G376" s="34">
        <v>0</v>
      </c>
      <c r="H376" s="34">
        <v>6919.6275999999998</v>
      </c>
      <c r="I376" s="34">
        <v>36746.019100000005</v>
      </c>
      <c r="J376" s="34">
        <v>235.12701000000001</v>
      </c>
      <c r="K376" s="34">
        <v>36981.146110000001</v>
      </c>
      <c r="L376" s="34">
        <v>2154.1505400000001</v>
      </c>
      <c r="M376" s="34">
        <v>1.6303699999999999</v>
      </c>
      <c r="N376" s="34">
        <v>2155.7809099999999</v>
      </c>
      <c r="O376" s="34">
        <v>46056.554619999995</v>
      </c>
      <c r="P376" s="34">
        <v>94567.913450000007</v>
      </c>
      <c r="Q376" s="34">
        <v>0</v>
      </c>
      <c r="R376" s="35">
        <v>94567.913450000007</v>
      </c>
    </row>
    <row r="377" spans="1:18">
      <c r="A377" s="36"/>
      <c r="B377" s="36"/>
      <c r="C377" s="36"/>
      <c r="D377" s="36"/>
      <c r="E377" s="37">
        <v>726</v>
      </c>
      <c r="F377" s="38">
        <v>0</v>
      </c>
      <c r="G377" s="39">
        <v>0</v>
      </c>
      <c r="H377" s="39">
        <v>0</v>
      </c>
      <c r="I377" s="39">
        <v>2.8639399999999999</v>
      </c>
      <c r="J377" s="39">
        <v>0</v>
      </c>
      <c r="K377" s="39">
        <v>2.8639399999999999</v>
      </c>
      <c r="L377" s="39">
        <v>114.22047000000001</v>
      </c>
      <c r="M377" s="39">
        <v>0</v>
      </c>
      <c r="N377" s="39">
        <v>114.22047000000001</v>
      </c>
      <c r="O377" s="39">
        <v>117.08441000000001</v>
      </c>
      <c r="P377" s="39">
        <v>7144.24856</v>
      </c>
      <c r="Q377" s="39">
        <v>0</v>
      </c>
      <c r="R377" s="40">
        <v>7144.24856</v>
      </c>
    </row>
    <row r="378" spans="1:18">
      <c r="A378" s="36"/>
      <c r="B378" s="36"/>
      <c r="C378" s="36"/>
      <c r="D378" s="31" t="s">
        <v>330</v>
      </c>
      <c r="E378" s="32">
        <v>667</v>
      </c>
      <c r="F378" s="33">
        <v>1553.4274399999999</v>
      </c>
      <c r="G378" s="34">
        <v>0</v>
      </c>
      <c r="H378" s="34">
        <v>1553.4274399999999</v>
      </c>
      <c r="I378" s="34">
        <v>7502.7215700000006</v>
      </c>
      <c r="J378" s="34">
        <v>0</v>
      </c>
      <c r="K378" s="34">
        <v>7502.7215700000006</v>
      </c>
      <c r="L378" s="34">
        <v>7.8738900000000003</v>
      </c>
      <c r="M378" s="34">
        <v>0</v>
      </c>
      <c r="N378" s="34">
        <v>7.8738900000000003</v>
      </c>
      <c r="O378" s="34">
        <v>9064.0228999999999</v>
      </c>
      <c r="P378" s="34">
        <v>7416.1466200000004</v>
      </c>
      <c r="Q378" s="34">
        <v>0</v>
      </c>
      <c r="R378" s="35">
        <v>7416.1466200000004</v>
      </c>
    </row>
    <row r="379" spans="1:18">
      <c r="A379" s="36"/>
      <c r="B379" s="36"/>
      <c r="C379" s="31" t="s">
        <v>398</v>
      </c>
      <c r="D379" s="31" t="s">
        <v>399</v>
      </c>
      <c r="E379" s="32">
        <v>165</v>
      </c>
      <c r="F379" s="33">
        <v>18792.50791</v>
      </c>
      <c r="G379" s="34">
        <v>2143.2006299999998</v>
      </c>
      <c r="H379" s="34">
        <v>20935.70854</v>
      </c>
      <c r="I379" s="34">
        <v>94857.8367</v>
      </c>
      <c r="J379" s="34">
        <v>608.03317000000004</v>
      </c>
      <c r="K379" s="34">
        <v>95465.86987000001</v>
      </c>
      <c r="L379" s="34">
        <v>24957.011569999999</v>
      </c>
      <c r="M379" s="34">
        <v>1289.2176000000002</v>
      </c>
      <c r="N379" s="34">
        <v>26246.229170000002</v>
      </c>
      <c r="O379" s="34">
        <v>142647.80758000002</v>
      </c>
      <c r="P379" s="34">
        <v>279691.4289</v>
      </c>
      <c r="Q379" s="34">
        <v>0</v>
      </c>
      <c r="R379" s="35">
        <v>279691.4289</v>
      </c>
    </row>
    <row r="380" spans="1:18">
      <c r="A380" s="36"/>
      <c r="B380" s="36"/>
      <c r="C380" s="36"/>
      <c r="D380" s="36"/>
      <c r="E380" s="37">
        <v>650</v>
      </c>
      <c r="F380" s="38">
        <v>0</v>
      </c>
      <c r="G380" s="39">
        <v>0</v>
      </c>
      <c r="H380" s="39">
        <v>0</v>
      </c>
      <c r="I380" s="39">
        <v>0</v>
      </c>
      <c r="J380" s="39">
        <v>0</v>
      </c>
      <c r="K380" s="39">
        <v>0</v>
      </c>
      <c r="L380" s="39">
        <v>0</v>
      </c>
      <c r="M380" s="39">
        <v>0</v>
      </c>
      <c r="N380" s="39">
        <v>0</v>
      </c>
      <c r="O380" s="39">
        <v>0</v>
      </c>
      <c r="P380" s="39">
        <v>0</v>
      </c>
      <c r="Q380" s="39">
        <v>0</v>
      </c>
      <c r="R380" s="40">
        <v>0</v>
      </c>
    </row>
    <row r="381" spans="1:18">
      <c r="A381" s="36"/>
      <c r="B381" s="36"/>
      <c r="C381" s="36"/>
      <c r="D381" s="31" t="s">
        <v>400</v>
      </c>
      <c r="E381" s="32">
        <v>622</v>
      </c>
      <c r="F381" s="33">
        <v>1265.41976</v>
      </c>
      <c r="G381" s="34">
        <v>0</v>
      </c>
      <c r="H381" s="34">
        <v>1265.41976</v>
      </c>
      <c r="I381" s="34">
        <v>16946.097710000002</v>
      </c>
      <c r="J381" s="34">
        <v>4.9320000000000003E-2</v>
      </c>
      <c r="K381" s="34">
        <v>16946.14703</v>
      </c>
      <c r="L381" s="34">
        <v>1436.0502300000001</v>
      </c>
      <c r="M381" s="34">
        <v>1.0758399999999999</v>
      </c>
      <c r="N381" s="34">
        <v>1437.12607</v>
      </c>
      <c r="O381" s="34">
        <v>19648.692859999999</v>
      </c>
      <c r="P381" s="34">
        <v>125069.95346999999</v>
      </c>
      <c r="Q381" s="34">
        <v>0</v>
      </c>
      <c r="R381" s="35">
        <v>125069.95346999999</v>
      </c>
    </row>
    <row r="382" spans="1:18">
      <c r="A382" s="36"/>
      <c r="B382" s="36"/>
      <c r="C382" s="36"/>
      <c r="D382" s="31" t="s">
        <v>401</v>
      </c>
      <c r="E382" s="32">
        <v>575</v>
      </c>
      <c r="F382" s="33">
        <v>2013.7956799999999</v>
      </c>
      <c r="G382" s="34">
        <v>0</v>
      </c>
      <c r="H382" s="34">
        <v>2013.7956799999999</v>
      </c>
      <c r="I382" s="34">
        <v>27974.206440000002</v>
      </c>
      <c r="J382" s="34">
        <v>172.19753</v>
      </c>
      <c r="K382" s="34">
        <v>28146.403969999999</v>
      </c>
      <c r="L382" s="34">
        <v>2078.7828400000003</v>
      </c>
      <c r="M382" s="34">
        <v>273.87698999999998</v>
      </c>
      <c r="N382" s="34">
        <v>2352.6598300000001</v>
      </c>
      <c r="O382" s="34">
        <v>32512.859479999999</v>
      </c>
      <c r="P382" s="34">
        <v>126146.18959000001</v>
      </c>
      <c r="Q382" s="34">
        <v>0</v>
      </c>
      <c r="R382" s="35">
        <v>126146.18959000001</v>
      </c>
    </row>
    <row r="383" spans="1:18">
      <c r="A383" s="36"/>
      <c r="B383" s="36"/>
      <c r="C383" s="36"/>
      <c r="D383" s="36"/>
      <c r="E383" s="37">
        <v>844</v>
      </c>
      <c r="F383" s="38">
        <v>0</v>
      </c>
      <c r="G383" s="39">
        <v>0</v>
      </c>
      <c r="H383" s="39">
        <v>0</v>
      </c>
      <c r="I383" s="39">
        <v>0</v>
      </c>
      <c r="J383" s="39">
        <v>0</v>
      </c>
      <c r="K383" s="39">
        <v>0</v>
      </c>
      <c r="L383" s="39">
        <v>101.89936999999999</v>
      </c>
      <c r="M383" s="39">
        <v>3.5321199999999999</v>
      </c>
      <c r="N383" s="39">
        <v>105.43149000000001</v>
      </c>
      <c r="O383" s="39">
        <v>105.43149000000001</v>
      </c>
      <c r="P383" s="39">
        <v>0</v>
      </c>
      <c r="Q383" s="39">
        <v>0</v>
      </c>
      <c r="R383" s="40">
        <v>0</v>
      </c>
    </row>
    <row r="384" spans="1:18">
      <c r="A384" s="36"/>
      <c r="B384" s="36"/>
      <c r="C384" s="36"/>
      <c r="D384" s="31" t="s">
        <v>402</v>
      </c>
      <c r="E384" s="32">
        <v>624</v>
      </c>
      <c r="F384" s="33">
        <v>57.828620000000001</v>
      </c>
      <c r="G384" s="34">
        <v>0</v>
      </c>
      <c r="H384" s="34">
        <v>57.828620000000001</v>
      </c>
      <c r="I384" s="34">
        <v>672.14837</v>
      </c>
      <c r="J384" s="34">
        <v>0</v>
      </c>
      <c r="K384" s="34">
        <v>672.14837</v>
      </c>
      <c r="L384" s="34">
        <v>10</v>
      </c>
      <c r="M384" s="34">
        <v>0</v>
      </c>
      <c r="N384" s="34">
        <v>10</v>
      </c>
      <c r="O384" s="34">
        <v>739.97699</v>
      </c>
      <c r="P384" s="34">
        <v>1240.0783899999999</v>
      </c>
      <c r="Q384" s="34">
        <v>0</v>
      </c>
      <c r="R384" s="35">
        <v>1240.0783899999999</v>
      </c>
    </row>
    <row r="385" spans="1:18">
      <c r="A385" s="36"/>
      <c r="B385" s="36"/>
      <c r="C385" s="31" t="s">
        <v>403</v>
      </c>
      <c r="D385" s="31" t="s">
        <v>403</v>
      </c>
      <c r="E385" s="32">
        <v>169</v>
      </c>
      <c r="F385" s="33">
        <v>154.96257999999997</v>
      </c>
      <c r="G385" s="34">
        <v>0</v>
      </c>
      <c r="H385" s="34">
        <v>154.96257999999997</v>
      </c>
      <c r="I385" s="34">
        <v>11141.629130000001</v>
      </c>
      <c r="J385" s="34">
        <v>2.0070000000000001E-2</v>
      </c>
      <c r="K385" s="34">
        <v>11141.6492</v>
      </c>
      <c r="L385" s="34">
        <v>177.55015</v>
      </c>
      <c r="M385" s="34">
        <v>0</v>
      </c>
      <c r="N385" s="34">
        <v>177.55015</v>
      </c>
      <c r="O385" s="34">
        <v>11474.16193</v>
      </c>
      <c r="P385" s="34">
        <v>41404.789189999996</v>
      </c>
      <c r="Q385" s="34">
        <v>0</v>
      </c>
      <c r="R385" s="35">
        <v>41404.789189999996</v>
      </c>
    </row>
    <row r="386" spans="1:18">
      <c r="A386" s="36"/>
      <c r="B386" s="36"/>
      <c r="C386" s="31" t="s">
        <v>395</v>
      </c>
      <c r="D386" s="31" t="s">
        <v>404</v>
      </c>
      <c r="E386" s="32">
        <v>168</v>
      </c>
      <c r="F386" s="33">
        <v>1420.8033600000001</v>
      </c>
      <c r="G386" s="34">
        <v>0</v>
      </c>
      <c r="H386" s="34">
        <v>1420.8033600000001</v>
      </c>
      <c r="I386" s="34">
        <v>11656.278470000001</v>
      </c>
      <c r="J386" s="34">
        <v>3.3775599999999999</v>
      </c>
      <c r="K386" s="34">
        <v>11659.65603</v>
      </c>
      <c r="L386" s="34">
        <v>348.86196999999999</v>
      </c>
      <c r="M386" s="34">
        <v>0</v>
      </c>
      <c r="N386" s="34">
        <v>348.86196999999999</v>
      </c>
      <c r="O386" s="34">
        <v>13429.32136</v>
      </c>
      <c r="P386" s="34">
        <v>33202.221089999999</v>
      </c>
      <c r="Q386" s="34">
        <v>0</v>
      </c>
      <c r="R386" s="35">
        <v>33202.221089999999</v>
      </c>
    </row>
    <row r="387" spans="1:18">
      <c r="A387" s="36"/>
      <c r="B387" s="36"/>
      <c r="C387" s="31" t="s">
        <v>405</v>
      </c>
      <c r="D387" s="31" t="s">
        <v>185</v>
      </c>
      <c r="E387" s="32">
        <v>661</v>
      </c>
      <c r="F387" s="33">
        <v>24.748429999999999</v>
      </c>
      <c r="G387" s="34">
        <v>0</v>
      </c>
      <c r="H387" s="34">
        <v>24.748429999999999</v>
      </c>
      <c r="I387" s="34">
        <v>7083.5060199999998</v>
      </c>
      <c r="J387" s="34">
        <v>0</v>
      </c>
      <c r="K387" s="34">
        <v>7083.5060199999998</v>
      </c>
      <c r="L387" s="34">
        <v>11.75</v>
      </c>
      <c r="M387" s="34">
        <v>0</v>
      </c>
      <c r="N387" s="34">
        <v>11.75</v>
      </c>
      <c r="O387" s="34">
        <v>7120.0044500000004</v>
      </c>
      <c r="P387" s="34">
        <v>4271.4900800000005</v>
      </c>
      <c r="Q387" s="34">
        <v>0</v>
      </c>
      <c r="R387" s="35">
        <v>4271.4900800000005</v>
      </c>
    </row>
    <row r="388" spans="1:18">
      <c r="A388" s="36"/>
      <c r="B388" s="36"/>
      <c r="C388" s="36"/>
      <c r="D388" s="31" t="s">
        <v>406</v>
      </c>
      <c r="E388" s="32">
        <v>458</v>
      </c>
      <c r="F388" s="33">
        <v>680.61431999999991</v>
      </c>
      <c r="G388" s="34">
        <v>0</v>
      </c>
      <c r="H388" s="34">
        <v>680.61431999999991</v>
      </c>
      <c r="I388" s="34">
        <v>10202.509259999999</v>
      </c>
      <c r="J388" s="34">
        <v>1.498E-2</v>
      </c>
      <c r="K388" s="34">
        <v>10202.524240000001</v>
      </c>
      <c r="L388" s="34">
        <v>421.16245000000004</v>
      </c>
      <c r="M388" s="34">
        <v>0</v>
      </c>
      <c r="N388" s="34">
        <v>421.16245000000004</v>
      </c>
      <c r="O388" s="34">
        <v>11304.301009999999</v>
      </c>
      <c r="P388" s="34">
        <v>21749.55212</v>
      </c>
      <c r="Q388" s="34">
        <v>0</v>
      </c>
      <c r="R388" s="35">
        <v>21749.55212</v>
      </c>
    </row>
    <row r="389" spans="1:18">
      <c r="A389" s="36"/>
      <c r="B389" s="36"/>
      <c r="C389" s="36"/>
      <c r="D389" s="31" t="s">
        <v>407</v>
      </c>
      <c r="E389" s="32">
        <v>840</v>
      </c>
      <c r="F389" s="33">
        <v>0.78808</v>
      </c>
      <c r="G389" s="34">
        <v>0</v>
      </c>
      <c r="H389" s="34">
        <v>0.78808</v>
      </c>
      <c r="I389" s="34">
        <v>712.96994999999993</v>
      </c>
      <c r="J389" s="34">
        <v>4.8225899999999999</v>
      </c>
      <c r="K389" s="34">
        <v>717.79254000000003</v>
      </c>
      <c r="L389" s="34">
        <v>18.829000000000001</v>
      </c>
      <c r="M389" s="34">
        <v>0</v>
      </c>
      <c r="N389" s="34">
        <v>18.829000000000001</v>
      </c>
      <c r="O389" s="34">
        <v>737.40962000000002</v>
      </c>
      <c r="P389" s="34">
        <v>2941.5102499999998</v>
      </c>
      <c r="Q389" s="34">
        <v>0</v>
      </c>
      <c r="R389" s="35">
        <v>2941.5102499999998</v>
      </c>
    </row>
    <row r="390" spans="1:18">
      <c r="A390" s="36"/>
      <c r="B390" s="36"/>
      <c r="C390" s="36"/>
      <c r="D390" s="36"/>
      <c r="E390" s="37">
        <v>842</v>
      </c>
      <c r="F390" s="38">
        <v>0</v>
      </c>
      <c r="G390" s="39">
        <v>0</v>
      </c>
      <c r="H390" s="39">
        <v>0</v>
      </c>
      <c r="I390" s="39">
        <v>19.364840000000001</v>
      </c>
      <c r="J390" s="39">
        <v>0</v>
      </c>
      <c r="K390" s="39">
        <v>19.364840000000001</v>
      </c>
      <c r="L390" s="39">
        <v>0</v>
      </c>
      <c r="M390" s="39">
        <v>0</v>
      </c>
      <c r="N390" s="39">
        <v>0</v>
      </c>
      <c r="O390" s="39">
        <v>19.364840000000001</v>
      </c>
      <c r="P390" s="39">
        <v>0</v>
      </c>
      <c r="Q390" s="39">
        <v>0</v>
      </c>
      <c r="R390" s="40">
        <v>0</v>
      </c>
    </row>
    <row r="391" spans="1:18">
      <c r="A391" s="36"/>
      <c r="B391" s="36"/>
      <c r="C391" s="31" t="s">
        <v>408</v>
      </c>
      <c r="D391" s="31" t="s">
        <v>409</v>
      </c>
      <c r="E391" s="32">
        <v>170</v>
      </c>
      <c r="F391" s="33">
        <v>2524.7041899999999</v>
      </c>
      <c r="G391" s="34">
        <v>0</v>
      </c>
      <c r="H391" s="34">
        <v>2524.7041899999999</v>
      </c>
      <c r="I391" s="34">
        <v>18076.86478</v>
      </c>
      <c r="J391" s="34">
        <v>0.5990700000000001</v>
      </c>
      <c r="K391" s="34">
        <v>18077.46385</v>
      </c>
      <c r="L391" s="34">
        <v>272.21359999999999</v>
      </c>
      <c r="M391" s="34">
        <v>0</v>
      </c>
      <c r="N391" s="34">
        <v>272.21359999999999</v>
      </c>
      <c r="O391" s="34">
        <v>20874.38164</v>
      </c>
      <c r="P391" s="34">
        <v>54329.309479999996</v>
      </c>
      <c r="Q391" s="34">
        <v>0</v>
      </c>
      <c r="R391" s="35">
        <v>54329.309479999996</v>
      </c>
    </row>
    <row r="392" spans="1:18">
      <c r="A392" s="36"/>
      <c r="B392" s="36"/>
      <c r="C392" s="31" t="s">
        <v>410</v>
      </c>
      <c r="D392" s="31" t="s">
        <v>344</v>
      </c>
      <c r="E392" s="32">
        <v>591</v>
      </c>
      <c r="F392" s="33">
        <v>2116.7347999999997</v>
      </c>
      <c r="G392" s="34">
        <v>0</v>
      </c>
      <c r="H392" s="34">
        <v>2116.7347999999997</v>
      </c>
      <c r="I392" s="34">
        <v>14131.588949999999</v>
      </c>
      <c r="J392" s="34">
        <v>0</v>
      </c>
      <c r="K392" s="34">
        <v>14131.588949999999</v>
      </c>
      <c r="L392" s="34">
        <v>207.65774999999999</v>
      </c>
      <c r="M392" s="34">
        <v>0</v>
      </c>
      <c r="N392" s="34">
        <v>207.65774999999999</v>
      </c>
      <c r="O392" s="34">
        <v>16455.981500000002</v>
      </c>
      <c r="P392" s="34">
        <v>29395.395410000001</v>
      </c>
      <c r="Q392" s="34">
        <v>0</v>
      </c>
      <c r="R392" s="35">
        <v>29395.395410000001</v>
      </c>
    </row>
    <row r="393" spans="1:18">
      <c r="A393" s="36"/>
      <c r="B393" s="31" t="s">
        <v>411</v>
      </c>
      <c r="C393" s="31" t="s">
        <v>412</v>
      </c>
      <c r="D393" s="31" t="s">
        <v>413</v>
      </c>
      <c r="E393" s="32">
        <v>313</v>
      </c>
      <c r="F393" s="33">
        <v>9964.1932699999998</v>
      </c>
      <c r="G393" s="34">
        <v>0</v>
      </c>
      <c r="H393" s="34">
        <v>9964.1932699999998</v>
      </c>
      <c r="I393" s="34">
        <v>9835.22444</v>
      </c>
      <c r="J393" s="34">
        <v>47.620489999999997</v>
      </c>
      <c r="K393" s="34">
        <v>9882.8449299999993</v>
      </c>
      <c r="L393" s="34">
        <v>283.09128000000004</v>
      </c>
      <c r="M393" s="34">
        <v>0</v>
      </c>
      <c r="N393" s="34">
        <v>283.09128000000004</v>
      </c>
      <c r="O393" s="34">
        <v>20130.12948</v>
      </c>
      <c r="P393" s="34">
        <v>4298.1421</v>
      </c>
      <c r="Q393" s="34">
        <v>0</v>
      </c>
      <c r="R393" s="35">
        <v>4298.1421</v>
      </c>
    </row>
    <row r="394" spans="1:18">
      <c r="A394" s="36"/>
      <c r="B394" s="36"/>
      <c r="C394" s="36"/>
      <c r="D394" s="31" t="s">
        <v>414</v>
      </c>
      <c r="E394" s="32">
        <v>596</v>
      </c>
      <c r="F394" s="33">
        <v>1083.81088</v>
      </c>
      <c r="G394" s="34">
        <v>0</v>
      </c>
      <c r="H394" s="34">
        <v>1083.81088</v>
      </c>
      <c r="I394" s="34">
        <v>3440.1034100000002</v>
      </c>
      <c r="J394" s="34">
        <v>2.6495000000000002</v>
      </c>
      <c r="K394" s="34">
        <v>3442.7529100000002</v>
      </c>
      <c r="L394" s="34">
        <v>162.60379</v>
      </c>
      <c r="M394" s="34">
        <v>0</v>
      </c>
      <c r="N394" s="34">
        <v>162.60379</v>
      </c>
      <c r="O394" s="34">
        <v>4689.1675800000003</v>
      </c>
      <c r="P394" s="34">
        <v>1273.3030000000001</v>
      </c>
      <c r="Q394" s="34">
        <v>0</v>
      </c>
      <c r="R394" s="35">
        <v>1273.3030000000001</v>
      </c>
    </row>
    <row r="395" spans="1:18">
      <c r="A395" s="36"/>
      <c r="B395" s="36"/>
      <c r="C395" s="31" t="s">
        <v>415</v>
      </c>
      <c r="D395" s="31" t="s">
        <v>415</v>
      </c>
      <c r="E395" s="32">
        <v>312</v>
      </c>
      <c r="F395" s="33">
        <v>31742.277320000001</v>
      </c>
      <c r="G395" s="34">
        <v>0</v>
      </c>
      <c r="H395" s="34">
        <v>31742.277320000001</v>
      </c>
      <c r="I395" s="34">
        <v>84650.234150000004</v>
      </c>
      <c r="J395" s="34">
        <v>368.76428000000004</v>
      </c>
      <c r="K395" s="34">
        <v>85018.998430000007</v>
      </c>
      <c r="L395" s="34">
        <v>14602.478009999999</v>
      </c>
      <c r="M395" s="34">
        <v>883.53426999999999</v>
      </c>
      <c r="N395" s="34">
        <v>15486.012279999999</v>
      </c>
      <c r="O395" s="34">
        <v>132247.28803</v>
      </c>
      <c r="P395" s="34">
        <v>58911.907340000005</v>
      </c>
      <c r="Q395" s="34">
        <v>0</v>
      </c>
      <c r="R395" s="35">
        <v>58911.907340000005</v>
      </c>
    </row>
    <row r="396" spans="1:18">
      <c r="A396" s="36"/>
      <c r="B396" s="36"/>
      <c r="C396" s="36"/>
      <c r="D396" s="31" t="s">
        <v>416</v>
      </c>
      <c r="E396" s="32">
        <v>730</v>
      </c>
      <c r="F396" s="33">
        <v>0</v>
      </c>
      <c r="G396" s="34">
        <v>0</v>
      </c>
      <c r="H396" s="34">
        <v>0</v>
      </c>
      <c r="I396" s="34">
        <v>0</v>
      </c>
      <c r="J396" s="34">
        <v>0</v>
      </c>
      <c r="K396" s="34">
        <v>0</v>
      </c>
      <c r="L396" s="34">
        <v>0</v>
      </c>
      <c r="M396" s="34">
        <v>0</v>
      </c>
      <c r="N396" s="34">
        <v>0</v>
      </c>
      <c r="O396" s="34">
        <v>0</v>
      </c>
      <c r="P396" s="34">
        <v>0</v>
      </c>
      <c r="Q396" s="34">
        <v>0</v>
      </c>
      <c r="R396" s="35">
        <v>0</v>
      </c>
    </row>
    <row r="397" spans="1:18">
      <c r="A397" s="36"/>
      <c r="B397" s="36"/>
      <c r="C397" s="31" t="s">
        <v>417</v>
      </c>
      <c r="D397" s="31" t="s">
        <v>417</v>
      </c>
      <c r="E397" s="32">
        <v>666</v>
      </c>
      <c r="F397" s="33">
        <v>1608.00253</v>
      </c>
      <c r="G397" s="34">
        <v>0</v>
      </c>
      <c r="H397" s="34">
        <v>1608.00253</v>
      </c>
      <c r="I397" s="34">
        <v>6022.1074400000007</v>
      </c>
      <c r="J397" s="34">
        <v>3.5442199999999997</v>
      </c>
      <c r="K397" s="34">
        <v>6025.6516600000004</v>
      </c>
      <c r="L397" s="34">
        <v>124.37917999999999</v>
      </c>
      <c r="M397" s="34">
        <v>0</v>
      </c>
      <c r="N397" s="34">
        <v>124.37917999999999</v>
      </c>
      <c r="O397" s="34">
        <v>7758.0333700000001</v>
      </c>
      <c r="P397" s="34">
        <v>2831.3349399999997</v>
      </c>
      <c r="Q397" s="34">
        <v>0</v>
      </c>
      <c r="R397" s="35">
        <v>2831.3349399999997</v>
      </c>
    </row>
    <row r="398" spans="1:18">
      <c r="A398" s="36"/>
      <c r="B398" s="31" t="s">
        <v>418</v>
      </c>
      <c r="C398" s="31" t="s">
        <v>419</v>
      </c>
      <c r="D398" s="31" t="s">
        <v>420</v>
      </c>
      <c r="E398" s="32">
        <v>340</v>
      </c>
      <c r="F398" s="33">
        <v>2212.4291800000001</v>
      </c>
      <c r="G398" s="34">
        <v>0</v>
      </c>
      <c r="H398" s="34">
        <v>2212.4291800000001</v>
      </c>
      <c r="I398" s="34">
        <v>10639.13976</v>
      </c>
      <c r="J398" s="34">
        <v>68.989720000000005</v>
      </c>
      <c r="K398" s="34">
        <v>10708.12948</v>
      </c>
      <c r="L398" s="34">
        <v>323.60640999999998</v>
      </c>
      <c r="M398" s="34">
        <v>0</v>
      </c>
      <c r="N398" s="34">
        <v>323.60640999999998</v>
      </c>
      <c r="O398" s="34">
        <v>13244.165070000001</v>
      </c>
      <c r="P398" s="34">
        <v>2928.4294799999998</v>
      </c>
      <c r="Q398" s="34">
        <v>0</v>
      </c>
      <c r="R398" s="35">
        <v>2928.4294799999998</v>
      </c>
    </row>
    <row r="399" spans="1:18">
      <c r="A399" s="36"/>
      <c r="B399" s="36"/>
      <c r="C399" s="36"/>
      <c r="D399" s="31" t="s">
        <v>421</v>
      </c>
      <c r="E399" s="32">
        <v>611</v>
      </c>
      <c r="F399" s="33">
        <v>344.41804999999999</v>
      </c>
      <c r="G399" s="34">
        <v>0</v>
      </c>
      <c r="H399" s="34">
        <v>344.41804999999999</v>
      </c>
      <c r="I399" s="34">
        <v>757.53881000000001</v>
      </c>
      <c r="J399" s="34">
        <v>0</v>
      </c>
      <c r="K399" s="34">
        <v>757.53881000000001</v>
      </c>
      <c r="L399" s="34">
        <v>16.56157</v>
      </c>
      <c r="M399" s="34">
        <v>0</v>
      </c>
      <c r="N399" s="34">
        <v>16.56157</v>
      </c>
      <c r="O399" s="34">
        <v>1118.5184299999999</v>
      </c>
      <c r="P399" s="34">
        <v>5.6756800000000007</v>
      </c>
      <c r="Q399" s="34">
        <v>0</v>
      </c>
      <c r="R399" s="35">
        <v>5.6756800000000007</v>
      </c>
    </row>
    <row r="400" spans="1:18">
      <c r="A400" s="36"/>
      <c r="B400" s="36"/>
      <c r="C400" s="36"/>
      <c r="D400" s="31" t="s">
        <v>422</v>
      </c>
      <c r="E400" s="32">
        <v>728</v>
      </c>
      <c r="F400" s="33">
        <v>1075.5005200000001</v>
      </c>
      <c r="G400" s="34">
        <v>0</v>
      </c>
      <c r="H400" s="34">
        <v>1075.5005200000001</v>
      </c>
      <c r="I400" s="34">
        <v>3344.9493199999997</v>
      </c>
      <c r="J400" s="34">
        <v>0</v>
      </c>
      <c r="K400" s="34">
        <v>3344.9493199999997</v>
      </c>
      <c r="L400" s="34">
        <v>63.713589999999996</v>
      </c>
      <c r="M400" s="34">
        <v>86.010050000000007</v>
      </c>
      <c r="N400" s="34">
        <v>149.72364000000002</v>
      </c>
      <c r="O400" s="34">
        <v>4570.1734800000004</v>
      </c>
      <c r="P400" s="34">
        <v>1825.8253099999999</v>
      </c>
      <c r="Q400" s="34">
        <v>0</v>
      </c>
      <c r="R400" s="35">
        <v>1825.8253099999999</v>
      </c>
    </row>
    <row r="401" spans="1:18">
      <c r="A401" s="36"/>
      <c r="B401" s="36"/>
      <c r="C401" s="31" t="s">
        <v>423</v>
      </c>
      <c r="D401" s="31" t="s">
        <v>423</v>
      </c>
      <c r="E401" s="32">
        <v>342</v>
      </c>
      <c r="F401" s="33">
        <v>18275.36217</v>
      </c>
      <c r="G401" s="34">
        <v>0</v>
      </c>
      <c r="H401" s="34">
        <v>18275.36217</v>
      </c>
      <c r="I401" s="34">
        <v>29240.508539999999</v>
      </c>
      <c r="J401" s="34">
        <v>514.17971</v>
      </c>
      <c r="K401" s="34">
        <v>29754.688249999999</v>
      </c>
      <c r="L401" s="34">
        <v>11578.257210000002</v>
      </c>
      <c r="M401" s="34">
        <v>1388.8099199999999</v>
      </c>
      <c r="N401" s="34">
        <v>12967.067130000001</v>
      </c>
      <c r="O401" s="34">
        <v>60997.117549999995</v>
      </c>
      <c r="P401" s="34">
        <v>30109.473770000001</v>
      </c>
      <c r="Q401" s="34">
        <v>0</v>
      </c>
      <c r="R401" s="35">
        <v>30109.473770000001</v>
      </c>
    </row>
    <row r="402" spans="1:18">
      <c r="A402" s="36"/>
      <c r="B402" s="36"/>
      <c r="C402" s="31" t="s">
        <v>424</v>
      </c>
      <c r="D402" s="31" t="s">
        <v>418</v>
      </c>
      <c r="E402" s="32">
        <v>338</v>
      </c>
      <c r="F402" s="33">
        <v>31775.69256</v>
      </c>
      <c r="G402" s="34">
        <v>13.339639999999999</v>
      </c>
      <c r="H402" s="34">
        <v>31789.032199999998</v>
      </c>
      <c r="I402" s="34">
        <v>120695.88048000001</v>
      </c>
      <c r="J402" s="34">
        <v>730.62970999999993</v>
      </c>
      <c r="K402" s="34">
        <v>121426.51019</v>
      </c>
      <c r="L402" s="34">
        <v>14982.4434</v>
      </c>
      <c r="M402" s="34">
        <v>2021.0683799999999</v>
      </c>
      <c r="N402" s="34">
        <v>17003.511780000001</v>
      </c>
      <c r="O402" s="34">
        <v>170219.05416999999</v>
      </c>
      <c r="P402" s="34">
        <v>56209.994880000006</v>
      </c>
      <c r="Q402" s="34">
        <v>0</v>
      </c>
      <c r="R402" s="35">
        <v>56209.994880000006</v>
      </c>
    </row>
    <row r="403" spans="1:18">
      <c r="A403" s="36"/>
      <c r="B403" s="36"/>
      <c r="C403" s="36"/>
      <c r="D403" s="36"/>
      <c r="E403" s="37">
        <v>847</v>
      </c>
      <c r="F403" s="38">
        <v>0.80900000000000005</v>
      </c>
      <c r="G403" s="39">
        <v>0</v>
      </c>
      <c r="H403" s="39">
        <v>0.80900000000000005</v>
      </c>
      <c r="I403" s="39">
        <v>0</v>
      </c>
      <c r="J403" s="39">
        <v>0</v>
      </c>
      <c r="K403" s="39">
        <v>0</v>
      </c>
      <c r="L403" s="39">
        <v>555.89543000000003</v>
      </c>
      <c r="M403" s="39">
        <v>0</v>
      </c>
      <c r="N403" s="39">
        <v>555.89543000000003</v>
      </c>
      <c r="O403" s="39">
        <v>556.70443</v>
      </c>
      <c r="P403" s="39">
        <v>0</v>
      </c>
      <c r="Q403" s="39">
        <v>0</v>
      </c>
      <c r="R403" s="40">
        <v>0</v>
      </c>
    </row>
    <row r="404" spans="1:18">
      <c r="A404" s="36"/>
      <c r="B404" s="36"/>
      <c r="C404" s="36"/>
      <c r="D404" s="31" t="s">
        <v>425</v>
      </c>
      <c r="E404" s="32">
        <v>623</v>
      </c>
      <c r="F404" s="33">
        <v>77.188369999999992</v>
      </c>
      <c r="G404" s="34">
        <v>0</v>
      </c>
      <c r="H404" s="34">
        <v>77.188369999999992</v>
      </c>
      <c r="I404" s="34">
        <v>2146.1847799999996</v>
      </c>
      <c r="J404" s="34">
        <v>3.3599999999999997E-3</v>
      </c>
      <c r="K404" s="34">
        <v>2146.1881400000002</v>
      </c>
      <c r="L404" s="34">
        <v>24.38653</v>
      </c>
      <c r="M404" s="34">
        <v>0</v>
      </c>
      <c r="N404" s="34">
        <v>24.38653</v>
      </c>
      <c r="O404" s="34">
        <v>2247.7630399999998</v>
      </c>
      <c r="P404" s="34">
        <v>1455.8190099999999</v>
      </c>
      <c r="Q404" s="34">
        <v>0</v>
      </c>
      <c r="R404" s="35">
        <v>1455.8190099999999</v>
      </c>
    </row>
    <row r="405" spans="1:18">
      <c r="A405" s="36"/>
      <c r="B405" s="36"/>
      <c r="C405" s="36"/>
      <c r="D405" s="31" t="s">
        <v>426</v>
      </c>
      <c r="E405" s="32">
        <v>339</v>
      </c>
      <c r="F405" s="33">
        <v>1683.4124899999999</v>
      </c>
      <c r="G405" s="34">
        <v>0</v>
      </c>
      <c r="H405" s="34">
        <v>1683.4124899999999</v>
      </c>
      <c r="I405" s="34">
        <v>17867.318960000001</v>
      </c>
      <c r="J405" s="34">
        <v>31.551209999999998</v>
      </c>
      <c r="K405" s="34">
        <v>17898.870170000002</v>
      </c>
      <c r="L405" s="34">
        <v>135.96807000000001</v>
      </c>
      <c r="M405" s="34">
        <v>0</v>
      </c>
      <c r="N405" s="34">
        <v>135.96807000000001</v>
      </c>
      <c r="O405" s="34">
        <v>19718.25073</v>
      </c>
      <c r="P405" s="34">
        <v>2524.3831500000001</v>
      </c>
      <c r="Q405" s="34">
        <v>0</v>
      </c>
      <c r="R405" s="35">
        <v>2524.3831500000001</v>
      </c>
    </row>
    <row r="406" spans="1:18">
      <c r="A406" s="36"/>
      <c r="B406" s="31" t="s">
        <v>427</v>
      </c>
      <c r="C406" s="31" t="s">
        <v>428</v>
      </c>
      <c r="D406" s="31" t="s">
        <v>428</v>
      </c>
      <c r="E406" s="32">
        <v>276</v>
      </c>
      <c r="F406" s="33">
        <v>4708.3477000000003</v>
      </c>
      <c r="G406" s="34">
        <v>0</v>
      </c>
      <c r="H406" s="34">
        <v>4708.3477000000003</v>
      </c>
      <c r="I406" s="34">
        <v>13579.47248</v>
      </c>
      <c r="J406" s="34">
        <v>94.182280000000006</v>
      </c>
      <c r="K406" s="34">
        <v>13673.654759999999</v>
      </c>
      <c r="L406" s="34">
        <v>1508.2812300000001</v>
      </c>
      <c r="M406" s="34">
        <v>47.93103</v>
      </c>
      <c r="N406" s="34">
        <v>1556.21226</v>
      </c>
      <c r="O406" s="34">
        <v>19938.21472</v>
      </c>
      <c r="P406" s="34">
        <v>9526.2520800000002</v>
      </c>
      <c r="Q406" s="34">
        <v>0</v>
      </c>
      <c r="R406" s="35">
        <v>9526.2520800000002</v>
      </c>
    </row>
    <row r="407" spans="1:18">
      <c r="A407" s="36"/>
      <c r="B407" s="36"/>
      <c r="C407" s="36"/>
      <c r="D407" s="31" t="s">
        <v>429</v>
      </c>
      <c r="E407" s="32">
        <v>562</v>
      </c>
      <c r="F407" s="33">
        <v>298.60653000000002</v>
      </c>
      <c r="G407" s="34">
        <v>0</v>
      </c>
      <c r="H407" s="34">
        <v>298.60653000000002</v>
      </c>
      <c r="I407" s="34">
        <v>4974.0773600000002</v>
      </c>
      <c r="J407" s="34">
        <v>0</v>
      </c>
      <c r="K407" s="34">
        <v>4974.0773600000002</v>
      </c>
      <c r="L407" s="34">
        <v>33.9099</v>
      </c>
      <c r="M407" s="34">
        <v>0</v>
      </c>
      <c r="N407" s="34">
        <v>33.9099</v>
      </c>
      <c r="O407" s="34">
        <v>5306.5937899999999</v>
      </c>
      <c r="P407" s="34">
        <v>3308.08212</v>
      </c>
      <c r="Q407" s="34">
        <v>0</v>
      </c>
      <c r="R407" s="35">
        <v>3308.08212</v>
      </c>
    </row>
    <row r="408" spans="1:18">
      <c r="A408" s="36"/>
      <c r="B408" s="36"/>
      <c r="C408" s="36"/>
      <c r="D408" s="31" t="s">
        <v>430</v>
      </c>
      <c r="E408" s="32">
        <v>278</v>
      </c>
      <c r="F408" s="33">
        <v>2439.7494100000004</v>
      </c>
      <c r="G408" s="34">
        <v>0</v>
      </c>
      <c r="H408" s="34">
        <v>2439.7494100000004</v>
      </c>
      <c r="I408" s="34">
        <v>9713.2871500000001</v>
      </c>
      <c r="J408" s="34">
        <v>0.18192</v>
      </c>
      <c r="K408" s="34">
        <v>9713.469070000001</v>
      </c>
      <c r="L408" s="34">
        <v>114.59626</v>
      </c>
      <c r="M408" s="34">
        <v>0</v>
      </c>
      <c r="N408" s="34">
        <v>114.59626</v>
      </c>
      <c r="O408" s="34">
        <v>12267.81474</v>
      </c>
      <c r="P408" s="34">
        <v>10643.674650000001</v>
      </c>
      <c r="Q408" s="34">
        <v>0</v>
      </c>
      <c r="R408" s="35">
        <v>10643.674650000001</v>
      </c>
    </row>
    <row r="409" spans="1:18">
      <c r="A409" s="36"/>
      <c r="B409" s="36"/>
      <c r="C409" s="36"/>
      <c r="D409" s="31" t="s">
        <v>431</v>
      </c>
      <c r="E409" s="32">
        <v>277</v>
      </c>
      <c r="F409" s="33">
        <v>1884.9317100000001</v>
      </c>
      <c r="G409" s="34">
        <v>0</v>
      </c>
      <c r="H409" s="34">
        <v>1884.9317100000001</v>
      </c>
      <c r="I409" s="34">
        <v>13251.31942</v>
      </c>
      <c r="J409" s="34">
        <v>53.596059999999994</v>
      </c>
      <c r="K409" s="34">
        <v>13304.91548</v>
      </c>
      <c r="L409" s="34">
        <v>235.61560999999998</v>
      </c>
      <c r="M409" s="34">
        <v>0.3362</v>
      </c>
      <c r="N409" s="34">
        <v>235.95180999999999</v>
      </c>
      <c r="O409" s="34">
        <v>15425.799000000001</v>
      </c>
      <c r="P409" s="34">
        <v>5431.8096699999996</v>
      </c>
      <c r="Q409" s="34">
        <v>0</v>
      </c>
      <c r="R409" s="35">
        <v>5431.8096699999996</v>
      </c>
    </row>
    <row r="410" spans="1:18">
      <c r="A410" s="36"/>
      <c r="B410" s="36"/>
      <c r="C410" s="36"/>
      <c r="D410" s="31" t="s">
        <v>432</v>
      </c>
      <c r="E410" s="32">
        <v>620</v>
      </c>
      <c r="F410" s="33">
        <v>183.05857</v>
      </c>
      <c r="G410" s="34">
        <v>0</v>
      </c>
      <c r="H410" s="34">
        <v>183.05857</v>
      </c>
      <c r="I410" s="34">
        <v>4441.2195999999994</v>
      </c>
      <c r="J410" s="34">
        <v>0</v>
      </c>
      <c r="K410" s="34">
        <v>4441.2195999999994</v>
      </c>
      <c r="L410" s="34">
        <v>29.661630000000002</v>
      </c>
      <c r="M410" s="34">
        <v>0</v>
      </c>
      <c r="N410" s="34">
        <v>29.661630000000002</v>
      </c>
      <c r="O410" s="34">
        <v>4653.9398000000001</v>
      </c>
      <c r="P410" s="34">
        <v>2159.4071899999999</v>
      </c>
      <c r="Q410" s="34">
        <v>0</v>
      </c>
      <c r="R410" s="35">
        <v>2159.4071899999999</v>
      </c>
    </row>
    <row r="411" spans="1:18">
      <c r="A411" s="36"/>
      <c r="B411" s="36"/>
      <c r="C411" s="36"/>
      <c r="D411" s="31" t="s">
        <v>433</v>
      </c>
      <c r="E411" s="32">
        <v>800</v>
      </c>
      <c r="F411" s="33">
        <v>0</v>
      </c>
      <c r="G411" s="34">
        <v>0</v>
      </c>
      <c r="H411" s="34">
        <v>0</v>
      </c>
      <c r="I411" s="34">
        <v>0</v>
      </c>
      <c r="J411" s="34">
        <v>0</v>
      </c>
      <c r="K411" s="34">
        <v>0</v>
      </c>
      <c r="L411" s="34">
        <v>206.17598000000001</v>
      </c>
      <c r="M411" s="34">
        <v>0</v>
      </c>
      <c r="N411" s="34">
        <v>206.17598000000001</v>
      </c>
      <c r="O411" s="34">
        <v>206.17598000000001</v>
      </c>
      <c r="P411" s="34">
        <v>0</v>
      </c>
      <c r="Q411" s="34">
        <v>0</v>
      </c>
      <c r="R411" s="35">
        <v>0</v>
      </c>
    </row>
    <row r="412" spans="1:18">
      <c r="A412" s="36"/>
      <c r="B412" s="36"/>
      <c r="C412" s="31" t="s">
        <v>427</v>
      </c>
      <c r="D412" s="31" t="s">
        <v>434</v>
      </c>
      <c r="E412" s="32">
        <v>273</v>
      </c>
      <c r="F412" s="33">
        <v>55769.650379999999</v>
      </c>
      <c r="G412" s="34">
        <v>7.8718500000000002</v>
      </c>
      <c r="H412" s="34">
        <v>55777.522229999995</v>
      </c>
      <c r="I412" s="34">
        <v>120782.97942</v>
      </c>
      <c r="J412" s="34">
        <v>395.00878999999998</v>
      </c>
      <c r="K412" s="34">
        <v>121177.98821</v>
      </c>
      <c r="L412" s="34">
        <v>16427.486990000001</v>
      </c>
      <c r="M412" s="34">
        <v>1051.9457299999999</v>
      </c>
      <c r="N412" s="34">
        <v>17479.432719999997</v>
      </c>
      <c r="O412" s="34">
        <v>194434.94316</v>
      </c>
      <c r="P412" s="34">
        <v>38289.271409999994</v>
      </c>
      <c r="Q412" s="34">
        <v>0</v>
      </c>
      <c r="R412" s="35">
        <v>38289.271409999994</v>
      </c>
    </row>
    <row r="413" spans="1:18">
      <c r="A413" s="36"/>
      <c r="B413" s="36"/>
      <c r="C413" s="36"/>
      <c r="D413" s="31" t="s">
        <v>224</v>
      </c>
      <c r="E413" s="32">
        <v>487</v>
      </c>
      <c r="F413" s="33">
        <v>593.44822999999997</v>
      </c>
      <c r="G413" s="34">
        <v>0</v>
      </c>
      <c r="H413" s="34">
        <v>593.44822999999997</v>
      </c>
      <c r="I413" s="34">
        <v>4671.0318499999994</v>
      </c>
      <c r="J413" s="34">
        <v>0.37113000000000002</v>
      </c>
      <c r="K413" s="34">
        <v>4671.4029800000008</v>
      </c>
      <c r="L413" s="34">
        <v>163.04410999999999</v>
      </c>
      <c r="M413" s="34">
        <v>0</v>
      </c>
      <c r="N413" s="34">
        <v>163.04410999999999</v>
      </c>
      <c r="O413" s="34">
        <v>5427.8953200000005</v>
      </c>
      <c r="P413" s="34">
        <v>2258.5472799999998</v>
      </c>
      <c r="Q413" s="34">
        <v>0</v>
      </c>
      <c r="R413" s="35">
        <v>2258.5472799999998</v>
      </c>
    </row>
    <row r="414" spans="1:18">
      <c r="A414" s="36"/>
      <c r="B414" s="36"/>
      <c r="C414" s="36"/>
      <c r="D414" s="31" t="s">
        <v>435</v>
      </c>
      <c r="E414" s="32">
        <v>640</v>
      </c>
      <c r="F414" s="33">
        <v>487.51191</v>
      </c>
      <c r="G414" s="34">
        <v>0</v>
      </c>
      <c r="H414" s="34">
        <v>487.51191</v>
      </c>
      <c r="I414" s="34">
        <v>1681.69748</v>
      </c>
      <c r="J414" s="34">
        <v>0</v>
      </c>
      <c r="K414" s="34">
        <v>1681.69748</v>
      </c>
      <c r="L414" s="34">
        <v>31.997540000000001</v>
      </c>
      <c r="M414" s="34">
        <v>0</v>
      </c>
      <c r="N414" s="34">
        <v>31.997540000000001</v>
      </c>
      <c r="O414" s="34">
        <v>2201.2069300000003</v>
      </c>
      <c r="P414" s="34">
        <v>852.77380000000005</v>
      </c>
      <c r="Q414" s="34">
        <v>0</v>
      </c>
      <c r="R414" s="35">
        <v>852.77380000000005</v>
      </c>
    </row>
    <row r="415" spans="1:18">
      <c r="A415" s="36"/>
      <c r="B415" s="36"/>
      <c r="C415" s="36"/>
      <c r="D415" s="31" t="s">
        <v>436</v>
      </c>
      <c r="E415" s="32">
        <v>269</v>
      </c>
      <c r="F415" s="33">
        <v>884.64139999999998</v>
      </c>
      <c r="G415" s="34">
        <v>0</v>
      </c>
      <c r="H415" s="34">
        <v>884.64139999999998</v>
      </c>
      <c r="I415" s="34">
        <v>5515.6087500000003</v>
      </c>
      <c r="J415" s="34">
        <v>69.468469999999996</v>
      </c>
      <c r="K415" s="34">
        <v>5585.0772200000001</v>
      </c>
      <c r="L415" s="34">
        <v>173.23985000000002</v>
      </c>
      <c r="M415" s="34">
        <v>0</v>
      </c>
      <c r="N415" s="34">
        <v>173.23985000000002</v>
      </c>
      <c r="O415" s="34">
        <v>6642.9584699999996</v>
      </c>
      <c r="P415" s="34">
        <v>3308.4174600000001</v>
      </c>
      <c r="Q415" s="34">
        <v>0</v>
      </c>
      <c r="R415" s="35">
        <v>3308.4174600000001</v>
      </c>
    </row>
    <row r="416" spans="1:18">
      <c r="A416" s="36"/>
      <c r="B416" s="36"/>
      <c r="C416" s="36"/>
      <c r="D416" s="31" t="s">
        <v>437</v>
      </c>
      <c r="E416" s="32">
        <v>639</v>
      </c>
      <c r="F416" s="33">
        <v>769.10055</v>
      </c>
      <c r="G416" s="34">
        <v>0</v>
      </c>
      <c r="H416" s="34">
        <v>769.10055</v>
      </c>
      <c r="I416" s="34">
        <v>2126.0077200000001</v>
      </c>
      <c r="J416" s="34">
        <v>0</v>
      </c>
      <c r="K416" s="34">
        <v>2126.0077200000001</v>
      </c>
      <c r="L416" s="34">
        <v>67.392479999999992</v>
      </c>
      <c r="M416" s="34">
        <v>0</v>
      </c>
      <c r="N416" s="34">
        <v>67.392479999999992</v>
      </c>
      <c r="O416" s="34">
        <v>2962.5007500000002</v>
      </c>
      <c r="P416" s="34">
        <v>1017.6765300000001</v>
      </c>
      <c r="Q416" s="34">
        <v>0</v>
      </c>
      <c r="R416" s="35">
        <v>1017.6765300000001</v>
      </c>
    </row>
    <row r="417" spans="1:18">
      <c r="A417" s="36"/>
      <c r="B417" s="36"/>
      <c r="C417" s="31" t="s">
        <v>438</v>
      </c>
      <c r="D417" s="31" t="s">
        <v>439</v>
      </c>
      <c r="E417" s="32">
        <v>274</v>
      </c>
      <c r="F417" s="33">
        <v>1163.4841399999998</v>
      </c>
      <c r="G417" s="34">
        <v>0</v>
      </c>
      <c r="H417" s="34">
        <v>1163.4841399999998</v>
      </c>
      <c r="I417" s="34">
        <v>9612.5557100000005</v>
      </c>
      <c r="J417" s="34">
        <v>59.643970000000003</v>
      </c>
      <c r="K417" s="34">
        <v>9672.1996799999997</v>
      </c>
      <c r="L417" s="34">
        <v>926.12029000000007</v>
      </c>
      <c r="M417" s="34">
        <v>129.43700000000001</v>
      </c>
      <c r="N417" s="34">
        <v>1055.55729</v>
      </c>
      <c r="O417" s="34">
        <v>11891.241109999999</v>
      </c>
      <c r="P417" s="34">
        <v>6853.9097199999997</v>
      </c>
      <c r="Q417" s="34">
        <v>0</v>
      </c>
      <c r="R417" s="35">
        <v>6853.9097199999997</v>
      </c>
    </row>
    <row r="418" spans="1:18">
      <c r="A418" s="36"/>
      <c r="B418" s="31" t="s">
        <v>440</v>
      </c>
      <c r="C418" s="31" t="s">
        <v>441</v>
      </c>
      <c r="D418" s="31" t="s">
        <v>441</v>
      </c>
      <c r="E418" s="32">
        <v>71</v>
      </c>
      <c r="F418" s="33">
        <v>2840.8751200000002</v>
      </c>
      <c r="G418" s="34">
        <v>0</v>
      </c>
      <c r="H418" s="34">
        <v>2840.8751200000002</v>
      </c>
      <c r="I418" s="34">
        <v>7054.8949599999996</v>
      </c>
      <c r="J418" s="34">
        <v>0.93123999999999996</v>
      </c>
      <c r="K418" s="34">
        <v>7055.8262000000004</v>
      </c>
      <c r="L418" s="34">
        <v>505.84158000000002</v>
      </c>
      <c r="M418" s="34">
        <v>5.0430000000000001</v>
      </c>
      <c r="N418" s="34">
        <v>510.88458000000003</v>
      </c>
      <c r="O418" s="34">
        <v>10407.5859</v>
      </c>
      <c r="P418" s="34">
        <v>8758.4104200000002</v>
      </c>
      <c r="Q418" s="34">
        <v>0</v>
      </c>
      <c r="R418" s="35">
        <v>8758.4104200000002</v>
      </c>
    </row>
    <row r="419" spans="1:18">
      <c r="A419" s="36"/>
      <c r="B419" s="36"/>
      <c r="C419" s="36"/>
      <c r="D419" s="31" t="s">
        <v>442</v>
      </c>
      <c r="E419" s="32">
        <v>436</v>
      </c>
      <c r="F419" s="33">
        <v>334.39221000000003</v>
      </c>
      <c r="G419" s="34">
        <v>0</v>
      </c>
      <c r="H419" s="34">
        <v>334.39221000000003</v>
      </c>
      <c r="I419" s="34">
        <v>5320.5948399999997</v>
      </c>
      <c r="J419" s="34">
        <v>0.16941000000000001</v>
      </c>
      <c r="K419" s="34">
        <v>5320.7642500000002</v>
      </c>
      <c r="L419" s="34">
        <v>146.60535000000002</v>
      </c>
      <c r="M419" s="34">
        <v>0</v>
      </c>
      <c r="N419" s="34">
        <v>146.60535000000002</v>
      </c>
      <c r="O419" s="34">
        <v>5801.76181</v>
      </c>
      <c r="P419" s="34">
        <v>3442.8417999999997</v>
      </c>
      <c r="Q419" s="34">
        <v>0</v>
      </c>
      <c r="R419" s="35">
        <v>3442.8417999999997</v>
      </c>
    </row>
    <row r="420" spans="1:18">
      <c r="A420" s="36"/>
      <c r="B420" s="36"/>
      <c r="C420" s="36"/>
      <c r="D420" s="31" t="s">
        <v>443</v>
      </c>
      <c r="E420" s="32">
        <v>73</v>
      </c>
      <c r="F420" s="33">
        <v>963.72255000000007</v>
      </c>
      <c r="G420" s="34">
        <v>0</v>
      </c>
      <c r="H420" s="34">
        <v>963.72255000000007</v>
      </c>
      <c r="I420" s="34">
        <v>1764.8429199999998</v>
      </c>
      <c r="J420" s="34">
        <v>5.6999999999999998E-4</v>
      </c>
      <c r="K420" s="34">
        <v>1764.84349</v>
      </c>
      <c r="L420" s="34">
        <v>40.493949999999998</v>
      </c>
      <c r="M420" s="34">
        <v>0</v>
      </c>
      <c r="N420" s="34">
        <v>40.493949999999998</v>
      </c>
      <c r="O420" s="34">
        <v>2769.0599900000002</v>
      </c>
      <c r="P420" s="34">
        <v>3333.6111700000001</v>
      </c>
      <c r="Q420" s="34">
        <v>0</v>
      </c>
      <c r="R420" s="35">
        <v>3333.6111700000001</v>
      </c>
    </row>
    <row r="421" spans="1:18">
      <c r="A421" s="36"/>
      <c r="B421" s="36"/>
      <c r="C421" s="36"/>
      <c r="D421" s="31" t="s">
        <v>444</v>
      </c>
      <c r="E421" s="32">
        <v>72</v>
      </c>
      <c r="F421" s="33">
        <v>221.94963000000001</v>
      </c>
      <c r="G421" s="34">
        <v>0</v>
      </c>
      <c r="H421" s="34">
        <v>221.94963000000001</v>
      </c>
      <c r="I421" s="34">
        <v>2627.7755200000001</v>
      </c>
      <c r="J421" s="34">
        <v>0.23621999999999999</v>
      </c>
      <c r="K421" s="34">
        <v>2628.0117400000004</v>
      </c>
      <c r="L421" s="34">
        <v>46.498390000000001</v>
      </c>
      <c r="M421" s="34">
        <v>0</v>
      </c>
      <c r="N421" s="34">
        <v>46.498390000000001</v>
      </c>
      <c r="O421" s="34">
        <v>2896.4597599999997</v>
      </c>
      <c r="P421" s="34">
        <v>2654.7639100000001</v>
      </c>
      <c r="Q421" s="34">
        <v>0</v>
      </c>
      <c r="R421" s="35">
        <v>2654.7639100000001</v>
      </c>
    </row>
    <row r="422" spans="1:18">
      <c r="A422" s="36"/>
      <c r="B422" s="36"/>
      <c r="C422" s="36"/>
      <c r="D422" s="31" t="s">
        <v>445</v>
      </c>
      <c r="E422" s="32">
        <v>74</v>
      </c>
      <c r="F422" s="33">
        <v>1903.77675</v>
      </c>
      <c r="G422" s="34">
        <v>0</v>
      </c>
      <c r="H422" s="34">
        <v>1903.77675</v>
      </c>
      <c r="I422" s="34">
        <v>2852.87363</v>
      </c>
      <c r="J422" s="34">
        <v>2.1900000000000001E-3</v>
      </c>
      <c r="K422" s="34">
        <v>2852.8758199999997</v>
      </c>
      <c r="L422" s="34">
        <v>40.411169999999998</v>
      </c>
      <c r="M422" s="34">
        <v>0</v>
      </c>
      <c r="N422" s="34">
        <v>40.411169999999998</v>
      </c>
      <c r="O422" s="34">
        <v>4797.0637400000005</v>
      </c>
      <c r="P422" s="34">
        <v>3796.5660200000002</v>
      </c>
      <c r="Q422" s="34">
        <v>0</v>
      </c>
      <c r="R422" s="35">
        <v>3796.5660200000002</v>
      </c>
    </row>
    <row r="423" spans="1:18">
      <c r="A423" s="36"/>
      <c r="B423" s="36"/>
      <c r="C423" s="36"/>
      <c r="D423" s="31" t="s">
        <v>446</v>
      </c>
      <c r="E423" s="32">
        <v>76</v>
      </c>
      <c r="F423" s="33">
        <v>473.98696000000001</v>
      </c>
      <c r="G423" s="34">
        <v>0</v>
      </c>
      <c r="H423" s="34">
        <v>473.98696000000001</v>
      </c>
      <c r="I423" s="34">
        <v>2675.2307599999999</v>
      </c>
      <c r="J423" s="34">
        <v>0.36024</v>
      </c>
      <c r="K423" s="34">
        <v>2675.5909999999999</v>
      </c>
      <c r="L423" s="34">
        <v>160.11044000000001</v>
      </c>
      <c r="M423" s="34">
        <v>0</v>
      </c>
      <c r="N423" s="34">
        <v>160.11044000000001</v>
      </c>
      <c r="O423" s="34">
        <v>3309.6884</v>
      </c>
      <c r="P423" s="34">
        <v>5826.7722400000002</v>
      </c>
      <c r="Q423" s="34">
        <v>0</v>
      </c>
      <c r="R423" s="35">
        <v>5826.7722400000002</v>
      </c>
    </row>
    <row r="424" spans="1:18">
      <c r="A424" s="36"/>
      <c r="B424" s="36"/>
      <c r="C424" s="31" t="s">
        <v>447</v>
      </c>
      <c r="D424" s="31" t="s">
        <v>447</v>
      </c>
      <c r="E424" s="32">
        <v>77</v>
      </c>
      <c r="F424" s="33">
        <v>3561.07744</v>
      </c>
      <c r="G424" s="34">
        <v>0</v>
      </c>
      <c r="H424" s="34">
        <v>3561.07744</v>
      </c>
      <c r="I424" s="34">
        <v>16033.61233</v>
      </c>
      <c r="J424" s="34">
        <v>178.9041</v>
      </c>
      <c r="K424" s="34">
        <v>16212.51643</v>
      </c>
      <c r="L424" s="34">
        <v>1110.9738799999998</v>
      </c>
      <c r="M424" s="34">
        <v>0</v>
      </c>
      <c r="N424" s="34">
        <v>1110.9738799999998</v>
      </c>
      <c r="O424" s="34">
        <v>20884.567749999998</v>
      </c>
      <c r="P424" s="34">
        <v>21584.505089999999</v>
      </c>
      <c r="Q424" s="34">
        <v>0</v>
      </c>
      <c r="R424" s="35">
        <v>21584.505089999999</v>
      </c>
    </row>
    <row r="425" spans="1:18">
      <c r="A425" s="36"/>
      <c r="B425" s="36"/>
      <c r="C425" s="36"/>
      <c r="D425" s="31" t="s">
        <v>448</v>
      </c>
      <c r="E425" s="32">
        <v>79</v>
      </c>
      <c r="F425" s="33">
        <v>1498.9529299999999</v>
      </c>
      <c r="G425" s="34">
        <v>0</v>
      </c>
      <c r="H425" s="34">
        <v>1498.9529299999999</v>
      </c>
      <c r="I425" s="34">
        <v>10026.01498</v>
      </c>
      <c r="J425" s="34">
        <v>2.69367</v>
      </c>
      <c r="K425" s="34">
        <v>10028.70865</v>
      </c>
      <c r="L425" s="34">
        <v>397.01880999999997</v>
      </c>
      <c r="M425" s="34">
        <v>0</v>
      </c>
      <c r="N425" s="34">
        <v>397.01880999999997</v>
      </c>
      <c r="O425" s="34">
        <v>11924.680390000001</v>
      </c>
      <c r="P425" s="34">
        <v>7291.3111500000005</v>
      </c>
      <c r="Q425" s="34">
        <v>0</v>
      </c>
      <c r="R425" s="35">
        <v>7291.3111500000005</v>
      </c>
    </row>
    <row r="426" spans="1:18">
      <c r="A426" s="36"/>
      <c r="B426" s="36"/>
      <c r="C426" s="36"/>
      <c r="D426" s="31" t="s">
        <v>449</v>
      </c>
      <c r="E426" s="32">
        <v>78</v>
      </c>
      <c r="F426" s="33">
        <v>395.31281000000001</v>
      </c>
      <c r="G426" s="34">
        <v>0</v>
      </c>
      <c r="H426" s="34">
        <v>395.31281000000001</v>
      </c>
      <c r="I426" s="34">
        <v>2917.8055399999998</v>
      </c>
      <c r="J426" s="34">
        <v>5.4000000000000001E-4</v>
      </c>
      <c r="K426" s="34">
        <v>2917.8060800000003</v>
      </c>
      <c r="L426" s="34">
        <v>78.645520000000005</v>
      </c>
      <c r="M426" s="34">
        <v>0</v>
      </c>
      <c r="N426" s="34">
        <v>78.645520000000005</v>
      </c>
      <c r="O426" s="34">
        <v>3391.7644100000002</v>
      </c>
      <c r="P426" s="34">
        <v>3842.4823999999999</v>
      </c>
      <c r="Q426" s="34">
        <v>0</v>
      </c>
      <c r="R426" s="35">
        <v>3842.4823999999999</v>
      </c>
    </row>
    <row r="427" spans="1:18">
      <c r="A427" s="36"/>
      <c r="B427" s="36"/>
      <c r="C427" s="31" t="s">
        <v>450</v>
      </c>
      <c r="D427" s="31" t="s">
        <v>451</v>
      </c>
      <c r="E427" s="32">
        <v>80</v>
      </c>
      <c r="F427" s="33">
        <v>7327.4292999999998</v>
      </c>
      <c r="G427" s="34">
        <v>6.0499999999999998E-3</v>
      </c>
      <c r="H427" s="34">
        <v>7327.4353499999997</v>
      </c>
      <c r="I427" s="34">
        <v>27605.632399999999</v>
      </c>
      <c r="J427" s="34">
        <v>46.867330000000003</v>
      </c>
      <c r="K427" s="34">
        <v>27652.49973</v>
      </c>
      <c r="L427" s="34">
        <v>3075.6549199999999</v>
      </c>
      <c r="M427" s="34">
        <v>10.4491</v>
      </c>
      <c r="N427" s="34">
        <v>3086.1040200000002</v>
      </c>
      <c r="O427" s="34">
        <v>38066.039100000002</v>
      </c>
      <c r="P427" s="34">
        <v>26132.039079999999</v>
      </c>
      <c r="Q427" s="34">
        <v>0</v>
      </c>
      <c r="R427" s="35">
        <v>26132.039079999999</v>
      </c>
    </row>
    <row r="428" spans="1:18">
      <c r="A428" s="36"/>
      <c r="B428" s="36"/>
      <c r="C428" s="36"/>
      <c r="D428" s="31" t="s">
        <v>450</v>
      </c>
      <c r="E428" s="32">
        <v>82</v>
      </c>
      <c r="F428" s="33">
        <v>745.16645999999992</v>
      </c>
      <c r="G428" s="34">
        <v>0</v>
      </c>
      <c r="H428" s="34">
        <v>745.16645999999992</v>
      </c>
      <c r="I428" s="34">
        <v>15619.1543</v>
      </c>
      <c r="J428" s="34">
        <v>0.31818000000000002</v>
      </c>
      <c r="K428" s="34">
        <v>15619.47248</v>
      </c>
      <c r="L428" s="34">
        <v>218.93610999999999</v>
      </c>
      <c r="M428" s="34">
        <v>0</v>
      </c>
      <c r="N428" s="34">
        <v>218.93610999999999</v>
      </c>
      <c r="O428" s="34">
        <v>16583.575049999999</v>
      </c>
      <c r="P428" s="34">
        <v>5552.3485199999996</v>
      </c>
      <c r="Q428" s="34">
        <v>0</v>
      </c>
      <c r="R428" s="35">
        <v>5552.3485199999996</v>
      </c>
    </row>
    <row r="429" spans="1:18">
      <c r="A429" s="36"/>
      <c r="B429" s="36"/>
      <c r="C429" s="36"/>
      <c r="D429" s="31" t="s">
        <v>452</v>
      </c>
      <c r="E429" s="32">
        <v>601</v>
      </c>
      <c r="F429" s="33">
        <v>101.46038</v>
      </c>
      <c r="G429" s="34">
        <v>0</v>
      </c>
      <c r="H429" s="34">
        <v>101.46038</v>
      </c>
      <c r="I429" s="34">
        <v>7240.9160999999995</v>
      </c>
      <c r="J429" s="34">
        <v>0</v>
      </c>
      <c r="K429" s="34">
        <v>7240.9160999999995</v>
      </c>
      <c r="L429" s="34">
        <v>119.48846</v>
      </c>
      <c r="M429" s="34">
        <v>0</v>
      </c>
      <c r="N429" s="34">
        <v>119.48846</v>
      </c>
      <c r="O429" s="34">
        <v>7461.8649400000004</v>
      </c>
      <c r="P429" s="34">
        <v>2065.1105299999999</v>
      </c>
      <c r="Q429" s="34">
        <v>0</v>
      </c>
      <c r="R429" s="35">
        <v>2065.1105299999999</v>
      </c>
    </row>
    <row r="430" spans="1:18">
      <c r="A430" s="36"/>
      <c r="B430" s="36"/>
      <c r="C430" s="36"/>
      <c r="D430" s="31" t="s">
        <v>453</v>
      </c>
      <c r="E430" s="32">
        <v>83</v>
      </c>
      <c r="F430" s="33">
        <v>394.33110999999997</v>
      </c>
      <c r="G430" s="34">
        <v>0</v>
      </c>
      <c r="H430" s="34">
        <v>394.33110999999997</v>
      </c>
      <c r="I430" s="34">
        <v>2476.5018399999999</v>
      </c>
      <c r="J430" s="34">
        <v>3.6999999999999999E-4</v>
      </c>
      <c r="K430" s="34">
        <v>2476.5022100000001</v>
      </c>
      <c r="L430" s="34">
        <v>82.788139999999999</v>
      </c>
      <c r="M430" s="34">
        <v>0</v>
      </c>
      <c r="N430" s="34">
        <v>82.788139999999999</v>
      </c>
      <c r="O430" s="34">
        <v>2953.6214599999998</v>
      </c>
      <c r="P430" s="34">
        <v>3491.4407200000001</v>
      </c>
      <c r="Q430" s="34">
        <v>0</v>
      </c>
      <c r="R430" s="35">
        <v>3491.4407200000001</v>
      </c>
    </row>
    <row r="431" spans="1:18">
      <c r="A431" s="36"/>
      <c r="B431" s="36"/>
      <c r="C431" s="36"/>
      <c r="D431" s="31" t="s">
        <v>454</v>
      </c>
      <c r="E431" s="32">
        <v>84</v>
      </c>
      <c r="F431" s="33">
        <v>161.7773</v>
      </c>
      <c r="G431" s="34">
        <v>0</v>
      </c>
      <c r="H431" s="34">
        <v>161.7773</v>
      </c>
      <c r="I431" s="34">
        <v>2230.4792299999999</v>
      </c>
      <c r="J431" s="34">
        <v>0</v>
      </c>
      <c r="K431" s="34">
        <v>2230.4792299999999</v>
      </c>
      <c r="L431" s="34">
        <v>32.558</v>
      </c>
      <c r="M431" s="34">
        <v>0</v>
      </c>
      <c r="N431" s="34">
        <v>32.558</v>
      </c>
      <c r="O431" s="34">
        <v>2424.8145299999996</v>
      </c>
      <c r="P431" s="34">
        <v>2086.17886</v>
      </c>
      <c r="Q431" s="34">
        <v>0</v>
      </c>
      <c r="R431" s="35">
        <v>2086.17886</v>
      </c>
    </row>
    <row r="432" spans="1:18">
      <c r="A432" s="36"/>
      <c r="B432" s="36"/>
      <c r="C432" s="31" t="s">
        <v>455</v>
      </c>
      <c r="D432" s="31" t="s">
        <v>455</v>
      </c>
      <c r="E432" s="32">
        <v>86</v>
      </c>
      <c r="F432" s="33">
        <v>16480.983199999999</v>
      </c>
      <c r="G432" s="34">
        <v>14120.48828</v>
      </c>
      <c r="H432" s="34">
        <v>30601.47148</v>
      </c>
      <c r="I432" s="34">
        <v>7214.9477800000004</v>
      </c>
      <c r="J432" s="34">
        <v>32.013069999999999</v>
      </c>
      <c r="K432" s="34">
        <v>7246.9608499999995</v>
      </c>
      <c r="L432" s="34">
        <v>6444.01836</v>
      </c>
      <c r="M432" s="34">
        <v>1030.4943900000001</v>
      </c>
      <c r="N432" s="34">
        <v>7474.5127499999999</v>
      </c>
      <c r="O432" s="34">
        <v>45322.945079999998</v>
      </c>
      <c r="P432" s="34">
        <v>26018.455760000001</v>
      </c>
      <c r="Q432" s="34">
        <v>0</v>
      </c>
      <c r="R432" s="35">
        <v>26018.455760000001</v>
      </c>
    </row>
    <row r="433" spans="1:18">
      <c r="A433" s="36"/>
      <c r="B433" s="36"/>
      <c r="C433" s="36"/>
      <c r="D433" s="31" t="s">
        <v>456</v>
      </c>
      <c r="E433" s="32">
        <v>87</v>
      </c>
      <c r="F433" s="33">
        <v>674.76387999999997</v>
      </c>
      <c r="G433" s="34">
        <v>0</v>
      </c>
      <c r="H433" s="34">
        <v>674.76387999999997</v>
      </c>
      <c r="I433" s="34">
        <v>4538.0265599999993</v>
      </c>
      <c r="J433" s="34">
        <v>1E-4</v>
      </c>
      <c r="K433" s="34">
        <v>4538.0266600000004</v>
      </c>
      <c r="L433" s="34">
        <v>284.97284000000002</v>
      </c>
      <c r="M433" s="34">
        <v>0</v>
      </c>
      <c r="N433" s="34">
        <v>284.97284000000002</v>
      </c>
      <c r="O433" s="34">
        <v>5497.7633800000003</v>
      </c>
      <c r="P433" s="34">
        <v>4480.81477</v>
      </c>
      <c r="Q433" s="34">
        <v>0</v>
      </c>
      <c r="R433" s="35">
        <v>4480.81477</v>
      </c>
    </row>
    <row r="434" spans="1:18">
      <c r="A434" s="36"/>
      <c r="B434" s="36"/>
      <c r="C434" s="36"/>
      <c r="D434" s="31" t="s">
        <v>457</v>
      </c>
      <c r="E434" s="32">
        <v>660</v>
      </c>
      <c r="F434" s="33">
        <v>155.01698999999999</v>
      </c>
      <c r="G434" s="34">
        <v>0</v>
      </c>
      <c r="H434" s="34">
        <v>155.01698999999999</v>
      </c>
      <c r="I434" s="34">
        <v>2581.5405499999997</v>
      </c>
      <c r="J434" s="34">
        <v>0</v>
      </c>
      <c r="K434" s="34">
        <v>2581.5405499999997</v>
      </c>
      <c r="L434" s="34">
        <v>170.34139999999999</v>
      </c>
      <c r="M434" s="34">
        <v>0</v>
      </c>
      <c r="N434" s="34">
        <v>170.34139999999999</v>
      </c>
      <c r="O434" s="34">
        <v>2906.89894</v>
      </c>
      <c r="P434" s="34">
        <v>4584.3500700000004</v>
      </c>
      <c r="Q434" s="34">
        <v>0</v>
      </c>
      <c r="R434" s="35">
        <v>4584.3500700000004</v>
      </c>
    </row>
    <row r="435" spans="1:18">
      <c r="A435" s="36"/>
      <c r="B435" s="36"/>
      <c r="C435" s="31" t="s">
        <v>440</v>
      </c>
      <c r="D435" s="31" t="s">
        <v>117</v>
      </c>
      <c r="E435" s="32">
        <v>535</v>
      </c>
      <c r="F435" s="33">
        <v>12091.72408</v>
      </c>
      <c r="G435" s="34">
        <v>0</v>
      </c>
      <c r="H435" s="34">
        <v>12091.72408</v>
      </c>
      <c r="I435" s="34">
        <v>29452.161829999997</v>
      </c>
      <c r="J435" s="34">
        <v>483.16626000000002</v>
      </c>
      <c r="K435" s="34">
        <v>29935.328089999999</v>
      </c>
      <c r="L435" s="34">
        <v>4072.9142099999999</v>
      </c>
      <c r="M435" s="34">
        <v>132.57939000000002</v>
      </c>
      <c r="N435" s="34">
        <v>4205.4935999999998</v>
      </c>
      <c r="O435" s="34">
        <v>46232.545770000004</v>
      </c>
      <c r="P435" s="34">
        <v>34934.182209999999</v>
      </c>
      <c r="Q435" s="34">
        <v>0</v>
      </c>
      <c r="R435" s="35">
        <v>34934.182209999999</v>
      </c>
    </row>
    <row r="436" spans="1:18">
      <c r="A436" s="36"/>
      <c r="B436" s="36"/>
      <c r="C436" s="36"/>
      <c r="D436" s="31" t="s">
        <v>129</v>
      </c>
      <c r="E436" s="32">
        <v>67</v>
      </c>
      <c r="F436" s="33">
        <v>1276.80709</v>
      </c>
      <c r="G436" s="34">
        <v>0</v>
      </c>
      <c r="H436" s="34">
        <v>1276.80709</v>
      </c>
      <c r="I436" s="34">
        <v>7319.24172</v>
      </c>
      <c r="J436" s="34">
        <v>21.18393</v>
      </c>
      <c r="K436" s="34">
        <v>7340.4256500000001</v>
      </c>
      <c r="L436" s="34">
        <v>749.71561999999994</v>
      </c>
      <c r="M436" s="34">
        <v>8.0687999999999995</v>
      </c>
      <c r="N436" s="34">
        <v>757.78442000000007</v>
      </c>
      <c r="O436" s="34">
        <v>9375.0171599999994</v>
      </c>
      <c r="P436" s="34">
        <v>8393.5718300000008</v>
      </c>
      <c r="Q436" s="34">
        <v>0</v>
      </c>
      <c r="R436" s="35">
        <v>8393.5718300000008</v>
      </c>
    </row>
    <row r="437" spans="1:18">
      <c r="A437" s="36"/>
      <c r="B437" s="36"/>
      <c r="C437" s="36"/>
      <c r="D437" s="31" t="s">
        <v>458</v>
      </c>
      <c r="E437" s="32">
        <v>68</v>
      </c>
      <c r="F437" s="33">
        <v>1987.8824999999999</v>
      </c>
      <c r="G437" s="34">
        <v>0</v>
      </c>
      <c r="H437" s="34">
        <v>1987.8824999999999</v>
      </c>
      <c r="I437" s="34">
        <v>4342.6099199999999</v>
      </c>
      <c r="J437" s="34">
        <v>2.7129999999999998E-2</v>
      </c>
      <c r="K437" s="34">
        <v>4342.6370499999994</v>
      </c>
      <c r="L437" s="34">
        <v>415.04570000000001</v>
      </c>
      <c r="M437" s="34">
        <v>0</v>
      </c>
      <c r="N437" s="34">
        <v>415.04570000000001</v>
      </c>
      <c r="O437" s="34">
        <v>6745.5652499999997</v>
      </c>
      <c r="P437" s="34">
        <v>5758.6868099999992</v>
      </c>
      <c r="Q437" s="34">
        <v>0</v>
      </c>
      <c r="R437" s="35">
        <v>5758.6868099999992</v>
      </c>
    </row>
    <row r="438" spans="1:18">
      <c r="A438" s="36"/>
      <c r="B438" s="36"/>
      <c r="C438" s="36"/>
      <c r="D438" s="31" t="s">
        <v>440</v>
      </c>
      <c r="E438" s="32">
        <v>65</v>
      </c>
      <c r="F438" s="33">
        <v>82149.4948</v>
      </c>
      <c r="G438" s="34">
        <v>722.89212999999995</v>
      </c>
      <c r="H438" s="34">
        <v>82872.386930000008</v>
      </c>
      <c r="I438" s="34">
        <v>166185.75266</v>
      </c>
      <c r="J438" s="34">
        <v>782.96947999999998</v>
      </c>
      <c r="K438" s="34">
        <v>166968.72214</v>
      </c>
      <c r="L438" s="34">
        <v>62603.648450000001</v>
      </c>
      <c r="M438" s="34">
        <v>7757.4339800000007</v>
      </c>
      <c r="N438" s="34">
        <v>70361.082430000009</v>
      </c>
      <c r="O438" s="34">
        <v>320202.19150000002</v>
      </c>
      <c r="P438" s="34">
        <v>202522.08929</v>
      </c>
      <c r="Q438" s="34">
        <v>0</v>
      </c>
      <c r="R438" s="35">
        <v>202522.08929</v>
      </c>
    </row>
    <row r="439" spans="1:18">
      <c r="A439" s="36"/>
      <c r="B439" s="36"/>
      <c r="C439" s="36"/>
      <c r="D439" s="36"/>
      <c r="E439" s="37">
        <v>779</v>
      </c>
      <c r="F439" s="38">
        <v>41.003999999999998</v>
      </c>
      <c r="G439" s="39">
        <v>0</v>
      </c>
      <c r="H439" s="39">
        <v>41.003999999999998</v>
      </c>
      <c r="I439" s="39">
        <v>69.982280000000003</v>
      </c>
      <c r="J439" s="39">
        <v>0</v>
      </c>
      <c r="K439" s="39">
        <v>69.982280000000003</v>
      </c>
      <c r="L439" s="39">
        <v>396.49028999999996</v>
      </c>
      <c r="M439" s="39">
        <v>1.9370000000000002E-2</v>
      </c>
      <c r="N439" s="39">
        <v>396.50966</v>
      </c>
      <c r="O439" s="39">
        <v>507.49594000000002</v>
      </c>
      <c r="P439" s="39">
        <v>0</v>
      </c>
      <c r="Q439" s="39">
        <v>0</v>
      </c>
      <c r="R439" s="40">
        <v>0</v>
      </c>
    </row>
    <row r="440" spans="1:18">
      <c r="A440" s="36"/>
      <c r="B440" s="36"/>
      <c r="C440" s="36"/>
      <c r="D440" s="36"/>
      <c r="E440" s="37">
        <v>693</v>
      </c>
      <c r="F440" s="38">
        <v>33.159589999999994</v>
      </c>
      <c r="G440" s="39">
        <v>0</v>
      </c>
      <c r="H440" s="39">
        <v>33.159589999999994</v>
      </c>
      <c r="I440" s="39">
        <v>1.5016500000000002</v>
      </c>
      <c r="J440" s="39">
        <v>0</v>
      </c>
      <c r="K440" s="39">
        <v>1.5016500000000002</v>
      </c>
      <c r="L440" s="39">
        <v>1158.10555</v>
      </c>
      <c r="M440" s="39">
        <v>1.681</v>
      </c>
      <c r="N440" s="39">
        <v>1159.78655</v>
      </c>
      <c r="O440" s="39">
        <v>1194.4477899999999</v>
      </c>
      <c r="P440" s="39">
        <v>3793.8917499999998</v>
      </c>
      <c r="Q440" s="39">
        <v>0</v>
      </c>
      <c r="R440" s="40">
        <v>3793.8917499999998</v>
      </c>
    </row>
    <row r="441" spans="1:18">
      <c r="A441" s="36"/>
      <c r="B441" s="36"/>
      <c r="C441" s="36"/>
      <c r="D441" s="31" t="s">
        <v>459</v>
      </c>
      <c r="E441" s="32">
        <v>70</v>
      </c>
      <c r="F441" s="33">
        <v>1944.1218999999999</v>
      </c>
      <c r="G441" s="34">
        <v>0</v>
      </c>
      <c r="H441" s="34">
        <v>1944.1218999999999</v>
      </c>
      <c r="I441" s="34">
        <v>6252.9119700000001</v>
      </c>
      <c r="J441" s="34">
        <v>0.54844000000000004</v>
      </c>
      <c r="K441" s="34">
        <v>6253.4604100000006</v>
      </c>
      <c r="L441" s="34">
        <v>1061.21324</v>
      </c>
      <c r="M441" s="34">
        <v>5.8380799999999997</v>
      </c>
      <c r="N441" s="34">
        <v>1067.05132</v>
      </c>
      <c r="O441" s="34">
        <v>9264.6336300000003</v>
      </c>
      <c r="P441" s="34">
        <v>11953.790730000001</v>
      </c>
      <c r="Q441" s="34">
        <v>0</v>
      </c>
      <c r="R441" s="35">
        <v>11953.790730000001</v>
      </c>
    </row>
    <row r="442" spans="1:18">
      <c r="A442" s="36"/>
      <c r="B442" s="36"/>
      <c r="C442" s="36"/>
      <c r="D442" s="31" t="s">
        <v>460</v>
      </c>
      <c r="E442" s="32">
        <v>66</v>
      </c>
      <c r="F442" s="33">
        <v>998.07086000000004</v>
      </c>
      <c r="G442" s="34">
        <v>0</v>
      </c>
      <c r="H442" s="34">
        <v>998.07086000000004</v>
      </c>
      <c r="I442" s="34">
        <v>1065.08943</v>
      </c>
      <c r="J442" s="34">
        <v>9.6999999999999994E-4</v>
      </c>
      <c r="K442" s="34">
        <v>1065.0903999999998</v>
      </c>
      <c r="L442" s="34">
        <v>1968.0181</v>
      </c>
      <c r="M442" s="34">
        <v>10.61336</v>
      </c>
      <c r="N442" s="34">
        <v>1978.6314600000001</v>
      </c>
      <c r="O442" s="34">
        <v>4041.7927200000004</v>
      </c>
      <c r="P442" s="34">
        <v>6918.9363099999991</v>
      </c>
      <c r="Q442" s="34">
        <v>0</v>
      </c>
      <c r="R442" s="35">
        <v>6918.9363099999991</v>
      </c>
    </row>
    <row r="443" spans="1:18">
      <c r="A443" s="36"/>
      <c r="B443" s="36"/>
      <c r="C443" s="31" t="s">
        <v>461</v>
      </c>
      <c r="D443" s="31" t="s">
        <v>461</v>
      </c>
      <c r="E443" s="32">
        <v>69</v>
      </c>
      <c r="F443" s="33">
        <v>4853.0742399999999</v>
      </c>
      <c r="G443" s="34">
        <v>0</v>
      </c>
      <c r="H443" s="34">
        <v>4853.0742399999999</v>
      </c>
      <c r="I443" s="34">
        <v>2040.7027700000001</v>
      </c>
      <c r="J443" s="34">
        <v>1.7026400000000002</v>
      </c>
      <c r="K443" s="34">
        <v>2042.4054099999998</v>
      </c>
      <c r="L443" s="34">
        <v>1711.1343400000001</v>
      </c>
      <c r="M443" s="34">
        <v>42.244570000000003</v>
      </c>
      <c r="N443" s="34">
        <v>1753.3789099999999</v>
      </c>
      <c r="O443" s="34">
        <v>8648.8585600000006</v>
      </c>
      <c r="P443" s="34">
        <v>5294.4857400000001</v>
      </c>
      <c r="Q443" s="34">
        <v>0</v>
      </c>
      <c r="R443" s="35">
        <v>5294.4857400000001</v>
      </c>
    </row>
    <row r="444" spans="1:18">
      <c r="A444" s="36"/>
      <c r="B444" s="36"/>
      <c r="C444" s="31" t="s">
        <v>462</v>
      </c>
      <c r="D444" s="31" t="s">
        <v>462</v>
      </c>
      <c r="E444" s="32">
        <v>88</v>
      </c>
      <c r="F444" s="33">
        <v>26722.81194</v>
      </c>
      <c r="G444" s="34">
        <v>0</v>
      </c>
      <c r="H444" s="34">
        <v>26722.81194</v>
      </c>
      <c r="I444" s="34">
        <v>44734.961479999998</v>
      </c>
      <c r="J444" s="34">
        <v>172.44898999999998</v>
      </c>
      <c r="K444" s="34">
        <v>44907.410469999995</v>
      </c>
      <c r="L444" s="34">
        <v>12521.334919999999</v>
      </c>
      <c r="M444" s="34">
        <v>772.48613</v>
      </c>
      <c r="N444" s="34">
        <v>13293.82105</v>
      </c>
      <c r="O444" s="34">
        <v>84924.043459999986</v>
      </c>
      <c r="P444" s="34">
        <v>109721.29532999999</v>
      </c>
      <c r="Q444" s="34">
        <v>0</v>
      </c>
      <c r="R444" s="35">
        <v>109721.29532999999</v>
      </c>
    </row>
    <row r="445" spans="1:18">
      <c r="A445" s="36"/>
      <c r="B445" s="36"/>
      <c r="C445" s="36"/>
      <c r="D445" s="31" t="s">
        <v>463</v>
      </c>
      <c r="E445" s="32">
        <v>90</v>
      </c>
      <c r="F445" s="33">
        <v>9732.2796699999999</v>
      </c>
      <c r="G445" s="34">
        <v>0</v>
      </c>
      <c r="H445" s="34">
        <v>9732.2796699999999</v>
      </c>
      <c r="I445" s="34">
        <v>1331.5297599999999</v>
      </c>
      <c r="J445" s="34">
        <v>3.9300000000000003E-3</v>
      </c>
      <c r="K445" s="34">
        <v>1331.53369</v>
      </c>
      <c r="L445" s="34">
        <v>227.72620999999998</v>
      </c>
      <c r="M445" s="34">
        <v>0</v>
      </c>
      <c r="N445" s="34">
        <v>227.72620999999998</v>
      </c>
      <c r="O445" s="34">
        <v>11291.539570000001</v>
      </c>
      <c r="P445" s="34">
        <v>6887.8725100000001</v>
      </c>
      <c r="Q445" s="34">
        <v>0</v>
      </c>
      <c r="R445" s="35">
        <v>6887.8725100000001</v>
      </c>
    </row>
    <row r="446" spans="1:18">
      <c r="A446" s="36"/>
      <c r="B446" s="36"/>
      <c r="C446" s="36"/>
      <c r="D446" s="31" t="s">
        <v>464</v>
      </c>
      <c r="E446" s="32">
        <v>89</v>
      </c>
      <c r="F446" s="33">
        <v>446.40994000000001</v>
      </c>
      <c r="G446" s="34">
        <v>0</v>
      </c>
      <c r="H446" s="34">
        <v>446.40994000000001</v>
      </c>
      <c r="I446" s="34">
        <v>6054.8689699999995</v>
      </c>
      <c r="J446" s="34">
        <v>50.265769999999996</v>
      </c>
      <c r="K446" s="34">
        <v>6105.1347400000004</v>
      </c>
      <c r="L446" s="34">
        <v>216.90026</v>
      </c>
      <c r="M446" s="34">
        <v>0</v>
      </c>
      <c r="N446" s="34">
        <v>216.90026</v>
      </c>
      <c r="O446" s="34">
        <v>6768.4449400000003</v>
      </c>
      <c r="P446" s="34">
        <v>5545.6496900000002</v>
      </c>
      <c r="Q446" s="34">
        <v>0</v>
      </c>
      <c r="R446" s="35">
        <v>5545.6496900000002</v>
      </c>
    </row>
    <row r="447" spans="1:18">
      <c r="A447" s="36"/>
      <c r="B447" s="36"/>
      <c r="C447" s="31" t="s">
        <v>465</v>
      </c>
      <c r="D447" s="31" t="s">
        <v>466</v>
      </c>
      <c r="E447" s="32">
        <v>95</v>
      </c>
      <c r="F447" s="33">
        <v>741.92942000000005</v>
      </c>
      <c r="G447" s="34">
        <v>0</v>
      </c>
      <c r="H447" s="34">
        <v>741.92942000000005</v>
      </c>
      <c r="I447" s="34">
        <v>2118.6748499999999</v>
      </c>
      <c r="J447" s="34">
        <v>0</v>
      </c>
      <c r="K447" s="34">
        <v>2118.6748499999999</v>
      </c>
      <c r="L447" s="34">
        <v>335.64357000000001</v>
      </c>
      <c r="M447" s="34">
        <v>0.30257999999999996</v>
      </c>
      <c r="N447" s="34">
        <v>335.94615000000005</v>
      </c>
      <c r="O447" s="34">
        <v>3196.55042</v>
      </c>
      <c r="P447" s="34">
        <v>3640.8541600000003</v>
      </c>
      <c r="Q447" s="34">
        <v>0</v>
      </c>
      <c r="R447" s="35">
        <v>3640.8541600000003</v>
      </c>
    </row>
    <row r="448" spans="1:18">
      <c r="A448" s="36"/>
      <c r="B448" s="36"/>
      <c r="C448" s="36"/>
      <c r="D448" s="31" t="s">
        <v>467</v>
      </c>
      <c r="E448" s="32">
        <v>94</v>
      </c>
      <c r="F448" s="33">
        <v>363.35303000000005</v>
      </c>
      <c r="G448" s="34">
        <v>0</v>
      </c>
      <c r="H448" s="34">
        <v>363.35303000000005</v>
      </c>
      <c r="I448" s="34">
        <v>2107.0857299999998</v>
      </c>
      <c r="J448" s="34">
        <v>1.75E-3</v>
      </c>
      <c r="K448" s="34">
        <v>2107.0874800000001</v>
      </c>
      <c r="L448" s="34">
        <v>328.93180999999998</v>
      </c>
      <c r="M448" s="34">
        <v>4.0814699999999995</v>
      </c>
      <c r="N448" s="34">
        <v>333.01328000000001</v>
      </c>
      <c r="O448" s="34">
        <v>2803.45379</v>
      </c>
      <c r="P448" s="34">
        <v>4078.6674900000003</v>
      </c>
      <c r="Q448" s="34">
        <v>0</v>
      </c>
      <c r="R448" s="35">
        <v>4078.6674900000003</v>
      </c>
    </row>
    <row r="449" spans="1:18">
      <c r="A449" s="36"/>
      <c r="B449" s="36"/>
      <c r="C449" s="36"/>
      <c r="D449" s="31" t="s">
        <v>468</v>
      </c>
      <c r="E449" s="32">
        <v>91</v>
      </c>
      <c r="F449" s="33">
        <v>10212.518310000001</v>
      </c>
      <c r="G449" s="34">
        <v>0</v>
      </c>
      <c r="H449" s="34">
        <v>10212.518310000001</v>
      </c>
      <c r="I449" s="34">
        <v>3888.0161899999998</v>
      </c>
      <c r="J449" s="34">
        <v>48.474719999999998</v>
      </c>
      <c r="K449" s="34">
        <v>3936.49091</v>
      </c>
      <c r="L449" s="34">
        <v>13322.152840000001</v>
      </c>
      <c r="M449" s="34">
        <v>1043.0678</v>
      </c>
      <c r="N449" s="34">
        <v>14365.220640000001</v>
      </c>
      <c r="O449" s="34">
        <v>28514.229859999999</v>
      </c>
      <c r="P449" s="34">
        <v>28294.33381</v>
      </c>
      <c r="Q449" s="34">
        <v>0</v>
      </c>
      <c r="R449" s="35">
        <v>28294.33381</v>
      </c>
    </row>
    <row r="450" spans="1:18">
      <c r="A450" s="36"/>
      <c r="B450" s="36"/>
      <c r="C450" s="36"/>
      <c r="D450" s="31" t="s">
        <v>469</v>
      </c>
      <c r="E450" s="32">
        <v>92</v>
      </c>
      <c r="F450" s="33">
        <v>786.91985</v>
      </c>
      <c r="G450" s="34">
        <v>0</v>
      </c>
      <c r="H450" s="34">
        <v>786.91985</v>
      </c>
      <c r="I450" s="34">
        <v>1544.6287399999999</v>
      </c>
      <c r="J450" s="34">
        <v>1.2410000000000001E-2</v>
      </c>
      <c r="K450" s="34">
        <v>1544.6411499999999</v>
      </c>
      <c r="L450" s="34">
        <v>144.12604000000002</v>
      </c>
      <c r="M450" s="34">
        <v>0</v>
      </c>
      <c r="N450" s="34">
        <v>144.12604000000002</v>
      </c>
      <c r="O450" s="34">
        <v>2475.6870400000003</v>
      </c>
      <c r="P450" s="34">
        <v>2470.5520699999997</v>
      </c>
      <c r="Q450" s="34">
        <v>0</v>
      </c>
      <c r="R450" s="35">
        <v>2470.5520699999997</v>
      </c>
    </row>
    <row r="451" spans="1:18">
      <c r="A451" s="36"/>
      <c r="B451" s="36"/>
      <c r="C451" s="36"/>
      <c r="D451" s="31" t="s">
        <v>470</v>
      </c>
      <c r="E451" s="32">
        <v>93</v>
      </c>
      <c r="F451" s="33">
        <v>544.94773999999995</v>
      </c>
      <c r="G451" s="34">
        <v>0</v>
      </c>
      <c r="H451" s="34">
        <v>544.94773999999995</v>
      </c>
      <c r="I451" s="34">
        <v>4424.8084800000006</v>
      </c>
      <c r="J451" s="34">
        <v>10.163650000000001</v>
      </c>
      <c r="K451" s="34">
        <v>4434.9721300000001</v>
      </c>
      <c r="L451" s="34">
        <v>461.50779</v>
      </c>
      <c r="M451" s="34">
        <v>0.26256999999999997</v>
      </c>
      <c r="N451" s="34">
        <v>461.77035999999998</v>
      </c>
      <c r="O451" s="34">
        <v>5441.6902300000002</v>
      </c>
      <c r="P451" s="34">
        <v>2855.9353099999998</v>
      </c>
      <c r="Q451" s="34">
        <v>0</v>
      </c>
      <c r="R451" s="35">
        <v>2855.9353099999998</v>
      </c>
    </row>
    <row r="452" spans="1:18">
      <c r="A452" s="36"/>
      <c r="B452" s="31" t="s">
        <v>471</v>
      </c>
      <c r="C452" s="31" t="s">
        <v>472</v>
      </c>
      <c r="D452" s="31" t="s">
        <v>473</v>
      </c>
      <c r="E452" s="32">
        <v>356</v>
      </c>
      <c r="F452" s="33">
        <v>2364.3320600000002</v>
      </c>
      <c r="G452" s="34">
        <v>0</v>
      </c>
      <c r="H452" s="34">
        <v>2364.3320600000002</v>
      </c>
      <c r="I452" s="34">
        <v>6432.55386</v>
      </c>
      <c r="J452" s="34">
        <v>25.667349999999999</v>
      </c>
      <c r="K452" s="34">
        <v>6458.2212099999997</v>
      </c>
      <c r="L452" s="34">
        <v>823.0634399999999</v>
      </c>
      <c r="M452" s="34">
        <v>169.14407</v>
      </c>
      <c r="N452" s="34">
        <v>992.20750999999996</v>
      </c>
      <c r="O452" s="34">
        <v>9814.7607799999987</v>
      </c>
      <c r="P452" s="34">
        <v>3043.0043500000002</v>
      </c>
      <c r="Q452" s="34">
        <v>0</v>
      </c>
      <c r="R452" s="35">
        <v>3043.0043500000002</v>
      </c>
    </row>
    <row r="453" spans="1:18">
      <c r="A453" s="36"/>
      <c r="B453" s="36"/>
      <c r="C453" s="36"/>
      <c r="D453" s="31" t="s">
        <v>474</v>
      </c>
      <c r="E453" s="32">
        <v>355</v>
      </c>
      <c r="F453" s="33">
        <v>2226.2485699999997</v>
      </c>
      <c r="G453" s="34">
        <v>0</v>
      </c>
      <c r="H453" s="34">
        <v>2226.2485699999997</v>
      </c>
      <c r="I453" s="34">
        <v>23777.46286</v>
      </c>
      <c r="J453" s="34">
        <v>31.469759999999997</v>
      </c>
      <c r="K453" s="34">
        <v>23808.93262</v>
      </c>
      <c r="L453" s="34">
        <v>387.9119</v>
      </c>
      <c r="M453" s="34">
        <v>0</v>
      </c>
      <c r="N453" s="34">
        <v>387.9119</v>
      </c>
      <c r="O453" s="34">
        <v>26423.093089999998</v>
      </c>
      <c r="P453" s="34">
        <v>6548.2616200000002</v>
      </c>
      <c r="Q453" s="34">
        <v>0</v>
      </c>
      <c r="R453" s="35">
        <v>6548.2616200000002</v>
      </c>
    </row>
    <row r="454" spans="1:18">
      <c r="A454" s="36"/>
      <c r="B454" s="36"/>
      <c r="C454" s="36"/>
      <c r="D454" s="31" t="s">
        <v>475</v>
      </c>
      <c r="E454" s="32">
        <v>358</v>
      </c>
      <c r="F454" s="33">
        <v>783.04300999999998</v>
      </c>
      <c r="G454" s="34">
        <v>0</v>
      </c>
      <c r="H454" s="34">
        <v>783.04300999999998</v>
      </c>
      <c r="I454" s="34">
        <v>2975.2181600000004</v>
      </c>
      <c r="J454" s="34">
        <v>5.51884</v>
      </c>
      <c r="K454" s="34">
        <v>2980.7370000000001</v>
      </c>
      <c r="L454" s="34">
        <v>73.59411999999999</v>
      </c>
      <c r="M454" s="34">
        <v>0</v>
      </c>
      <c r="N454" s="34">
        <v>73.59411999999999</v>
      </c>
      <c r="O454" s="34">
        <v>3837.3741299999997</v>
      </c>
      <c r="P454" s="34">
        <v>2772.2061200000003</v>
      </c>
      <c r="Q454" s="34">
        <v>0</v>
      </c>
      <c r="R454" s="35">
        <v>2772.2061200000003</v>
      </c>
    </row>
    <row r="455" spans="1:18">
      <c r="A455" s="36"/>
      <c r="B455" s="36"/>
      <c r="C455" s="31" t="s">
        <v>476</v>
      </c>
      <c r="D455" s="31" t="s">
        <v>477</v>
      </c>
      <c r="E455" s="32">
        <v>357</v>
      </c>
      <c r="F455" s="33">
        <v>9989.7557799999995</v>
      </c>
      <c r="G455" s="34">
        <v>0</v>
      </c>
      <c r="H455" s="34">
        <v>9989.7557799999995</v>
      </c>
      <c r="I455" s="34">
        <v>35341.162280000004</v>
      </c>
      <c r="J455" s="34">
        <v>85.464820000000003</v>
      </c>
      <c r="K455" s="34">
        <v>35426.627099999998</v>
      </c>
      <c r="L455" s="34">
        <v>1269.0579</v>
      </c>
      <c r="M455" s="34">
        <v>5.5809199999999999</v>
      </c>
      <c r="N455" s="34">
        <v>1274.6388200000001</v>
      </c>
      <c r="O455" s="34">
        <v>46691.021700000005</v>
      </c>
      <c r="P455" s="34">
        <v>6942.5724199999995</v>
      </c>
      <c r="Q455" s="34">
        <v>0</v>
      </c>
      <c r="R455" s="35">
        <v>6942.5724199999995</v>
      </c>
    </row>
    <row r="456" spans="1:18">
      <c r="A456" s="36"/>
      <c r="B456" s="36"/>
      <c r="C456" s="31" t="s">
        <v>478</v>
      </c>
      <c r="D456" s="31" t="s">
        <v>479</v>
      </c>
      <c r="E456" s="32">
        <v>363</v>
      </c>
      <c r="F456" s="33">
        <v>10027.510910000001</v>
      </c>
      <c r="G456" s="34">
        <v>0</v>
      </c>
      <c r="H456" s="34">
        <v>10027.510910000001</v>
      </c>
      <c r="I456" s="34">
        <v>38167.133560000002</v>
      </c>
      <c r="J456" s="34">
        <v>54.441989999999997</v>
      </c>
      <c r="K456" s="34">
        <v>38221.575549999994</v>
      </c>
      <c r="L456" s="34">
        <v>1234.2178999999999</v>
      </c>
      <c r="M456" s="34">
        <v>14.56832</v>
      </c>
      <c r="N456" s="34">
        <v>1248.78622</v>
      </c>
      <c r="O456" s="34">
        <v>49497.87268</v>
      </c>
      <c r="P456" s="34">
        <v>19366.94082</v>
      </c>
      <c r="Q456" s="34">
        <v>0</v>
      </c>
      <c r="R456" s="35">
        <v>19366.94082</v>
      </c>
    </row>
    <row r="457" spans="1:18">
      <c r="A457" s="36"/>
      <c r="B457" s="36"/>
      <c r="C457" s="36"/>
      <c r="D457" s="31" t="s">
        <v>480</v>
      </c>
      <c r="E457" s="32">
        <v>647</v>
      </c>
      <c r="F457" s="33">
        <v>112.41027</v>
      </c>
      <c r="G457" s="34">
        <v>0</v>
      </c>
      <c r="H457" s="34">
        <v>112.41027</v>
      </c>
      <c r="I457" s="34">
        <v>2247.9509900000003</v>
      </c>
      <c r="J457" s="34">
        <v>0</v>
      </c>
      <c r="K457" s="34">
        <v>2247.9509900000003</v>
      </c>
      <c r="L457" s="34">
        <v>43.954059999999998</v>
      </c>
      <c r="M457" s="34">
        <v>0</v>
      </c>
      <c r="N457" s="34">
        <v>43.954059999999998</v>
      </c>
      <c r="O457" s="34">
        <v>2404.3153199999997</v>
      </c>
      <c r="P457" s="34">
        <v>1290.2646599999998</v>
      </c>
      <c r="Q457" s="34">
        <v>0</v>
      </c>
      <c r="R457" s="35">
        <v>1290.2646599999998</v>
      </c>
    </row>
    <row r="458" spans="1:18">
      <c r="A458" s="36"/>
      <c r="B458" s="36"/>
      <c r="C458" s="31" t="s">
        <v>471</v>
      </c>
      <c r="D458" s="31" t="s">
        <v>471</v>
      </c>
      <c r="E458" s="32">
        <v>349</v>
      </c>
      <c r="F458" s="33">
        <v>44288.322439999996</v>
      </c>
      <c r="G458" s="34">
        <v>0</v>
      </c>
      <c r="H458" s="34">
        <v>44288.322439999996</v>
      </c>
      <c r="I458" s="34">
        <v>206659.66725999999</v>
      </c>
      <c r="J458" s="34">
        <v>2195.7677899999999</v>
      </c>
      <c r="K458" s="34">
        <v>208855.43505</v>
      </c>
      <c r="L458" s="34">
        <v>15296.21414</v>
      </c>
      <c r="M458" s="34">
        <v>1854.6606100000001</v>
      </c>
      <c r="N458" s="34">
        <v>17150.874749999999</v>
      </c>
      <c r="O458" s="34">
        <v>270294.63224000001</v>
      </c>
      <c r="P458" s="34">
        <v>118125.11745999999</v>
      </c>
      <c r="Q458" s="34">
        <v>0</v>
      </c>
      <c r="R458" s="35">
        <v>118125.11745999999</v>
      </c>
    </row>
    <row r="459" spans="1:18">
      <c r="A459" s="36"/>
      <c r="B459" s="36"/>
      <c r="C459" s="36"/>
      <c r="D459" s="36"/>
      <c r="E459" s="37">
        <v>766</v>
      </c>
      <c r="F459" s="38">
        <v>0</v>
      </c>
      <c r="G459" s="39">
        <v>0</v>
      </c>
      <c r="H459" s="39">
        <v>0</v>
      </c>
      <c r="I459" s="39">
        <v>0.21</v>
      </c>
      <c r="J459" s="39">
        <v>0</v>
      </c>
      <c r="K459" s="39">
        <v>0.21</v>
      </c>
      <c r="L459" s="39">
        <v>1131.4781499999999</v>
      </c>
      <c r="M459" s="39">
        <v>2.5416699999999999</v>
      </c>
      <c r="N459" s="39">
        <v>1134.01982</v>
      </c>
      <c r="O459" s="39">
        <v>1134.22982</v>
      </c>
      <c r="P459" s="39">
        <v>1924.09104</v>
      </c>
      <c r="Q459" s="39">
        <v>0</v>
      </c>
      <c r="R459" s="40">
        <v>1924.09104</v>
      </c>
    </row>
    <row r="460" spans="1:18">
      <c r="A460" s="36"/>
      <c r="B460" s="36"/>
      <c r="C460" s="36"/>
      <c r="D460" s="36"/>
      <c r="E460" s="37">
        <v>767</v>
      </c>
      <c r="F460" s="38">
        <v>1.7999999999999999E-2</v>
      </c>
      <c r="G460" s="39">
        <v>0</v>
      </c>
      <c r="H460" s="39">
        <v>1.7999999999999999E-2</v>
      </c>
      <c r="I460" s="39">
        <v>0.50268000000000002</v>
      </c>
      <c r="J460" s="39">
        <v>0</v>
      </c>
      <c r="K460" s="39">
        <v>0.50268000000000002</v>
      </c>
      <c r="L460" s="39">
        <v>89.175420000000003</v>
      </c>
      <c r="M460" s="39">
        <v>0</v>
      </c>
      <c r="N460" s="39">
        <v>89.175420000000003</v>
      </c>
      <c r="O460" s="39">
        <v>89.696100000000001</v>
      </c>
      <c r="P460" s="39">
        <v>1904.8983899999998</v>
      </c>
      <c r="Q460" s="39">
        <v>0</v>
      </c>
      <c r="R460" s="40">
        <v>1904.8983899999998</v>
      </c>
    </row>
    <row r="461" spans="1:18">
      <c r="A461" s="36"/>
      <c r="B461" s="36"/>
      <c r="C461" s="36"/>
      <c r="D461" s="31" t="s">
        <v>481</v>
      </c>
      <c r="E461" s="32">
        <v>645</v>
      </c>
      <c r="F461" s="33">
        <v>2190.7635800000003</v>
      </c>
      <c r="G461" s="34">
        <v>0</v>
      </c>
      <c r="H461" s="34">
        <v>2190.7635800000003</v>
      </c>
      <c r="I461" s="34">
        <v>19005.82098</v>
      </c>
      <c r="J461" s="34">
        <v>0</v>
      </c>
      <c r="K461" s="34">
        <v>19005.82098</v>
      </c>
      <c r="L461" s="34">
        <v>109.40105</v>
      </c>
      <c r="M461" s="34">
        <v>0</v>
      </c>
      <c r="N461" s="34">
        <v>109.40105</v>
      </c>
      <c r="O461" s="34">
        <v>21305.98561</v>
      </c>
      <c r="P461" s="34">
        <v>2559.25252</v>
      </c>
      <c r="Q461" s="34">
        <v>0</v>
      </c>
      <c r="R461" s="35">
        <v>2559.25252</v>
      </c>
    </row>
    <row r="462" spans="1:18">
      <c r="A462" s="36"/>
      <c r="B462" s="36"/>
      <c r="C462" s="31" t="s">
        <v>482</v>
      </c>
      <c r="D462" s="31" t="s">
        <v>483</v>
      </c>
      <c r="E462" s="32">
        <v>369</v>
      </c>
      <c r="F462" s="33">
        <v>95029.750930000009</v>
      </c>
      <c r="G462" s="34">
        <v>0</v>
      </c>
      <c r="H462" s="34">
        <v>95029.750930000009</v>
      </c>
      <c r="I462" s="34">
        <v>65489.613729999997</v>
      </c>
      <c r="J462" s="34">
        <v>516.22558000000004</v>
      </c>
      <c r="K462" s="34">
        <v>66005.839309999996</v>
      </c>
      <c r="L462" s="34">
        <v>23310.278100000003</v>
      </c>
      <c r="M462" s="34">
        <v>1400.6081899999999</v>
      </c>
      <c r="N462" s="34">
        <v>24710.886289999999</v>
      </c>
      <c r="O462" s="34">
        <v>185746.47653000001</v>
      </c>
      <c r="P462" s="34">
        <v>80178.960120000003</v>
      </c>
      <c r="Q462" s="34">
        <v>0</v>
      </c>
      <c r="R462" s="35">
        <v>80178.960120000003</v>
      </c>
    </row>
    <row r="463" spans="1:18">
      <c r="A463" s="36"/>
      <c r="B463" s="36"/>
      <c r="C463" s="36"/>
      <c r="D463" s="36"/>
      <c r="E463" s="37">
        <v>790</v>
      </c>
      <c r="F463" s="38">
        <v>300.51900000000001</v>
      </c>
      <c r="G463" s="39">
        <v>0</v>
      </c>
      <c r="H463" s="39">
        <v>300.51900000000001</v>
      </c>
      <c r="I463" s="39">
        <v>0.20199</v>
      </c>
      <c r="J463" s="39">
        <v>0</v>
      </c>
      <c r="K463" s="39">
        <v>0.20199</v>
      </c>
      <c r="L463" s="39">
        <v>2372.5590699999998</v>
      </c>
      <c r="M463" s="39">
        <v>0</v>
      </c>
      <c r="N463" s="39">
        <v>2372.5590699999998</v>
      </c>
      <c r="O463" s="39">
        <v>2673.28006</v>
      </c>
      <c r="P463" s="39">
        <v>2846.7391299999999</v>
      </c>
      <c r="Q463" s="39">
        <v>0</v>
      </c>
      <c r="R463" s="40">
        <v>2846.7391299999999</v>
      </c>
    </row>
    <row r="464" spans="1:18">
      <c r="A464" s="36"/>
      <c r="B464" s="36"/>
      <c r="C464" s="36"/>
      <c r="D464" s="36"/>
      <c r="E464" s="37">
        <v>706</v>
      </c>
      <c r="F464" s="38">
        <v>0</v>
      </c>
      <c r="G464" s="39">
        <v>0</v>
      </c>
      <c r="H464" s="39">
        <v>0</v>
      </c>
      <c r="I464" s="39">
        <v>0</v>
      </c>
      <c r="J464" s="39">
        <v>0</v>
      </c>
      <c r="K464" s="39">
        <v>0</v>
      </c>
      <c r="L464" s="39">
        <v>0</v>
      </c>
      <c r="M464" s="39">
        <v>0</v>
      </c>
      <c r="N464" s="39">
        <v>0</v>
      </c>
      <c r="O464" s="39">
        <v>0</v>
      </c>
      <c r="P464" s="39">
        <v>0</v>
      </c>
      <c r="Q464" s="39">
        <v>0</v>
      </c>
      <c r="R464" s="40">
        <v>0</v>
      </c>
    </row>
    <row r="465" spans="1:18">
      <c r="A465" s="36"/>
      <c r="B465" s="36"/>
      <c r="C465" s="36"/>
      <c r="D465" s="31" t="s">
        <v>484</v>
      </c>
      <c r="E465" s="32">
        <v>370</v>
      </c>
      <c r="F465" s="33">
        <v>1859.11096</v>
      </c>
      <c r="G465" s="34">
        <v>0</v>
      </c>
      <c r="H465" s="34">
        <v>1859.11096</v>
      </c>
      <c r="I465" s="34">
        <v>10394.190560000001</v>
      </c>
      <c r="J465" s="34">
        <v>0</v>
      </c>
      <c r="K465" s="34">
        <v>10394.190560000001</v>
      </c>
      <c r="L465" s="34">
        <v>445.85331000000002</v>
      </c>
      <c r="M465" s="34">
        <v>0</v>
      </c>
      <c r="N465" s="34">
        <v>445.85331000000002</v>
      </c>
      <c r="O465" s="34">
        <v>12699.154829999999</v>
      </c>
      <c r="P465" s="34">
        <v>2928.1173100000001</v>
      </c>
      <c r="Q465" s="34">
        <v>0</v>
      </c>
      <c r="R465" s="35">
        <v>2928.1173100000001</v>
      </c>
    </row>
    <row r="466" spans="1:18">
      <c r="A466" s="36"/>
      <c r="B466" s="36"/>
      <c r="C466" s="31" t="s">
        <v>485</v>
      </c>
      <c r="D466" s="31" t="s">
        <v>485</v>
      </c>
      <c r="E466" s="32">
        <v>371</v>
      </c>
      <c r="F466" s="33">
        <v>1473.95027</v>
      </c>
      <c r="G466" s="34">
        <v>0</v>
      </c>
      <c r="H466" s="34">
        <v>1473.95027</v>
      </c>
      <c r="I466" s="34">
        <v>14425.615099999999</v>
      </c>
      <c r="J466" s="34">
        <v>79.262509999999992</v>
      </c>
      <c r="K466" s="34">
        <v>14504.87761</v>
      </c>
      <c r="L466" s="34">
        <v>647.66830000000004</v>
      </c>
      <c r="M466" s="34">
        <v>8.1092399999999998</v>
      </c>
      <c r="N466" s="34">
        <v>655.77754000000004</v>
      </c>
      <c r="O466" s="34">
        <v>16634.60542</v>
      </c>
      <c r="P466" s="34">
        <v>4791.3321699999997</v>
      </c>
      <c r="Q466" s="34">
        <v>0</v>
      </c>
      <c r="R466" s="35">
        <v>4791.3321699999997</v>
      </c>
    </row>
    <row r="467" spans="1:18">
      <c r="A467" s="36"/>
      <c r="B467" s="36"/>
      <c r="C467" s="31" t="s">
        <v>486</v>
      </c>
      <c r="D467" s="31" t="s">
        <v>486</v>
      </c>
      <c r="E467" s="32">
        <v>361</v>
      </c>
      <c r="F467" s="33">
        <v>1575.39195</v>
      </c>
      <c r="G467" s="34">
        <v>0</v>
      </c>
      <c r="H467" s="34">
        <v>1575.39195</v>
      </c>
      <c r="I467" s="34">
        <v>17486.685550000002</v>
      </c>
      <c r="J467" s="34">
        <v>7.7359999999999998E-2</v>
      </c>
      <c r="K467" s="34">
        <v>17486.762910000001</v>
      </c>
      <c r="L467" s="34">
        <v>877.78482999999994</v>
      </c>
      <c r="M467" s="34">
        <v>0</v>
      </c>
      <c r="N467" s="34">
        <v>877.78482999999994</v>
      </c>
      <c r="O467" s="34">
        <v>19939.939690000003</v>
      </c>
      <c r="P467" s="34">
        <v>4477.7823399999997</v>
      </c>
      <c r="Q467" s="34">
        <v>0</v>
      </c>
      <c r="R467" s="35">
        <v>4477.7823399999997</v>
      </c>
    </row>
    <row r="468" spans="1:18">
      <c r="A468" s="36"/>
      <c r="B468" s="36"/>
      <c r="C468" s="31" t="s">
        <v>487</v>
      </c>
      <c r="D468" s="31" t="s">
        <v>487</v>
      </c>
      <c r="E468" s="32">
        <v>366</v>
      </c>
      <c r="F468" s="33">
        <v>2403.9405499999998</v>
      </c>
      <c r="G468" s="34">
        <v>0</v>
      </c>
      <c r="H468" s="34">
        <v>2403.9405499999998</v>
      </c>
      <c r="I468" s="34">
        <v>24393.419620000001</v>
      </c>
      <c r="J468" s="34">
        <v>6.2416200000000002</v>
      </c>
      <c r="K468" s="34">
        <v>24399.661239999998</v>
      </c>
      <c r="L468" s="34">
        <v>612.66862000000003</v>
      </c>
      <c r="M468" s="34">
        <v>0</v>
      </c>
      <c r="N468" s="34">
        <v>612.66862000000003</v>
      </c>
      <c r="O468" s="34">
        <v>27416.270410000001</v>
      </c>
      <c r="P468" s="34">
        <v>5274.4779100000005</v>
      </c>
      <c r="Q468" s="34">
        <v>0</v>
      </c>
      <c r="R468" s="35">
        <v>5274.4779100000005</v>
      </c>
    </row>
    <row r="469" spans="1:18">
      <c r="A469" s="36"/>
      <c r="B469" s="36"/>
      <c r="C469" s="36"/>
      <c r="D469" s="31" t="s">
        <v>488</v>
      </c>
      <c r="E469" s="32">
        <v>497</v>
      </c>
      <c r="F469" s="33">
        <v>225.21975</v>
      </c>
      <c r="G469" s="34">
        <v>0</v>
      </c>
      <c r="H469" s="34">
        <v>225.21975</v>
      </c>
      <c r="I469" s="34">
        <v>3150.5036800000003</v>
      </c>
      <c r="J469" s="34">
        <v>0.35589999999999999</v>
      </c>
      <c r="K469" s="34">
        <v>3150.8595800000003</v>
      </c>
      <c r="L469" s="34">
        <v>75.106110000000001</v>
      </c>
      <c r="M469" s="34">
        <v>0</v>
      </c>
      <c r="N469" s="34">
        <v>75.106110000000001</v>
      </c>
      <c r="O469" s="34">
        <v>3451.1854399999997</v>
      </c>
      <c r="P469" s="34">
        <v>1962.5534499999999</v>
      </c>
      <c r="Q469" s="34">
        <v>0</v>
      </c>
      <c r="R469" s="35">
        <v>1962.5534499999999</v>
      </c>
    </row>
    <row r="470" spans="1:18">
      <c r="A470" s="36"/>
      <c r="B470" s="36"/>
      <c r="C470" s="31" t="s">
        <v>489</v>
      </c>
      <c r="D470" s="31" t="s">
        <v>490</v>
      </c>
      <c r="E470" s="32">
        <v>351</v>
      </c>
      <c r="F470" s="33">
        <v>709.34806999999989</v>
      </c>
      <c r="G470" s="34">
        <v>0</v>
      </c>
      <c r="H470" s="34">
        <v>709.34806999999989</v>
      </c>
      <c r="I470" s="34">
        <v>3220.3538699999999</v>
      </c>
      <c r="J470" s="34">
        <v>3.33921</v>
      </c>
      <c r="K470" s="34">
        <v>3223.69308</v>
      </c>
      <c r="L470" s="34">
        <v>100.83016000000001</v>
      </c>
      <c r="M470" s="34">
        <v>0</v>
      </c>
      <c r="N470" s="34">
        <v>100.83016000000001</v>
      </c>
      <c r="O470" s="34">
        <v>4033.87131</v>
      </c>
      <c r="P470" s="34">
        <v>3003.18732</v>
      </c>
      <c r="Q470" s="34">
        <v>0</v>
      </c>
      <c r="R470" s="35">
        <v>3003.18732</v>
      </c>
    </row>
    <row r="471" spans="1:18">
      <c r="A471" s="36"/>
      <c r="B471" s="36"/>
      <c r="C471" s="36"/>
      <c r="D471" s="31" t="s">
        <v>491</v>
      </c>
      <c r="E471" s="32">
        <v>353</v>
      </c>
      <c r="F471" s="33">
        <v>221.78471999999999</v>
      </c>
      <c r="G471" s="34">
        <v>0</v>
      </c>
      <c r="H471" s="34">
        <v>221.78471999999999</v>
      </c>
      <c r="I471" s="34">
        <v>2740.92722</v>
      </c>
      <c r="J471" s="34">
        <v>11.829979999999999</v>
      </c>
      <c r="K471" s="34">
        <v>2752.7572</v>
      </c>
      <c r="L471" s="34">
        <v>61.062860000000001</v>
      </c>
      <c r="M471" s="34">
        <v>0</v>
      </c>
      <c r="N471" s="34">
        <v>61.062860000000001</v>
      </c>
      <c r="O471" s="34">
        <v>3035.6047799999997</v>
      </c>
      <c r="P471" s="34">
        <v>3576.65407</v>
      </c>
      <c r="Q471" s="34">
        <v>0</v>
      </c>
      <c r="R471" s="35">
        <v>3576.65407</v>
      </c>
    </row>
    <row r="472" spans="1:18">
      <c r="A472" s="36"/>
      <c r="B472" s="36"/>
      <c r="C472" s="36"/>
      <c r="D472" s="31" t="s">
        <v>489</v>
      </c>
      <c r="E472" s="32">
        <v>350</v>
      </c>
      <c r="F472" s="33">
        <v>8080.0415599999997</v>
      </c>
      <c r="G472" s="34">
        <v>0</v>
      </c>
      <c r="H472" s="34">
        <v>8080.0415599999997</v>
      </c>
      <c r="I472" s="34">
        <v>51828.238450000004</v>
      </c>
      <c r="J472" s="34">
        <v>1.4661600000000001</v>
      </c>
      <c r="K472" s="34">
        <v>51829.704610000001</v>
      </c>
      <c r="L472" s="34">
        <v>1382.6748300000002</v>
      </c>
      <c r="M472" s="34">
        <v>5.0430000000000001</v>
      </c>
      <c r="N472" s="34">
        <v>1387.71783</v>
      </c>
      <c r="O472" s="34">
        <v>61297.464</v>
      </c>
      <c r="P472" s="34">
        <v>16005.17223</v>
      </c>
      <c r="Q472" s="34">
        <v>0</v>
      </c>
      <c r="R472" s="35">
        <v>16005.17223</v>
      </c>
    </row>
    <row r="473" spans="1:18">
      <c r="A473" s="36"/>
      <c r="B473" s="36"/>
      <c r="C473" s="31" t="s">
        <v>492</v>
      </c>
      <c r="D473" s="31" t="s">
        <v>493</v>
      </c>
      <c r="E473" s="32">
        <v>482</v>
      </c>
      <c r="F473" s="33">
        <v>4659.6378299999997</v>
      </c>
      <c r="G473" s="34">
        <v>0</v>
      </c>
      <c r="H473" s="34">
        <v>4659.6378299999997</v>
      </c>
      <c r="I473" s="34">
        <v>29211.619549999999</v>
      </c>
      <c r="J473" s="34">
        <v>0.17032</v>
      </c>
      <c r="K473" s="34">
        <v>29211.789870000001</v>
      </c>
      <c r="L473" s="34">
        <v>650.90346</v>
      </c>
      <c r="M473" s="34">
        <v>0</v>
      </c>
      <c r="N473" s="34">
        <v>650.90346</v>
      </c>
      <c r="O473" s="34">
        <v>34522.331159999994</v>
      </c>
      <c r="P473" s="34">
        <v>6697.4354499999999</v>
      </c>
      <c r="Q473" s="34">
        <v>0</v>
      </c>
      <c r="R473" s="35">
        <v>6697.4354499999999</v>
      </c>
    </row>
    <row r="474" spans="1:18">
      <c r="A474" s="36"/>
      <c r="B474" s="36"/>
      <c r="C474" s="36"/>
      <c r="D474" s="31" t="s">
        <v>494</v>
      </c>
      <c r="E474" s="32">
        <v>594</v>
      </c>
      <c r="F474" s="33">
        <v>84.581910000000008</v>
      </c>
      <c r="G474" s="34">
        <v>0</v>
      </c>
      <c r="H474" s="34">
        <v>84.581910000000008</v>
      </c>
      <c r="I474" s="34">
        <v>4062.4524700000002</v>
      </c>
      <c r="J474" s="34">
        <v>0</v>
      </c>
      <c r="K474" s="34">
        <v>4062.4524700000002</v>
      </c>
      <c r="L474" s="34">
        <v>105.33405999999999</v>
      </c>
      <c r="M474" s="34">
        <v>0</v>
      </c>
      <c r="N474" s="34">
        <v>105.33405999999999</v>
      </c>
      <c r="O474" s="34">
        <v>4252.3684400000002</v>
      </c>
      <c r="P474" s="34">
        <v>3737.4031500000001</v>
      </c>
      <c r="Q474" s="34">
        <v>0</v>
      </c>
      <c r="R474" s="35">
        <v>3737.4031500000001</v>
      </c>
    </row>
    <row r="475" spans="1:18">
      <c r="A475" s="36"/>
      <c r="B475" s="36"/>
      <c r="C475" s="31" t="s">
        <v>495</v>
      </c>
      <c r="D475" s="31" t="s">
        <v>496</v>
      </c>
      <c r="E475" s="32">
        <v>352</v>
      </c>
      <c r="F475" s="33">
        <v>1402.7359199999999</v>
      </c>
      <c r="G475" s="34">
        <v>0</v>
      </c>
      <c r="H475" s="34">
        <v>1402.7359199999999</v>
      </c>
      <c r="I475" s="34">
        <v>14885.67841</v>
      </c>
      <c r="J475" s="34">
        <v>0</v>
      </c>
      <c r="K475" s="34">
        <v>14885.67841</v>
      </c>
      <c r="L475" s="34">
        <v>551.72829999999999</v>
      </c>
      <c r="M475" s="34">
        <v>0</v>
      </c>
      <c r="N475" s="34">
        <v>551.72829999999999</v>
      </c>
      <c r="O475" s="34">
        <v>16840.142629999998</v>
      </c>
      <c r="P475" s="34">
        <v>4723.4423200000001</v>
      </c>
      <c r="Q475" s="34">
        <v>0</v>
      </c>
      <c r="R475" s="35">
        <v>4723.4423200000001</v>
      </c>
    </row>
    <row r="476" spans="1:18">
      <c r="A476" s="36"/>
      <c r="B476" s="36"/>
      <c r="C476" s="31" t="s">
        <v>497</v>
      </c>
      <c r="D476" s="31" t="s">
        <v>497</v>
      </c>
      <c r="E476" s="32">
        <v>359</v>
      </c>
      <c r="F476" s="33">
        <v>3033.4574199999997</v>
      </c>
      <c r="G476" s="34">
        <v>0</v>
      </c>
      <c r="H476" s="34">
        <v>3033.4574199999997</v>
      </c>
      <c r="I476" s="34">
        <v>26816.10194</v>
      </c>
      <c r="J476" s="34">
        <v>41.263839999999995</v>
      </c>
      <c r="K476" s="34">
        <v>26857.36578</v>
      </c>
      <c r="L476" s="34">
        <v>705.79971</v>
      </c>
      <c r="M476" s="34">
        <v>0</v>
      </c>
      <c r="N476" s="34">
        <v>705.79971</v>
      </c>
      <c r="O476" s="34">
        <v>30596.622910000002</v>
      </c>
      <c r="P476" s="34">
        <v>3706.9183900000003</v>
      </c>
      <c r="Q476" s="34">
        <v>0</v>
      </c>
      <c r="R476" s="35">
        <v>3706.9183900000003</v>
      </c>
    </row>
    <row r="477" spans="1:18">
      <c r="A477" s="36"/>
      <c r="B477" s="36"/>
      <c r="C477" s="31" t="s">
        <v>498</v>
      </c>
      <c r="D477" s="31" t="s">
        <v>498</v>
      </c>
      <c r="E477" s="32">
        <v>495</v>
      </c>
      <c r="F477" s="33">
        <v>142.11642000000001</v>
      </c>
      <c r="G477" s="34">
        <v>0</v>
      </c>
      <c r="H477" s="34">
        <v>142.11642000000001</v>
      </c>
      <c r="I477" s="34">
        <v>8320.8196100000005</v>
      </c>
      <c r="J477" s="34">
        <v>0.13556000000000001</v>
      </c>
      <c r="K477" s="34">
        <v>8320.9551699999993</v>
      </c>
      <c r="L477" s="34">
        <v>177.19734</v>
      </c>
      <c r="M477" s="34">
        <v>0</v>
      </c>
      <c r="N477" s="34">
        <v>177.19734</v>
      </c>
      <c r="O477" s="34">
        <v>8640.2689300000002</v>
      </c>
      <c r="P477" s="34">
        <v>5317.5797999999995</v>
      </c>
      <c r="Q477" s="34">
        <v>0</v>
      </c>
      <c r="R477" s="35">
        <v>5317.5797999999995</v>
      </c>
    </row>
    <row r="478" spans="1:18">
      <c r="A478" s="36"/>
      <c r="B478" s="31" t="s">
        <v>499</v>
      </c>
      <c r="C478" s="31" t="s">
        <v>194</v>
      </c>
      <c r="D478" s="31" t="s">
        <v>194</v>
      </c>
      <c r="E478" s="32">
        <v>180</v>
      </c>
      <c r="F478" s="33">
        <v>4374.4782400000004</v>
      </c>
      <c r="G478" s="34">
        <v>0</v>
      </c>
      <c r="H478" s="34">
        <v>4374.4782400000004</v>
      </c>
      <c r="I478" s="34">
        <v>12428.33885</v>
      </c>
      <c r="J478" s="34">
        <v>102.90624000000001</v>
      </c>
      <c r="K478" s="34">
        <v>12531.24509</v>
      </c>
      <c r="L478" s="34">
        <v>1145.5111299999999</v>
      </c>
      <c r="M478" s="34">
        <v>15.83667</v>
      </c>
      <c r="N478" s="34">
        <v>1161.3478</v>
      </c>
      <c r="O478" s="34">
        <v>18067.07113</v>
      </c>
      <c r="P478" s="34">
        <v>13763.120929999999</v>
      </c>
      <c r="Q478" s="34">
        <v>0</v>
      </c>
      <c r="R478" s="35">
        <v>13763.120929999999</v>
      </c>
    </row>
    <row r="479" spans="1:18">
      <c r="A479" s="36"/>
      <c r="B479" s="36"/>
      <c r="C479" s="31" t="s">
        <v>500</v>
      </c>
      <c r="D479" s="31" t="s">
        <v>501</v>
      </c>
      <c r="E479" s="32">
        <v>176</v>
      </c>
      <c r="F479" s="33">
        <v>5253.6900800000003</v>
      </c>
      <c r="G479" s="34">
        <v>0</v>
      </c>
      <c r="H479" s="34">
        <v>5253.6900800000003</v>
      </c>
      <c r="I479" s="34">
        <v>20489.106909999999</v>
      </c>
      <c r="J479" s="34">
        <v>15.53205</v>
      </c>
      <c r="K479" s="34">
        <v>20504.63896</v>
      </c>
      <c r="L479" s="34">
        <v>2537.03413</v>
      </c>
      <c r="M479" s="34">
        <v>0.72954999999999992</v>
      </c>
      <c r="N479" s="34">
        <v>2537.76368</v>
      </c>
      <c r="O479" s="34">
        <v>28296.092720000001</v>
      </c>
      <c r="P479" s="34">
        <v>40903.606570000004</v>
      </c>
      <c r="Q479" s="34">
        <v>0</v>
      </c>
      <c r="R479" s="35">
        <v>40903.606570000004</v>
      </c>
    </row>
    <row r="480" spans="1:18">
      <c r="A480" s="36"/>
      <c r="B480" s="36"/>
      <c r="C480" s="31" t="s">
        <v>502</v>
      </c>
      <c r="D480" s="31" t="s">
        <v>502</v>
      </c>
      <c r="E480" s="32">
        <v>171</v>
      </c>
      <c r="F480" s="33">
        <v>33761.008670000003</v>
      </c>
      <c r="G480" s="34">
        <v>16.334709999999998</v>
      </c>
      <c r="H480" s="34">
        <v>33777.343380000006</v>
      </c>
      <c r="I480" s="34">
        <v>37832.342880000004</v>
      </c>
      <c r="J480" s="34">
        <v>194.87001999999998</v>
      </c>
      <c r="K480" s="34">
        <v>38027.212899999999</v>
      </c>
      <c r="L480" s="34">
        <v>7888.2638099999995</v>
      </c>
      <c r="M480" s="34">
        <v>333.95965999999999</v>
      </c>
      <c r="N480" s="34">
        <v>8222.223469999999</v>
      </c>
      <c r="O480" s="34">
        <v>80026.779750000002</v>
      </c>
      <c r="P480" s="34">
        <v>74371.843309999997</v>
      </c>
      <c r="Q480" s="34">
        <v>0</v>
      </c>
      <c r="R480" s="35">
        <v>74371.843309999997</v>
      </c>
    </row>
    <row r="481" spans="1:18">
      <c r="A481" s="36"/>
      <c r="B481" s="36"/>
      <c r="C481" s="36"/>
      <c r="D481" s="31" t="s">
        <v>503</v>
      </c>
      <c r="E481" s="32">
        <v>444</v>
      </c>
      <c r="F481" s="33">
        <v>4331.4228800000001</v>
      </c>
      <c r="G481" s="34">
        <v>0</v>
      </c>
      <c r="H481" s="34">
        <v>4331.4228800000001</v>
      </c>
      <c r="I481" s="34">
        <v>16729.204720000002</v>
      </c>
      <c r="J481" s="34">
        <v>3.4000000000000002E-4</v>
      </c>
      <c r="K481" s="34">
        <v>16729.20506</v>
      </c>
      <c r="L481" s="34">
        <v>543.42124999999999</v>
      </c>
      <c r="M481" s="34">
        <v>0</v>
      </c>
      <c r="N481" s="34">
        <v>543.42124999999999</v>
      </c>
      <c r="O481" s="34">
        <v>21604.049190000002</v>
      </c>
      <c r="P481" s="34">
        <v>6754.2802000000001</v>
      </c>
      <c r="Q481" s="34">
        <v>0</v>
      </c>
      <c r="R481" s="35">
        <v>6754.2802000000001</v>
      </c>
    </row>
    <row r="482" spans="1:18">
      <c r="A482" s="36"/>
      <c r="B482" s="36"/>
      <c r="C482" s="31" t="s">
        <v>504</v>
      </c>
      <c r="D482" s="31" t="s">
        <v>505</v>
      </c>
      <c r="E482" s="32">
        <v>505</v>
      </c>
      <c r="F482" s="33">
        <v>3441.5652700000001</v>
      </c>
      <c r="G482" s="34">
        <v>0</v>
      </c>
      <c r="H482" s="34">
        <v>3441.5652700000001</v>
      </c>
      <c r="I482" s="34">
        <v>14655.822910000001</v>
      </c>
      <c r="J482" s="34">
        <v>0.16950000000000001</v>
      </c>
      <c r="K482" s="34">
        <v>14655.992410000001</v>
      </c>
      <c r="L482" s="34">
        <v>2179.0342999999998</v>
      </c>
      <c r="M482" s="34">
        <v>0</v>
      </c>
      <c r="N482" s="34">
        <v>2179.0342999999998</v>
      </c>
      <c r="O482" s="34">
        <v>20276.591980000001</v>
      </c>
      <c r="P482" s="34">
        <v>15194.640960000001</v>
      </c>
      <c r="Q482" s="34">
        <v>0</v>
      </c>
      <c r="R482" s="35">
        <v>15194.640960000001</v>
      </c>
    </row>
    <row r="483" spans="1:18">
      <c r="A483" s="36"/>
      <c r="B483" s="36"/>
      <c r="C483" s="36"/>
      <c r="D483" s="31" t="s">
        <v>504</v>
      </c>
      <c r="E483" s="32">
        <v>177</v>
      </c>
      <c r="F483" s="33">
        <v>3693.8324700000003</v>
      </c>
      <c r="G483" s="34">
        <v>0</v>
      </c>
      <c r="H483" s="34">
        <v>3693.8324700000003</v>
      </c>
      <c r="I483" s="34">
        <v>7288.4771500000006</v>
      </c>
      <c r="J483" s="34">
        <v>7.6417200000000003</v>
      </c>
      <c r="K483" s="34">
        <v>7296.1188700000002</v>
      </c>
      <c r="L483" s="34">
        <v>2526.4623900000001</v>
      </c>
      <c r="M483" s="34">
        <v>0.39033000000000001</v>
      </c>
      <c r="N483" s="34">
        <v>2526.8527200000003</v>
      </c>
      <c r="O483" s="34">
        <v>13516.80406</v>
      </c>
      <c r="P483" s="34">
        <v>17792.207340000001</v>
      </c>
      <c r="Q483" s="34">
        <v>0</v>
      </c>
      <c r="R483" s="35">
        <v>17792.207340000001</v>
      </c>
    </row>
    <row r="484" spans="1:18">
      <c r="A484" s="36"/>
      <c r="B484" s="36"/>
      <c r="C484" s="36"/>
      <c r="D484" s="31" t="s">
        <v>506</v>
      </c>
      <c r="E484" s="32">
        <v>710</v>
      </c>
      <c r="F484" s="33">
        <v>1196.9563899999998</v>
      </c>
      <c r="G484" s="34">
        <v>0</v>
      </c>
      <c r="H484" s="34">
        <v>1196.9563899999998</v>
      </c>
      <c r="I484" s="34">
        <v>5771.6503000000002</v>
      </c>
      <c r="J484" s="34">
        <v>0</v>
      </c>
      <c r="K484" s="34">
        <v>5771.6503000000002</v>
      </c>
      <c r="L484" s="34">
        <v>255.40568999999999</v>
      </c>
      <c r="M484" s="34">
        <v>0</v>
      </c>
      <c r="N484" s="34">
        <v>255.40568999999999</v>
      </c>
      <c r="O484" s="34">
        <v>7224.0123800000001</v>
      </c>
      <c r="P484" s="34">
        <v>6301.0087599999997</v>
      </c>
      <c r="Q484" s="34">
        <v>0</v>
      </c>
      <c r="R484" s="35">
        <v>6301.0087599999997</v>
      </c>
    </row>
    <row r="485" spans="1:18">
      <c r="A485" s="36"/>
      <c r="B485" s="36"/>
      <c r="C485" s="31" t="s">
        <v>499</v>
      </c>
      <c r="D485" s="31" t="s">
        <v>507</v>
      </c>
      <c r="E485" s="32">
        <v>179</v>
      </c>
      <c r="F485" s="33">
        <v>19578.210899999998</v>
      </c>
      <c r="G485" s="34">
        <v>0</v>
      </c>
      <c r="H485" s="34">
        <v>19578.210899999998</v>
      </c>
      <c r="I485" s="34">
        <v>72779.34186</v>
      </c>
      <c r="J485" s="34">
        <v>287.85521999999997</v>
      </c>
      <c r="K485" s="34">
        <v>73067.197079999998</v>
      </c>
      <c r="L485" s="34">
        <v>10343.76158</v>
      </c>
      <c r="M485" s="34">
        <v>1609.54197</v>
      </c>
      <c r="N485" s="34">
        <v>11953.303550000001</v>
      </c>
      <c r="O485" s="34">
        <v>104598.71153</v>
      </c>
      <c r="P485" s="34">
        <v>101208.92267</v>
      </c>
      <c r="Q485" s="34">
        <v>0</v>
      </c>
      <c r="R485" s="35">
        <v>101208.92267</v>
      </c>
    </row>
    <row r="486" spans="1:18">
      <c r="A486" s="36"/>
      <c r="B486" s="36"/>
      <c r="C486" s="36"/>
      <c r="D486" s="31" t="s">
        <v>508</v>
      </c>
      <c r="E486" s="32">
        <v>625</v>
      </c>
      <c r="F486" s="33">
        <v>2811.2732099999998</v>
      </c>
      <c r="G486" s="34">
        <v>0</v>
      </c>
      <c r="H486" s="34">
        <v>2811.2732099999998</v>
      </c>
      <c r="I486" s="34">
        <v>18634.27663</v>
      </c>
      <c r="J486" s="34">
        <v>0</v>
      </c>
      <c r="K486" s="34">
        <v>18634.27663</v>
      </c>
      <c r="L486" s="34">
        <v>1510.23543</v>
      </c>
      <c r="M486" s="34">
        <v>17.308990000000001</v>
      </c>
      <c r="N486" s="34">
        <v>1527.5444199999999</v>
      </c>
      <c r="O486" s="34">
        <v>22973.094260000002</v>
      </c>
      <c r="P486" s="34">
        <v>13084.72862</v>
      </c>
      <c r="Q486" s="34">
        <v>0</v>
      </c>
      <c r="R486" s="35">
        <v>13084.72862</v>
      </c>
    </row>
    <row r="487" spans="1:18">
      <c r="A487" s="36"/>
      <c r="B487" s="36"/>
      <c r="C487" s="36"/>
      <c r="D487" s="31" t="s">
        <v>509</v>
      </c>
      <c r="E487" s="32">
        <v>707</v>
      </c>
      <c r="F487" s="33">
        <v>7.0839999999999996</v>
      </c>
      <c r="G487" s="34">
        <v>0</v>
      </c>
      <c r="H487" s="34">
        <v>7.0839999999999996</v>
      </c>
      <c r="I487" s="34">
        <v>0.50007000000000001</v>
      </c>
      <c r="J487" s="34">
        <v>0</v>
      </c>
      <c r="K487" s="34">
        <v>0.50007000000000001</v>
      </c>
      <c r="L487" s="34">
        <v>496.26501000000002</v>
      </c>
      <c r="M487" s="34">
        <v>0</v>
      </c>
      <c r="N487" s="34">
        <v>496.26501000000002</v>
      </c>
      <c r="O487" s="34">
        <v>503.84908000000001</v>
      </c>
      <c r="P487" s="34">
        <v>7934.9623600000004</v>
      </c>
      <c r="Q487" s="34">
        <v>0</v>
      </c>
      <c r="R487" s="35">
        <v>7934.9623600000004</v>
      </c>
    </row>
    <row r="488" spans="1:18">
      <c r="A488" s="36"/>
      <c r="B488" s="36"/>
      <c r="C488" s="31" t="s">
        <v>510</v>
      </c>
      <c r="D488" s="31" t="s">
        <v>510</v>
      </c>
      <c r="E488" s="32">
        <v>182</v>
      </c>
      <c r="F488" s="33">
        <v>7703.6372199999996</v>
      </c>
      <c r="G488" s="34">
        <v>0</v>
      </c>
      <c r="H488" s="34">
        <v>7703.6372199999996</v>
      </c>
      <c r="I488" s="34">
        <v>36660.243630000004</v>
      </c>
      <c r="J488" s="34">
        <v>37.871379999999995</v>
      </c>
      <c r="K488" s="34">
        <v>36698.115010000001</v>
      </c>
      <c r="L488" s="34">
        <v>2276.3262999999997</v>
      </c>
      <c r="M488" s="34">
        <v>11.551260000000001</v>
      </c>
      <c r="N488" s="34">
        <v>2287.8775599999999</v>
      </c>
      <c r="O488" s="34">
        <v>46689.629789999999</v>
      </c>
      <c r="P488" s="34">
        <v>20954.779480000001</v>
      </c>
      <c r="Q488" s="34">
        <v>0</v>
      </c>
      <c r="R488" s="35">
        <v>20954.779480000001</v>
      </c>
    </row>
    <row r="489" spans="1:18">
      <c r="A489" s="36"/>
      <c r="B489" s="36"/>
      <c r="C489" s="36"/>
      <c r="D489" s="36"/>
      <c r="E489" s="37">
        <v>738</v>
      </c>
      <c r="F489" s="38">
        <v>0</v>
      </c>
      <c r="G489" s="39">
        <v>0</v>
      </c>
      <c r="H489" s="39">
        <v>0</v>
      </c>
      <c r="I489" s="39">
        <v>0</v>
      </c>
      <c r="J489" s="39">
        <v>0</v>
      </c>
      <c r="K489" s="39">
        <v>0</v>
      </c>
      <c r="L489" s="39">
        <v>0</v>
      </c>
      <c r="M489" s="39">
        <v>0</v>
      </c>
      <c r="N489" s="39">
        <v>0</v>
      </c>
      <c r="O489" s="39">
        <v>0</v>
      </c>
      <c r="P489" s="39">
        <v>0</v>
      </c>
      <c r="Q489" s="39">
        <v>0</v>
      </c>
      <c r="R489" s="40">
        <v>0</v>
      </c>
    </row>
    <row r="490" spans="1:18">
      <c r="A490" s="36"/>
      <c r="B490" s="36"/>
      <c r="C490" s="36"/>
      <c r="D490" s="31" t="s">
        <v>511</v>
      </c>
      <c r="E490" s="32">
        <v>649</v>
      </c>
      <c r="F490" s="33">
        <v>465.98434000000003</v>
      </c>
      <c r="G490" s="34">
        <v>0</v>
      </c>
      <c r="H490" s="34">
        <v>465.98434000000003</v>
      </c>
      <c r="I490" s="34">
        <v>7435.7983099999992</v>
      </c>
      <c r="J490" s="34">
        <v>0</v>
      </c>
      <c r="K490" s="34">
        <v>7435.7983099999992</v>
      </c>
      <c r="L490" s="34">
        <v>122.12058</v>
      </c>
      <c r="M490" s="34">
        <v>0</v>
      </c>
      <c r="N490" s="34">
        <v>122.12058</v>
      </c>
      <c r="O490" s="34">
        <v>8023.9032300000008</v>
      </c>
      <c r="P490" s="34">
        <v>3808.7043900000003</v>
      </c>
      <c r="Q490" s="34">
        <v>0</v>
      </c>
      <c r="R490" s="35">
        <v>3808.7043900000003</v>
      </c>
    </row>
    <row r="491" spans="1:18">
      <c r="A491" s="36"/>
      <c r="B491" s="36"/>
      <c r="C491" s="36"/>
      <c r="D491" s="31" t="s">
        <v>512</v>
      </c>
      <c r="E491" s="32">
        <v>183</v>
      </c>
      <c r="F491" s="33">
        <v>3667.91617</v>
      </c>
      <c r="G491" s="34">
        <v>0</v>
      </c>
      <c r="H491" s="34">
        <v>3667.91617</v>
      </c>
      <c r="I491" s="34">
        <v>26558.18591</v>
      </c>
      <c r="J491" s="34">
        <v>23.253229999999999</v>
      </c>
      <c r="K491" s="34">
        <v>26581.439140000002</v>
      </c>
      <c r="L491" s="34">
        <v>190.6722</v>
      </c>
      <c r="M491" s="34">
        <v>30.257999999999999</v>
      </c>
      <c r="N491" s="34">
        <v>220.93020000000001</v>
      </c>
      <c r="O491" s="34">
        <v>30470.285510000002</v>
      </c>
      <c r="P491" s="34">
        <v>8551.2354900000009</v>
      </c>
      <c r="Q491" s="34">
        <v>0</v>
      </c>
      <c r="R491" s="35">
        <v>8551.2354900000009</v>
      </c>
    </row>
    <row r="492" spans="1:18">
      <c r="A492" s="36"/>
      <c r="B492" s="36"/>
      <c r="C492" s="31" t="s">
        <v>513</v>
      </c>
      <c r="D492" s="31" t="s">
        <v>514</v>
      </c>
      <c r="E492" s="32">
        <v>172</v>
      </c>
      <c r="F492" s="33">
        <v>1322.68138</v>
      </c>
      <c r="G492" s="34">
        <v>0</v>
      </c>
      <c r="H492" s="34">
        <v>1322.68138</v>
      </c>
      <c r="I492" s="34">
        <v>10410.47615</v>
      </c>
      <c r="J492" s="34">
        <v>1.9730000000000001E-2</v>
      </c>
      <c r="K492" s="34">
        <v>10410.49588</v>
      </c>
      <c r="L492" s="34">
        <v>491.79684000000003</v>
      </c>
      <c r="M492" s="34">
        <v>0.21517</v>
      </c>
      <c r="N492" s="34">
        <v>492.01201000000003</v>
      </c>
      <c r="O492" s="34">
        <v>12225.189269999999</v>
      </c>
      <c r="P492" s="34">
        <v>6830.5547300000007</v>
      </c>
      <c r="Q492" s="34">
        <v>0</v>
      </c>
      <c r="R492" s="35">
        <v>6830.5547300000007</v>
      </c>
    </row>
    <row r="493" spans="1:18">
      <c r="A493" s="36"/>
      <c r="B493" s="36"/>
      <c r="C493" s="31" t="s">
        <v>515</v>
      </c>
      <c r="D493" s="31" t="s">
        <v>516</v>
      </c>
      <c r="E493" s="32">
        <v>174</v>
      </c>
      <c r="F493" s="33">
        <v>1214.8241200000002</v>
      </c>
      <c r="G493" s="34">
        <v>0</v>
      </c>
      <c r="H493" s="34">
        <v>1214.8241200000002</v>
      </c>
      <c r="I493" s="34">
        <v>7151.4197300000005</v>
      </c>
      <c r="J493" s="34">
        <v>4.7806099999999994</v>
      </c>
      <c r="K493" s="34">
        <v>7156.2003399999994</v>
      </c>
      <c r="L493" s="34">
        <v>298.58330000000001</v>
      </c>
      <c r="M493" s="34">
        <v>0</v>
      </c>
      <c r="N493" s="34">
        <v>298.58330000000001</v>
      </c>
      <c r="O493" s="34">
        <v>8669.607759999999</v>
      </c>
      <c r="P493" s="34">
        <v>8728.5217100000009</v>
      </c>
      <c r="Q493" s="34">
        <v>0</v>
      </c>
      <c r="R493" s="35">
        <v>8728.5217100000009</v>
      </c>
    </row>
    <row r="494" spans="1:18">
      <c r="A494" s="36"/>
      <c r="B494" s="36"/>
      <c r="C494" s="31" t="s">
        <v>517</v>
      </c>
      <c r="D494" s="31" t="s">
        <v>517</v>
      </c>
      <c r="E494" s="32">
        <v>504</v>
      </c>
      <c r="F494" s="33">
        <v>4823.13339</v>
      </c>
      <c r="G494" s="34">
        <v>0</v>
      </c>
      <c r="H494" s="34">
        <v>4823.13339</v>
      </c>
      <c r="I494" s="34">
        <v>11687.442570000001</v>
      </c>
      <c r="J494" s="34">
        <v>0.21289</v>
      </c>
      <c r="K494" s="34">
        <v>11687.655460000002</v>
      </c>
      <c r="L494" s="34">
        <v>583.34524999999996</v>
      </c>
      <c r="M494" s="34">
        <v>0</v>
      </c>
      <c r="N494" s="34">
        <v>583.34524999999996</v>
      </c>
      <c r="O494" s="34">
        <v>17094.134100000003</v>
      </c>
      <c r="P494" s="34">
        <v>14275.827289999999</v>
      </c>
      <c r="Q494" s="34">
        <v>0</v>
      </c>
      <c r="R494" s="35">
        <v>14275.827289999999</v>
      </c>
    </row>
    <row r="495" spans="1:18">
      <c r="A495" s="36"/>
      <c r="B495" s="36"/>
      <c r="C495" s="36"/>
      <c r="D495" s="31" t="s">
        <v>518</v>
      </c>
      <c r="E495" s="32">
        <v>743</v>
      </c>
      <c r="F495" s="33">
        <v>329.42063000000002</v>
      </c>
      <c r="G495" s="34">
        <v>0</v>
      </c>
      <c r="H495" s="34">
        <v>329.42063000000002</v>
      </c>
      <c r="I495" s="34">
        <v>2395.6693599999999</v>
      </c>
      <c r="J495" s="34">
        <v>0</v>
      </c>
      <c r="K495" s="34">
        <v>2395.6693599999999</v>
      </c>
      <c r="L495" s="34">
        <v>95.658249999999995</v>
      </c>
      <c r="M495" s="34">
        <v>0</v>
      </c>
      <c r="N495" s="34">
        <v>95.658249999999995</v>
      </c>
      <c r="O495" s="34">
        <v>2820.7482400000004</v>
      </c>
      <c r="P495" s="34">
        <v>4748.7821299999996</v>
      </c>
      <c r="Q495" s="34">
        <v>0</v>
      </c>
      <c r="R495" s="35">
        <v>4748.7821299999996</v>
      </c>
    </row>
    <row r="496" spans="1:18">
      <c r="A496" s="36"/>
      <c r="B496" s="36"/>
      <c r="C496" s="31" t="s">
        <v>519</v>
      </c>
      <c r="D496" s="31" t="s">
        <v>519</v>
      </c>
      <c r="E496" s="32">
        <v>181</v>
      </c>
      <c r="F496" s="33">
        <v>700.14541000000008</v>
      </c>
      <c r="G496" s="34">
        <v>0</v>
      </c>
      <c r="H496" s="34">
        <v>700.14541000000008</v>
      </c>
      <c r="I496" s="34">
        <v>5862.3064699999995</v>
      </c>
      <c r="J496" s="34">
        <v>0</v>
      </c>
      <c r="K496" s="34">
        <v>5862.3064699999995</v>
      </c>
      <c r="L496" s="34">
        <v>732.10834999999997</v>
      </c>
      <c r="M496" s="34">
        <v>0.6724</v>
      </c>
      <c r="N496" s="34">
        <v>732.78075000000001</v>
      </c>
      <c r="O496" s="34">
        <v>7295.2326299999995</v>
      </c>
      <c r="P496" s="34">
        <v>9704.2953900000011</v>
      </c>
      <c r="Q496" s="34">
        <v>0</v>
      </c>
      <c r="R496" s="35">
        <v>9704.2953900000011</v>
      </c>
    </row>
    <row r="497" spans="1:18">
      <c r="A497" s="36"/>
      <c r="B497" s="31" t="s">
        <v>520</v>
      </c>
      <c r="C497" s="31" t="s">
        <v>520</v>
      </c>
      <c r="D497" s="31" t="s">
        <v>521</v>
      </c>
      <c r="E497" s="32">
        <v>598</v>
      </c>
      <c r="F497" s="33">
        <v>1715.4533000000001</v>
      </c>
      <c r="G497" s="34">
        <v>0</v>
      </c>
      <c r="H497" s="34">
        <v>1715.4533000000001</v>
      </c>
      <c r="I497" s="34">
        <v>19542.336329999998</v>
      </c>
      <c r="J497" s="34">
        <v>0</v>
      </c>
      <c r="K497" s="34">
        <v>19542.336329999998</v>
      </c>
      <c r="L497" s="34">
        <v>2481.7889700000001</v>
      </c>
      <c r="M497" s="34">
        <v>103.48727000000001</v>
      </c>
      <c r="N497" s="34">
        <v>2585.2762400000001</v>
      </c>
      <c r="O497" s="34">
        <v>23843.065870000002</v>
      </c>
      <c r="P497" s="34">
        <v>13281.81314</v>
      </c>
      <c r="Q497" s="34">
        <v>0</v>
      </c>
      <c r="R497" s="35">
        <v>13281.81314</v>
      </c>
    </row>
    <row r="498" spans="1:18">
      <c r="A498" s="36"/>
      <c r="B498" s="36"/>
      <c r="C498" s="36"/>
      <c r="D498" s="31" t="s">
        <v>522</v>
      </c>
      <c r="E498" s="32">
        <v>568</v>
      </c>
      <c r="F498" s="33">
        <v>2075.6712499999999</v>
      </c>
      <c r="G498" s="34">
        <v>0</v>
      </c>
      <c r="H498" s="34">
        <v>2075.6712499999999</v>
      </c>
      <c r="I498" s="34">
        <v>23175.200059999999</v>
      </c>
      <c r="J498" s="34">
        <v>0</v>
      </c>
      <c r="K498" s="34">
        <v>23175.200059999999</v>
      </c>
      <c r="L498" s="34">
        <v>2190.9831300000001</v>
      </c>
      <c r="M498" s="34">
        <v>104.38835</v>
      </c>
      <c r="N498" s="34">
        <v>2295.3714799999998</v>
      </c>
      <c r="O498" s="34">
        <v>27546.24279</v>
      </c>
      <c r="P498" s="34">
        <v>13568.182849999999</v>
      </c>
      <c r="Q498" s="34">
        <v>0</v>
      </c>
      <c r="R498" s="35">
        <v>13568.182849999999</v>
      </c>
    </row>
    <row r="499" spans="1:18">
      <c r="A499" s="36"/>
      <c r="B499" s="36"/>
      <c r="C499" s="36"/>
      <c r="D499" s="31" t="s">
        <v>520</v>
      </c>
      <c r="E499" s="32">
        <v>343</v>
      </c>
      <c r="F499" s="33">
        <v>68464.779800000004</v>
      </c>
      <c r="G499" s="34">
        <v>437.56493999999998</v>
      </c>
      <c r="H499" s="34">
        <v>68902.34474</v>
      </c>
      <c r="I499" s="34">
        <v>179796.73066999999</v>
      </c>
      <c r="J499" s="34">
        <v>3062.5550800000001</v>
      </c>
      <c r="K499" s="34">
        <v>182859.28575000001</v>
      </c>
      <c r="L499" s="34">
        <v>23379.091909999999</v>
      </c>
      <c r="M499" s="34">
        <v>1699.41572</v>
      </c>
      <c r="N499" s="34">
        <v>25078.50763</v>
      </c>
      <c r="O499" s="34">
        <v>276840.13812000002</v>
      </c>
      <c r="P499" s="34">
        <v>89465.412830000001</v>
      </c>
      <c r="Q499" s="34">
        <v>0</v>
      </c>
      <c r="R499" s="35">
        <v>89465.412830000001</v>
      </c>
    </row>
    <row r="500" spans="1:18">
      <c r="A500" s="36"/>
      <c r="B500" s="36"/>
      <c r="C500" s="36"/>
      <c r="D500" s="36"/>
      <c r="E500" s="37">
        <v>345</v>
      </c>
      <c r="F500" s="38">
        <v>0.248</v>
      </c>
      <c r="G500" s="39">
        <v>0</v>
      </c>
      <c r="H500" s="39">
        <v>0.248</v>
      </c>
      <c r="I500" s="39">
        <v>556.85314000000005</v>
      </c>
      <c r="J500" s="39">
        <v>2.7E-4</v>
      </c>
      <c r="K500" s="39">
        <v>556.85341000000005</v>
      </c>
      <c r="L500" s="39">
        <v>17.208200000000001</v>
      </c>
      <c r="M500" s="39">
        <v>0</v>
      </c>
      <c r="N500" s="39">
        <v>17.208200000000001</v>
      </c>
      <c r="O500" s="39">
        <v>574.30961000000002</v>
      </c>
      <c r="P500" s="39">
        <v>164.25313</v>
      </c>
      <c r="Q500" s="39">
        <v>0</v>
      </c>
      <c r="R500" s="40">
        <v>164.25313</v>
      </c>
    </row>
    <row r="501" spans="1:18">
      <c r="A501" s="36"/>
      <c r="B501" s="36"/>
      <c r="C501" s="36"/>
      <c r="D501" s="31" t="s">
        <v>523</v>
      </c>
      <c r="E501" s="32">
        <v>705</v>
      </c>
      <c r="F501" s="33">
        <v>3998.92373</v>
      </c>
      <c r="G501" s="34">
        <v>0</v>
      </c>
      <c r="H501" s="34">
        <v>3998.92373</v>
      </c>
      <c r="I501" s="34">
        <v>12833.53189</v>
      </c>
      <c r="J501" s="34">
        <v>0</v>
      </c>
      <c r="K501" s="34">
        <v>12833.53189</v>
      </c>
      <c r="L501" s="34">
        <v>2560.2144600000001</v>
      </c>
      <c r="M501" s="34">
        <v>244.04429000000002</v>
      </c>
      <c r="N501" s="34">
        <v>2804.25875</v>
      </c>
      <c r="O501" s="34">
        <v>19636.714370000002</v>
      </c>
      <c r="P501" s="34">
        <v>10744.51352</v>
      </c>
      <c r="Q501" s="34">
        <v>0</v>
      </c>
      <c r="R501" s="35">
        <v>10744.51352</v>
      </c>
    </row>
    <row r="502" spans="1:18">
      <c r="A502" s="36"/>
      <c r="B502" s="36"/>
      <c r="C502" s="31" t="s">
        <v>524</v>
      </c>
      <c r="D502" s="31" t="s">
        <v>524</v>
      </c>
      <c r="E502" s="32">
        <v>348</v>
      </c>
      <c r="F502" s="33">
        <v>105.13703</v>
      </c>
      <c r="G502" s="34">
        <v>0</v>
      </c>
      <c r="H502" s="34">
        <v>105.13703</v>
      </c>
      <c r="I502" s="34">
        <v>1740.35627</v>
      </c>
      <c r="J502" s="34">
        <v>1.58E-3</v>
      </c>
      <c r="K502" s="34">
        <v>1740.3578500000001</v>
      </c>
      <c r="L502" s="34">
        <v>53.5839</v>
      </c>
      <c r="M502" s="34">
        <v>0</v>
      </c>
      <c r="N502" s="34">
        <v>53.5839</v>
      </c>
      <c r="O502" s="34">
        <v>1899.0787800000001</v>
      </c>
      <c r="P502" s="34">
        <v>584.04535999999996</v>
      </c>
      <c r="Q502" s="34">
        <v>0</v>
      </c>
      <c r="R502" s="35">
        <v>584.04535999999996</v>
      </c>
    </row>
    <row r="503" spans="1:18">
      <c r="A503" s="36"/>
      <c r="B503" s="36"/>
      <c r="C503" s="31" t="s">
        <v>525</v>
      </c>
      <c r="D503" s="31" t="s">
        <v>525</v>
      </c>
      <c r="E503" s="32">
        <v>347</v>
      </c>
      <c r="F503" s="33">
        <v>194.48230999999998</v>
      </c>
      <c r="G503" s="34">
        <v>0</v>
      </c>
      <c r="H503" s="34">
        <v>194.48230999999998</v>
      </c>
      <c r="I503" s="34">
        <v>2626.7717699999998</v>
      </c>
      <c r="J503" s="34">
        <v>1.1820999999999999</v>
      </c>
      <c r="K503" s="34">
        <v>2627.9538700000003</v>
      </c>
      <c r="L503" s="34">
        <v>133.70722000000001</v>
      </c>
      <c r="M503" s="34">
        <v>0</v>
      </c>
      <c r="N503" s="34">
        <v>133.70722000000001</v>
      </c>
      <c r="O503" s="34">
        <v>2956.1433999999999</v>
      </c>
      <c r="P503" s="34">
        <v>1410.9371699999999</v>
      </c>
      <c r="Q503" s="34">
        <v>0</v>
      </c>
      <c r="R503" s="35">
        <v>1410.9371699999999</v>
      </c>
    </row>
    <row r="504" spans="1:18">
      <c r="A504" s="36"/>
      <c r="B504" s="36"/>
      <c r="C504" s="31" t="s">
        <v>526</v>
      </c>
      <c r="D504" s="31" t="s">
        <v>527</v>
      </c>
      <c r="E504" s="32">
        <v>346</v>
      </c>
      <c r="F504" s="33">
        <v>551.62698999999998</v>
      </c>
      <c r="G504" s="34">
        <v>0</v>
      </c>
      <c r="H504" s="34">
        <v>551.62698999999998</v>
      </c>
      <c r="I504" s="34">
        <v>3236.65886</v>
      </c>
      <c r="J504" s="34">
        <v>74.836300000000008</v>
      </c>
      <c r="K504" s="34">
        <v>3311.4951599999999</v>
      </c>
      <c r="L504" s="34">
        <v>350.77064000000001</v>
      </c>
      <c r="M504" s="34">
        <v>0</v>
      </c>
      <c r="N504" s="34">
        <v>350.77064000000001</v>
      </c>
      <c r="O504" s="34">
        <v>4213.8927899999999</v>
      </c>
      <c r="P504" s="34">
        <v>1557.6234099999999</v>
      </c>
      <c r="Q504" s="34">
        <v>0</v>
      </c>
      <c r="R504" s="35">
        <v>1557.6234099999999</v>
      </c>
    </row>
    <row r="505" spans="1:18">
      <c r="A505" s="36"/>
      <c r="B505" s="31" t="s">
        <v>528</v>
      </c>
      <c r="C505" s="31" t="s">
        <v>529</v>
      </c>
      <c r="D505" s="31" t="s">
        <v>530</v>
      </c>
      <c r="E505" s="32">
        <v>97</v>
      </c>
      <c r="F505" s="33">
        <v>630.45424000000003</v>
      </c>
      <c r="G505" s="34">
        <v>0</v>
      </c>
      <c r="H505" s="34">
        <v>630.45424000000003</v>
      </c>
      <c r="I505" s="34">
        <v>7532.3104499999999</v>
      </c>
      <c r="J505" s="34">
        <v>4.9631600000000002</v>
      </c>
      <c r="K505" s="34">
        <v>7537.2736100000002</v>
      </c>
      <c r="L505" s="34">
        <v>661.12018999999998</v>
      </c>
      <c r="M505" s="34">
        <v>0.3362</v>
      </c>
      <c r="N505" s="34">
        <v>661.45639000000006</v>
      </c>
      <c r="O505" s="34">
        <v>8829.1842400000005</v>
      </c>
      <c r="P505" s="34">
        <v>8464.80098</v>
      </c>
      <c r="Q505" s="34">
        <v>0</v>
      </c>
      <c r="R505" s="35">
        <v>8464.80098</v>
      </c>
    </row>
    <row r="506" spans="1:18">
      <c r="A506" s="36"/>
      <c r="B506" s="36"/>
      <c r="C506" s="31" t="s">
        <v>528</v>
      </c>
      <c r="D506" s="31" t="s">
        <v>528</v>
      </c>
      <c r="E506" s="32">
        <v>96</v>
      </c>
      <c r="F506" s="33">
        <v>15886.66756</v>
      </c>
      <c r="G506" s="34">
        <v>6740.2383899999995</v>
      </c>
      <c r="H506" s="34">
        <v>22626.90595</v>
      </c>
      <c r="I506" s="34">
        <v>57245.16302</v>
      </c>
      <c r="J506" s="34">
        <v>851.49476000000004</v>
      </c>
      <c r="K506" s="34">
        <v>58096.657780000001</v>
      </c>
      <c r="L506" s="34">
        <v>13242.87953</v>
      </c>
      <c r="M506" s="34">
        <v>1122.9998799999998</v>
      </c>
      <c r="N506" s="34">
        <v>14365.87941</v>
      </c>
      <c r="O506" s="34">
        <v>95089.443140000003</v>
      </c>
      <c r="P506" s="34">
        <v>123793.44271999999</v>
      </c>
      <c r="Q506" s="34">
        <v>0</v>
      </c>
      <c r="R506" s="35">
        <v>123793.44271999999</v>
      </c>
    </row>
    <row r="507" spans="1:18">
      <c r="A507" s="36"/>
      <c r="B507" s="36"/>
      <c r="C507" s="31" t="s">
        <v>531</v>
      </c>
      <c r="D507" s="31" t="s">
        <v>532</v>
      </c>
      <c r="E507" s="32">
        <v>641</v>
      </c>
      <c r="F507" s="33">
        <v>189.62354000000002</v>
      </c>
      <c r="G507" s="34">
        <v>0</v>
      </c>
      <c r="H507" s="34">
        <v>189.62354000000002</v>
      </c>
      <c r="I507" s="34">
        <v>633.91352000000006</v>
      </c>
      <c r="J507" s="34">
        <v>9.9109200000000008</v>
      </c>
      <c r="K507" s="34">
        <v>643.82443999999998</v>
      </c>
      <c r="L507" s="34">
        <v>667.76192000000003</v>
      </c>
      <c r="M507" s="34">
        <v>38.70496</v>
      </c>
      <c r="N507" s="34">
        <v>706.46688000000006</v>
      </c>
      <c r="O507" s="34">
        <v>1539.9148600000001</v>
      </c>
      <c r="P507" s="34">
        <v>23011.612420000001</v>
      </c>
      <c r="Q507" s="34">
        <v>0</v>
      </c>
      <c r="R507" s="35">
        <v>23011.612420000001</v>
      </c>
    </row>
    <row r="508" spans="1:18">
      <c r="A508" s="36"/>
      <c r="B508" s="36"/>
      <c r="C508" s="36"/>
      <c r="D508" s="36"/>
      <c r="E508" s="37">
        <v>830</v>
      </c>
      <c r="F508" s="38">
        <v>0</v>
      </c>
      <c r="G508" s="39">
        <v>0</v>
      </c>
      <c r="H508" s="39">
        <v>0</v>
      </c>
      <c r="I508" s="39">
        <v>0</v>
      </c>
      <c r="J508" s="39">
        <v>0</v>
      </c>
      <c r="K508" s="39">
        <v>0</v>
      </c>
      <c r="L508" s="39">
        <v>53.415399999999998</v>
      </c>
      <c r="M508" s="39">
        <v>2.3530000000000002E-2</v>
      </c>
      <c r="N508" s="39">
        <v>53.438929999999999</v>
      </c>
      <c r="O508" s="39">
        <v>53.438929999999999</v>
      </c>
      <c r="P508" s="39">
        <v>10993.6032</v>
      </c>
      <c r="Q508" s="39">
        <v>0</v>
      </c>
      <c r="R508" s="40">
        <v>10993.6032</v>
      </c>
    </row>
    <row r="509" spans="1:18">
      <c r="A509" s="36"/>
      <c r="B509" s="36"/>
      <c r="C509" s="36"/>
      <c r="D509" s="31" t="s">
        <v>531</v>
      </c>
      <c r="E509" s="32">
        <v>600</v>
      </c>
      <c r="F509" s="33">
        <v>511.33151000000004</v>
      </c>
      <c r="G509" s="34">
        <v>0</v>
      </c>
      <c r="H509" s="34">
        <v>511.33151000000004</v>
      </c>
      <c r="I509" s="34">
        <v>11737.021640000001</v>
      </c>
      <c r="J509" s="34">
        <v>0</v>
      </c>
      <c r="K509" s="34">
        <v>11737.021640000001</v>
      </c>
      <c r="L509" s="34">
        <v>1249.37273</v>
      </c>
      <c r="M509" s="34">
        <v>0</v>
      </c>
      <c r="N509" s="34">
        <v>1249.37273</v>
      </c>
      <c r="O509" s="34">
        <v>13497.72588</v>
      </c>
      <c r="P509" s="34">
        <v>7977.9074400000009</v>
      </c>
      <c r="Q509" s="34">
        <v>0</v>
      </c>
      <c r="R509" s="35">
        <v>7977.9074400000009</v>
      </c>
    </row>
    <row r="510" spans="1:18">
      <c r="A510" s="36"/>
      <c r="B510" s="31" t="s">
        <v>408</v>
      </c>
      <c r="C510" s="31" t="s">
        <v>533</v>
      </c>
      <c r="D510" s="31" t="s">
        <v>534</v>
      </c>
      <c r="E510" s="32">
        <v>609</v>
      </c>
      <c r="F510" s="33">
        <v>2238.5742500000001</v>
      </c>
      <c r="G510" s="34">
        <v>0</v>
      </c>
      <c r="H510" s="34">
        <v>2238.5742500000001</v>
      </c>
      <c r="I510" s="34">
        <v>4334.9931200000001</v>
      </c>
      <c r="J510" s="34">
        <v>0</v>
      </c>
      <c r="K510" s="34">
        <v>4334.9931200000001</v>
      </c>
      <c r="L510" s="34">
        <v>679.31226000000004</v>
      </c>
      <c r="M510" s="34">
        <v>0</v>
      </c>
      <c r="N510" s="34">
        <v>679.31226000000004</v>
      </c>
      <c r="O510" s="34">
        <v>7252.8796299999995</v>
      </c>
      <c r="P510" s="34">
        <v>10646.7271</v>
      </c>
      <c r="Q510" s="34">
        <v>0</v>
      </c>
      <c r="R510" s="35">
        <v>10646.7271</v>
      </c>
    </row>
    <row r="511" spans="1:18">
      <c r="A511" s="36"/>
      <c r="B511" s="36"/>
      <c r="C511" s="36"/>
      <c r="D511" s="31" t="s">
        <v>535</v>
      </c>
      <c r="E511" s="32">
        <v>849</v>
      </c>
      <c r="F511" s="33">
        <v>0</v>
      </c>
      <c r="G511" s="34">
        <v>0</v>
      </c>
      <c r="H511" s="34">
        <v>0</v>
      </c>
      <c r="I511" s="34">
        <v>0</v>
      </c>
      <c r="J511" s="34">
        <v>0</v>
      </c>
      <c r="K511" s="34">
        <v>0</v>
      </c>
      <c r="L511" s="34">
        <v>678.16318999999999</v>
      </c>
      <c r="M511" s="34">
        <v>3.5334599999999998</v>
      </c>
      <c r="N511" s="34">
        <v>681.69664999999998</v>
      </c>
      <c r="O511" s="34">
        <v>681.69664999999998</v>
      </c>
      <c r="P511" s="34">
        <v>0</v>
      </c>
      <c r="Q511" s="34">
        <v>0</v>
      </c>
      <c r="R511" s="35">
        <v>0</v>
      </c>
    </row>
    <row r="512" spans="1:18">
      <c r="A512" s="36"/>
      <c r="B512" s="36"/>
      <c r="C512" s="36"/>
      <c r="D512" s="31" t="s">
        <v>536</v>
      </c>
      <c r="E512" s="32">
        <v>184</v>
      </c>
      <c r="F512" s="33">
        <v>40240.820670000001</v>
      </c>
      <c r="G512" s="34">
        <v>1675.45072</v>
      </c>
      <c r="H512" s="34">
        <v>41916.271390000002</v>
      </c>
      <c r="I512" s="34">
        <v>122711.52173000001</v>
      </c>
      <c r="J512" s="34">
        <v>753.59673999999995</v>
      </c>
      <c r="K512" s="34">
        <v>123465.11847</v>
      </c>
      <c r="L512" s="34">
        <v>20280.181260000001</v>
      </c>
      <c r="M512" s="34">
        <v>1907.9186599999998</v>
      </c>
      <c r="N512" s="34">
        <v>22188.099920000001</v>
      </c>
      <c r="O512" s="34">
        <v>187569.48978</v>
      </c>
      <c r="P512" s="34">
        <v>253885.97391999999</v>
      </c>
      <c r="Q512" s="34">
        <v>0</v>
      </c>
      <c r="R512" s="35">
        <v>253885.97391999999</v>
      </c>
    </row>
    <row r="513" spans="1:18">
      <c r="A513" s="36"/>
      <c r="B513" s="36"/>
      <c r="C513" s="36"/>
      <c r="D513" s="31" t="s">
        <v>537</v>
      </c>
      <c r="E513" s="32">
        <v>741</v>
      </c>
      <c r="F513" s="33">
        <v>0</v>
      </c>
      <c r="G513" s="34">
        <v>0</v>
      </c>
      <c r="H513" s="34">
        <v>0</v>
      </c>
      <c r="I513" s="34">
        <v>0</v>
      </c>
      <c r="J513" s="34">
        <v>0</v>
      </c>
      <c r="K513" s="34">
        <v>0</v>
      </c>
      <c r="L513" s="34">
        <v>0</v>
      </c>
      <c r="M513" s="34">
        <v>0</v>
      </c>
      <c r="N513" s="34">
        <v>0</v>
      </c>
      <c r="O513" s="34">
        <v>0</v>
      </c>
      <c r="P513" s="34">
        <v>0</v>
      </c>
      <c r="Q513" s="34">
        <v>0</v>
      </c>
      <c r="R513" s="35">
        <v>0</v>
      </c>
    </row>
    <row r="514" spans="1:18">
      <c r="A514" s="36"/>
      <c r="B514" s="36"/>
      <c r="C514" s="31" t="s">
        <v>538</v>
      </c>
      <c r="D514" s="31" t="s">
        <v>538</v>
      </c>
      <c r="E514" s="32">
        <v>506</v>
      </c>
      <c r="F514" s="33">
        <v>2753.5157300000001</v>
      </c>
      <c r="G514" s="34">
        <v>0</v>
      </c>
      <c r="H514" s="34">
        <v>2753.5157300000001</v>
      </c>
      <c r="I514" s="34">
        <v>22696.278710000002</v>
      </c>
      <c r="J514" s="34">
        <v>1.26186</v>
      </c>
      <c r="K514" s="34">
        <v>22697.540570000001</v>
      </c>
      <c r="L514" s="34">
        <v>1244.6225200000001</v>
      </c>
      <c r="M514" s="34">
        <v>3.3599999999999997E-3</v>
      </c>
      <c r="N514" s="34">
        <v>1244.6258799999998</v>
      </c>
      <c r="O514" s="34">
        <v>26695.68218</v>
      </c>
      <c r="P514" s="34">
        <v>13967.7788</v>
      </c>
      <c r="Q514" s="34">
        <v>0</v>
      </c>
      <c r="R514" s="35">
        <v>13967.7788</v>
      </c>
    </row>
    <row r="515" spans="1:18">
      <c r="A515" s="36"/>
      <c r="B515" s="36"/>
      <c r="C515" s="36"/>
      <c r="D515" s="31" t="s">
        <v>539</v>
      </c>
      <c r="E515" s="32">
        <v>697</v>
      </c>
      <c r="F515" s="33">
        <v>4867.1140300000006</v>
      </c>
      <c r="G515" s="34">
        <v>0</v>
      </c>
      <c r="H515" s="34">
        <v>4867.1140300000006</v>
      </c>
      <c r="I515" s="34">
        <v>12961.808210000001</v>
      </c>
      <c r="J515" s="34">
        <v>0</v>
      </c>
      <c r="K515" s="34">
        <v>12961.808210000001</v>
      </c>
      <c r="L515" s="34">
        <v>259.12151999999998</v>
      </c>
      <c r="M515" s="34">
        <v>0</v>
      </c>
      <c r="N515" s="34">
        <v>259.12151999999998</v>
      </c>
      <c r="O515" s="34">
        <v>18088.04376</v>
      </c>
      <c r="P515" s="34">
        <v>5657.66165</v>
      </c>
      <c r="Q515" s="34">
        <v>0</v>
      </c>
      <c r="R515" s="35">
        <v>5657.66165</v>
      </c>
    </row>
    <row r="516" spans="1:18">
      <c r="A516" s="36"/>
      <c r="B516" s="36"/>
      <c r="C516" s="31" t="s">
        <v>540</v>
      </c>
      <c r="D516" s="31" t="s">
        <v>541</v>
      </c>
      <c r="E516" s="32">
        <v>185</v>
      </c>
      <c r="F516" s="33">
        <v>36641.176039999998</v>
      </c>
      <c r="G516" s="34">
        <v>0</v>
      </c>
      <c r="H516" s="34">
        <v>36641.176039999998</v>
      </c>
      <c r="I516" s="34">
        <v>19010.780920000001</v>
      </c>
      <c r="J516" s="34">
        <v>4.8613599999999995</v>
      </c>
      <c r="K516" s="34">
        <v>19015.64228</v>
      </c>
      <c r="L516" s="34">
        <v>736.09633999999994</v>
      </c>
      <c r="M516" s="34">
        <v>0</v>
      </c>
      <c r="N516" s="34">
        <v>736.09633999999994</v>
      </c>
      <c r="O516" s="34">
        <v>56392.914659999995</v>
      </c>
      <c r="P516" s="34">
        <v>18347.10714</v>
      </c>
      <c r="Q516" s="34">
        <v>0</v>
      </c>
      <c r="R516" s="35">
        <v>18347.10714</v>
      </c>
    </row>
    <row r="517" spans="1:18">
      <c r="A517" s="36"/>
      <c r="B517" s="36"/>
      <c r="C517" s="31" t="s">
        <v>542</v>
      </c>
      <c r="D517" s="31" t="s">
        <v>542</v>
      </c>
      <c r="E517" s="32">
        <v>507</v>
      </c>
      <c r="F517" s="33">
        <v>82.725169999999991</v>
      </c>
      <c r="G517" s="34">
        <v>0</v>
      </c>
      <c r="H517" s="34">
        <v>82.725169999999991</v>
      </c>
      <c r="I517" s="34">
        <v>1148.1120700000001</v>
      </c>
      <c r="J517" s="34">
        <v>4.1318299999999999</v>
      </c>
      <c r="K517" s="34">
        <v>1152.2438999999999</v>
      </c>
      <c r="L517" s="34">
        <v>14.470190000000001</v>
      </c>
      <c r="M517" s="34">
        <v>0</v>
      </c>
      <c r="N517" s="34">
        <v>14.470190000000001</v>
      </c>
      <c r="O517" s="34">
        <v>1249.4392600000001</v>
      </c>
      <c r="P517" s="34">
        <v>4948.3633300000001</v>
      </c>
      <c r="Q517" s="34">
        <v>0</v>
      </c>
      <c r="R517" s="35">
        <v>4948.3633300000001</v>
      </c>
    </row>
    <row r="518" spans="1:18">
      <c r="A518" s="31" t="s">
        <v>543</v>
      </c>
      <c r="B518" s="31" t="s">
        <v>30</v>
      </c>
      <c r="C518" s="31" t="s">
        <v>33</v>
      </c>
      <c r="D518" s="31" t="s">
        <v>33</v>
      </c>
      <c r="E518" s="32">
        <v>21</v>
      </c>
      <c r="F518" s="33">
        <v>0</v>
      </c>
      <c r="G518" s="34">
        <v>0</v>
      </c>
      <c r="H518" s="34">
        <v>0</v>
      </c>
      <c r="I518" s="34">
        <v>0</v>
      </c>
      <c r="J518" s="34">
        <v>0</v>
      </c>
      <c r="K518" s="34">
        <v>0</v>
      </c>
      <c r="L518" s="34">
        <v>0</v>
      </c>
      <c r="M518" s="34">
        <v>0</v>
      </c>
      <c r="N518" s="34">
        <v>0</v>
      </c>
      <c r="O518" s="34">
        <v>0</v>
      </c>
      <c r="P518" s="34">
        <v>8226.4732800000002</v>
      </c>
      <c r="Q518" s="34">
        <v>0</v>
      </c>
      <c r="R518" s="35">
        <v>8226.4732800000002</v>
      </c>
    </row>
    <row r="519" spans="1:18">
      <c r="A519" s="36"/>
      <c r="B519" s="36"/>
      <c r="C519" s="31" t="s">
        <v>34</v>
      </c>
      <c r="D519" s="31" t="s">
        <v>35</v>
      </c>
      <c r="E519" s="32">
        <v>27</v>
      </c>
      <c r="F519" s="33">
        <v>0</v>
      </c>
      <c r="G519" s="34">
        <v>0</v>
      </c>
      <c r="H519" s="34">
        <v>0</v>
      </c>
      <c r="I519" s="34">
        <v>0</v>
      </c>
      <c r="J519" s="34">
        <v>0</v>
      </c>
      <c r="K519" s="34">
        <v>0</v>
      </c>
      <c r="L519" s="34">
        <v>0</v>
      </c>
      <c r="M519" s="34">
        <v>0</v>
      </c>
      <c r="N519" s="34">
        <v>0</v>
      </c>
      <c r="O519" s="34">
        <v>0</v>
      </c>
      <c r="P519" s="34">
        <v>9284.595589999999</v>
      </c>
      <c r="Q519" s="34">
        <v>83.992000000000004</v>
      </c>
      <c r="R519" s="35">
        <v>9368.5875899999992</v>
      </c>
    </row>
    <row r="520" spans="1:18">
      <c r="A520" s="36"/>
      <c r="B520" s="31" t="s">
        <v>48</v>
      </c>
      <c r="C520" s="31" t="s">
        <v>50</v>
      </c>
      <c r="D520" s="31" t="s">
        <v>50</v>
      </c>
      <c r="E520" s="32">
        <v>19</v>
      </c>
      <c r="F520" s="33">
        <v>0</v>
      </c>
      <c r="G520" s="34">
        <v>0</v>
      </c>
      <c r="H520" s="34">
        <v>0</v>
      </c>
      <c r="I520" s="34">
        <v>0</v>
      </c>
      <c r="J520" s="34">
        <v>0</v>
      </c>
      <c r="K520" s="34">
        <v>0</v>
      </c>
      <c r="L520" s="34">
        <v>0</v>
      </c>
      <c r="M520" s="34">
        <v>0</v>
      </c>
      <c r="N520" s="34">
        <v>0</v>
      </c>
      <c r="O520" s="34">
        <v>0</v>
      </c>
      <c r="P520" s="34">
        <v>8562.28845</v>
      </c>
      <c r="Q520" s="34">
        <v>0</v>
      </c>
      <c r="R520" s="35">
        <v>8562.28845</v>
      </c>
    </row>
    <row r="521" spans="1:18">
      <c r="A521" s="36"/>
      <c r="B521" s="36"/>
      <c r="C521" s="31" t="s">
        <v>55</v>
      </c>
      <c r="D521" s="31" t="s">
        <v>56</v>
      </c>
      <c r="E521" s="32">
        <v>37</v>
      </c>
      <c r="F521" s="33">
        <v>0</v>
      </c>
      <c r="G521" s="34">
        <v>0</v>
      </c>
      <c r="H521" s="34">
        <v>0</v>
      </c>
      <c r="I521" s="34">
        <v>0</v>
      </c>
      <c r="J521" s="34">
        <v>0</v>
      </c>
      <c r="K521" s="34">
        <v>0</v>
      </c>
      <c r="L521" s="34">
        <v>0</v>
      </c>
      <c r="M521" s="34">
        <v>0</v>
      </c>
      <c r="N521" s="34">
        <v>0</v>
      </c>
      <c r="O521" s="34">
        <v>0</v>
      </c>
      <c r="P521" s="34">
        <v>14682.19702</v>
      </c>
      <c r="Q521" s="34">
        <v>211.35077999999999</v>
      </c>
      <c r="R521" s="35">
        <v>14893.5478</v>
      </c>
    </row>
    <row r="522" spans="1:18">
      <c r="A522" s="36"/>
      <c r="B522" s="31" t="s">
        <v>86</v>
      </c>
      <c r="C522" s="31" t="s">
        <v>87</v>
      </c>
      <c r="D522" s="31" t="s">
        <v>87</v>
      </c>
      <c r="E522" s="32">
        <v>63</v>
      </c>
      <c r="F522" s="33">
        <v>0</v>
      </c>
      <c r="G522" s="34">
        <v>0</v>
      </c>
      <c r="H522" s="34">
        <v>0</v>
      </c>
      <c r="I522" s="34">
        <v>0</v>
      </c>
      <c r="J522" s="34">
        <v>0</v>
      </c>
      <c r="K522" s="34">
        <v>0</v>
      </c>
      <c r="L522" s="34">
        <v>0</v>
      </c>
      <c r="M522" s="34">
        <v>0</v>
      </c>
      <c r="N522" s="34">
        <v>0</v>
      </c>
      <c r="O522" s="34">
        <v>0</v>
      </c>
      <c r="P522" s="34">
        <v>8810.1808599999986</v>
      </c>
      <c r="Q522" s="34">
        <v>0</v>
      </c>
      <c r="R522" s="35">
        <v>8810.1808599999986</v>
      </c>
    </row>
    <row r="523" spans="1:18">
      <c r="A523" s="36"/>
      <c r="B523" s="36"/>
      <c r="C523" s="31" t="s">
        <v>89</v>
      </c>
      <c r="D523" s="31" t="s">
        <v>89</v>
      </c>
      <c r="E523" s="32">
        <v>31</v>
      </c>
      <c r="F523" s="33">
        <v>0</v>
      </c>
      <c r="G523" s="34">
        <v>0</v>
      </c>
      <c r="H523" s="34">
        <v>0</v>
      </c>
      <c r="I523" s="34">
        <v>0</v>
      </c>
      <c r="J523" s="34">
        <v>0</v>
      </c>
      <c r="K523" s="34">
        <v>0</v>
      </c>
      <c r="L523" s="34">
        <v>0</v>
      </c>
      <c r="M523" s="34">
        <v>0</v>
      </c>
      <c r="N523" s="34">
        <v>0</v>
      </c>
      <c r="O523" s="34">
        <v>0</v>
      </c>
      <c r="P523" s="34">
        <v>13589.31421</v>
      </c>
      <c r="Q523" s="34">
        <v>0</v>
      </c>
      <c r="R523" s="35">
        <v>13589.31421</v>
      </c>
    </row>
    <row r="524" spans="1:18">
      <c r="A524" s="36"/>
      <c r="B524" s="31" t="s">
        <v>103</v>
      </c>
      <c r="C524" s="31" t="s">
        <v>103</v>
      </c>
      <c r="D524" s="31" t="s">
        <v>104</v>
      </c>
      <c r="E524" s="32">
        <v>8</v>
      </c>
      <c r="F524" s="33">
        <v>0</v>
      </c>
      <c r="G524" s="34">
        <v>0</v>
      </c>
      <c r="H524" s="34">
        <v>0</v>
      </c>
      <c r="I524" s="34">
        <v>0</v>
      </c>
      <c r="J524" s="34">
        <v>0</v>
      </c>
      <c r="K524" s="34">
        <v>0</v>
      </c>
      <c r="L524" s="34">
        <v>0</v>
      </c>
      <c r="M524" s="34">
        <v>0</v>
      </c>
      <c r="N524" s="34">
        <v>0</v>
      </c>
      <c r="O524" s="34">
        <v>0</v>
      </c>
      <c r="P524" s="34">
        <v>7653.7597000000005</v>
      </c>
      <c r="Q524" s="34">
        <v>0</v>
      </c>
      <c r="R524" s="35">
        <v>7653.7597000000005</v>
      </c>
    </row>
    <row r="525" spans="1:18">
      <c r="A525" s="36"/>
      <c r="B525" s="36"/>
      <c r="C525" s="31" t="s">
        <v>110</v>
      </c>
      <c r="D525" s="31" t="s">
        <v>110</v>
      </c>
      <c r="E525" s="32">
        <v>67</v>
      </c>
      <c r="F525" s="33">
        <v>0</v>
      </c>
      <c r="G525" s="34">
        <v>0</v>
      </c>
      <c r="H525" s="34">
        <v>0</v>
      </c>
      <c r="I525" s="34">
        <v>0</v>
      </c>
      <c r="J525" s="34">
        <v>0</v>
      </c>
      <c r="K525" s="34">
        <v>0</v>
      </c>
      <c r="L525" s="34">
        <v>0</v>
      </c>
      <c r="M525" s="34">
        <v>0</v>
      </c>
      <c r="N525" s="34">
        <v>0</v>
      </c>
      <c r="O525" s="34">
        <v>0</v>
      </c>
      <c r="P525" s="34">
        <v>4339.7933400000002</v>
      </c>
      <c r="Q525" s="34">
        <v>0</v>
      </c>
      <c r="R525" s="35">
        <v>4339.7933400000002</v>
      </c>
    </row>
    <row r="526" spans="1:18">
      <c r="A526" s="36"/>
      <c r="B526" s="36"/>
      <c r="C526" s="31" t="s">
        <v>122</v>
      </c>
      <c r="D526" s="31" t="s">
        <v>124</v>
      </c>
      <c r="E526" s="32">
        <v>72</v>
      </c>
      <c r="F526" s="33">
        <v>0</v>
      </c>
      <c r="G526" s="34">
        <v>0</v>
      </c>
      <c r="H526" s="34">
        <v>0</v>
      </c>
      <c r="I526" s="34">
        <v>0</v>
      </c>
      <c r="J526" s="34">
        <v>0</v>
      </c>
      <c r="K526" s="34">
        <v>0</v>
      </c>
      <c r="L526" s="34">
        <v>0</v>
      </c>
      <c r="M526" s="34">
        <v>0</v>
      </c>
      <c r="N526" s="34">
        <v>0</v>
      </c>
      <c r="O526" s="34">
        <v>0</v>
      </c>
      <c r="P526" s="34">
        <v>7567.8941199999999</v>
      </c>
      <c r="Q526" s="34">
        <v>0</v>
      </c>
      <c r="R526" s="35">
        <v>7567.8941199999999</v>
      </c>
    </row>
    <row r="527" spans="1:18">
      <c r="A527" s="36"/>
      <c r="B527" s="31" t="s">
        <v>133</v>
      </c>
      <c r="C527" s="31" t="s">
        <v>134</v>
      </c>
      <c r="D527" s="31" t="s">
        <v>133</v>
      </c>
      <c r="E527" s="32">
        <v>11</v>
      </c>
      <c r="F527" s="33">
        <v>0</v>
      </c>
      <c r="G527" s="34">
        <v>0</v>
      </c>
      <c r="H527" s="34">
        <v>0</v>
      </c>
      <c r="I527" s="34">
        <v>0</v>
      </c>
      <c r="J527" s="34">
        <v>0</v>
      </c>
      <c r="K527" s="34">
        <v>0</v>
      </c>
      <c r="L527" s="34">
        <v>0</v>
      </c>
      <c r="M527" s="34">
        <v>0</v>
      </c>
      <c r="N527" s="34">
        <v>0</v>
      </c>
      <c r="O527" s="34">
        <v>0</v>
      </c>
      <c r="P527" s="34">
        <v>17830.77018</v>
      </c>
      <c r="Q527" s="34">
        <v>0</v>
      </c>
      <c r="R527" s="35">
        <v>17830.77018</v>
      </c>
    </row>
    <row r="528" spans="1:18">
      <c r="A528" s="36"/>
      <c r="B528" s="36"/>
      <c r="C528" s="31" t="s">
        <v>139</v>
      </c>
      <c r="D528" s="31" t="s">
        <v>140</v>
      </c>
      <c r="E528" s="32">
        <v>30</v>
      </c>
      <c r="F528" s="33">
        <v>0</v>
      </c>
      <c r="G528" s="34">
        <v>0</v>
      </c>
      <c r="H528" s="34">
        <v>0</v>
      </c>
      <c r="I528" s="34">
        <v>0</v>
      </c>
      <c r="J528" s="34">
        <v>0</v>
      </c>
      <c r="K528" s="34">
        <v>0</v>
      </c>
      <c r="L528" s="34">
        <v>0</v>
      </c>
      <c r="M528" s="34">
        <v>0</v>
      </c>
      <c r="N528" s="34">
        <v>0</v>
      </c>
      <c r="O528" s="34">
        <v>0</v>
      </c>
      <c r="P528" s="34">
        <v>11533.11297</v>
      </c>
      <c r="Q528" s="34">
        <v>0</v>
      </c>
      <c r="R528" s="35">
        <v>11533.11297</v>
      </c>
    </row>
    <row r="529" spans="1:28">
      <c r="A529" s="36"/>
      <c r="B529" s="31" t="s">
        <v>161</v>
      </c>
      <c r="C529" s="31" t="s">
        <v>161</v>
      </c>
      <c r="D529" s="31" t="s">
        <v>161</v>
      </c>
      <c r="E529" s="32">
        <v>9</v>
      </c>
      <c r="F529" s="33">
        <v>0</v>
      </c>
      <c r="G529" s="34">
        <v>0</v>
      </c>
      <c r="H529" s="34">
        <v>0</v>
      </c>
      <c r="I529" s="34">
        <v>0</v>
      </c>
      <c r="J529" s="34">
        <v>0</v>
      </c>
      <c r="K529" s="34">
        <v>0</v>
      </c>
      <c r="L529" s="34">
        <v>0</v>
      </c>
      <c r="M529" s="34">
        <v>0</v>
      </c>
      <c r="N529" s="34">
        <v>0</v>
      </c>
      <c r="O529" s="34">
        <v>0</v>
      </c>
      <c r="P529" s="34">
        <v>16645.951800000003</v>
      </c>
      <c r="Q529" s="34">
        <v>0</v>
      </c>
      <c r="R529" s="35">
        <v>16645.951800000003</v>
      </c>
    </row>
    <row r="530" spans="1:28">
      <c r="A530" s="36"/>
      <c r="B530" s="36"/>
      <c r="C530" s="31" t="s">
        <v>166</v>
      </c>
      <c r="D530" s="31" t="s">
        <v>166</v>
      </c>
      <c r="E530" s="32">
        <v>69</v>
      </c>
      <c r="F530" s="33">
        <v>0</v>
      </c>
      <c r="G530" s="34">
        <v>0</v>
      </c>
      <c r="H530" s="34">
        <v>0</v>
      </c>
      <c r="I530" s="34">
        <v>0</v>
      </c>
      <c r="J530" s="34">
        <v>0</v>
      </c>
      <c r="K530" s="34">
        <v>0</v>
      </c>
      <c r="L530" s="34">
        <v>0</v>
      </c>
      <c r="M530" s="34">
        <v>0</v>
      </c>
      <c r="N530" s="34">
        <v>0</v>
      </c>
      <c r="O530" s="34">
        <v>0</v>
      </c>
      <c r="P530" s="34">
        <v>11838.22084</v>
      </c>
      <c r="Q530" s="34">
        <v>0</v>
      </c>
      <c r="R530" s="35">
        <v>11838.22084</v>
      </c>
    </row>
    <row r="531" spans="1:28">
      <c r="A531" s="36"/>
      <c r="B531" s="36"/>
      <c r="C531" s="31" t="s">
        <v>179</v>
      </c>
      <c r="D531" s="31" t="s">
        <v>179</v>
      </c>
      <c r="E531" s="32">
        <v>28</v>
      </c>
      <c r="F531" s="33">
        <v>0</v>
      </c>
      <c r="G531" s="34">
        <v>0</v>
      </c>
      <c r="H531" s="34">
        <v>0</v>
      </c>
      <c r="I531" s="34">
        <v>0</v>
      </c>
      <c r="J531" s="34">
        <v>0</v>
      </c>
      <c r="K531" s="34">
        <v>0</v>
      </c>
      <c r="L531" s="34">
        <v>0</v>
      </c>
      <c r="M531" s="34">
        <v>0</v>
      </c>
      <c r="N531" s="34">
        <v>0</v>
      </c>
      <c r="O531" s="34">
        <v>0</v>
      </c>
      <c r="P531" s="34">
        <v>13646.40835</v>
      </c>
      <c r="Q531" s="34">
        <v>0</v>
      </c>
      <c r="R531" s="35">
        <v>13646.40835</v>
      </c>
    </row>
    <row r="532" spans="1:28">
      <c r="A532" s="36"/>
      <c r="B532" s="31" t="s">
        <v>198</v>
      </c>
      <c r="C532" s="31" t="s">
        <v>202</v>
      </c>
      <c r="D532" s="31" t="s">
        <v>203</v>
      </c>
      <c r="E532" s="32">
        <v>73</v>
      </c>
      <c r="F532" s="33">
        <v>0</v>
      </c>
      <c r="G532" s="34">
        <v>0</v>
      </c>
      <c r="H532" s="34">
        <v>0</v>
      </c>
      <c r="I532" s="34">
        <v>0</v>
      </c>
      <c r="J532" s="34">
        <v>0</v>
      </c>
      <c r="K532" s="34">
        <v>0</v>
      </c>
      <c r="L532" s="34">
        <v>0</v>
      </c>
      <c r="M532" s="34">
        <v>0</v>
      </c>
      <c r="N532" s="34">
        <v>0</v>
      </c>
      <c r="O532" s="34">
        <v>0</v>
      </c>
      <c r="P532" s="34">
        <v>7326.2871299999997</v>
      </c>
      <c r="Q532" s="34">
        <v>0</v>
      </c>
      <c r="R532" s="35">
        <v>7326.2871299999997</v>
      </c>
    </row>
    <row r="533" spans="1:28">
      <c r="A533" s="36"/>
      <c r="B533" s="36"/>
      <c r="C533" s="31" t="s">
        <v>198</v>
      </c>
      <c r="D533" s="31" t="s">
        <v>198</v>
      </c>
      <c r="E533" s="32">
        <v>7</v>
      </c>
      <c r="F533" s="33">
        <v>0</v>
      </c>
      <c r="G533" s="34">
        <v>0</v>
      </c>
      <c r="H533" s="34">
        <v>0</v>
      </c>
      <c r="I533" s="34">
        <v>0</v>
      </c>
      <c r="J533" s="34">
        <v>0</v>
      </c>
      <c r="K533" s="34">
        <v>0</v>
      </c>
      <c r="L533" s="34">
        <v>0</v>
      </c>
      <c r="M533" s="34">
        <v>0</v>
      </c>
      <c r="N533" s="34">
        <v>0</v>
      </c>
      <c r="O533" s="34">
        <v>0</v>
      </c>
      <c r="P533" s="34">
        <v>13592.09505</v>
      </c>
      <c r="Q533" s="34">
        <v>0</v>
      </c>
      <c r="R533" s="35">
        <v>13592.09505</v>
      </c>
    </row>
    <row r="534" spans="1:28">
      <c r="A534" s="36"/>
      <c r="B534" s="36"/>
      <c r="C534" s="31" t="s">
        <v>208</v>
      </c>
      <c r="D534" s="31" t="s">
        <v>209</v>
      </c>
      <c r="E534" s="32">
        <v>22</v>
      </c>
      <c r="F534" s="33">
        <v>0</v>
      </c>
      <c r="G534" s="34">
        <v>0</v>
      </c>
      <c r="H534" s="34">
        <v>0</v>
      </c>
      <c r="I534" s="34">
        <v>0</v>
      </c>
      <c r="J534" s="34">
        <v>0</v>
      </c>
      <c r="K534" s="34">
        <v>0</v>
      </c>
      <c r="L534" s="34">
        <v>0</v>
      </c>
      <c r="M534" s="34">
        <v>0</v>
      </c>
      <c r="N534" s="34">
        <v>0</v>
      </c>
      <c r="O534" s="34">
        <v>0</v>
      </c>
      <c r="P534" s="34">
        <v>11407.766900000001</v>
      </c>
      <c r="Q534" s="34">
        <v>0</v>
      </c>
      <c r="R534" s="35">
        <v>11407.766900000001</v>
      </c>
    </row>
    <row r="535" spans="1:28">
      <c r="A535" s="36"/>
      <c r="B535" s="31" t="s">
        <v>226</v>
      </c>
      <c r="C535" s="31" t="s">
        <v>234</v>
      </c>
      <c r="D535" s="31" t="s">
        <v>84</v>
      </c>
      <c r="E535" s="32">
        <v>68</v>
      </c>
      <c r="F535" s="33">
        <v>0</v>
      </c>
      <c r="G535" s="34">
        <v>0</v>
      </c>
      <c r="H535" s="34">
        <v>0</v>
      </c>
      <c r="I535" s="34">
        <v>0</v>
      </c>
      <c r="J535" s="34">
        <v>0</v>
      </c>
      <c r="K535" s="34">
        <v>0</v>
      </c>
      <c r="L535" s="34">
        <v>0</v>
      </c>
      <c r="M535" s="34">
        <v>0</v>
      </c>
      <c r="N535" s="34">
        <v>0</v>
      </c>
      <c r="O535" s="34">
        <v>0</v>
      </c>
      <c r="P535" s="34">
        <v>10028.60723</v>
      </c>
      <c r="Q535" s="34">
        <v>0</v>
      </c>
      <c r="R535" s="35">
        <v>10028.60723</v>
      </c>
      <c r="S535" s="7"/>
      <c r="T535" s="7"/>
      <c r="U535" s="7"/>
      <c r="V535" s="7"/>
      <c r="W535" s="7"/>
      <c r="X535" s="7"/>
      <c r="Y535" s="7"/>
      <c r="Z535" s="7"/>
      <c r="AA535" s="7"/>
      <c r="AB535" s="7"/>
    </row>
    <row r="536" spans="1:28">
      <c r="A536" s="36"/>
      <c r="B536" s="31" t="s">
        <v>241</v>
      </c>
      <c r="C536" s="31" t="s">
        <v>241</v>
      </c>
      <c r="D536" s="31" t="s">
        <v>241</v>
      </c>
      <c r="E536" s="32">
        <v>62</v>
      </c>
      <c r="F536" s="33">
        <v>0</v>
      </c>
      <c r="G536" s="34">
        <v>0</v>
      </c>
      <c r="H536" s="34">
        <v>0</v>
      </c>
      <c r="I536" s="34">
        <v>0</v>
      </c>
      <c r="J536" s="34">
        <v>0</v>
      </c>
      <c r="K536" s="34">
        <v>0</v>
      </c>
      <c r="L536" s="34">
        <v>0</v>
      </c>
      <c r="M536" s="34">
        <v>0</v>
      </c>
      <c r="N536" s="34">
        <v>0</v>
      </c>
      <c r="O536" s="34">
        <v>0</v>
      </c>
      <c r="P536" s="34">
        <v>5812.2312000000002</v>
      </c>
      <c r="Q536" s="34">
        <v>0</v>
      </c>
      <c r="R536" s="35">
        <v>5812.2312000000002</v>
      </c>
      <c r="S536" s="7"/>
      <c r="T536" s="7"/>
      <c r="U536" s="7"/>
      <c r="V536" s="7"/>
      <c r="W536" s="7"/>
      <c r="X536" s="7"/>
      <c r="Y536" s="7"/>
      <c r="Z536" s="7"/>
      <c r="AA536" s="7"/>
      <c r="AB536" s="7"/>
    </row>
    <row r="537" spans="1:28">
      <c r="A537" s="36"/>
      <c r="B537" s="36"/>
      <c r="C537" s="31" t="s">
        <v>243</v>
      </c>
      <c r="D537" s="31" t="s">
        <v>244</v>
      </c>
      <c r="E537" s="32">
        <v>35</v>
      </c>
      <c r="F537" s="33">
        <v>0</v>
      </c>
      <c r="G537" s="34">
        <v>0</v>
      </c>
      <c r="H537" s="34">
        <v>0</v>
      </c>
      <c r="I537" s="34">
        <v>0</v>
      </c>
      <c r="J537" s="34">
        <v>0</v>
      </c>
      <c r="K537" s="34">
        <v>0</v>
      </c>
      <c r="L537" s="34">
        <v>0</v>
      </c>
      <c r="M537" s="34">
        <v>0</v>
      </c>
      <c r="N537" s="34">
        <v>0</v>
      </c>
      <c r="O537" s="34">
        <v>0</v>
      </c>
      <c r="P537" s="34">
        <v>12064.33799</v>
      </c>
      <c r="Q537" s="34">
        <v>0</v>
      </c>
      <c r="R537" s="35">
        <v>12064.33799</v>
      </c>
      <c r="S537" s="7"/>
      <c r="T537" s="7"/>
      <c r="U537" s="7"/>
      <c r="V537" s="7"/>
      <c r="W537" s="7"/>
      <c r="X537" s="7"/>
      <c r="Y537" s="7"/>
      <c r="Z537" s="7"/>
      <c r="AA537" s="7"/>
      <c r="AB537" s="7"/>
    </row>
    <row r="538" spans="1:28">
      <c r="A538" s="36"/>
      <c r="B538" s="31" t="s">
        <v>262</v>
      </c>
      <c r="C538" s="31" t="s">
        <v>263</v>
      </c>
      <c r="D538" s="31" t="s">
        <v>264</v>
      </c>
      <c r="E538" s="32">
        <v>14</v>
      </c>
      <c r="F538" s="33">
        <v>0</v>
      </c>
      <c r="G538" s="34">
        <v>0</v>
      </c>
      <c r="H538" s="34">
        <v>0</v>
      </c>
      <c r="I538" s="34">
        <v>0</v>
      </c>
      <c r="J538" s="34">
        <v>0</v>
      </c>
      <c r="K538" s="34">
        <v>0</v>
      </c>
      <c r="L538" s="34">
        <v>0</v>
      </c>
      <c r="M538" s="34">
        <v>0</v>
      </c>
      <c r="N538" s="34">
        <v>0</v>
      </c>
      <c r="O538" s="34">
        <v>0</v>
      </c>
      <c r="P538" s="34">
        <v>8501.1889900000006</v>
      </c>
      <c r="Q538" s="34">
        <v>310.81453999999997</v>
      </c>
      <c r="R538" s="35">
        <v>8812.00353</v>
      </c>
      <c r="S538" s="7"/>
      <c r="T538" s="7"/>
      <c r="U538" s="7"/>
      <c r="V538" s="7"/>
      <c r="W538" s="7"/>
      <c r="X538" s="7"/>
      <c r="Y538" s="7"/>
      <c r="Z538" s="7"/>
      <c r="AA538" s="7"/>
      <c r="AB538" s="7"/>
    </row>
    <row r="539" spans="1:28">
      <c r="A539" s="36"/>
      <c r="B539" s="36"/>
      <c r="C539" s="31" t="s">
        <v>262</v>
      </c>
      <c r="D539" s="31" t="s">
        <v>262</v>
      </c>
      <c r="E539" s="32">
        <v>64</v>
      </c>
      <c r="F539" s="33">
        <v>0</v>
      </c>
      <c r="G539" s="34">
        <v>0</v>
      </c>
      <c r="H539" s="34">
        <v>0</v>
      </c>
      <c r="I539" s="34">
        <v>0</v>
      </c>
      <c r="J539" s="34">
        <v>0</v>
      </c>
      <c r="K539" s="34">
        <v>0</v>
      </c>
      <c r="L539" s="34">
        <v>0</v>
      </c>
      <c r="M539" s="34">
        <v>0</v>
      </c>
      <c r="N539" s="34">
        <v>0</v>
      </c>
      <c r="O539" s="34">
        <v>0</v>
      </c>
      <c r="P539" s="34">
        <v>7488.57035</v>
      </c>
      <c r="Q539" s="34">
        <v>0</v>
      </c>
      <c r="R539" s="35">
        <v>7488.57035</v>
      </c>
      <c r="S539" s="7"/>
      <c r="T539" s="7"/>
      <c r="U539" s="7"/>
      <c r="V539" s="7"/>
      <c r="W539" s="7"/>
      <c r="X539" s="7"/>
      <c r="Y539" s="7"/>
      <c r="Z539" s="7"/>
      <c r="AA539" s="7"/>
      <c r="AB539" s="7"/>
    </row>
    <row r="540" spans="1:28">
      <c r="A540" s="36"/>
      <c r="B540" s="31" t="s">
        <v>271</v>
      </c>
      <c r="C540" s="31" t="s">
        <v>272</v>
      </c>
      <c r="D540" s="31" t="s">
        <v>272</v>
      </c>
      <c r="E540" s="32">
        <v>17</v>
      </c>
      <c r="F540" s="33">
        <v>0</v>
      </c>
      <c r="G540" s="34">
        <v>0</v>
      </c>
      <c r="H540" s="34">
        <v>0</v>
      </c>
      <c r="I540" s="34">
        <v>0</v>
      </c>
      <c r="J540" s="34">
        <v>0</v>
      </c>
      <c r="K540" s="34">
        <v>0</v>
      </c>
      <c r="L540" s="34">
        <v>0</v>
      </c>
      <c r="M540" s="34">
        <v>0</v>
      </c>
      <c r="N540" s="34">
        <v>0</v>
      </c>
      <c r="O540" s="34">
        <v>0</v>
      </c>
      <c r="P540" s="34">
        <v>4680.5107400000006</v>
      </c>
      <c r="Q540" s="34">
        <v>0</v>
      </c>
      <c r="R540" s="35">
        <v>4680.5107400000006</v>
      </c>
      <c r="S540" s="7"/>
      <c r="T540" s="7"/>
      <c r="U540" s="7"/>
      <c r="V540" s="7"/>
      <c r="W540" s="7"/>
      <c r="X540" s="7"/>
      <c r="Y540" s="7"/>
      <c r="Z540" s="7"/>
      <c r="AA540" s="7"/>
      <c r="AB540" s="7"/>
    </row>
    <row r="541" spans="1:28">
      <c r="A541" s="36"/>
      <c r="B541" s="36"/>
      <c r="C541" s="36"/>
      <c r="D541" s="31" t="s">
        <v>273</v>
      </c>
      <c r="E541" s="32">
        <v>25</v>
      </c>
      <c r="F541" s="33">
        <v>0</v>
      </c>
      <c r="G541" s="34">
        <v>0</v>
      </c>
      <c r="H541" s="34">
        <v>0</v>
      </c>
      <c r="I541" s="34">
        <v>0</v>
      </c>
      <c r="J541" s="34">
        <v>0</v>
      </c>
      <c r="K541" s="34">
        <v>0</v>
      </c>
      <c r="L541" s="34">
        <v>0</v>
      </c>
      <c r="M541" s="34">
        <v>0</v>
      </c>
      <c r="N541" s="34">
        <v>0</v>
      </c>
      <c r="O541" s="34">
        <v>0</v>
      </c>
      <c r="P541" s="34">
        <v>4091.9140600000001</v>
      </c>
      <c r="Q541" s="34">
        <v>110.37936000000001</v>
      </c>
      <c r="R541" s="35">
        <v>4202.29342</v>
      </c>
      <c r="S541" s="7"/>
      <c r="T541" s="7"/>
      <c r="U541" s="7"/>
      <c r="V541" s="7"/>
      <c r="W541" s="7"/>
      <c r="X541" s="7"/>
      <c r="Y541" s="7"/>
      <c r="Z541" s="7"/>
      <c r="AA541" s="7"/>
      <c r="AB541" s="7"/>
    </row>
    <row r="542" spans="1:28">
      <c r="A542" s="36"/>
      <c r="B542" s="36"/>
      <c r="C542" s="31" t="s">
        <v>278</v>
      </c>
      <c r="D542" s="31" t="s">
        <v>278</v>
      </c>
      <c r="E542" s="32">
        <v>5</v>
      </c>
      <c r="F542" s="33">
        <v>0</v>
      </c>
      <c r="G542" s="34">
        <v>0</v>
      </c>
      <c r="H542" s="34">
        <v>0</v>
      </c>
      <c r="I542" s="34">
        <v>0</v>
      </c>
      <c r="J542" s="34">
        <v>0</v>
      </c>
      <c r="K542" s="34">
        <v>0</v>
      </c>
      <c r="L542" s="34">
        <v>0</v>
      </c>
      <c r="M542" s="34">
        <v>0</v>
      </c>
      <c r="N542" s="34">
        <v>0</v>
      </c>
      <c r="O542" s="34">
        <v>0</v>
      </c>
      <c r="P542" s="34">
        <v>13960.201560000001</v>
      </c>
      <c r="Q542" s="34">
        <v>0</v>
      </c>
      <c r="R542" s="35">
        <v>13960.201560000001</v>
      </c>
      <c r="S542" s="7"/>
      <c r="T542" s="7"/>
      <c r="U542" s="7"/>
      <c r="V542" s="7"/>
      <c r="W542" s="7"/>
      <c r="X542" s="7"/>
      <c r="Y542" s="7"/>
      <c r="Z542" s="7"/>
      <c r="AA542" s="7"/>
      <c r="AB542" s="7"/>
    </row>
    <row r="543" spans="1:28">
      <c r="A543" s="36"/>
      <c r="B543" s="36"/>
      <c r="C543" s="31" t="s">
        <v>285</v>
      </c>
      <c r="D543" s="31" t="s">
        <v>285</v>
      </c>
      <c r="E543" s="32">
        <v>24</v>
      </c>
      <c r="F543" s="33">
        <v>0</v>
      </c>
      <c r="G543" s="34">
        <v>0</v>
      </c>
      <c r="H543" s="34">
        <v>0</v>
      </c>
      <c r="I543" s="34">
        <v>0</v>
      </c>
      <c r="J543" s="34">
        <v>0</v>
      </c>
      <c r="K543" s="34">
        <v>0</v>
      </c>
      <c r="L543" s="34">
        <v>0</v>
      </c>
      <c r="M543" s="34">
        <v>0</v>
      </c>
      <c r="N543" s="34">
        <v>0</v>
      </c>
      <c r="O543" s="34">
        <v>0</v>
      </c>
      <c r="P543" s="34">
        <v>16036.51347</v>
      </c>
      <c r="Q543" s="34">
        <v>0</v>
      </c>
      <c r="R543" s="35">
        <v>16036.51347</v>
      </c>
      <c r="S543" s="7"/>
      <c r="T543" s="7"/>
      <c r="U543" s="7"/>
      <c r="V543" s="7"/>
      <c r="W543" s="7"/>
      <c r="X543" s="7"/>
      <c r="Y543" s="7"/>
      <c r="Z543" s="7"/>
      <c r="AA543" s="7"/>
      <c r="AB543" s="7"/>
    </row>
    <row r="544" spans="1:28">
      <c r="A544" s="36"/>
      <c r="B544" s="31" t="s">
        <v>291</v>
      </c>
      <c r="C544" s="31" t="s">
        <v>298</v>
      </c>
      <c r="D544" s="31" t="s">
        <v>298</v>
      </c>
      <c r="E544" s="32">
        <v>71</v>
      </c>
      <c r="F544" s="33">
        <v>0</v>
      </c>
      <c r="G544" s="34">
        <v>0</v>
      </c>
      <c r="H544" s="34">
        <v>0</v>
      </c>
      <c r="I544" s="34">
        <v>0</v>
      </c>
      <c r="J544" s="34">
        <v>0</v>
      </c>
      <c r="K544" s="34">
        <v>0</v>
      </c>
      <c r="L544" s="34">
        <v>0</v>
      </c>
      <c r="M544" s="34">
        <v>0</v>
      </c>
      <c r="N544" s="34">
        <v>0</v>
      </c>
      <c r="O544" s="34">
        <v>0</v>
      </c>
      <c r="P544" s="34">
        <v>5140.7393899999997</v>
      </c>
      <c r="Q544" s="34">
        <v>0</v>
      </c>
      <c r="R544" s="35">
        <v>5140.7393899999997</v>
      </c>
      <c r="S544" s="7"/>
      <c r="T544" s="7"/>
      <c r="U544" s="7"/>
      <c r="V544" s="7"/>
      <c r="W544" s="7"/>
      <c r="X544" s="7"/>
      <c r="Y544" s="7"/>
      <c r="Z544" s="7"/>
      <c r="AA544" s="7"/>
      <c r="AB544" s="7"/>
    </row>
    <row r="545" spans="1:28">
      <c r="A545" s="36"/>
      <c r="B545" s="36"/>
      <c r="C545" s="31" t="s">
        <v>303</v>
      </c>
      <c r="D545" s="31" t="s">
        <v>303</v>
      </c>
      <c r="E545" s="32">
        <v>3</v>
      </c>
      <c r="F545" s="33">
        <v>0</v>
      </c>
      <c r="G545" s="34">
        <v>0</v>
      </c>
      <c r="H545" s="34">
        <v>0</v>
      </c>
      <c r="I545" s="34">
        <v>0</v>
      </c>
      <c r="J545" s="34">
        <v>0</v>
      </c>
      <c r="K545" s="34">
        <v>0</v>
      </c>
      <c r="L545" s="34">
        <v>0</v>
      </c>
      <c r="M545" s="34">
        <v>0</v>
      </c>
      <c r="N545" s="34">
        <v>0</v>
      </c>
      <c r="O545" s="34">
        <v>0</v>
      </c>
      <c r="P545" s="34">
        <v>10971.302220000001</v>
      </c>
      <c r="Q545" s="34">
        <v>0</v>
      </c>
      <c r="R545" s="35">
        <v>10971.302220000001</v>
      </c>
      <c r="S545" s="7"/>
      <c r="T545" s="7"/>
      <c r="U545" s="7"/>
      <c r="V545" s="7"/>
      <c r="W545" s="7"/>
      <c r="X545" s="7"/>
      <c r="Y545" s="7"/>
      <c r="Z545" s="7"/>
      <c r="AA545" s="7"/>
      <c r="AB545" s="7"/>
    </row>
    <row r="546" spans="1:28">
      <c r="A546" s="36"/>
      <c r="B546" s="31" t="s">
        <v>320</v>
      </c>
      <c r="C546" s="31" t="s">
        <v>321</v>
      </c>
      <c r="D546" s="31" t="s">
        <v>321</v>
      </c>
      <c r="E546" s="32">
        <v>12</v>
      </c>
      <c r="F546" s="33">
        <v>0</v>
      </c>
      <c r="G546" s="34">
        <v>0</v>
      </c>
      <c r="H546" s="34">
        <v>0</v>
      </c>
      <c r="I546" s="34">
        <v>0</v>
      </c>
      <c r="J546" s="34">
        <v>0</v>
      </c>
      <c r="K546" s="34">
        <v>0</v>
      </c>
      <c r="L546" s="34">
        <v>0</v>
      </c>
      <c r="M546" s="34">
        <v>0</v>
      </c>
      <c r="N546" s="34">
        <v>0</v>
      </c>
      <c r="O546" s="34">
        <v>0</v>
      </c>
      <c r="P546" s="34">
        <v>21441.748889999999</v>
      </c>
      <c r="Q546" s="34">
        <v>0</v>
      </c>
      <c r="R546" s="35">
        <v>21441.748889999999</v>
      </c>
      <c r="S546" s="7"/>
      <c r="T546" s="7"/>
      <c r="U546" s="7"/>
      <c r="V546" s="7"/>
      <c r="W546" s="7"/>
      <c r="X546" s="7"/>
      <c r="Y546" s="7"/>
      <c r="Z546" s="7"/>
      <c r="AA546" s="7"/>
      <c r="AB546" s="7"/>
    </row>
    <row r="547" spans="1:28">
      <c r="A547" s="36"/>
      <c r="B547" s="31" t="s">
        <v>343</v>
      </c>
      <c r="C547" s="31" t="s">
        <v>355</v>
      </c>
      <c r="D547" s="31" t="s">
        <v>356</v>
      </c>
      <c r="E547" s="32">
        <v>15</v>
      </c>
      <c r="F547" s="33">
        <v>0</v>
      </c>
      <c r="G547" s="34">
        <v>0</v>
      </c>
      <c r="H547" s="34">
        <v>0</v>
      </c>
      <c r="I547" s="34">
        <v>0</v>
      </c>
      <c r="J547" s="34">
        <v>0</v>
      </c>
      <c r="K547" s="34">
        <v>0</v>
      </c>
      <c r="L547" s="34">
        <v>0</v>
      </c>
      <c r="M547" s="34">
        <v>0</v>
      </c>
      <c r="N547" s="34">
        <v>0</v>
      </c>
      <c r="O547" s="34">
        <v>0</v>
      </c>
      <c r="P547" s="34">
        <v>14827.2534</v>
      </c>
      <c r="Q547" s="34">
        <v>0</v>
      </c>
      <c r="R547" s="35">
        <v>14827.2534</v>
      </c>
      <c r="S547" s="7"/>
      <c r="T547" s="7"/>
      <c r="U547" s="7"/>
      <c r="V547" s="7"/>
      <c r="W547" s="7"/>
      <c r="X547" s="7"/>
      <c r="Y547" s="7"/>
      <c r="Z547" s="7"/>
      <c r="AA547" s="7"/>
      <c r="AB547" s="7"/>
    </row>
    <row r="548" spans="1:28">
      <c r="A548" s="36"/>
      <c r="B548" s="36"/>
      <c r="C548" s="31" t="s">
        <v>343</v>
      </c>
      <c r="D548" s="31" t="s">
        <v>371</v>
      </c>
      <c r="E548" s="32">
        <v>1</v>
      </c>
      <c r="F548" s="33">
        <v>0</v>
      </c>
      <c r="G548" s="34">
        <v>0</v>
      </c>
      <c r="H548" s="34">
        <v>0</v>
      </c>
      <c r="I548" s="34">
        <v>0</v>
      </c>
      <c r="J548" s="34">
        <v>0</v>
      </c>
      <c r="K548" s="34">
        <v>0</v>
      </c>
      <c r="L548" s="34">
        <v>0</v>
      </c>
      <c r="M548" s="34">
        <v>0</v>
      </c>
      <c r="N548" s="34">
        <v>0</v>
      </c>
      <c r="O548" s="34">
        <v>0</v>
      </c>
      <c r="P548" s="34">
        <v>65743.305789999999</v>
      </c>
      <c r="Q548" s="34">
        <v>236612.8143</v>
      </c>
      <c r="R548" s="35">
        <v>302356.12008999998</v>
      </c>
      <c r="S548" s="7"/>
      <c r="T548" s="7"/>
      <c r="U548" s="7"/>
      <c r="V548" s="7"/>
      <c r="W548" s="7"/>
      <c r="X548" s="7"/>
      <c r="Y548" s="7"/>
      <c r="Z548" s="7"/>
      <c r="AA548" s="7"/>
      <c r="AB548" s="7"/>
    </row>
    <row r="549" spans="1:28">
      <c r="A549" s="36"/>
      <c r="B549" s="31" t="s">
        <v>395</v>
      </c>
      <c r="C549" s="31" t="s">
        <v>398</v>
      </c>
      <c r="D549" s="31" t="s">
        <v>399</v>
      </c>
      <c r="E549" s="32">
        <v>42</v>
      </c>
      <c r="F549" s="33">
        <v>0</v>
      </c>
      <c r="G549" s="34">
        <v>0</v>
      </c>
      <c r="H549" s="34">
        <v>0</v>
      </c>
      <c r="I549" s="34">
        <v>0</v>
      </c>
      <c r="J549" s="34">
        <v>0</v>
      </c>
      <c r="K549" s="34">
        <v>0</v>
      </c>
      <c r="L549" s="34">
        <v>0</v>
      </c>
      <c r="M549" s="34">
        <v>0</v>
      </c>
      <c r="N549" s="34">
        <v>0</v>
      </c>
      <c r="O549" s="34">
        <v>0</v>
      </c>
      <c r="P549" s="34">
        <v>4993.9846699999998</v>
      </c>
      <c r="Q549" s="34">
        <v>0</v>
      </c>
      <c r="R549" s="35">
        <v>4993.9846699999998</v>
      </c>
      <c r="S549" s="7"/>
      <c r="T549" s="7"/>
      <c r="U549" s="7"/>
      <c r="V549" s="7"/>
      <c r="W549" s="7"/>
      <c r="X549" s="7"/>
      <c r="Y549" s="7"/>
      <c r="Z549" s="7"/>
      <c r="AA549" s="7"/>
      <c r="AB549" s="7"/>
    </row>
    <row r="550" spans="1:28">
      <c r="A550" s="36"/>
      <c r="B550" s="36"/>
      <c r="C550" s="31" t="s">
        <v>405</v>
      </c>
      <c r="D550" s="31" t="s">
        <v>406</v>
      </c>
      <c r="E550" s="32">
        <v>53</v>
      </c>
      <c r="F550" s="33">
        <v>0</v>
      </c>
      <c r="G550" s="34">
        <v>0</v>
      </c>
      <c r="H550" s="34">
        <v>0</v>
      </c>
      <c r="I550" s="34">
        <v>0</v>
      </c>
      <c r="J550" s="34">
        <v>0</v>
      </c>
      <c r="K550" s="34">
        <v>0</v>
      </c>
      <c r="L550" s="34">
        <v>0</v>
      </c>
      <c r="M550" s="34">
        <v>0</v>
      </c>
      <c r="N550" s="34">
        <v>0</v>
      </c>
      <c r="O550" s="34">
        <v>0</v>
      </c>
      <c r="P550" s="34">
        <v>0</v>
      </c>
      <c r="Q550" s="34">
        <v>0</v>
      </c>
      <c r="R550" s="35">
        <v>0</v>
      </c>
      <c r="S550" s="7"/>
      <c r="T550" s="7"/>
      <c r="U550" s="7"/>
      <c r="V550" s="7"/>
      <c r="W550" s="7"/>
      <c r="X550" s="7"/>
      <c r="Y550" s="7"/>
      <c r="Z550" s="7"/>
      <c r="AA550" s="7"/>
      <c r="AB550" s="7"/>
    </row>
    <row r="551" spans="1:28">
      <c r="A551" s="36"/>
      <c r="B551" s="31" t="s">
        <v>411</v>
      </c>
      <c r="C551" s="31" t="s">
        <v>415</v>
      </c>
      <c r="D551" s="31" t="s">
        <v>415</v>
      </c>
      <c r="E551" s="32">
        <v>54</v>
      </c>
      <c r="F551" s="33">
        <v>0</v>
      </c>
      <c r="G551" s="34">
        <v>0</v>
      </c>
      <c r="H551" s="34">
        <v>0</v>
      </c>
      <c r="I551" s="34">
        <v>0</v>
      </c>
      <c r="J551" s="34">
        <v>0</v>
      </c>
      <c r="K551" s="34">
        <v>0</v>
      </c>
      <c r="L551" s="34">
        <v>0</v>
      </c>
      <c r="M551" s="34">
        <v>0</v>
      </c>
      <c r="N551" s="34">
        <v>0</v>
      </c>
      <c r="O551" s="34">
        <v>0</v>
      </c>
      <c r="P551" s="34">
        <v>8393.3664900000003</v>
      </c>
      <c r="Q551" s="34">
        <v>0</v>
      </c>
      <c r="R551" s="35">
        <v>8393.3664900000003</v>
      </c>
      <c r="S551" s="7"/>
      <c r="T551" s="7"/>
      <c r="U551" s="7"/>
      <c r="V551" s="7"/>
      <c r="W551" s="7"/>
      <c r="X551" s="7"/>
      <c r="Y551" s="7"/>
      <c r="Z551" s="7"/>
      <c r="AA551" s="7"/>
      <c r="AB551" s="7"/>
    </row>
    <row r="552" spans="1:28">
      <c r="A552" s="36"/>
      <c r="B552" s="31" t="s">
        <v>418</v>
      </c>
      <c r="C552" s="31" t="s">
        <v>424</v>
      </c>
      <c r="D552" s="31" t="s">
        <v>418</v>
      </c>
      <c r="E552" s="32">
        <v>65</v>
      </c>
      <c r="F552" s="33">
        <v>0</v>
      </c>
      <c r="G552" s="34">
        <v>0</v>
      </c>
      <c r="H552" s="34">
        <v>0</v>
      </c>
      <c r="I552" s="34">
        <v>0</v>
      </c>
      <c r="J552" s="34">
        <v>0</v>
      </c>
      <c r="K552" s="34">
        <v>0</v>
      </c>
      <c r="L552" s="34">
        <v>0</v>
      </c>
      <c r="M552" s="34">
        <v>0</v>
      </c>
      <c r="N552" s="34">
        <v>0</v>
      </c>
      <c r="O552" s="34">
        <v>0</v>
      </c>
      <c r="P552" s="34">
        <v>5675.5998600000003</v>
      </c>
      <c r="Q552" s="34">
        <v>0</v>
      </c>
      <c r="R552" s="35">
        <v>5675.5998600000003</v>
      </c>
      <c r="S552" s="7"/>
      <c r="T552" s="7"/>
      <c r="U552" s="7"/>
      <c r="V552" s="7"/>
      <c r="W552" s="7"/>
      <c r="X552" s="7"/>
      <c r="Y552" s="7"/>
      <c r="Z552" s="7"/>
      <c r="AA552" s="7"/>
      <c r="AB552" s="7"/>
    </row>
    <row r="553" spans="1:28">
      <c r="A553" s="36"/>
      <c r="B553" s="31" t="s">
        <v>427</v>
      </c>
      <c r="C553" s="31" t="s">
        <v>428</v>
      </c>
      <c r="D553" s="31" t="s">
        <v>428</v>
      </c>
      <c r="E553" s="32">
        <v>32</v>
      </c>
      <c r="F553" s="33">
        <v>0</v>
      </c>
      <c r="G553" s="34">
        <v>0</v>
      </c>
      <c r="H553" s="34">
        <v>0</v>
      </c>
      <c r="I553" s="34">
        <v>0</v>
      </c>
      <c r="J553" s="34">
        <v>0</v>
      </c>
      <c r="K553" s="34">
        <v>0</v>
      </c>
      <c r="L553" s="34">
        <v>0</v>
      </c>
      <c r="M553" s="34">
        <v>0</v>
      </c>
      <c r="N553" s="34">
        <v>0</v>
      </c>
      <c r="O553" s="34">
        <v>0</v>
      </c>
      <c r="P553" s="34">
        <v>14994.70564</v>
      </c>
      <c r="Q553" s="34">
        <v>0</v>
      </c>
      <c r="R553" s="35">
        <v>14994.70564</v>
      </c>
      <c r="S553" s="7"/>
      <c r="T553" s="7"/>
      <c r="U553" s="7"/>
      <c r="V553" s="7"/>
      <c r="W553" s="7"/>
      <c r="X553" s="7"/>
      <c r="Y553" s="7"/>
      <c r="Z553" s="7"/>
      <c r="AA553" s="7"/>
      <c r="AB553" s="7"/>
    </row>
    <row r="554" spans="1:28">
      <c r="A554" s="36"/>
      <c r="B554" s="36"/>
      <c r="C554" s="36"/>
      <c r="D554" s="31" t="s">
        <v>431</v>
      </c>
      <c r="E554" s="32">
        <v>41</v>
      </c>
      <c r="F554" s="33">
        <v>0</v>
      </c>
      <c r="G554" s="34">
        <v>0</v>
      </c>
      <c r="H554" s="34">
        <v>0</v>
      </c>
      <c r="I554" s="34">
        <v>0</v>
      </c>
      <c r="J554" s="34">
        <v>0</v>
      </c>
      <c r="K554" s="34">
        <v>0</v>
      </c>
      <c r="L554" s="34">
        <v>0</v>
      </c>
      <c r="M554" s="34">
        <v>0</v>
      </c>
      <c r="N554" s="34">
        <v>0</v>
      </c>
      <c r="O554" s="34">
        <v>0</v>
      </c>
      <c r="P554" s="34">
        <v>14558.52764</v>
      </c>
      <c r="Q554" s="34">
        <v>242.65248</v>
      </c>
      <c r="R554" s="35">
        <v>14801.180119999999</v>
      </c>
      <c r="S554" s="7"/>
      <c r="T554" s="7"/>
      <c r="U554" s="7"/>
      <c r="V554" s="7"/>
      <c r="W554" s="7"/>
      <c r="X554" s="7"/>
      <c r="Y554" s="7"/>
      <c r="Z554" s="7"/>
      <c r="AA554" s="7"/>
      <c r="AB554" s="7"/>
    </row>
    <row r="555" spans="1:28">
      <c r="A555" s="36"/>
      <c r="B555" s="31" t="s">
        <v>440</v>
      </c>
      <c r="C555" s="31" t="s">
        <v>450</v>
      </c>
      <c r="D555" s="31" t="s">
        <v>451</v>
      </c>
      <c r="E555" s="32">
        <v>61</v>
      </c>
      <c r="F555" s="33">
        <v>0</v>
      </c>
      <c r="G555" s="34">
        <v>0</v>
      </c>
      <c r="H555" s="34">
        <v>0</v>
      </c>
      <c r="I555" s="34">
        <v>0</v>
      </c>
      <c r="J555" s="34">
        <v>0</v>
      </c>
      <c r="K555" s="34">
        <v>0</v>
      </c>
      <c r="L555" s="34">
        <v>0</v>
      </c>
      <c r="M555" s="34">
        <v>0</v>
      </c>
      <c r="N555" s="34">
        <v>0</v>
      </c>
      <c r="O555" s="34">
        <v>0</v>
      </c>
      <c r="P555" s="34">
        <v>7896.5958099999998</v>
      </c>
      <c r="Q555" s="34">
        <v>0</v>
      </c>
      <c r="R555" s="35">
        <v>7896.5958099999998</v>
      </c>
      <c r="S555" s="7"/>
      <c r="T555" s="7"/>
      <c r="U555" s="7"/>
      <c r="V555" s="7"/>
      <c r="W555" s="7"/>
      <c r="X555" s="7"/>
      <c r="Y555" s="7"/>
      <c r="Z555" s="7"/>
      <c r="AA555" s="7"/>
      <c r="AB555" s="7"/>
    </row>
    <row r="556" spans="1:28">
      <c r="A556" s="36"/>
      <c r="B556" s="36"/>
      <c r="C556" s="31" t="s">
        <v>462</v>
      </c>
      <c r="D556" s="31" t="s">
        <v>462</v>
      </c>
      <c r="E556" s="32">
        <v>51</v>
      </c>
      <c r="F556" s="33">
        <v>0</v>
      </c>
      <c r="G556" s="34">
        <v>0</v>
      </c>
      <c r="H556" s="34">
        <v>0</v>
      </c>
      <c r="I556" s="34">
        <v>0</v>
      </c>
      <c r="J556" s="34">
        <v>0</v>
      </c>
      <c r="K556" s="34">
        <v>0</v>
      </c>
      <c r="L556" s="34">
        <v>0</v>
      </c>
      <c r="M556" s="34">
        <v>0</v>
      </c>
      <c r="N556" s="34">
        <v>0</v>
      </c>
      <c r="O556" s="34">
        <v>0</v>
      </c>
      <c r="P556" s="34">
        <v>12382.889279999999</v>
      </c>
      <c r="Q556" s="34">
        <v>0</v>
      </c>
      <c r="R556" s="35">
        <v>12382.889279999999</v>
      </c>
      <c r="S556" s="7"/>
      <c r="T556" s="7"/>
      <c r="U556" s="7"/>
      <c r="V556" s="7"/>
      <c r="W556" s="7"/>
      <c r="X556" s="7"/>
      <c r="Y556" s="7"/>
      <c r="Z556" s="7"/>
      <c r="AA556" s="7"/>
      <c r="AB556" s="7"/>
    </row>
    <row r="557" spans="1:28">
      <c r="A557" s="36"/>
      <c r="B557" s="31" t="s">
        <v>471</v>
      </c>
      <c r="C557" s="31" t="s">
        <v>476</v>
      </c>
      <c r="D557" s="31" t="s">
        <v>477</v>
      </c>
      <c r="E557" s="32">
        <v>66</v>
      </c>
      <c r="F557" s="33">
        <v>0</v>
      </c>
      <c r="G557" s="34">
        <v>0</v>
      </c>
      <c r="H557" s="34">
        <v>0</v>
      </c>
      <c r="I557" s="34">
        <v>0</v>
      </c>
      <c r="J557" s="34">
        <v>0</v>
      </c>
      <c r="K557" s="34">
        <v>0</v>
      </c>
      <c r="L557" s="34">
        <v>0</v>
      </c>
      <c r="M557" s="34">
        <v>0</v>
      </c>
      <c r="N557" s="34">
        <v>0</v>
      </c>
      <c r="O557" s="34">
        <v>0</v>
      </c>
      <c r="P557" s="34">
        <v>12535.376970000001</v>
      </c>
      <c r="Q557" s="34">
        <v>0</v>
      </c>
      <c r="R557" s="35">
        <v>12535.376970000001</v>
      </c>
      <c r="S557" s="7"/>
      <c r="T557" s="7"/>
      <c r="U557" s="7"/>
      <c r="V557" s="7"/>
      <c r="W557" s="7"/>
      <c r="X557" s="7"/>
      <c r="Y557" s="7"/>
      <c r="Z557" s="7"/>
      <c r="AA557" s="7"/>
      <c r="AB557" s="7"/>
    </row>
    <row r="558" spans="1:28">
      <c r="A558" s="36"/>
      <c r="B558" s="36"/>
      <c r="C558" s="31" t="s">
        <v>478</v>
      </c>
      <c r="D558" s="31" t="s">
        <v>479</v>
      </c>
      <c r="E558" s="32">
        <v>40</v>
      </c>
      <c r="F558" s="33">
        <v>0</v>
      </c>
      <c r="G558" s="34">
        <v>0</v>
      </c>
      <c r="H558" s="34">
        <v>0</v>
      </c>
      <c r="I558" s="34">
        <v>0</v>
      </c>
      <c r="J558" s="34">
        <v>0</v>
      </c>
      <c r="K558" s="34">
        <v>0</v>
      </c>
      <c r="L558" s="34">
        <v>0</v>
      </c>
      <c r="M558" s="34">
        <v>0</v>
      </c>
      <c r="N558" s="34">
        <v>0</v>
      </c>
      <c r="O558" s="34">
        <v>0</v>
      </c>
      <c r="P558" s="34">
        <v>23463.35282</v>
      </c>
      <c r="Q558" s="34">
        <v>0</v>
      </c>
      <c r="R558" s="35">
        <v>23463.35282</v>
      </c>
      <c r="S558" s="7"/>
      <c r="T558" s="7"/>
      <c r="U558" s="7"/>
      <c r="V558" s="7"/>
      <c r="W558" s="7"/>
      <c r="X558" s="7"/>
      <c r="Y558" s="7"/>
      <c r="Z558" s="7"/>
      <c r="AA558" s="7"/>
      <c r="AB558" s="7"/>
    </row>
    <row r="559" spans="1:28">
      <c r="A559" s="36"/>
      <c r="B559" s="36"/>
      <c r="C559" s="31" t="s">
        <v>471</v>
      </c>
      <c r="D559" s="31" t="s">
        <v>471</v>
      </c>
      <c r="E559" s="32">
        <v>10</v>
      </c>
      <c r="F559" s="33">
        <v>0</v>
      </c>
      <c r="G559" s="34">
        <v>0</v>
      </c>
      <c r="H559" s="34">
        <v>0</v>
      </c>
      <c r="I559" s="34">
        <v>0</v>
      </c>
      <c r="J559" s="34">
        <v>0</v>
      </c>
      <c r="K559" s="34">
        <v>0</v>
      </c>
      <c r="L559" s="34">
        <v>0</v>
      </c>
      <c r="M559" s="34">
        <v>0</v>
      </c>
      <c r="N559" s="34">
        <v>0</v>
      </c>
      <c r="O559" s="34">
        <v>0</v>
      </c>
      <c r="P559" s="34">
        <v>26964.149730000001</v>
      </c>
      <c r="Q559" s="34">
        <v>0</v>
      </c>
      <c r="R559" s="35">
        <v>26964.149730000001</v>
      </c>
      <c r="S559" s="7"/>
      <c r="T559" s="7"/>
      <c r="U559" s="7"/>
      <c r="V559" s="7"/>
      <c r="W559" s="7"/>
      <c r="X559" s="7"/>
      <c r="Y559" s="7"/>
      <c r="Z559" s="7"/>
      <c r="AA559" s="7"/>
      <c r="AB559" s="7"/>
    </row>
    <row r="560" spans="1:28">
      <c r="A560" s="36"/>
      <c r="B560" s="31" t="s">
        <v>499</v>
      </c>
      <c r="C560" s="31" t="s">
        <v>500</v>
      </c>
      <c r="D560" s="31" t="s">
        <v>501</v>
      </c>
      <c r="E560" s="32">
        <v>52</v>
      </c>
      <c r="F560" s="33">
        <v>0</v>
      </c>
      <c r="G560" s="34">
        <v>0</v>
      </c>
      <c r="H560" s="34">
        <v>0</v>
      </c>
      <c r="I560" s="34">
        <v>0</v>
      </c>
      <c r="J560" s="34">
        <v>0</v>
      </c>
      <c r="K560" s="34">
        <v>0</v>
      </c>
      <c r="L560" s="34">
        <v>0</v>
      </c>
      <c r="M560" s="34">
        <v>0</v>
      </c>
      <c r="N560" s="34">
        <v>0</v>
      </c>
      <c r="O560" s="34">
        <v>0</v>
      </c>
      <c r="P560" s="34">
        <v>15691.76167</v>
      </c>
      <c r="Q560" s="34">
        <v>0</v>
      </c>
      <c r="R560" s="35">
        <v>15691.76167</v>
      </c>
      <c r="S560" s="7"/>
      <c r="T560" s="7"/>
      <c r="U560" s="7"/>
      <c r="V560" s="7"/>
      <c r="W560" s="7"/>
      <c r="X560" s="7"/>
      <c r="Y560" s="7"/>
      <c r="Z560" s="7"/>
      <c r="AA560" s="7"/>
      <c r="AB560" s="7"/>
    </row>
    <row r="561" spans="1:28">
      <c r="A561" s="36"/>
      <c r="B561" s="36"/>
      <c r="C561" s="31" t="s">
        <v>499</v>
      </c>
      <c r="D561" s="31" t="s">
        <v>507</v>
      </c>
      <c r="E561" s="32">
        <v>4</v>
      </c>
      <c r="F561" s="33">
        <v>0</v>
      </c>
      <c r="G561" s="34">
        <v>0</v>
      </c>
      <c r="H561" s="34">
        <v>0</v>
      </c>
      <c r="I561" s="34">
        <v>0</v>
      </c>
      <c r="J561" s="34">
        <v>0</v>
      </c>
      <c r="K561" s="34">
        <v>0</v>
      </c>
      <c r="L561" s="34">
        <v>0</v>
      </c>
      <c r="M561" s="34">
        <v>0</v>
      </c>
      <c r="N561" s="34">
        <v>0</v>
      </c>
      <c r="O561" s="34">
        <v>0</v>
      </c>
      <c r="P561" s="34">
        <v>30466.503129999997</v>
      </c>
      <c r="Q561" s="34">
        <v>0</v>
      </c>
      <c r="R561" s="35">
        <v>30466.503129999997</v>
      </c>
      <c r="S561" s="7"/>
      <c r="T561" s="7"/>
      <c r="U561" s="7"/>
      <c r="V561" s="7"/>
      <c r="W561" s="7"/>
      <c r="X561" s="7"/>
      <c r="Y561" s="7"/>
      <c r="Z561" s="7"/>
      <c r="AA561" s="7"/>
      <c r="AB561" s="7"/>
    </row>
    <row r="562" spans="1:28">
      <c r="A562" s="36"/>
      <c r="B562" s="31" t="s">
        <v>520</v>
      </c>
      <c r="C562" s="31" t="s">
        <v>520</v>
      </c>
      <c r="D562" s="31" t="s">
        <v>520</v>
      </c>
      <c r="E562" s="32">
        <v>18</v>
      </c>
      <c r="F562" s="33">
        <v>0</v>
      </c>
      <c r="G562" s="34">
        <v>0</v>
      </c>
      <c r="H562" s="34">
        <v>0</v>
      </c>
      <c r="I562" s="34">
        <v>0</v>
      </c>
      <c r="J562" s="34">
        <v>0</v>
      </c>
      <c r="K562" s="34">
        <v>0</v>
      </c>
      <c r="L562" s="34">
        <v>0</v>
      </c>
      <c r="M562" s="34">
        <v>0</v>
      </c>
      <c r="N562" s="34">
        <v>0</v>
      </c>
      <c r="O562" s="34">
        <v>0</v>
      </c>
      <c r="P562" s="34">
        <v>21111.60771</v>
      </c>
      <c r="Q562" s="34">
        <v>0</v>
      </c>
      <c r="R562" s="35">
        <v>21111.60771</v>
      </c>
      <c r="S562" s="7"/>
      <c r="T562" s="7"/>
      <c r="U562" s="7"/>
      <c r="V562" s="7"/>
      <c r="W562" s="7"/>
      <c r="X562" s="7"/>
      <c r="Y562" s="7"/>
      <c r="Z562" s="7"/>
      <c r="AA562" s="7"/>
      <c r="AB562" s="7"/>
    </row>
    <row r="563" spans="1:28">
      <c r="A563" s="36"/>
      <c r="B563" s="31" t="s">
        <v>528</v>
      </c>
      <c r="C563" s="31" t="s">
        <v>528</v>
      </c>
      <c r="D563" s="31" t="s">
        <v>528</v>
      </c>
      <c r="E563" s="32">
        <v>36</v>
      </c>
      <c r="F563" s="33">
        <v>0</v>
      </c>
      <c r="G563" s="34">
        <v>0</v>
      </c>
      <c r="H563" s="34">
        <v>0</v>
      </c>
      <c r="I563" s="34">
        <v>0</v>
      </c>
      <c r="J563" s="34">
        <v>0</v>
      </c>
      <c r="K563" s="34">
        <v>0</v>
      </c>
      <c r="L563" s="34">
        <v>0</v>
      </c>
      <c r="M563" s="34">
        <v>0</v>
      </c>
      <c r="N563" s="34">
        <v>0</v>
      </c>
      <c r="O563" s="34">
        <v>0</v>
      </c>
      <c r="P563" s="34">
        <v>9076.2561700000006</v>
      </c>
      <c r="Q563" s="34">
        <v>618.11394999999993</v>
      </c>
      <c r="R563" s="35">
        <v>9694.3701199999996</v>
      </c>
      <c r="S563" s="7"/>
      <c r="T563" s="7"/>
      <c r="U563" s="7"/>
      <c r="V563" s="7"/>
      <c r="W563" s="7"/>
      <c r="X563" s="7"/>
      <c r="Y563" s="7"/>
      <c r="Z563" s="7"/>
      <c r="AA563" s="7"/>
      <c r="AB563" s="7"/>
    </row>
    <row r="564" spans="1:28">
      <c r="A564" s="36"/>
      <c r="B564" s="31" t="s">
        <v>408</v>
      </c>
      <c r="C564" s="31" t="s">
        <v>533</v>
      </c>
      <c r="D564" s="31" t="s">
        <v>536</v>
      </c>
      <c r="E564" s="32">
        <v>70</v>
      </c>
      <c r="F564" s="33">
        <v>0</v>
      </c>
      <c r="G564" s="34">
        <v>0</v>
      </c>
      <c r="H564" s="34">
        <v>0</v>
      </c>
      <c r="I564" s="34">
        <v>0</v>
      </c>
      <c r="J564" s="34">
        <v>0</v>
      </c>
      <c r="K564" s="34">
        <v>0</v>
      </c>
      <c r="L564" s="34">
        <v>0</v>
      </c>
      <c r="M564" s="34">
        <v>0</v>
      </c>
      <c r="N564" s="34">
        <v>0</v>
      </c>
      <c r="O564" s="34">
        <v>0</v>
      </c>
      <c r="P564" s="34">
        <v>13086.688679999999</v>
      </c>
      <c r="Q564" s="34">
        <v>0</v>
      </c>
      <c r="R564" s="35">
        <v>13086.688679999999</v>
      </c>
      <c r="S564" s="7"/>
      <c r="T564" s="7"/>
      <c r="U564" s="7"/>
      <c r="V564" s="7"/>
      <c r="W564" s="7"/>
      <c r="X564" s="7"/>
      <c r="Y564" s="7"/>
      <c r="Z564" s="7"/>
      <c r="AA564" s="7"/>
      <c r="AB564" s="7"/>
    </row>
    <row r="565" spans="1:28">
      <c r="A565" s="36"/>
      <c r="B565" s="36"/>
      <c r="C565" s="31" t="s">
        <v>538</v>
      </c>
      <c r="D565" s="31" t="s">
        <v>538</v>
      </c>
      <c r="E565" s="32">
        <v>60</v>
      </c>
      <c r="F565" s="33">
        <v>0</v>
      </c>
      <c r="G565" s="34">
        <v>0</v>
      </c>
      <c r="H565" s="34">
        <v>0</v>
      </c>
      <c r="I565" s="34">
        <v>0</v>
      </c>
      <c r="J565" s="34">
        <v>0</v>
      </c>
      <c r="K565" s="34">
        <v>0</v>
      </c>
      <c r="L565" s="34">
        <v>0</v>
      </c>
      <c r="M565" s="34">
        <v>0</v>
      </c>
      <c r="N565" s="34">
        <v>0</v>
      </c>
      <c r="O565" s="34">
        <v>0</v>
      </c>
      <c r="P565" s="34">
        <v>3564.02817</v>
      </c>
      <c r="Q565" s="34">
        <v>0</v>
      </c>
      <c r="R565" s="35">
        <v>3564.02817</v>
      </c>
      <c r="S565" s="7"/>
      <c r="T565" s="7"/>
      <c r="U565" s="7"/>
      <c r="V565" s="7"/>
      <c r="W565" s="7"/>
      <c r="X565" s="7"/>
      <c r="Y565" s="7"/>
      <c r="Z565" s="7"/>
      <c r="AA565" s="7"/>
      <c r="AB565" s="7"/>
    </row>
    <row r="566" spans="1:28">
      <c r="A566" s="41" t="s">
        <v>544</v>
      </c>
      <c r="B566" s="42"/>
      <c r="C566" s="42"/>
      <c r="D566" s="42"/>
      <c r="E566" s="42"/>
      <c r="F566" s="43">
        <v>14111082.669439986</v>
      </c>
      <c r="G566" s="44">
        <v>1140887.9839100004</v>
      </c>
      <c r="H566" s="44">
        <v>15251970.65334999</v>
      </c>
      <c r="I566" s="44">
        <v>18190263.93</v>
      </c>
      <c r="J566" s="44">
        <v>166435.77351999999</v>
      </c>
      <c r="K566" s="44">
        <v>18356699.70352</v>
      </c>
      <c r="L566" s="44">
        <v>4078787.0785400006</v>
      </c>
      <c r="M566" s="44">
        <v>1089922.8586899997</v>
      </c>
      <c r="N566" s="44">
        <v>5168709.9372299975</v>
      </c>
      <c r="O566" s="44">
        <v>38777380.294100046</v>
      </c>
      <c r="P566" s="44">
        <v>21173843.411449999</v>
      </c>
      <c r="Q566" s="44">
        <v>442994.58132</v>
      </c>
      <c r="R566" s="45">
        <v>21616837.992769994</v>
      </c>
      <c r="S566" s="7"/>
      <c r="T566" s="7"/>
      <c r="U566" s="7"/>
      <c r="V566" s="7"/>
      <c r="W566" s="7"/>
      <c r="X566" s="7"/>
      <c r="Y566" s="7"/>
      <c r="Z566" s="7"/>
      <c r="AA566" s="7"/>
      <c r="AB566" s="7"/>
    </row>
    <row r="567" spans="1:28" s="46" customFormat="1">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row>
    <row r="568" spans="1:28">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row>
    <row r="569" spans="1:28">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row>
    <row r="570" spans="1:28">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row>
    <row r="571" spans="1:28">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row>
    <row r="572" spans="1:28">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row>
    <row r="573" spans="1:28">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row>
    <row r="574" spans="1:28">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row>
    <row r="575" spans="1:28">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row>
    <row r="576" spans="1:28">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row>
    <row r="577" spans="1:28">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row>
    <row r="578" spans="1:28">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row>
    <row r="579" spans="1:28">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row>
    <row r="580" spans="1:28">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row>
    <row r="581" spans="1:28">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row>
    <row r="582" spans="1:28">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row>
    <row r="583" spans="1:28">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row>
    <row r="584" spans="1:28">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row>
    <row r="585" spans="1:28">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row>
    <row r="586" spans="1:28">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row>
    <row r="587" spans="1:28">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row>
    <row r="588" spans="1:28">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row>
    <row r="589" spans="1:28">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row>
    <row r="590" spans="1:28">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row>
    <row r="591" spans="1:28">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row>
    <row r="592" spans="1:28">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row>
    <row r="593" spans="1:28">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row>
    <row r="594" spans="1:28">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row>
    <row r="595" spans="1:28">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row>
    <row r="596" spans="1:28">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row>
    <row r="597" spans="1:28">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row>
    <row r="598" spans="1:28">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row>
    <row r="599" spans="1:28">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row>
    <row r="600" spans="1:28">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row>
    <row r="601" spans="1:28">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row>
    <row r="602" spans="1:28">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row>
    <row r="603" spans="1:28">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row>
    <row r="604" spans="1:28">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row>
    <row r="605" spans="1:28">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row>
    <row r="606" spans="1:28">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row>
    <row r="607" spans="1:28">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row>
    <row r="608" spans="1:28">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row>
    <row r="609" spans="1:28">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row>
    <row r="610" spans="1:28">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row>
    <row r="611" spans="1:28">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row>
    <row r="612" spans="1:28">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row>
    <row r="613" spans="1:28">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row>
    <row r="614" spans="1:28">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row>
    <row r="615" spans="1:28">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row>
    <row r="616" spans="1:28">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row>
    <row r="617" spans="1:28">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row>
    <row r="618" spans="1:28">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row>
    <row r="619" spans="1:28">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row>
    <row r="620" spans="1:28">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row>
    <row r="621" spans="1:28">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row>
    <row r="622" spans="1:28">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row>
    <row r="623" spans="1:28">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row>
    <row r="624" spans="1:28">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row>
    <row r="625" spans="1:28">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row>
    <row r="626" spans="1:28">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row>
    <row r="627" spans="1:28">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row>
    <row r="628" spans="1:28">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row>
    <row r="629" spans="1:28">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row>
    <row r="630" spans="1:28">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row>
    <row r="631" spans="1:28">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row>
    <row r="632" spans="1:28">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row>
    <row r="633" spans="1:28">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row>
    <row r="634" spans="1:28">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row>
    <row r="635" spans="1:28">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row>
    <row r="636" spans="1:28">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row>
    <row r="637" spans="1:28">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row>
    <row r="638" spans="1:28">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row>
    <row r="639" spans="1:28">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row>
    <row r="640" spans="1:28">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row>
    <row r="641" spans="1:28">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row>
    <row r="642" spans="1:28">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row>
    <row r="643" spans="1:28">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row>
    <row r="644" spans="1:28">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row>
    <row r="645" spans="1:28">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row>
    <row r="646" spans="1:28">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row>
    <row r="647" spans="1:28">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row>
    <row r="648" spans="1:28">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row>
    <row r="649" spans="1:28">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row>
    <row r="650" spans="1:28">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row>
    <row r="651" spans="1:28">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row>
    <row r="652" spans="1:28">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row>
    <row r="653" spans="1:28">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row>
    <row r="654" spans="1:28">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row>
    <row r="655" spans="1:28">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row>
    <row r="656" spans="1:28">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row>
    <row r="657" spans="1:28">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row>
    <row r="658" spans="1:28">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row>
    <row r="659" spans="1:28">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row>
    <row r="660" spans="1:28">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row>
    <row r="661" spans="1:28">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row>
    <row r="662" spans="1:28">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row>
    <row r="663" spans="1:28">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row>
    <row r="664" spans="1:28">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row>
    <row r="665" spans="1:28">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row>
    <row r="666" spans="1:28">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row>
    <row r="667" spans="1:28">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row>
    <row r="668" spans="1:28">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row>
    <row r="669" spans="1:28">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row>
    <row r="670" spans="1:28">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row>
    <row r="671" spans="1:28">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row>
    <row r="672" spans="1:28">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row>
    <row r="673" spans="1:28">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row>
    <row r="674" spans="1:28">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row>
    <row r="675" spans="1:28">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row>
    <row r="676" spans="1:28">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row>
    <row r="677" spans="1:28">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row>
    <row r="678" spans="1:28">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row>
    <row r="679" spans="1:28">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row>
    <row r="680" spans="1:28">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row>
    <row r="681" spans="1:28">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row>
    <row r="682" spans="1:28">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row>
    <row r="683" spans="1:28">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row>
    <row r="684" spans="1:28">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row>
    <row r="685" spans="1:28">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row>
    <row r="686" spans="1:28">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row>
    <row r="687" spans="1:28">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row>
    <row r="688" spans="1:28">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row>
    <row r="689" spans="1:28">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row>
    <row r="690" spans="1:28">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row>
    <row r="691" spans="1:28">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row>
    <row r="692" spans="1:28">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row>
    <row r="693" spans="1:28">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row>
    <row r="694" spans="1:28">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row>
    <row r="695" spans="1:28">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row>
    <row r="696" spans="1:28">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row>
    <row r="697" spans="1:28">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row>
    <row r="698" spans="1:28">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row>
    <row r="699" spans="1:28">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row>
    <row r="700" spans="1:28">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row>
    <row r="701" spans="1:28">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row>
    <row r="702" spans="1:28">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row>
    <row r="703" spans="1:28">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row>
    <row r="704" spans="1:28">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row>
    <row r="705" spans="1:28">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row>
    <row r="706" spans="1:28">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row>
    <row r="707" spans="1:28">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row>
    <row r="708" spans="1:28">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row>
    <row r="709" spans="1:28">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row>
    <row r="710" spans="1:28">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row>
    <row r="711" spans="1:28">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row>
    <row r="712" spans="1:28">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row>
    <row r="713" spans="1:28">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row>
    <row r="714" spans="1:28">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row>
    <row r="715" spans="1:28">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row>
    <row r="716" spans="1:28">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row>
    <row r="717" spans="1:28">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row>
    <row r="718" spans="1:28">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row>
    <row r="719" spans="1:28">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row>
    <row r="720" spans="1:28">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row>
    <row r="721" spans="1:28">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row>
    <row r="722" spans="1:28">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row>
    <row r="723" spans="1:28">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row>
    <row r="724" spans="1:28">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row>
    <row r="725" spans="1:28">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row>
    <row r="726" spans="1:28">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row>
    <row r="727" spans="1:28">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row>
    <row r="728" spans="1:28">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row>
    <row r="729" spans="1:28">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row>
    <row r="730" spans="1:28">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row>
    <row r="731" spans="1:28">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row>
    <row r="732" spans="1:28">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row>
    <row r="733" spans="1:28">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row>
    <row r="734" spans="1:28">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row>
    <row r="735" spans="1:28">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row>
    <row r="736" spans="1:28">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row>
    <row r="737" spans="1:28">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row>
    <row r="738" spans="1:28">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row>
    <row r="739" spans="1:28">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row>
    <row r="740" spans="1:28">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row>
    <row r="741" spans="1:28">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row>
    <row r="742" spans="1:28">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row>
    <row r="743" spans="1:28">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row>
    <row r="744" spans="1:28">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row>
    <row r="745" spans="1:28">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row>
    <row r="746" spans="1:28">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row>
    <row r="747" spans="1:28">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row>
    <row r="748" spans="1:28">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row>
    <row r="749" spans="1:28">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row>
    <row r="750" spans="1:28">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row>
    <row r="751" spans="1:28">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row>
    <row r="752" spans="1:28">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row>
    <row r="753" spans="1:28">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row>
    <row r="754" spans="1:28">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row>
    <row r="755" spans="1:28">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row>
    <row r="756" spans="1:28">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row>
    <row r="757" spans="1:28">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row>
    <row r="758" spans="1:28">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row>
    <row r="759" spans="1:28">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row>
    <row r="760" spans="1:28">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row>
    <row r="761" spans="1:28">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row>
    <row r="762" spans="1:28">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row>
    <row r="763" spans="1:28">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row>
    <row r="764" spans="1:28">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row>
    <row r="765" spans="1:28">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row>
    <row r="766" spans="1:28">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row>
    <row r="767" spans="1:28">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row>
    <row r="768" spans="1:28">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row>
    <row r="769" spans="1:28">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row>
    <row r="770" spans="1:28">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row>
    <row r="771" spans="1:28">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row>
    <row r="772" spans="1:28">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row>
    <row r="773" spans="1:28">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row>
    <row r="774" spans="1:28">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row>
    <row r="775" spans="1:28">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row>
    <row r="776" spans="1:28">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row>
    <row r="777" spans="1:28">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row>
    <row r="778" spans="1:28">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row>
    <row r="779" spans="1:28">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row>
    <row r="780" spans="1:28">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row>
    <row r="781" spans="1:28">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row>
    <row r="782" spans="1:28">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row>
    <row r="783" spans="1:28">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row>
    <row r="784" spans="1:28">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row>
    <row r="785" spans="1:28">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row>
    <row r="786" spans="1:28">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row>
    <row r="787" spans="1:28">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row>
    <row r="788" spans="1:28">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row>
    <row r="789" spans="1:28">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row>
    <row r="790" spans="1:28">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row>
    <row r="791" spans="1:28">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row>
    <row r="792" spans="1:28">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row>
    <row r="793" spans="1:28">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row>
    <row r="794" spans="1:28">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row>
    <row r="795" spans="1:28">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row>
    <row r="796" spans="1:28">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row>
    <row r="797" spans="1:28">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row>
    <row r="798" spans="1:28">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row>
    <row r="799" spans="1:28">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row>
    <row r="800" spans="1:28">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row>
    <row r="801" spans="1:28">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row>
    <row r="802" spans="1:28">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row>
    <row r="803" spans="1:28">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row>
    <row r="804" spans="1:28">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row>
    <row r="805" spans="1:28">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row>
    <row r="806" spans="1:28">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row>
    <row r="807" spans="1:28">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row>
    <row r="808" spans="1:28">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row>
    <row r="809" spans="1:28">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row>
    <row r="810" spans="1:28">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row>
    <row r="811" spans="1:28">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row>
    <row r="812" spans="1:28">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row>
    <row r="813" spans="1:28">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row>
    <row r="814" spans="1:28">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row>
    <row r="815" spans="1:28">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row>
    <row r="816" spans="1:28">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row>
    <row r="817" spans="1:28">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row>
    <row r="818" spans="1:28">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row>
    <row r="819" spans="1:28">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row>
    <row r="820" spans="1:28">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row>
    <row r="821" spans="1:28">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row>
    <row r="822" spans="1:28">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row>
    <row r="823" spans="1:28">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row>
    <row r="824" spans="1:28">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row>
    <row r="825" spans="1:28">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row>
    <row r="826" spans="1:28">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row>
    <row r="827" spans="1:28">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row>
    <row r="828" spans="1:28">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row>
    <row r="829" spans="1:28">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row>
    <row r="830" spans="1:28">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row>
    <row r="831" spans="1:28">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row>
    <row r="832" spans="1:28">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row>
    <row r="833" spans="1:28">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row>
    <row r="834" spans="1:28">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row>
    <row r="835" spans="1:28">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row>
    <row r="836" spans="1:28">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row>
    <row r="837" spans="1:28">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row>
    <row r="838" spans="1:28">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row>
    <row r="839" spans="1:28">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row>
    <row r="840" spans="1:28">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row>
    <row r="841" spans="1:28">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row>
    <row r="842" spans="1:28">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row>
    <row r="843" spans="1:28">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row>
    <row r="844" spans="1:28">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row>
    <row r="845" spans="1:28">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row>
    <row r="846" spans="1:28">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row>
    <row r="847" spans="1:28">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row>
    <row r="848" spans="1:28">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row>
    <row r="849" spans="1:28">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row>
    <row r="850" spans="1:28">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row>
    <row r="851" spans="1:28">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row>
    <row r="852" spans="1:28">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row>
    <row r="853" spans="1:28">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row>
    <row r="854" spans="1:28">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row>
    <row r="855" spans="1:28">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row>
    <row r="856" spans="1:28">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row>
    <row r="857" spans="1:28">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row>
    <row r="858" spans="1:28">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row>
    <row r="859" spans="1:28">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row>
    <row r="860" spans="1:28">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row>
    <row r="861" spans="1:28">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row>
    <row r="862" spans="1:28">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row>
    <row r="863" spans="1:28">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row>
    <row r="864" spans="1:28">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row>
    <row r="865" spans="1:28">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row>
    <row r="866" spans="1:28">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row>
    <row r="867" spans="1:28">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row>
    <row r="868" spans="1:28">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row>
    <row r="869" spans="1:28">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row>
    <row r="870" spans="1:28">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row>
    <row r="871" spans="1:28">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row>
    <row r="872" spans="1:28">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row>
    <row r="873" spans="1:28">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row>
    <row r="874" spans="1:28">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row>
    <row r="875" spans="1:28">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row>
    <row r="876" spans="1:28">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row>
    <row r="877" spans="1:28">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row>
    <row r="878" spans="1:28">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row>
    <row r="879" spans="1:28">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row>
    <row r="880" spans="1:28">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row>
    <row r="881" spans="1:28">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row>
    <row r="882" spans="1:28">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row>
    <row r="883" spans="1:28">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row>
    <row r="884" spans="1:28">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row>
    <row r="885" spans="1:28">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row>
    <row r="886" spans="1:28">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row>
    <row r="887" spans="1:28">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row>
    <row r="888" spans="1:28">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row>
    <row r="889" spans="1:28">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row>
    <row r="890" spans="1:28">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row>
    <row r="891" spans="1:28">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row>
    <row r="892" spans="1:28">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row>
    <row r="893" spans="1:28">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row>
    <row r="894" spans="1:28">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row>
    <row r="895" spans="1:28">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row>
    <row r="896" spans="1:28">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row>
    <row r="897" spans="1:28">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row>
    <row r="898" spans="1:28">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row>
    <row r="899" spans="1:28">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row>
    <row r="900" spans="1:28">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row>
    <row r="901" spans="1:28">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row>
    <row r="902" spans="1:28">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row>
    <row r="903" spans="1:28">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row>
    <row r="904" spans="1:28">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row>
    <row r="905" spans="1:28">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row>
    <row r="906" spans="1:28">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row>
    <row r="907" spans="1:28">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row>
    <row r="908" spans="1:28">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row>
    <row r="909" spans="1:28">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row>
    <row r="910" spans="1:28">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row>
    <row r="911" spans="1:28">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row>
    <row r="912" spans="1:28">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row>
    <row r="913" spans="1:28">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row>
    <row r="914" spans="1:28">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row>
    <row r="915" spans="1:28">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row>
    <row r="916" spans="1:28">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row>
    <row r="917" spans="1:28">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row>
    <row r="918" spans="1:28">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row>
    <row r="919" spans="1:28">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row>
    <row r="920" spans="1:28">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row>
    <row r="921" spans="1:28">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row>
    <row r="922" spans="1:28">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row>
    <row r="923" spans="1:28">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row>
    <row r="924" spans="1:28">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row>
    <row r="925" spans="1:28">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row>
    <row r="926" spans="1:28">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row>
    <row r="927" spans="1:28">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row>
    <row r="928" spans="1:28">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row>
    <row r="929" spans="1:28">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row>
    <row r="930" spans="1:28">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row>
    <row r="931" spans="1:28">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row>
    <row r="932" spans="1:28">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row>
    <row r="933" spans="1:28">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row>
    <row r="934" spans="1:28">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row>
    <row r="935" spans="1:28">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row>
    <row r="936" spans="1:28">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row>
    <row r="937" spans="1:28">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row>
    <row r="938" spans="1:28">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row>
    <row r="939" spans="1:28">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row>
    <row r="940" spans="1:28">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row>
    <row r="941" spans="1:28">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row>
    <row r="942" spans="1:28">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row>
    <row r="943" spans="1:28">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row>
    <row r="944" spans="1:28">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row>
    <row r="945" spans="1:28">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row>
    <row r="946" spans="1:28">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row>
    <row r="947" spans="1:28">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row>
    <row r="948" spans="1:28">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row>
    <row r="949" spans="1:28">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row>
    <row r="950" spans="1:28">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row>
    <row r="951" spans="1:28">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row>
    <row r="952" spans="1:28">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row>
    <row r="953" spans="1:28">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row>
    <row r="954" spans="1:28">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row>
    <row r="955" spans="1:28">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row>
    <row r="956" spans="1:28">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row>
    <row r="957" spans="1:28">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row>
    <row r="958" spans="1:28">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row>
    <row r="959" spans="1:28">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row>
    <row r="960" spans="1:28">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row>
    <row r="961" spans="1:28">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row>
    <row r="962" spans="1:28">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row>
    <row r="963" spans="1:28">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row>
    <row r="964" spans="1:28">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row>
    <row r="965" spans="1:28">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row>
    <row r="966" spans="1:28">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row>
    <row r="967" spans="1:28">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row>
    <row r="968" spans="1:28">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row>
    <row r="969" spans="1:28">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row>
    <row r="970" spans="1:28">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row>
    <row r="971" spans="1:28">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row>
    <row r="972" spans="1:28">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row>
    <row r="973" spans="1:28">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row>
    <row r="974" spans="1:28">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row>
    <row r="975" spans="1:28">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row>
    <row r="976" spans="1:28">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row>
    <row r="977" spans="1:28">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row>
    <row r="978" spans="1:28">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row>
    <row r="979" spans="1:28">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row>
    <row r="980" spans="1:28">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row>
    <row r="981" spans="1:28">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row>
    <row r="982" spans="1:28">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row>
    <row r="983" spans="1:28">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row>
    <row r="984" spans="1:28">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row>
    <row r="985" spans="1:28">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row>
    <row r="986" spans="1:28">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row>
    <row r="987" spans="1:28">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row>
    <row r="988" spans="1:28">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row>
    <row r="989" spans="1:28">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row>
    <row r="990" spans="1:28">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row>
    <row r="991" spans="1:28">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row>
    <row r="992" spans="1:28">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row>
    <row r="993" spans="1:28">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row>
    <row r="994" spans="1:28">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row>
    <row r="995" spans="1:28">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row>
    <row r="996" spans="1:28">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row>
    <row r="997" spans="1:28">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row>
    <row r="998" spans="1:28">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row>
    <row r="999" spans="1:28">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row>
    <row r="1000" spans="1:28">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row>
    <row r="1001" spans="1:28">
      <c r="A1001" s="7"/>
      <c r="B1001" s="7"/>
      <c r="C1001" s="7"/>
      <c r="D1001" s="7"/>
      <c r="E1001" s="7"/>
      <c r="F1001" s="7"/>
      <c r="G1001" s="7"/>
      <c r="H1001" s="7"/>
      <c r="I1001" s="7"/>
      <c r="J1001" s="7"/>
      <c r="K1001" s="7"/>
      <c r="L1001" s="7"/>
      <c r="M1001" s="7"/>
      <c r="N1001" s="7"/>
      <c r="O1001" s="7"/>
      <c r="P1001" s="7"/>
      <c r="Q1001" s="7"/>
      <c r="R1001" s="7"/>
      <c r="S1001" s="7"/>
      <c r="T1001" s="7"/>
      <c r="U1001" s="7"/>
      <c r="V1001" s="7"/>
      <c r="W1001" s="7"/>
      <c r="X1001" s="7"/>
      <c r="Y1001" s="7"/>
      <c r="Z1001" s="7"/>
      <c r="AA1001" s="7"/>
      <c r="AB1001" s="7"/>
    </row>
    <row r="1002" spans="1:28">
      <c r="A1002" s="7"/>
      <c r="B1002" s="7"/>
      <c r="C1002" s="7"/>
      <c r="D1002" s="7"/>
      <c r="E1002" s="7"/>
      <c r="F1002" s="7"/>
      <c r="G1002" s="7"/>
      <c r="H1002" s="7"/>
      <c r="I1002" s="7"/>
      <c r="J1002" s="7"/>
      <c r="K1002" s="7"/>
      <c r="L1002" s="7"/>
      <c r="M1002" s="7"/>
      <c r="N1002" s="7"/>
      <c r="O1002" s="7"/>
      <c r="P1002" s="7"/>
      <c r="Q1002" s="7"/>
      <c r="R1002" s="7"/>
      <c r="S1002" s="7"/>
      <c r="T1002" s="7"/>
      <c r="U1002" s="7"/>
      <c r="V1002" s="7"/>
      <c r="W1002" s="7"/>
      <c r="X1002" s="7"/>
      <c r="Y1002" s="7"/>
      <c r="Z1002" s="7"/>
      <c r="AA1002" s="7"/>
      <c r="AB1002" s="7"/>
    </row>
    <row r="1003" spans="1:28">
      <c r="A1003" s="7"/>
      <c r="B1003" s="7"/>
      <c r="C1003" s="7"/>
      <c r="D1003" s="7"/>
      <c r="E1003" s="7"/>
      <c r="F1003" s="7"/>
      <c r="G1003" s="7"/>
      <c r="H1003" s="7"/>
      <c r="I1003" s="7"/>
      <c r="J1003" s="7"/>
      <c r="K1003" s="7"/>
      <c r="L1003" s="7"/>
      <c r="M1003" s="7"/>
      <c r="N1003" s="7"/>
      <c r="O1003" s="7"/>
      <c r="P1003" s="7"/>
      <c r="Q1003" s="7"/>
      <c r="R1003" s="7"/>
      <c r="S1003" s="7"/>
      <c r="T1003" s="7"/>
      <c r="U1003" s="7"/>
      <c r="V1003" s="7"/>
      <c r="W1003" s="7"/>
      <c r="X1003" s="7"/>
      <c r="Y1003" s="7"/>
      <c r="Z1003" s="7"/>
      <c r="AA1003" s="7"/>
      <c r="AB1003" s="7"/>
    </row>
    <row r="1004" spans="1:28">
      <c r="A1004" s="7"/>
      <c r="B1004" s="7"/>
      <c r="C1004" s="7"/>
      <c r="D1004" s="7"/>
      <c r="E1004" s="7"/>
      <c r="F1004" s="7"/>
      <c r="G1004" s="7"/>
      <c r="H1004" s="7"/>
      <c r="I1004" s="7"/>
      <c r="J1004" s="7"/>
      <c r="K1004" s="7"/>
      <c r="L1004" s="7"/>
      <c r="M1004" s="7"/>
      <c r="N1004" s="7"/>
      <c r="O1004" s="7"/>
      <c r="P1004" s="7"/>
      <c r="Q1004" s="7"/>
      <c r="R1004" s="7"/>
      <c r="S1004" s="7"/>
      <c r="T1004" s="7"/>
      <c r="U1004" s="7"/>
      <c r="V1004" s="7"/>
      <c r="W1004" s="7"/>
      <c r="X1004" s="7"/>
      <c r="Y1004" s="7"/>
      <c r="Z1004" s="7"/>
      <c r="AA1004" s="7"/>
      <c r="AB1004" s="7"/>
    </row>
    <row r="1005" spans="1:28">
      <c r="A1005" s="7"/>
      <c r="B1005" s="7"/>
      <c r="C1005" s="7"/>
      <c r="D1005" s="7"/>
      <c r="E1005" s="7"/>
      <c r="F1005" s="7"/>
      <c r="G1005" s="7"/>
      <c r="H1005" s="7"/>
      <c r="I1005" s="7"/>
      <c r="J1005" s="7"/>
      <c r="K1005" s="7"/>
      <c r="L1005" s="7"/>
      <c r="M1005" s="7"/>
      <c r="N1005" s="7"/>
      <c r="O1005" s="7"/>
      <c r="P1005" s="7"/>
      <c r="Q1005" s="7"/>
      <c r="R1005" s="7"/>
      <c r="S1005" s="7"/>
      <c r="T1005" s="7"/>
      <c r="U1005" s="7"/>
      <c r="V1005" s="7"/>
      <c r="W1005" s="7"/>
      <c r="X1005" s="7"/>
      <c r="Y1005" s="7"/>
      <c r="Z1005" s="7"/>
      <c r="AA1005" s="7"/>
      <c r="AB1005" s="7"/>
    </row>
    <row r="1006" spans="1:28">
      <c r="A1006" s="7"/>
      <c r="B1006" s="7"/>
      <c r="C1006" s="7"/>
      <c r="D1006" s="7"/>
      <c r="E1006" s="7"/>
      <c r="F1006" s="7"/>
      <c r="G1006" s="7"/>
      <c r="H1006" s="7"/>
      <c r="I1006" s="7"/>
      <c r="J1006" s="7"/>
      <c r="K1006" s="7"/>
      <c r="L1006" s="7"/>
      <c r="M1006" s="7"/>
      <c r="N1006" s="7"/>
      <c r="O1006" s="7"/>
      <c r="P1006" s="7"/>
      <c r="Q1006" s="7"/>
      <c r="R1006" s="7"/>
      <c r="S1006" s="7"/>
      <c r="T1006" s="7"/>
      <c r="U1006" s="7"/>
      <c r="V1006" s="7"/>
      <c r="W1006" s="7"/>
      <c r="X1006" s="7"/>
      <c r="Y1006" s="7"/>
      <c r="Z1006" s="7"/>
      <c r="AA1006" s="7"/>
      <c r="AB1006" s="7"/>
    </row>
    <row r="1007" spans="1:28">
      <c r="A1007" s="7"/>
      <c r="B1007" s="7"/>
      <c r="C1007" s="7"/>
      <c r="D1007" s="7"/>
      <c r="E1007" s="7"/>
      <c r="F1007" s="7"/>
      <c r="G1007" s="7"/>
      <c r="H1007" s="7"/>
      <c r="I1007" s="7"/>
      <c r="J1007" s="7"/>
      <c r="K1007" s="7"/>
      <c r="L1007" s="7"/>
      <c r="M1007" s="7"/>
      <c r="N1007" s="7"/>
      <c r="O1007" s="7"/>
      <c r="P1007" s="7"/>
      <c r="Q1007" s="7"/>
      <c r="R1007" s="7"/>
      <c r="S1007" s="7"/>
      <c r="T1007" s="7"/>
      <c r="U1007" s="7"/>
      <c r="V1007" s="7"/>
      <c r="W1007" s="7"/>
      <c r="X1007" s="7"/>
      <c r="Y1007" s="7"/>
      <c r="Z1007" s="7"/>
      <c r="AA1007" s="7"/>
      <c r="AB1007" s="7"/>
    </row>
    <row r="1008" spans="1:28">
      <c r="A1008" s="7"/>
      <c r="B1008" s="7"/>
      <c r="C1008" s="7"/>
      <c r="D1008" s="7"/>
      <c r="E1008" s="7"/>
      <c r="F1008" s="7"/>
      <c r="G1008" s="7"/>
      <c r="H1008" s="7"/>
      <c r="I1008" s="7"/>
      <c r="J1008" s="7"/>
      <c r="K1008" s="7"/>
      <c r="L1008" s="7"/>
      <c r="M1008" s="7"/>
      <c r="N1008" s="7"/>
      <c r="O1008" s="7"/>
      <c r="P1008" s="7"/>
      <c r="Q1008" s="7"/>
      <c r="R1008" s="7"/>
      <c r="S1008" s="7"/>
      <c r="T1008" s="7"/>
      <c r="U1008" s="7"/>
      <c r="V1008" s="7"/>
      <c r="W1008" s="7"/>
      <c r="X1008" s="7"/>
      <c r="Y1008" s="7"/>
      <c r="Z1008" s="7"/>
      <c r="AA1008" s="7"/>
      <c r="AB1008" s="7"/>
    </row>
    <row r="1009" spans="1:28">
      <c r="A1009" s="7"/>
      <c r="B1009" s="7"/>
      <c r="C1009" s="7"/>
      <c r="D1009" s="7"/>
      <c r="E1009" s="7"/>
      <c r="F1009" s="7"/>
      <c r="G1009" s="7"/>
      <c r="H1009" s="7"/>
      <c r="I1009" s="7"/>
      <c r="J1009" s="7"/>
      <c r="K1009" s="7"/>
      <c r="L1009" s="7"/>
      <c r="M1009" s="7"/>
      <c r="N1009" s="7"/>
      <c r="O1009" s="7"/>
      <c r="P1009" s="7"/>
      <c r="Q1009" s="7"/>
      <c r="R1009" s="7"/>
      <c r="S1009" s="7"/>
      <c r="T1009" s="7"/>
      <c r="U1009" s="7"/>
      <c r="V1009" s="7"/>
      <c r="W1009" s="7"/>
      <c r="X1009" s="7"/>
      <c r="Y1009" s="7"/>
      <c r="Z1009" s="7"/>
      <c r="AA1009" s="7"/>
      <c r="AB1009" s="7"/>
    </row>
    <row r="1010" spans="1:28">
      <c r="A1010" s="7"/>
      <c r="B1010" s="7"/>
      <c r="C1010" s="7"/>
      <c r="D1010" s="7"/>
      <c r="E1010" s="7"/>
      <c r="F1010" s="7"/>
      <c r="G1010" s="7"/>
      <c r="H1010" s="7"/>
      <c r="I1010" s="7"/>
      <c r="J1010" s="7"/>
      <c r="K1010" s="7"/>
      <c r="L1010" s="7"/>
      <c r="M1010" s="7"/>
      <c r="N1010" s="7"/>
      <c r="O1010" s="7"/>
      <c r="P1010" s="7"/>
      <c r="Q1010" s="7"/>
      <c r="R1010" s="7"/>
      <c r="S1010" s="7"/>
      <c r="T1010" s="7"/>
      <c r="U1010" s="7"/>
      <c r="V1010" s="7"/>
      <c r="W1010" s="7"/>
      <c r="X1010" s="7"/>
      <c r="Y1010" s="7"/>
      <c r="Z1010" s="7"/>
      <c r="AA1010" s="7"/>
      <c r="AB1010" s="7"/>
    </row>
    <row r="1011" spans="1:28">
      <c r="A1011" s="7"/>
      <c r="B1011" s="7"/>
      <c r="C1011" s="7"/>
      <c r="D1011" s="7"/>
      <c r="E1011" s="7"/>
      <c r="F1011" s="7"/>
      <c r="G1011" s="7"/>
      <c r="H1011" s="7"/>
      <c r="I1011" s="7"/>
      <c r="J1011" s="7"/>
      <c r="K1011" s="7"/>
      <c r="L1011" s="7"/>
      <c r="M1011" s="7"/>
      <c r="N1011" s="7"/>
      <c r="O1011" s="7"/>
      <c r="P1011" s="7"/>
      <c r="Q1011" s="7"/>
      <c r="R1011" s="7"/>
      <c r="S1011" s="7"/>
      <c r="T1011" s="7"/>
      <c r="U1011" s="7"/>
      <c r="V1011" s="7"/>
      <c r="W1011" s="7"/>
      <c r="X1011" s="7"/>
      <c r="Y1011" s="7"/>
      <c r="Z1011" s="7"/>
      <c r="AA1011" s="7"/>
      <c r="AB1011" s="7"/>
    </row>
    <row r="1012" spans="1:28">
      <c r="A1012" s="7"/>
      <c r="B1012" s="7"/>
      <c r="C1012" s="7"/>
      <c r="D1012" s="7"/>
      <c r="E1012" s="7"/>
      <c r="F1012" s="7"/>
      <c r="G1012" s="7"/>
      <c r="H1012" s="7"/>
      <c r="I1012" s="7"/>
      <c r="J1012" s="7"/>
      <c r="K1012" s="7"/>
      <c r="L1012" s="7"/>
      <c r="M1012" s="7"/>
      <c r="N1012" s="7"/>
      <c r="O1012" s="7"/>
      <c r="P1012" s="7"/>
      <c r="Q1012" s="7"/>
      <c r="R1012" s="7"/>
      <c r="S1012" s="7"/>
      <c r="T1012" s="7"/>
      <c r="U1012" s="7"/>
      <c r="V1012" s="7"/>
      <c r="W1012" s="7"/>
      <c r="X1012" s="7"/>
      <c r="Y1012" s="7"/>
      <c r="Z1012" s="7"/>
      <c r="AA1012" s="7"/>
      <c r="AB1012" s="7"/>
    </row>
    <row r="1013" spans="1:28">
      <c r="A1013" s="7"/>
      <c r="B1013" s="7"/>
      <c r="C1013" s="7"/>
      <c r="D1013" s="7"/>
      <c r="E1013" s="7"/>
      <c r="F1013" s="7"/>
      <c r="G1013" s="7"/>
      <c r="H1013" s="7"/>
      <c r="I1013" s="7"/>
      <c r="J1013" s="7"/>
      <c r="K1013" s="7"/>
      <c r="L1013" s="7"/>
      <c r="M1013" s="7"/>
      <c r="N1013" s="7"/>
      <c r="O1013" s="7"/>
      <c r="P1013" s="7"/>
      <c r="Q1013" s="7"/>
      <c r="R1013" s="7"/>
      <c r="S1013" s="7"/>
      <c r="T1013" s="7"/>
      <c r="U1013" s="7"/>
      <c r="V1013" s="7"/>
      <c r="W1013" s="7"/>
      <c r="X1013" s="7"/>
      <c r="Y1013" s="7"/>
      <c r="Z1013" s="7"/>
      <c r="AA1013" s="7"/>
      <c r="AB1013" s="7"/>
    </row>
    <row r="1014" spans="1:28">
      <c r="A1014" s="7"/>
      <c r="B1014" s="7"/>
      <c r="C1014" s="7"/>
      <c r="D1014" s="7"/>
      <c r="E1014" s="7"/>
      <c r="F1014" s="7"/>
      <c r="G1014" s="7"/>
      <c r="H1014" s="7"/>
      <c r="I1014" s="7"/>
      <c r="J1014" s="7"/>
      <c r="K1014" s="7"/>
      <c r="L1014" s="7"/>
      <c r="M1014" s="7"/>
      <c r="N1014" s="7"/>
      <c r="O1014" s="7"/>
      <c r="P1014" s="7"/>
      <c r="Q1014" s="7"/>
      <c r="R1014" s="7"/>
      <c r="S1014" s="7"/>
      <c r="T1014" s="7"/>
      <c r="U1014" s="7"/>
      <c r="V1014" s="7"/>
      <c r="W1014" s="7"/>
      <c r="X1014" s="7"/>
      <c r="Y1014" s="7"/>
      <c r="Z1014" s="7"/>
      <c r="AA1014" s="7"/>
      <c r="AB1014" s="7"/>
    </row>
    <row r="1015" spans="1:28">
      <c r="A1015" s="7"/>
      <c r="B1015" s="7"/>
      <c r="C1015" s="7"/>
      <c r="D1015" s="7"/>
      <c r="E1015" s="7"/>
      <c r="F1015" s="7"/>
      <c r="G1015" s="7"/>
      <c r="H1015" s="7"/>
      <c r="I1015" s="7"/>
      <c r="J1015" s="7"/>
      <c r="K1015" s="7"/>
      <c r="L1015" s="7"/>
      <c r="M1015" s="7"/>
      <c r="N1015" s="7"/>
      <c r="O1015" s="7"/>
      <c r="P1015" s="7"/>
      <c r="Q1015" s="7"/>
      <c r="R1015" s="7"/>
      <c r="S1015" s="7"/>
      <c r="T1015" s="7"/>
      <c r="U1015" s="7"/>
      <c r="V1015" s="7"/>
      <c r="W1015" s="7"/>
      <c r="X1015" s="7"/>
      <c r="Y1015" s="7"/>
      <c r="Z1015" s="7"/>
      <c r="AA1015" s="7"/>
      <c r="AB1015" s="7"/>
    </row>
    <row r="1016" spans="1:28">
      <c r="A1016" s="7"/>
      <c r="B1016" s="7"/>
      <c r="C1016" s="7"/>
      <c r="D1016" s="7"/>
      <c r="E1016" s="7"/>
      <c r="F1016" s="7"/>
      <c r="G1016" s="7"/>
      <c r="H1016" s="7"/>
      <c r="I1016" s="7"/>
      <c r="J1016" s="7"/>
      <c r="K1016" s="7"/>
      <c r="L1016" s="7"/>
      <c r="M1016" s="7"/>
      <c r="N1016" s="7"/>
      <c r="O1016" s="7"/>
      <c r="P1016" s="7"/>
      <c r="Q1016" s="7"/>
      <c r="R1016" s="7"/>
      <c r="S1016" s="7"/>
      <c r="T1016" s="7"/>
      <c r="U1016" s="7"/>
      <c r="V1016" s="7"/>
      <c r="W1016" s="7"/>
      <c r="X1016" s="7"/>
      <c r="Y1016" s="7"/>
      <c r="Z1016" s="7"/>
      <c r="AA1016" s="7"/>
      <c r="AB1016" s="7"/>
    </row>
    <row r="1017" spans="1:28">
      <c r="A1017" s="7"/>
      <c r="B1017" s="7"/>
      <c r="C1017" s="7"/>
      <c r="D1017" s="7"/>
      <c r="E1017" s="7"/>
      <c r="F1017" s="7"/>
      <c r="G1017" s="7"/>
      <c r="H1017" s="7"/>
      <c r="I1017" s="7"/>
      <c r="J1017" s="7"/>
      <c r="K1017" s="7"/>
      <c r="L1017" s="7"/>
      <c r="M1017" s="7"/>
      <c r="N1017" s="7"/>
      <c r="O1017" s="7"/>
      <c r="P1017" s="7"/>
      <c r="Q1017" s="7"/>
      <c r="R1017" s="7"/>
      <c r="S1017" s="7"/>
      <c r="T1017" s="7"/>
      <c r="U1017" s="7"/>
      <c r="V1017" s="7"/>
      <c r="W1017" s="7"/>
      <c r="X1017" s="7"/>
      <c r="Y1017" s="7"/>
      <c r="Z1017" s="7"/>
      <c r="AA1017" s="7"/>
      <c r="AB1017" s="7"/>
    </row>
    <row r="1018" spans="1:28">
      <c r="A1018" s="7"/>
      <c r="B1018" s="7"/>
      <c r="C1018" s="7"/>
      <c r="D1018" s="7"/>
      <c r="E1018" s="7"/>
      <c r="F1018" s="7"/>
      <c r="G1018" s="7"/>
      <c r="H1018" s="7"/>
      <c r="I1018" s="7"/>
      <c r="J1018" s="7"/>
      <c r="K1018" s="7"/>
      <c r="L1018" s="7"/>
      <c r="M1018" s="7"/>
      <c r="N1018" s="7"/>
      <c r="O1018" s="7"/>
      <c r="P1018" s="7"/>
      <c r="Q1018" s="7"/>
      <c r="R1018" s="7"/>
      <c r="S1018" s="7"/>
      <c r="T1018" s="7"/>
      <c r="U1018" s="7"/>
      <c r="V1018" s="7"/>
      <c r="W1018" s="7"/>
      <c r="X1018" s="7"/>
      <c r="Y1018" s="7"/>
      <c r="Z1018" s="7"/>
      <c r="AA1018" s="7"/>
      <c r="AB1018" s="7"/>
    </row>
    <row r="1019" spans="1:28">
      <c r="A1019" s="7"/>
      <c r="B1019" s="7"/>
      <c r="C1019" s="7"/>
      <c r="D1019" s="7"/>
      <c r="E1019" s="7"/>
      <c r="F1019" s="7"/>
      <c r="G1019" s="7"/>
      <c r="H1019" s="7"/>
      <c r="I1019" s="7"/>
      <c r="J1019" s="7"/>
      <c r="K1019" s="7"/>
      <c r="L1019" s="7"/>
      <c r="M1019" s="7"/>
      <c r="N1019" s="7"/>
      <c r="O1019" s="7"/>
      <c r="P1019" s="7"/>
      <c r="Q1019" s="7"/>
      <c r="R1019" s="7"/>
      <c r="S1019" s="7"/>
      <c r="T1019" s="7"/>
      <c r="U1019" s="7"/>
      <c r="V1019" s="7"/>
      <c r="W1019" s="7"/>
      <c r="X1019" s="7"/>
      <c r="Y1019" s="7"/>
      <c r="Z1019" s="7"/>
      <c r="AA1019" s="7"/>
      <c r="AB1019" s="7"/>
    </row>
    <row r="1020" spans="1:28">
      <c r="A1020" s="7"/>
      <c r="B1020" s="7"/>
      <c r="C1020" s="7"/>
      <c r="D1020" s="7"/>
      <c r="E1020" s="7"/>
      <c r="F1020" s="7"/>
      <c r="G1020" s="7"/>
      <c r="H1020" s="7"/>
      <c r="I1020" s="7"/>
      <c r="J1020" s="7"/>
      <c r="K1020" s="7"/>
      <c r="L1020" s="7"/>
      <c r="M1020" s="7"/>
      <c r="N1020" s="7"/>
      <c r="O1020" s="7"/>
      <c r="P1020" s="7"/>
      <c r="Q1020" s="7"/>
      <c r="R1020" s="7"/>
      <c r="S1020" s="7"/>
      <c r="T1020" s="7"/>
      <c r="U1020" s="7"/>
      <c r="V1020" s="7"/>
      <c r="W1020" s="7"/>
      <c r="X1020" s="7"/>
      <c r="Y1020" s="7"/>
      <c r="Z1020" s="7"/>
      <c r="AA1020" s="7"/>
      <c r="AB1020" s="7"/>
    </row>
    <row r="1021" spans="1:28">
      <c r="A1021" s="7"/>
      <c r="B1021" s="7"/>
      <c r="C1021" s="7"/>
      <c r="D1021" s="7"/>
      <c r="E1021" s="7"/>
      <c r="F1021" s="7"/>
      <c r="G1021" s="7"/>
      <c r="H1021" s="7"/>
      <c r="I1021" s="7"/>
      <c r="J1021" s="7"/>
      <c r="K1021" s="7"/>
      <c r="L1021" s="7"/>
      <c r="M1021" s="7"/>
      <c r="N1021" s="7"/>
      <c r="O1021" s="7"/>
      <c r="P1021" s="7"/>
      <c r="Q1021" s="7"/>
      <c r="R1021" s="7"/>
      <c r="S1021" s="7"/>
      <c r="T1021" s="7"/>
      <c r="U1021" s="7"/>
      <c r="V1021" s="7"/>
      <c r="W1021" s="7"/>
      <c r="X1021" s="7"/>
      <c r="Y1021" s="7"/>
      <c r="Z1021" s="7"/>
      <c r="AA1021" s="7"/>
      <c r="AB1021" s="7"/>
    </row>
    <row r="1022" spans="1:28">
      <c r="A1022" s="7"/>
      <c r="B1022" s="7"/>
      <c r="C1022" s="7"/>
      <c r="D1022" s="7"/>
      <c r="E1022" s="7"/>
      <c r="F1022" s="7"/>
      <c r="G1022" s="7"/>
      <c r="H1022" s="7"/>
      <c r="I1022" s="7"/>
      <c r="J1022" s="7"/>
      <c r="K1022" s="7"/>
      <c r="L1022" s="7"/>
      <c r="M1022" s="7"/>
      <c r="N1022" s="7"/>
      <c r="O1022" s="7"/>
      <c r="P1022" s="7"/>
      <c r="Q1022" s="7"/>
      <c r="R1022" s="7"/>
      <c r="S1022" s="7"/>
      <c r="T1022" s="7"/>
      <c r="U1022" s="7"/>
      <c r="V1022" s="7"/>
      <c r="W1022" s="7"/>
      <c r="X1022" s="7"/>
      <c r="Y1022" s="7"/>
      <c r="Z1022" s="7"/>
      <c r="AA1022" s="7"/>
      <c r="AB1022" s="7"/>
    </row>
    <row r="1023" spans="1:28">
      <c r="A1023" s="7"/>
      <c r="B1023" s="7"/>
      <c r="C1023" s="7"/>
      <c r="D1023" s="7"/>
      <c r="E1023" s="7"/>
      <c r="F1023" s="7"/>
      <c r="G1023" s="7"/>
      <c r="H1023" s="7"/>
      <c r="I1023" s="7"/>
      <c r="J1023" s="7"/>
      <c r="K1023" s="7"/>
      <c r="L1023" s="7"/>
      <c r="M1023" s="7"/>
      <c r="N1023" s="7"/>
      <c r="O1023" s="7"/>
      <c r="P1023" s="7"/>
      <c r="Q1023" s="7"/>
      <c r="R1023" s="7"/>
      <c r="S1023" s="7"/>
      <c r="T1023" s="7"/>
      <c r="U1023" s="7"/>
      <c r="V1023" s="7"/>
      <c r="W1023" s="7"/>
      <c r="X1023" s="7"/>
      <c r="Y1023" s="7"/>
      <c r="Z1023" s="7"/>
      <c r="AA1023" s="7"/>
      <c r="AB1023" s="7"/>
    </row>
    <row r="1024" spans="1:28">
      <c r="A1024" s="7"/>
      <c r="B1024" s="7"/>
      <c r="C1024" s="7"/>
      <c r="D1024" s="7"/>
      <c r="E1024" s="7"/>
      <c r="F1024" s="7"/>
      <c r="G1024" s="7"/>
      <c r="H1024" s="7"/>
      <c r="I1024" s="7"/>
      <c r="J1024" s="7"/>
      <c r="K1024" s="7"/>
      <c r="L1024" s="7"/>
      <c r="M1024" s="7"/>
      <c r="N1024" s="7"/>
      <c r="O1024" s="7"/>
      <c r="P1024" s="7"/>
      <c r="Q1024" s="7"/>
      <c r="R1024" s="7"/>
      <c r="S1024" s="7"/>
      <c r="T1024" s="7"/>
      <c r="U1024" s="7"/>
      <c r="V1024" s="7"/>
      <c r="W1024" s="7"/>
      <c r="X1024" s="7"/>
      <c r="Y1024" s="7"/>
      <c r="Z1024" s="7"/>
      <c r="AA1024" s="7"/>
      <c r="AB1024" s="7"/>
    </row>
    <row r="1025" spans="1:28">
      <c r="A1025" s="7"/>
      <c r="B1025" s="7"/>
      <c r="C1025" s="7"/>
      <c r="D1025" s="7"/>
      <c r="E1025" s="7"/>
      <c r="F1025" s="7"/>
      <c r="G1025" s="7"/>
      <c r="H1025" s="7"/>
      <c r="I1025" s="7"/>
      <c r="J1025" s="7"/>
      <c r="K1025" s="7"/>
      <c r="L1025" s="7"/>
      <c r="M1025" s="7"/>
      <c r="N1025" s="7"/>
      <c r="O1025" s="7"/>
      <c r="P1025" s="7"/>
      <c r="Q1025" s="7"/>
      <c r="R1025" s="7"/>
      <c r="S1025" s="7"/>
      <c r="T1025" s="7"/>
      <c r="U1025" s="7"/>
      <c r="V1025" s="7"/>
      <c r="W1025" s="7"/>
      <c r="X1025" s="7"/>
      <c r="Y1025" s="7"/>
      <c r="Z1025" s="7"/>
      <c r="AA1025" s="7"/>
      <c r="AB1025" s="7"/>
    </row>
    <row r="1026" spans="1:28">
      <c r="A1026" s="7"/>
      <c r="B1026" s="7"/>
      <c r="C1026" s="7"/>
      <c r="D1026" s="7"/>
      <c r="E1026" s="7"/>
      <c r="F1026" s="7"/>
      <c r="G1026" s="7"/>
      <c r="H1026" s="7"/>
      <c r="I1026" s="7"/>
      <c r="J1026" s="7"/>
      <c r="K1026" s="7"/>
      <c r="L1026" s="7"/>
      <c r="M1026" s="7"/>
      <c r="N1026" s="7"/>
      <c r="O1026" s="7"/>
      <c r="P1026" s="7"/>
      <c r="Q1026" s="7"/>
      <c r="R1026" s="7"/>
      <c r="S1026" s="7"/>
      <c r="T1026" s="7"/>
      <c r="U1026" s="7"/>
      <c r="V1026" s="7"/>
      <c r="W1026" s="7"/>
      <c r="X1026" s="7"/>
      <c r="Y1026" s="7"/>
      <c r="Z1026" s="7"/>
      <c r="AA1026" s="7"/>
      <c r="AB1026" s="7"/>
    </row>
    <row r="1027" spans="1:28">
      <c r="A1027" s="7"/>
      <c r="B1027" s="7"/>
      <c r="C1027" s="7"/>
      <c r="D1027" s="7"/>
      <c r="E1027" s="7"/>
      <c r="F1027" s="7"/>
      <c r="G1027" s="7"/>
      <c r="H1027" s="7"/>
      <c r="I1027" s="7"/>
      <c r="J1027" s="7"/>
      <c r="K1027" s="7"/>
      <c r="L1027" s="7"/>
      <c r="M1027" s="7"/>
      <c r="N1027" s="7"/>
      <c r="O1027" s="7"/>
      <c r="P1027" s="7"/>
      <c r="Q1027" s="7"/>
      <c r="R1027" s="7"/>
      <c r="S1027" s="7"/>
      <c r="T1027" s="7"/>
      <c r="U1027" s="7"/>
      <c r="V1027" s="7"/>
      <c r="W1027" s="7"/>
      <c r="X1027" s="7"/>
      <c r="Y1027" s="7"/>
      <c r="Z1027" s="7"/>
      <c r="AA1027" s="7"/>
      <c r="AB1027" s="7"/>
    </row>
    <row r="1028" spans="1:28">
      <c r="A1028" s="7"/>
      <c r="B1028" s="7"/>
      <c r="C1028" s="7"/>
      <c r="D1028" s="7"/>
      <c r="E1028" s="7"/>
      <c r="F1028" s="7"/>
      <c r="G1028" s="7"/>
      <c r="H1028" s="7"/>
      <c r="I1028" s="7"/>
      <c r="J1028" s="7"/>
      <c r="K1028" s="7"/>
      <c r="L1028" s="7"/>
      <c r="M1028" s="7"/>
      <c r="N1028" s="7"/>
      <c r="O1028" s="7"/>
      <c r="P1028" s="7"/>
      <c r="Q1028" s="7"/>
      <c r="R1028" s="7"/>
      <c r="S1028" s="7"/>
      <c r="T1028" s="7"/>
      <c r="U1028" s="7"/>
      <c r="V1028" s="7"/>
      <c r="W1028" s="7"/>
      <c r="X1028" s="7"/>
      <c r="Y1028" s="7"/>
      <c r="Z1028" s="7"/>
      <c r="AA1028" s="7"/>
      <c r="AB1028" s="7"/>
    </row>
    <row r="1029" spans="1:28">
      <c r="A1029" s="7"/>
      <c r="B1029" s="7"/>
      <c r="C1029" s="7"/>
      <c r="D1029" s="7"/>
      <c r="E1029" s="7"/>
      <c r="F1029" s="7"/>
      <c r="G1029" s="7"/>
      <c r="H1029" s="7"/>
      <c r="I1029" s="7"/>
      <c r="J1029" s="7"/>
      <c r="K1029" s="7"/>
      <c r="L1029" s="7"/>
      <c r="M1029" s="7"/>
      <c r="N1029" s="7"/>
      <c r="O1029" s="7"/>
      <c r="P1029" s="7"/>
      <c r="Q1029" s="7"/>
      <c r="R1029" s="7"/>
      <c r="S1029" s="7"/>
      <c r="T1029" s="7"/>
      <c r="U1029" s="7"/>
      <c r="V1029" s="7"/>
      <c r="W1029" s="7"/>
      <c r="X1029" s="7"/>
      <c r="Y1029" s="7"/>
      <c r="Z1029" s="7"/>
      <c r="AA1029" s="7"/>
      <c r="AB1029" s="7"/>
    </row>
    <row r="1030" spans="1:28">
      <c r="A1030" s="7"/>
      <c r="B1030" s="7"/>
      <c r="C1030" s="7"/>
      <c r="D1030" s="7"/>
      <c r="E1030" s="7"/>
      <c r="F1030" s="7"/>
      <c r="G1030" s="7"/>
      <c r="H1030" s="7"/>
      <c r="I1030" s="7"/>
      <c r="J1030" s="7"/>
      <c r="K1030" s="7"/>
      <c r="L1030" s="7"/>
      <c r="M1030" s="7"/>
      <c r="N1030" s="7"/>
      <c r="O1030" s="7"/>
      <c r="P1030" s="7"/>
      <c r="Q1030" s="7"/>
      <c r="R1030" s="7"/>
      <c r="S1030" s="7"/>
      <c r="T1030" s="7"/>
      <c r="U1030" s="7"/>
      <c r="V1030" s="7"/>
      <c r="W1030" s="7"/>
      <c r="X1030" s="7"/>
      <c r="Y1030" s="7"/>
      <c r="Z1030" s="7"/>
      <c r="AA1030" s="7"/>
      <c r="AB1030" s="7"/>
    </row>
    <row r="1031" spans="1:28">
      <c r="A1031" s="7"/>
      <c r="B1031" s="7"/>
      <c r="C1031" s="7"/>
      <c r="D1031" s="7"/>
      <c r="E1031" s="7"/>
      <c r="F1031" s="7"/>
      <c r="G1031" s="7"/>
      <c r="H1031" s="7"/>
      <c r="I1031" s="7"/>
      <c r="J1031" s="7"/>
      <c r="K1031" s="7"/>
      <c r="L1031" s="7"/>
      <c r="M1031" s="7"/>
      <c r="N1031" s="7"/>
      <c r="O1031" s="7"/>
      <c r="P1031" s="7"/>
      <c r="Q1031" s="7"/>
      <c r="R1031" s="7"/>
      <c r="S1031" s="7"/>
      <c r="T1031" s="7"/>
      <c r="U1031" s="7"/>
      <c r="V1031" s="7"/>
      <c r="W1031" s="7"/>
      <c r="X1031" s="7"/>
      <c r="Y1031" s="7"/>
      <c r="Z1031" s="7"/>
      <c r="AA1031" s="7"/>
      <c r="AB1031" s="7"/>
    </row>
    <row r="1032" spans="1:28">
      <c r="A1032" s="7"/>
      <c r="B1032" s="7"/>
      <c r="C1032" s="7"/>
      <c r="D1032" s="7"/>
      <c r="E1032" s="7"/>
      <c r="F1032" s="7"/>
      <c r="G1032" s="7"/>
      <c r="H1032" s="7"/>
      <c r="I1032" s="7"/>
      <c r="J1032" s="7"/>
      <c r="K1032" s="7"/>
      <c r="L1032" s="7"/>
      <c r="M1032" s="7"/>
      <c r="N1032" s="7"/>
      <c r="O1032" s="7"/>
      <c r="P1032" s="7"/>
      <c r="Q1032" s="7"/>
      <c r="R1032" s="7"/>
      <c r="S1032" s="7"/>
      <c r="T1032" s="7"/>
      <c r="U1032" s="7"/>
      <c r="V1032" s="7"/>
      <c r="W1032" s="7"/>
      <c r="X1032" s="7"/>
      <c r="Y1032" s="7"/>
      <c r="Z1032" s="7"/>
      <c r="AA1032" s="7"/>
      <c r="AB1032" s="7"/>
    </row>
    <row r="1033" spans="1:28">
      <c r="A1033" s="7"/>
      <c r="B1033" s="7"/>
      <c r="C1033" s="7"/>
      <c r="D1033" s="7"/>
      <c r="E1033" s="7"/>
      <c r="F1033" s="7"/>
      <c r="G1033" s="7"/>
      <c r="H1033" s="7"/>
      <c r="I1033" s="7"/>
      <c r="J1033" s="7"/>
      <c r="K1033" s="7"/>
      <c r="L1033" s="7"/>
      <c r="M1033" s="7"/>
      <c r="N1033" s="7"/>
      <c r="O1033" s="7"/>
      <c r="P1033" s="7"/>
      <c r="Q1033" s="7"/>
      <c r="R1033" s="7"/>
      <c r="S1033" s="7"/>
      <c r="T1033" s="7"/>
      <c r="U1033" s="7"/>
      <c r="V1033" s="7"/>
      <c r="W1033" s="7"/>
      <c r="X1033" s="7"/>
      <c r="Y1033" s="7"/>
      <c r="Z1033" s="7"/>
      <c r="AA1033" s="7"/>
      <c r="AB1033" s="7"/>
    </row>
    <row r="1034" spans="1:28">
      <c r="A1034" s="7"/>
      <c r="B1034" s="7"/>
      <c r="C1034" s="7"/>
      <c r="D1034" s="7"/>
      <c r="E1034" s="7"/>
      <c r="F1034" s="7"/>
      <c r="G1034" s="7"/>
      <c r="H1034" s="7"/>
      <c r="I1034" s="7"/>
      <c r="J1034" s="7"/>
      <c r="K1034" s="7"/>
      <c r="L1034" s="7"/>
      <c r="M1034" s="7"/>
      <c r="N1034" s="7"/>
      <c r="O1034" s="7"/>
      <c r="P1034" s="7"/>
      <c r="Q1034" s="7"/>
      <c r="R1034" s="7"/>
      <c r="S1034" s="7"/>
      <c r="T1034" s="7"/>
      <c r="U1034" s="7"/>
      <c r="V1034" s="7"/>
      <c r="W1034" s="7"/>
      <c r="X1034" s="7"/>
      <c r="Y1034" s="7"/>
      <c r="Z1034" s="7"/>
      <c r="AA1034" s="7"/>
      <c r="AB1034" s="7"/>
    </row>
    <row r="1035" spans="1:28">
      <c r="A1035" s="7"/>
      <c r="B1035" s="7"/>
      <c r="C1035" s="7"/>
      <c r="D1035" s="7"/>
      <c r="E1035" s="7"/>
      <c r="F1035" s="7"/>
      <c r="G1035" s="7"/>
      <c r="H1035" s="7"/>
      <c r="I1035" s="7"/>
      <c r="J1035" s="7"/>
      <c r="K1035" s="7"/>
      <c r="L1035" s="7"/>
      <c r="M1035" s="7"/>
      <c r="N1035" s="7"/>
      <c r="O1035" s="7"/>
      <c r="P1035" s="7"/>
      <c r="Q1035" s="7"/>
      <c r="R1035" s="7"/>
      <c r="S1035" s="7"/>
      <c r="T1035" s="7"/>
      <c r="U1035" s="7"/>
      <c r="V1035" s="7"/>
      <c r="W1035" s="7"/>
      <c r="X1035" s="7"/>
      <c r="Y1035" s="7"/>
      <c r="Z1035" s="7"/>
      <c r="AA1035" s="7"/>
      <c r="AB1035" s="7"/>
    </row>
    <row r="1036" spans="1:28">
      <c r="A1036" s="7"/>
      <c r="B1036" s="7"/>
      <c r="C1036" s="7"/>
      <c r="D1036" s="7"/>
      <c r="E1036" s="7"/>
      <c r="F1036" s="7"/>
      <c r="G1036" s="7"/>
      <c r="H1036" s="7"/>
      <c r="I1036" s="7"/>
      <c r="J1036" s="7"/>
      <c r="K1036" s="7"/>
      <c r="L1036" s="7"/>
      <c r="M1036" s="7"/>
      <c r="N1036" s="7"/>
      <c r="O1036" s="7"/>
      <c r="P1036" s="7"/>
      <c r="Q1036" s="7"/>
      <c r="R1036" s="7"/>
      <c r="S1036" s="7"/>
      <c r="T1036" s="7"/>
      <c r="U1036" s="7"/>
      <c r="V1036" s="7"/>
      <c r="W1036" s="7"/>
      <c r="X1036" s="7"/>
      <c r="Y1036" s="7"/>
      <c r="Z1036" s="7"/>
      <c r="AA1036" s="7"/>
      <c r="AB1036" s="7"/>
    </row>
    <row r="1037" spans="1:28">
      <c r="A1037" s="7"/>
      <c r="B1037" s="7"/>
      <c r="C1037" s="7"/>
      <c r="D1037" s="7"/>
      <c r="E1037" s="7"/>
      <c r="F1037" s="7"/>
      <c r="G1037" s="7"/>
      <c r="H1037" s="7"/>
      <c r="I1037" s="7"/>
      <c r="J1037" s="7"/>
      <c r="K1037" s="7"/>
      <c r="L1037" s="7"/>
      <c r="M1037" s="7"/>
      <c r="N1037" s="7"/>
      <c r="O1037" s="7"/>
      <c r="P1037" s="7"/>
      <c r="Q1037" s="7"/>
      <c r="R1037" s="7"/>
      <c r="S1037" s="7"/>
      <c r="T1037" s="7"/>
      <c r="U1037" s="7"/>
      <c r="V1037" s="7"/>
      <c r="W1037" s="7"/>
      <c r="X1037" s="7"/>
      <c r="Y1037" s="7"/>
      <c r="Z1037" s="7"/>
      <c r="AA1037" s="7"/>
      <c r="AB1037" s="7"/>
    </row>
    <row r="1038" spans="1:28">
      <c r="A1038" s="7"/>
      <c r="B1038" s="7"/>
      <c r="C1038" s="7"/>
      <c r="D1038" s="7"/>
      <c r="E1038" s="7"/>
      <c r="F1038" s="7"/>
      <c r="G1038" s="7"/>
      <c r="H1038" s="7"/>
      <c r="I1038" s="7"/>
      <c r="J1038" s="7"/>
      <c r="K1038" s="7"/>
      <c r="L1038" s="7"/>
      <c r="M1038" s="7"/>
      <c r="N1038" s="7"/>
      <c r="O1038" s="7"/>
      <c r="P1038" s="7"/>
      <c r="Q1038" s="7"/>
      <c r="R1038" s="7"/>
      <c r="S1038" s="7"/>
      <c r="T1038" s="7"/>
      <c r="U1038" s="7"/>
      <c r="V1038" s="7"/>
      <c r="W1038" s="7"/>
      <c r="X1038" s="7"/>
      <c r="Y1038" s="7"/>
      <c r="Z1038" s="7"/>
      <c r="AA1038" s="7"/>
      <c r="AB1038" s="7"/>
    </row>
    <row r="1039" spans="1:28">
      <c r="A1039" s="7"/>
      <c r="B1039" s="7"/>
      <c r="C1039" s="7"/>
      <c r="D1039" s="7"/>
      <c r="E1039" s="7"/>
      <c r="F1039" s="7"/>
      <c r="G1039" s="7"/>
      <c r="H1039" s="7"/>
      <c r="I1039" s="7"/>
      <c r="J1039" s="7"/>
      <c r="K1039" s="7"/>
      <c r="L1039" s="7"/>
      <c r="M1039" s="7"/>
      <c r="N1039" s="7"/>
      <c r="O1039" s="7"/>
      <c r="P1039" s="7"/>
      <c r="Q1039" s="7"/>
      <c r="R1039" s="7"/>
      <c r="S1039" s="7"/>
      <c r="T1039" s="7"/>
      <c r="U1039" s="7"/>
      <c r="V1039" s="7"/>
      <c r="W1039" s="7"/>
      <c r="X1039" s="7"/>
      <c r="Y1039" s="7"/>
      <c r="Z1039" s="7"/>
      <c r="AA1039" s="7"/>
      <c r="AB1039" s="7"/>
    </row>
    <row r="1040" spans="1:28">
      <c r="A1040" s="7"/>
      <c r="B1040" s="7"/>
      <c r="C1040" s="7"/>
      <c r="D1040" s="7"/>
      <c r="E1040" s="7"/>
      <c r="F1040" s="7"/>
      <c r="G1040" s="7"/>
      <c r="H1040" s="7"/>
      <c r="I1040" s="7"/>
      <c r="J1040" s="7"/>
      <c r="K1040" s="7"/>
      <c r="L1040" s="7"/>
      <c r="M1040" s="7"/>
      <c r="N1040" s="7"/>
      <c r="O1040" s="7"/>
      <c r="P1040" s="7"/>
      <c r="Q1040" s="7"/>
      <c r="R1040" s="7"/>
      <c r="S1040" s="7"/>
      <c r="T1040" s="7"/>
      <c r="U1040" s="7"/>
      <c r="V1040" s="7"/>
      <c r="W1040" s="7"/>
      <c r="X1040" s="7"/>
      <c r="Y1040" s="7"/>
      <c r="Z1040" s="7"/>
      <c r="AA1040" s="7"/>
      <c r="AB1040" s="7"/>
    </row>
    <row r="1041" spans="1:28">
      <c r="A1041" s="7"/>
      <c r="B1041" s="7"/>
      <c r="C1041" s="7"/>
      <c r="D1041" s="7"/>
      <c r="E1041" s="7"/>
      <c r="F1041" s="7"/>
      <c r="G1041" s="7"/>
      <c r="H1041" s="7"/>
      <c r="I1041" s="7"/>
      <c r="J1041" s="7"/>
      <c r="K1041" s="7"/>
      <c r="L1041" s="7"/>
      <c r="M1041" s="7"/>
      <c r="N1041" s="7"/>
      <c r="O1041" s="7"/>
      <c r="P1041" s="7"/>
      <c r="Q1041" s="7"/>
      <c r="R1041" s="7"/>
      <c r="S1041" s="7"/>
      <c r="T1041" s="7"/>
      <c r="U1041" s="7"/>
      <c r="V1041" s="7"/>
      <c r="W1041" s="7"/>
      <c r="X1041" s="7"/>
      <c r="Y1041" s="7"/>
      <c r="Z1041" s="7"/>
      <c r="AA1041" s="7"/>
      <c r="AB1041" s="7"/>
    </row>
    <row r="1042" spans="1:28">
      <c r="A1042" s="7"/>
      <c r="B1042" s="7"/>
      <c r="C1042" s="7"/>
      <c r="D1042" s="7"/>
      <c r="E1042" s="7"/>
      <c r="F1042" s="7"/>
      <c r="G1042" s="7"/>
      <c r="H1042" s="7"/>
      <c r="I1042" s="7"/>
      <c r="J1042" s="7"/>
      <c r="K1042" s="7"/>
      <c r="L1042" s="7"/>
      <c r="M1042" s="7"/>
      <c r="N1042" s="7"/>
      <c r="O1042" s="7"/>
      <c r="P1042" s="7"/>
      <c r="Q1042" s="7"/>
      <c r="R1042" s="7"/>
      <c r="S1042" s="7"/>
      <c r="T1042" s="7"/>
      <c r="U1042" s="7"/>
      <c r="V1042" s="7"/>
      <c r="W1042" s="7"/>
      <c r="X1042" s="7"/>
      <c r="Y1042" s="7"/>
      <c r="Z1042" s="7"/>
      <c r="AA1042" s="7"/>
      <c r="AB1042" s="7"/>
    </row>
    <row r="1043" spans="1:28">
      <c r="A1043" s="7"/>
      <c r="B1043" s="7"/>
      <c r="C1043" s="7"/>
      <c r="D1043" s="7"/>
      <c r="E1043" s="7"/>
      <c r="F1043" s="7"/>
      <c r="G1043" s="7"/>
      <c r="H1043" s="7"/>
      <c r="I1043" s="7"/>
      <c r="J1043" s="7"/>
      <c r="K1043" s="7"/>
      <c r="L1043" s="7"/>
      <c r="M1043" s="7"/>
      <c r="N1043" s="7"/>
      <c r="O1043" s="7"/>
      <c r="P1043" s="7"/>
      <c r="Q1043" s="7"/>
      <c r="R1043" s="7"/>
      <c r="S1043" s="7"/>
      <c r="T1043" s="7"/>
      <c r="U1043" s="7"/>
      <c r="V1043" s="7"/>
      <c r="W1043" s="7"/>
      <c r="X1043" s="7"/>
      <c r="Y1043" s="7"/>
      <c r="Z1043" s="7"/>
      <c r="AA1043" s="7"/>
      <c r="AB1043" s="7"/>
    </row>
    <row r="1044" spans="1:28">
      <c r="A1044" s="7"/>
      <c r="B1044" s="7"/>
      <c r="C1044" s="7"/>
      <c r="D1044" s="7"/>
      <c r="E1044" s="7"/>
      <c r="F1044" s="7"/>
      <c r="G1044" s="7"/>
      <c r="H1044" s="7"/>
      <c r="I1044" s="7"/>
      <c r="J1044" s="7"/>
      <c r="K1044" s="7"/>
      <c r="L1044" s="7"/>
      <c r="M1044" s="7"/>
      <c r="N1044" s="7"/>
      <c r="O1044" s="7"/>
      <c r="P1044" s="7"/>
      <c r="Q1044" s="7"/>
      <c r="R1044" s="7"/>
      <c r="S1044" s="7"/>
      <c r="T1044" s="7"/>
      <c r="U1044" s="7"/>
      <c r="V1044" s="7"/>
      <c r="W1044" s="7"/>
      <c r="X1044" s="7"/>
      <c r="Y1044" s="7"/>
      <c r="Z1044" s="7"/>
      <c r="AA1044" s="7"/>
      <c r="AB1044" s="7"/>
    </row>
    <row r="1045" spans="1:28">
      <c r="A1045" s="7"/>
      <c r="B1045" s="7"/>
      <c r="C1045" s="7"/>
      <c r="D1045" s="7"/>
      <c r="E1045" s="7"/>
      <c r="F1045" s="7"/>
      <c r="G1045" s="7"/>
      <c r="H1045" s="7"/>
      <c r="I1045" s="7"/>
      <c r="J1045" s="7"/>
      <c r="K1045" s="7"/>
      <c r="L1045" s="7"/>
      <c r="M1045" s="7"/>
      <c r="N1045" s="7"/>
      <c r="O1045" s="7"/>
      <c r="P1045" s="7"/>
      <c r="Q1045" s="7"/>
      <c r="R1045" s="7"/>
      <c r="S1045" s="7"/>
      <c r="T1045" s="7"/>
      <c r="U1045" s="7"/>
      <c r="V1045" s="7"/>
      <c r="W1045" s="7"/>
      <c r="X1045" s="7"/>
      <c r="Y1045" s="7"/>
      <c r="Z1045" s="7"/>
      <c r="AA1045" s="7"/>
      <c r="AB1045" s="7"/>
    </row>
    <row r="1046" spans="1:28">
      <c r="A1046" s="7"/>
      <c r="B1046" s="7"/>
      <c r="C1046" s="7"/>
      <c r="D1046" s="7"/>
      <c r="E1046" s="7"/>
      <c r="F1046" s="7"/>
      <c r="G1046" s="7"/>
      <c r="H1046" s="7"/>
      <c r="I1046" s="7"/>
      <c r="J1046" s="7"/>
      <c r="K1046" s="7"/>
      <c r="L1046" s="7"/>
      <c r="M1046" s="7"/>
      <c r="N1046" s="7"/>
      <c r="O1046" s="7"/>
      <c r="P1046" s="7"/>
      <c r="Q1046" s="7"/>
      <c r="R1046" s="7"/>
      <c r="S1046" s="7"/>
      <c r="T1046" s="7"/>
      <c r="U1046" s="7"/>
      <c r="V1046" s="7"/>
      <c r="W1046" s="7"/>
      <c r="X1046" s="7"/>
      <c r="Y1046" s="7"/>
      <c r="Z1046" s="7"/>
      <c r="AA1046" s="7"/>
      <c r="AB1046" s="7"/>
    </row>
    <row r="1047" spans="1:28">
      <c r="A1047" s="7"/>
      <c r="B1047" s="7"/>
      <c r="C1047" s="7"/>
      <c r="D1047" s="7"/>
      <c r="E1047" s="7"/>
      <c r="F1047" s="7"/>
      <c r="G1047" s="7"/>
      <c r="H1047" s="7"/>
      <c r="I1047" s="7"/>
      <c r="J1047" s="7"/>
      <c r="K1047" s="7"/>
      <c r="L1047" s="7"/>
      <c r="M1047" s="7"/>
      <c r="N1047" s="7"/>
      <c r="O1047" s="7"/>
      <c r="P1047" s="7"/>
      <c r="Q1047" s="7"/>
      <c r="R1047" s="7"/>
      <c r="S1047" s="7"/>
      <c r="T1047" s="7"/>
      <c r="U1047" s="7"/>
      <c r="V1047" s="7"/>
      <c r="W1047" s="7"/>
      <c r="X1047" s="7"/>
      <c r="Y1047" s="7"/>
      <c r="Z1047" s="7"/>
      <c r="AA1047" s="7"/>
      <c r="AB1047" s="7"/>
    </row>
    <row r="1048" spans="1:28">
      <c r="A1048" s="7"/>
      <c r="B1048" s="7"/>
      <c r="C1048" s="7"/>
      <c r="D1048" s="7"/>
      <c r="E1048" s="7"/>
      <c r="F1048" s="7"/>
      <c r="G1048" s="7"/>
      <c r="H1048" s="7"/>
      <c r="I1048" s="7"/>
      <c r="J1048" s="7"/>
      <c r="K1048" s="7"/>
      <c r="L1048" s="7"/>
      <c r="M1048" s="7"/>
      <c r="N1048" s="7"/>
      <c r="O1048" s="7"/>
      <c r="P1048" s="7"/>
      <c r="Q1048" s="7"/>
      <c r="R1048" s="7"/>
      <c r="S1048" s="7"/>
      <c r="T1048" s="7"/>
      <c r="U1048" s="7"/>
      <c r="V1048" s="7"/>
      <c r="W1048" s="7"/>
      <c r="X1048" s="7"/>
      <c r="Y1048" s="7"/>
      <c r="Z1048" s="7"/>
      <c r="AA1048" s="7"/>
      <c r="AB1048" s="7"/>
    </row>
    <row r="1049" spans="1:28">
      <c r="A1049" s="7"/>
      <c r="B1049" s="7"/>
      <c r="C1049" s="7"/>
      <c r="D1049" s="7"/>
      <c r="E1049" s="7"/>
      <c r="F1049" s="7"/>
      <c r="G1049" s="7"/>
      <c r="H1049" s="7"/>
      <c r="I1049" s="7"/>
      <c r="J1049" s="7"/>
      <c r="K1049" s="7"/>
      <c r="L1049" s="7"/>
      <c r="M1049" s="7"/>
      <c r="N1049" s="7"/>
      <c r="O1049" s="7"/>
      <c r="P1049" s="7"/>
      <c r="Q1049" s="7"/>
      <c r="R1049" s="7"/>
      <c r="S1049" s="7"/>
      <c r="T1049" s="7"/>
      <c r="U1049" s="7"/>
      <c r="V1049" s="7"/>
      <c r="W1049" s="7"/>
      <c r="X1049" s="7"/>
      <c r="Y1049" s="7"/>
      <c r="Z1049" s="7"/>
      <c r="AA1049" s="7"/>
      <c r="AB1049" s="7"/>
    </row>
    <row r="1050" spans="1:28">
      <c r="A1050" s="7"/>
      <c r="B1050" s="7"/>
      <c r="C1050" s="7"/>
      <c r="D1050" s="7"/>
      <c r="E1050" s="7"/>
      <c r="F1050" s="7"/>
      <c r="G1050" s="7"/>
      <c r="H1050" s="7"/>
      <c r="I1050" s="7"/>
      <c r="J1050" s="7"/>
      <c r="K1050" s="7"/>
      <c r="L1050" s="7"/>
      <c r="M1050" s="7"/>
      <c r="N1050" s="7"/>
      <c r="O1050" s="7"/>
      <c r="P1050" s="7"/>
      <c r="Q1050" s="7"/>
      <c r="R1050" s="7"/>
      <c r="S1050" s="7"/>
      <c r="T1050" s="7"/>
      <c r="U1050" s="7"/>
      <c r="V1050" s="7"/>
      <c r="W1050" s="7"/>
      <c r="X1050" s="7"/>
      <c r="Y1050" s="7"/>
      <c r="Z1050" s="7"/>
      <c r="AA1050" s="7"/>
      <c r="AB1050" s="7"/>
    </row>
    <row r="1051" spans="1:28">
      <c r="A1051" s="7"/>
      <c r="B1051" s="7"/>
      <c r="C1051" s="7"/>
      <c r="D1051" s="7"/>
      <c r="E1051" s="7"/>
      <c r="F1051" s="7"/>
      <c r="G1051" s="7"/>
      <c r="H1051" s="7"/>
      <c r="I1051" s="7"/>
      <c r="J1051" s="7"/>
      <c r="K1051" s="7"/>
      <c r="L1051" s="7"/>
      <c r="M1051" s="7"/>
      <c r="N1051" s="7"/>
      <c r="O1051" s="7"/>
      <c r="P1051" s="7"/>
      <c r="Q1051" s="7"/>
      <c r="R1051" s="7"/>
      <c r="S1051" s="7"/>
      <c r="T1051" s="7"/>
      <c r="U1051" s="7"/>
      <c r="V1051" s="7"/>
      <c r="W1051" s="7"/>
      <c r="X1051" s="7"/>
      <c r="Y1051" s="7"/>
      <c r="Z1051" s="7"/>
      <c r="AA1051" s="7"/>
      <c r="AB1051" s="7"/>
    </row>
    <row r="1052" spans="1:28">
      <c r="A1052" s="7"/>
      <c r="B1052" s="7"/>
      <c r="C1052" s="7"/>
      <c r="D1052" s="7"/>
      <c r="E1052" s="7"/>
      <c r="F1052" s="7"/>
      <c r="G1052" s="7"/>
      <c r="H1052" s="7"/>
      <c r="I1052" s="7"/>
      <c r="J1052" s="7"/>
      <c r="K1052" s="7"/>
      <c r="L1052" s="7"/>
      <c r="M1052" s="7"/>
      <c r="N1052" s="7"/>
      <c r="O1052" s="7"/>
      <c r="P1052" s="7"/>
      <c r="Q1052" s="7"/>
      <c r="R1052" s="7"/>
      <c r="S1052" s="7"/>
      <c r="T1052" s="7"/>
      <c r="U1052" s="7"/>
      <c r="V1052" s="7"/>
      <c r="W1052" s="7"/>
      <c r="X1052" s="7"/>
      <c r="Y1052" s="7"/>
      <c r="Z1052" s="7"/>
      <c r="AA1052" s="7"/>
      <c r="AB1052" s="7"/>
    </row>
    <row r="1053" spans="1:28">
      <c r="A1053" s="7"/>
      <c r="B1053" s="7"/>
      <c r="C1053" s="7"/>
      <c r="D1053" s="7"/>
      <c r="E1053" s="7"/>
      <c r="F1053" s="7"/>
      <c r="G1053" s="7"/>
      <c r="H1053" s="7"/>
      <c r="I1053" s="7"/>
      <c r="J1053" s="7"/>
      <c r="K1053" s="7"/>
      <c r="L1053" s="7"/>
      <c r="M1053" s="7"/>
      <c r="N1053" s="7"/>
      <c r="O1053" s="7"/>
      <c r="P1053" s="7"/>
      <c r="Q1053" s="7"/>
      <c r="R1053" s="7"/>
      <c r="S1053" s="7"/>
      <c r="T1053" s="7"/>
      <c r="U1053" s="7"/>
      <c r="V1053" s="7"/>
      <c r="W1053" s="7"/>
      <c r="X1053" s="7"/>
      <c r="Y1053" s="7"/>
      <c r="Z1053" s="7"/>
      <c r="AA1053" s="7"/>
      <c r="AB1053" s="7"/>
    </row>
    <row r="1054" spans="1:28">
      <c r="A1054" s="7"/>
      <c r="B1054" s="7"/>
      <c r="C1054" s="7"/>
      <c r="D1054" s="7"/>
      <c r="E1054" s="7"/>
      <c r="F1054" s="7"/>
      <c r="G1054" s="7"/>
      <c r="H1054" s="7"/>
      <c r="I1054" s="7"/>
      <c r="J1054" s="7"/>
      <c r="K1054" s="7"/>
      <c r="L1054" s="7"/>
      <c r="M1054" s="7"/>
      <c r="N1054" s="7"/>
      <c r="O1054" s="7"/>
      <c r="P1054" s="7"/>
      <c r="Q1054" s="7"/>
      <c r="R1054" s="7"/>
      <c r="S1054" s="7"/>
      <c r="T1054" s="7"/>
      <c r="U1054" s="7"/>
      <c r="V1054" s="7"/>
      <c r="W1054" s="7"/>
      <c r="X1054" s="7"/>
      <c r="Y1054" s="7"/>
      <c r="Z1054" s="7"/>
      <c r="AA1054" s="7"/>
      <c r="AB1054" s="7"/>
    </row>
    <row r="1055" spans="1:28">
      <c r="A1055" s="7"/>
      <c r="B1055" s="7"/>
      <c r="C1055" s="7"/>
      <c r="D1055" s="7"/>
      <c r="E1055" s="7"/>
      <c r="F1055" s="7"/>
      <c r="G1055" s="7"/>
      <c r="H1055" s="7"/>
      <c r="I1055" s="7"/>
      <c r="J1055" s="7"/>
      <c r="K1055" s="7"/>
      <c r="L1055" s="7"/>
      <c r="M1055" s="7"/>
      <c r="N1055" s="7"/>
      <c r="O1055" s="7"/>
      <c r="P1055" s="7"/>
      <c r="Q1055" s="7"/>
      <c r="R1055" s="7"/>
      <c r="S1055" s="7"/>
      <c r="T1055" s="7"/>
      <c r="U1055" s="7"/>
      <c r="V1055" s="7"/>
      <c r="W1055" s="7"/>
      <c r="X1055" s="7"/>
      <c r="Y1055" s="7"/>
      <c r="Z1055" s="7"/>
      <c r="AA1055" s="7"/>
      <c r="AB1055" s="7"/>
    </row>
    <row r="1056" spans="1:28">
      <c r="A1056" s="7"/>
      <c r="B1056" s="7"/>
      <c r="C1056" s="7"/>
      <c r="D1056" s="7"/>
      <c r="E1056" s="7"/>
      <c r="F1056" s="7"/>
      <c r="G1056" s="7"/>
      <c r="H1056" s="7"/>
      <c r="I1056" s="7"/>
      <c r="J1056" s="7"/>
      <c r="K1056" s="7"/>
      <c r="L1056" s="7"/>
      <c r="M1056" s="7"/>
      <c r="N1056" s="7"/>
      <c r="O1056" s="7"/>
      <c r="P1056" s="7"/>
      <c r="Q1056" s="7"/>
      <c r="R1056" s="7"/>
      <c r="S1056" s="7"/>
      <c r="T1056" s="7"/>
      <c r="U1056" s="7"/>
      <c r="V1056" s="7"/>
      <c r="W1056" s="7"/>
      <c r="X1056" s="7"/>
      <c r="Y1056" s="7"/>
      <c r="Z1056" s="7"/>
      <c r="AA1056" s="7"/>
      <c r="AB1056" s="7"/>
    </row>
    <row r="1057" spans="1:28">
      <c r="A1057" s="7"/>
      <c r="B1057" s="7"/>
      <c r="C1057" s="7"/>
      <c r="D1057" s="7"/>
      <c r="E1057" s="7"/>
      <c r="F1057" s="7"/>
      <c r="G1057" s="7"/>
      <c r="H1057" s="7"/>
      <c r="I1057" s="7"/>
      <c r="J1057" s="7"/>
      <c r="K1057" s="7"/>
      <c r="L1057" s="7"/>
      <c r="M1057" s="7"/>
      <c r="N1057" s="7"/>
      <c r="O1057" s="7"/>
      <c r="P1057" s="7"/>
      <c r="Q1057" s="7"/>
      <c r="R1057" s="7"/>
      <c r="S1057" s="7"/>
      <c r="T1057" s="7"/>
      <c r="U1057" s="7"/>
      <c r="V1057" s="7"/>
      <c r="W1057" s="7"/>
      <c r="X1057" s="7"/>
      <c r="Y1057" s="7"/>
      <c r="Z1057" s="7"/>
      <c r="AA1057" s="7"/>
      <c r="AB1057" s="7"/>
    </row>
    <row r="1058" spans="1:28">
      <c r="A1058" s="7"/>
      <c r="B1058" s="7"/>
      <c r="C1058" s="7"/>
      <c r="D1058" s="7"/>
      <c r="E1058" s="7"/>
      <c r="F1058" s="7"/>
      <c r="G1058" s="7"/>
      <c r="H1058" s="7"/>
      <c r="I1058" s="7"/>
      <c r="J1058" s="7"/>
      <c r="K1058" s="7"/>
      <c r="L1058" s="7"/>
      <c r="M1058" s="7"/>
      <c r="N1058" s="7"/>
      <c r="O1058" s="7"/>
      <c r="P1058" s="7"/>
      <c r="Q1058" s="7"/>
      <c r="R1058" s="7"/>
      <c r="S1058" s="7"/>
      <c r="T1058" s="7"/>
      <c r="U1058" s="7"/>
      <c r="V1058" s="7"/>
      <c r="W1058" s="7"/>
      <c r="X1058" s="7"/>
      <c r="Y1058" s="7"/>
      <c r="Z1058" s="7"/>
      <c r="AA1058" s="7"/>
      <c r="AB1058" s="7"/>
    </row>
    <row r="1059" spans="1:28">
      <c r="A1059" s="7"/>
      <c r="B1059" s="7"/>
      <c r="C1059" s="7"/>
      <c r="D1059" s="7"/>
      <c r="E1059" s="7"/>
      <c r="F1059" s="7"/>
      <c r="G1059" s="7"/>
      <c r="H1059" s="7"/>
      <c r="I1059" s="7"/>
      <c r="J1059" s="7"/>
      <c r="K1059" s="7"/>
      <c r="L1059" s="7"/>
      <c r="M1059" s="7"/>
      <c r="N1059" s="7"/>
      <c r="O1059" s="7"/>
      <c r="P1059" s="7"/>
      <c r="Q1059" s="7"/>
      <c r="R1059" s="7"/>
      <c r="S1059" s="7"/>
      <c r="T1059" s="7"/>
      <c r="U1059" s="7"/>
      <c r="V1059" s="7"/>
      <c r="W1059" s="7"/>
      <c r="X1059" s="7"/>
      <c r="Y1059" s="7"/>
      <c r="Z1059" s="7"/>
      <c r="AA1059" s="7"/>
      <c r="AB1059" s="7"/>
    </row>
    <row r="1060" spans="1:28">
      <c r="A1060" s="7"/>
      <c r="B1060" s="7"/>
      <c r="C1060" s="7"/>
      <c r="D1060" s="7"/>
      <c r="E1060" s="7"/>
      <c r="F1060" s="7"/>
      <c r="G1060" s="7"/>
      <c r="H1060" s="7"/>
      <c r="I1060" s="7"/>
      <c r="J1060" s="7"/>
      <c r="K1060" s="7"/>
      <c r="L1060" s="7"/>
      <c r="M1060" s="7"/>
      <c r="N1060" s="7"/>
      <c r="O1060" s="7"/>
      <c r="P1060" s="7"/>
      <c r="Q1060" s="7"/>
      <c r="R1060" s="7"/>
      <c r="S1060" s="7"/>
      <c r="T1060" s="7"/>
      <c r="U1060" s="7"/>
      <c r="V1060" s="7"/>
      <c r="W1060" s="7"/>
      <c r="X1060" s="7"/>
      <c r="Y1060" s="7"/>
      <c r="Z1060" s="7"/>
      <c r="AA1060" s="7"/>
      <c r="AB1060" s="7"/>
    </row>
    <row r="1061" spans="1:28">
      <c r="A1061" s="7"/>
      <c r="B1061" s="7"/>
      <c r="C1061" s="7"/>
      <c r="D1061" s="7"/>
      <c r="E1061" s="7"/>
      <c r="F1061" s="7"/>
      <c r="G1061" s="7"/>
      <c r="H1061" s="7"/>
      <c r="I1061" s="7"/>
      <c r="J1061" s="7"/>
      <c r="K1061" s="7"/>
      <c r="L1061" s="7"/>
      <c r="M1061" s="7"/>
      <c r="N1061" s="7"/>
      <c r="O1061" s="7"/>
      <c r="P1061" s="7"/>
      <c r="Q1061" s="7"/>
      <c r="R1061" s="7"/>
      <c r="S1061" s="7"/>
      <c r="T1061" s="7"/>
      <c r="U1061" s="7"/>
      <c r="V1061" s="7"/>
      <c r="W1061" s="7"/>
      <c r="X1061" s="7"/>
      <c r="Y1061" s="7"/>
      <c r="Z1061" s="7"/>
      <c r="AA1061" s="7"/>
      <c r="AB1061" s="7"/>
    </row>
    <row r="1062" spans="1:28">
      <c r="A1062" s="7"/>
      <c r="B1062" s="7"/>
      <c r="C1062" s="7"/>
      <c r="D1062" s="7"/>
      <c r="E1062" s="7"/>
      <c r="F1062" s="7"/>
      <c r="G1062" s="7"/>
      <c r="H1062" s="7"/>
      <c r="I1062" s="7"/>
      <c r="J1062" s="7"/>
      <c r="K1062" s="7"/>
      <c r="L1062" s="7"/>
      <c r="M1062" s="7"/>
      <c r="N1062" s="7"/>
      <c r="O1062" s="7"/>
      <c r="P1062" s="7"/>
      <c r="Q1062" s="7"/>
      <c r="R1062" s="7"/>
      <c r="S1062" s="7"/>
      <c r="T1062" s="7"/>
      <c r="U1062" s="7"/>
      <c r="V1062" s="7"/>
      <c r="W1062" s="7"/>
      <c r="X1062" s="7"/>
      <c r="Y1062" s="7"/>
      <c r="Z1062" s="7"/>
      <c r="AA1062" s="7"/>
      <c r="AB1062" s="7"/>
    </row>
    <row r="1063" spans="1:28">
      <c r="A1063" s="7"/>
      <c r="B1063" s="7"/>
      <c r="C1063" s="7"/>
      <c r="D1063" s="7"/>
      <c r="E1063" s="7"/>
      <c r="F1063" s="7"/>
      <c r="G1063" s="7"/>
      <c r="H1063" s="7"/>
      <c r="I1063" s="7"/>
      <c r="J1063" s="7"/>
      <c r="K1063" s="7"/>
      <c r="L1063" s="7"/>
      <c r="M1063" s="7"/>
      <c r="N1063" s="7"/>
      <c r="O1063" s="7"/>
      <c r="P1063" s="7"/>
      <c r="Q1063" s="7"/>
      <c r="R1063" s="7"/>
      <c r="S1063" s="7"/>
      <c r="T1063" s="7"/>
      <c r="U1063" s="7"/>
      <c r="V1063" s="7"/>
      <c r="W1063" s="7"/>
      <c r="X1063" s="7"/>
      <c r="Y1063" s="7"/>
      <c r="Z1063" s="7"/>
      <c r="AA1063" s="7"/>
      <c r="AB1063" s="7"/>
    </row>
    <row r="1064" spans="1:28">
      <c r="A1064" s="7"/>
      <c r="B1064" s="7"/>
      <c r="C1064" s="7"/>
      <c r="D1064" s="7"/>
      <c r="E1064" s="7"/>
      <c r="F1064" s="7"/>
      <c r="G1064" s="7"/>
      <c r="H1064" s="7"/>
      <c r="I1064" s="7"/>
      <c r="J1064" s="7"/>
      <c r="K1064" s="7"/>
      <c r="L1064" s="7"/>
      <c r="M1064" s="7"/>
      <c r="N1064" s="7"/>
      <c r="O1064" s="7"/>
      <c r="P1064" s="7"/>
      <c r="Q1064" s="7"/>
      <c r="R1064" s="7"/>
      <c r="S1064" s="7"/>
      <c r="T1064" s="7"/>
      <c r="U1064" s="7"/>
      <c r="V1064" s="7"/>
      <c r="W1064" s="7"/>
      <c r="X1064" s="7"/>
      <c r="Y1064" s="7"/>
      <c r="Z1064" s="7"/>
      <c r="AA1064" s="7"/>
      <c r="AB1064" s="7"/>
    </row>
    <row r="1065" spans="1:28">
      <c r="A1065" s="7"/>
      <c r="B1065" s="7"/>
      <c r="C1065" s="7"/>
      <c r="D1065" s="7"/>
      <c r="E1065" s="7"/>
      <c r="F1065" s="7"/>
      <c r="G1065" s="7"/>
      <c r="H1065" s="7"/>
      <c r="I1065" s="7"/>
      <c r="J1065" s="7"/>
      <c r="K1065" s="7"/>
      <c r="L1065" s="7"/>
      <c r="M1065" s="7"/>
      <c r="N1065" s="7"/>
      <c r="O1065" s="7"/>
      <c r="P1065" s="7"/>
      <c r="Q1065" s="7"/>
      <c r="R1065" s="7"/>
      <c r="S1065" s="7"/>
      <c r="T1065" s="7"/>
      <c r="U1065" s="7"/>
      <c r="V1065" s="7"/>
      <c r="W1065" s="7"/>
      <c r="X1065" s="7"/>
      <c r="Y1065" s="7"/>
      <c r="Z1065" s="7"/>
      <c r="AA1065" s="7"/>
      <c r="AB1065" s="7"/>
    </row>
    <row r="1066" spans="1:28">
      <c r="A1066" s="7"/>
      <c r="B1066" s="7"/>
      <c r="C1066" s="7"/>
      <c r="D1066" s="7"/>
      <c r="E1066" s="7"/>
      <c r="F1066" s="7"/>
      <c r="G1066" s="7"/>
      <c r="H1066" s="7"/>
      <c r="I1066" s="7"/>
      <c r="J1066" s="7"/>
      <c r="K1066" s="7"/>
      <c r="L1066" s="7"/>
      <c r="M1066" s="7"/>
      <c r="N1066" s="7"/>
      <c r="O1066" s="7"/>
      <c r="P1066" s="7"/>
      <c r="Q1066" s="7"/>
      <c r="R1066" s="7"/>
      <c r="S1066" s="7"/>
      <c r="T1066" s="7"/>
      <c r="U1066" s="7"/>
      <c r="V1066" s="7"/>
      <c r="W1066" s="7"/>
      <c r="X1066" s="7"/>
      <c r="Y1066" s="7"/>
      <c r="Z1066" s="7"/>
      <c r="AA1066" s="7"/>
      <c r="AB1066" s="7"/>
    </row>
    <row r="1067" spans="1:28">
      <c r="A1067" s="7"/>
      <c r="B1067" s="7"/>
      <c r="C1067" s="7"/>
      <c r="D1067" s="7"/>
      <c r="E1067" s="7"/>
      <c r="F1067" s="7"/>
      <c r="G1067" s="7"/>
      <c r="H1067" s="7"/>
      <c r="I1067" s="7"/>
      <c r="J1067" s="7"/>
      <c r="K1067" s="7"/>
      <c r="L1067" s="7"/>
      <c r="M1067" s="7"/>
      <c r="N1067" s="7"/>
      <c r="O1067" s="7"/>
      <c r="P1067" s="7"/>
      <c r="Q1067" s="7"/>
      <c r="R1067" s="7"/>
      <c r="S1067" s="7"/>
      <c r="T1067" s="7"/>
      <c r="U1067" s="7"/>
      <c r="V1067" s="7"/>
      <c r="W1067" s="7"/>
      <c r="X1067" s="7"/>
      <c r="Y1067" s="7"/>
      <c r="Z1067" s="7"/>
      <c r="AA1067" s="7"/>
      <c r="AB1067" s="7"/>
    </row>
  </sheetData>
  <mergeCells count="12">
    <mergeCell ref="P6:Q6"/>
    <mergeCell ref="R6:R7"/>
    <mergeCell ref="A2:R2"/>
    <mergeCell ref="A3:R3"/>
    <mergeCell ref="A4:R4"/>
    <mergeCell ref="A6:A7"/>
    <mergeCell ref="B6:D6"/>
    <mergeCell ref="E6:E7"/>
    <mergeCell ref="F6:H6"/>
    <mergeCell ref="I6:K6"/>
    <mergeCell ref="L6:N6"/>
    <mergeCell ref="O6:O7"/>
  </mergeCells>
  <hyperlinks>
    <hyperlink ref="A1" location="Índice!A1" display="Volver al Índice" xr:uid="{A11A7E8C-2799-4BCB-92CA-63EAE8094F64}"/>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65DABF-C740-4BF1-8438-A4A7708A86DF}">
  <sheetPr codeName="Hoja25"/>
  <dimension ref="A1:AG17"/>
  <sheetViews>
    <sheetView showGridLines="0" zoomScale="70" zoomScaleNormal="70" workbookViewId="0"/>
  </sheetViews>
  <sheetFormatPr baseColWidth="10" defaultColWidth="13.88671875" defaultRowHeight="13.8"/>
  <cols>
    <col min="1" max="1" width="19.33203125" style="196" customWidth="1"/>
    <col min="2" max="4" width="8.6640625" style="196" customWidth="1"/>
    <col min="5" max="5" width="0.6640625" style="196" customWidth="1"/>
    <col min="6" max="8" width="8.6640625" style="196" customWidth="1"/>
    <col min="9" max="9" width="0.6640625" style="196" customWidth="1"/>
    <col min="10" max="12" width="8.6640625" style="196" customWidth="1"/>
    <col min="13" max="13" width="0.6640625" style="196" customWidth="1"/>
    <col min="14" max="16" width="8.6640625" style="196" customWidth="1"/>
    <col min="17" max="17" width="0.6640625" style="196" customWidth="1"/>
    <col min="18" max="20" width="8.6640625" style="196" customWidth="1"/>
    <col min="21" max="21" width="0.6640625" style="196" customWidth="1"/>
    <col min="22" max="22" width="10.33203125" style="196" bestFit="1" customWidth="1"/>
    <col min="23" max="24" width="8.44140625" style="196" bestFit="1" customWidth="1"/>
    <col min="25" max="25" width="10.109375" style="196" customWidth="1"/>
    <col min="26" max="27" width="8.6640625" style="196" customWidth="1"/>
    <col min="28" max="28" width="0.6640625" style="196" customWidth="1"/>
    <col min="29" max="31" width="8.6640625" style="196" customWidth="1"/>
    <col min="32" max="32" width="0.6640625" style="196" customWidth="1"/>
    <col min="33" max="33" width="10.88671875" style="196" customWidth="1"/>
    <col min="34" max="256" width="13.88671875" style="196"/>
    <col min="257" max="257" width="19.33203125" style="196" customWidth="1"/>
    <col min="258" max="260" width="8.6640625" style="196" customWidth="1"/>
    <col min="261" max="261" width="0.6640625" style="196" customWidth="1"/>
    <col min="262" max="264" width="8.6640625" style="196" customWidth="1"/>
    <col min="265" max="265" width="0.6640625" style="196" customWidth="1"/>
    <col min="266" max="268" width="8.6640625" style="196" customWidth="1"/>
    <col min="269" max="269" width="0.6640625" style="196" customWidth="1"/>
    <col min="270" max="272" width="8.6640625" style="196" customWidth="1"/>
    <col min="273" max="273" width="0.6640625" style="196" customWidth="1"/>
    <col min="274" max="276" width="8.6640625" style="196" customWidth="1"/>
    <col min="277" max="277" width="0.6640625" style="196" customWidth="1"/>
    <col min="278" max="278" width="10.33203125" style="196" bestFit="1" customWidth="1"/>
    <col min="279" max="280" width="8.44140625" style="196" bestFit="1" customWidth="1"/>
    <col min="281" max="281" width="10.109375" style="196" customWidth="1"/>
    <col min="282" max="283" width="8.6640625" style="196" customWidth="1"/>
    <col min="284" max="284" width="0.6640625" style="196" customWidth="1"/>
    <col min="285" max="287" width="8.6640625" style="196" customWidth="1"/>
    <col min="288" max="288" width="0.6640625" style="196" customWidth="1"/>
    <col min="289" max="289" width="10.88671875" style="196" customWidth="1"/>
    <col min="290" max="512" width="13.88671875" style="196"/>
    <col min="513" max="513" width="19.33203125" style="196" customWidth="1"/>
    <col min="514" max="516" width="8.6640625" style="196" customWidth="1"/>
    <col min="517" max="517" width="0.6640625" style="196" customWidth="1"/>
    <col min="518" max="520" width="8.6640625" style="196" customWidth="1"/>
    <col min="521" max="521" width="0.6640625" style="196" customWidth="1"/>
    <col min="522" max="524" width="8.6640625" style="196" customWidth="1"/>
    <col min="525" max="525" width="0.6640625" style="196" customWidth="1"/>
    <col min="526" max="528" width="8.6640625" style="196" customWidth="1"/>
    <col min="529" max="529" width="0.6640625" style="196" customWidth="1"/>
    <col min="530" max="532" width="8.6640625" style="196" customWidth="1"/>
    <col min="533" max="533" width="0.6640625" style="196" customWidth="1"/>
    <col min="534" max="534" width="10.33203125" style="196" bestFit="1" customWidth="1"/>
    <col min="535" max="536" width="8.44140625" style="196" bestFit="1" customWidth="1"/>
    <col min="537" max="537" width="10.109375" style="196" customWidth="1"/>
    <col min="538" max="539" width="8.6640625" style="196" customWidth="1"/>
    <col min="540" max="540" width="0.6640625" style="196" customWidth="1"/>
    <col min="541" max="543" width="8.6640625" style="196" customWidth="1"/>
    <col min="544" max="544" width="0.6640625" style="196" customWidth="1"/>
    <col min="545" max="545" width="10.88671875" style="196" customWidth="1"/>
    <col min="546" max="768" width="13.88671875" style="196"/>
    <col min="769" max="769" width="19.33203125" style="196" customWidth="1"/>
    <col min="770" max="772" width="8.6640625" style="196" customWidth="1"/>
    <col min="773" max="773" width="0.6640625" style="196" customWidth="1"/>
    <col min="774" max="776" width="8.6640625" style="196" customWidth="1"/>
    <col min="777" max="777" width="0.6640625" style="196" customWidth="1"/>
    <col min="778" max="780" width="8.6640625" style="196" customWidth="1"/>
    <col min="781" max="781" width="0.6640625" style="196" customWidth="1"/>
    <col min="782" max="784" width="8.6640625" style="196" customWidth="1"/>
    <col min="785" max="785" width="0.6640625" style="196" customWidth="1"/>
    <col min="786" max="788" width="8.6640625" style="196" customWidth="1"/>
    <col min="789" max="789" width="0.6640625" style="196" customWidth="1"/>
    <col min="790" max="790" width="10.33203125" style="196" bestFit="1" customWidth="1"/>
    <col min="791" max="792" width="8.44140625" style="196" bestFit="1" customWidth="1"/>
    <col min="793" max="793" width="10.109375" style="196" customWidth="1"/>
    <col min="794" max="795" width="8.6640625" style="196" customWidth="1"/>
    <col min="796" max="796" width="0.6640625" style="196" customWidth="1"/>
    <col min="797" max="799" width="8.6640625" style="196" customWidth="1"/>
    <col min="800" max="800" width="0.6640625" style="196" customWidth="1"/>
    <col min="801" max="801" width="10.88671875" style="196" customWidth="1"/>
    <col min="802" max="1024" width="13.88671875" style="196"/>
    <col min="1025" max="1025" width="19.33203125" style="196" customWidth="1"/>
    <col min="1026" max="1028" width="8.6640625" style="196" customWidth="1"/>
    <col min="1029" max="1029" width="0.6640625" style="196" customWidth="1"/>
    <col min="1030" max="1032" width="8.6640625" style="196" customWidth="1"/>
    <col min="1033" max="1033" width="0.6640625" style="196" customWidth="1"/>
    <col min="1034" max="1036" width="8.6640625" style="196" customWidth="1"/>
    <col min="1037" max="1037" width="0.6640625" style="196" customWidth="1"/>
    <col min="1038" max="1040" width="8.6640625" style="196" customWidth="1"/>
    <col min="1041" max="1041" width="0.6640625" style="196" customWidth="1"/>
    <col min="1042" max="1044" width="8.6640625" style="196" customWidth="1"/>
    <col min="1045" max="1045" width="0.6640625" style="196" customWidth="1"/>
    <col min="1046" max="1046" width="10.33203125" style="196" bestFit="1" customWidth="1"/>
    <col min="1047" max="1048" width="8.44140625" style="196" bestFit="1" customWidth="1"/>
    <col min="1049" max="1049" width="10.109375" style="196" customWidth="1"/>
    <col min="1050" max="1051" width="8.6640625" style="196" customWidth="1"/>
    <col min="1052" max="1052" width="0.6640625" style="196" customWidth="1"/>
    <col min="1053" max="1055" width="8.6640625" style="196" customWidth="1"/>
    <col min="1056" max="1056" width="0.6640625" style="196" customWidth="1"/>
    <col min="1057" max="1057" width="10.88671875" style="196" customWidth="1"/>
    <col min="1058" max="1280" width="13.88671875" style="196"/>
    <col min="1281" max="1281" width="19.33203125" style="196" customWidth="1"/>
    <col min="1282" max="1284" width="8.6640625" style="196" customWidth="1"/>
    <col min="1285" max="1285" width="0.6640625" style="196" customWidth="1"/>
    <col min="1286" max="1288" width="8.6640625" style="196" customWidth="1"/>
    <col min="1289" max="1289" width="0.6640625" style="196" customWidth="1"/>
    <col min="1290" max="1292" width="8.6640625" style="196" customWidth="1"/>
    <col min="1293" max="1293" width="0.6640625" style="196" customWidth="1"/>
    <col min="1294" max="1296" width="8.6640625" style="196" customWidth="1"/>
    <col min="1297" max="1297" width="0.6640625" style="196" customWidth="1"/>
    <col min="1298" max="1300" width="8.6640625" style="196" customWidth="1"/>
    <col min="1301" max="1301" width="0.6640625" style="196" customWidth="1"/>
    <col min="1302" max="1302" width="10.33203125" style="196" bestFit="1" customWidth="1"/>
    <col min="1303" max="1304" width="8.44140625" style="196" bestFit="1" customWidth="1"/>
    <col min="1305" max="1305" width="10.109375" style="196" customWidth="1"/>
    <col min="1306" max="1307" width="8.6640625" style="196" customWidth="1"/>
    <col min="1308" max="1308" width="0.6640625" style="196" customWidth="1"/>
    <col min="1309" max="1311" width="8.6640625" style="196" customWidth="1"/>
    <col min="1312" max="1312" width="0.6640625" style="196" customWidth="1"/>
    <col min="1313" max="1313" width="10.88671875" style="196" customWidth="1"/>
    <col min="1314" max="1536" width="13.88671875" style="196"/>
    <col min="1537" max="1537" width="19.33203125" style="196" customWidth="1"/>
    <col min="1538" max="1540" width="8.6640625" style="196" customWidth="1"/>
    <col min="1541" max="1541" width="0.6640625" style="196" customWidth="1"/>
    <col min="1542" max="1544" width="8.6640625" style="196" customWidth="1"/>
    <col min="1545" max="1545" width="0.6640625" style="196" customWidth="1"/>
    <col min="1546" max="1548" width="8.6640625" style="196" customWidth="1"/>
    <col min="1549" max="1549" width="0.6640625" style="196" customWidth="1"/>
    <col min="1550" max="1552" width="8.6640625" style="196" customWidth="1"/>
    <col min="1553" max="1553" width="0.6640625" style="196" customWidth="1"/>
    <col min="1554" max="1556" width="8.6640625" style="196" customWidth="1"/>
    <col min="1557" max="1557" width="0.6640625" style="196" customWidth="1"/>
    <col min="1558" max="1558" width="10.33203125" style="196" bestFit="1" customWidth="1"/>
    <col min="1559" max="1560" width="8.44140625" style="196" bestFit="1" customWidth="1"/>
    <col min="1561" max="1561" width="10.109375" style="196" customWidth="1"/>
    <col min="1562" max="1563" width="8.6640625" style="196" customWidth="1"/>
    <col min="1564" max="1564" width="0.6640625" style="196" customWidth="1"/>
    <col min="1565" max="1567" width="8.6640625" style="196" customWidth="1"/>
    <col min="1568" max="1568" width="0.6640625" style="196" customWidth="1"/>
    <col min="1569" max="1569" width="10.88671875" style="196" customWidth="1"/>
    <col min="1570" max="1792" width="13.88671875" style="196"/>
    <col min="1793" max="1793" width="19.33203125" style="196" customWidth="1"/>
    <col min="1794" max="1796" width="8.6640625" style="196" customWidth="1"/>
    <col min="1797" max="1797" width="0.6640625" style="196" customWidth="1"/>
    <col min="1798" max="1800" width="8.6640625" style="196" customWidth="1"/>
    <col min="1801" max="1801" width="0.6640625" style="196" customWidth="1"/>
    <col min="1802" max="1804" width="8.6640625" style="196" customWidth="1"/>
    <col min="1805" max="1805" width="0.6640625" style="196" customWidth="1"/>
    <col min="1806" max="1808" width="8.6640625" style="196" customWidth="1"/>
    <col min="1809" max="1809" width="0.6640625" style="196" customWidth="1"/>
    <col min="1810" max="1812" width="8.6640625" style="196" customWidth="1"/>
    <col min="1813" max="1813" width="0.6640625" style="196" customWidth="1"/>
    <col min="1814" max="1814" width="10.33203125" style="196" bestFit="1" customWidth="1"/>
    <col min="1815" max="1816" width="8.44140625" style="196" bestFit="1" customWidth="1"/>
    <col min="1817" max="1817" width="10.109375" style="196" customWidth="1"/>
    <col min="1818" max="1819" width="8.6640625" style="196" customWidth="1"/>
    <col min="1820" max="1820" width="0.6640625" style="196" customWidth="1"/>
    <col min="1821" max="1823" width="8.6640625" style="196" customWidth="1"/>
    <col min="1824" max="1824" width="0.6640625" style="196" customWidth="1"/>
    <col min="1825" max="1825" width="10.88671875" style="196" customWidth="1"/>
    <col min="1826" max="2048" width="13.88671875" style="196"/>
    <col min="2049" max="2049" width="19.33203125" style="196" customWidth="1"/>
    <col min="2050" max="2052" width="8.6640625" style="196" customWidth="1"/>
    <col min="2053" max="2053" width="0.6640625" style="196" customWidth="1"/>
    <col min="2054" max="2056" width="8.6640625" style="196" customWidth="1"/>
    <col min="2057" max="2057" width="0.6640625" style="196" customWidth="1"/>
    <col min="2058" max="2060" width="8.6640625" style="196" customWidth="1"/>
    <col min="2061" max="2061" width="0.6640625" style="196" customWidth="1"/>
    <col min="2062" max="2064" width="8.6640625" style="196" customWidth="1"/>
    <col min="2065" max="2065" width="0.6640625" style="196" customWidth="1"/>
    <col min="2066" max="2068" width="8.6640625" style="196" customWidth="1"/>
    <col min="2069" max="2069" width="0.6640625" style="196" customWidth="1"/>
    <col min="2070" max="2070" width="10.33203125" style="196" bestFit="1" customWidth="1"/>
    <col min="2071" max="2072" width="8.44140625" style="196" bestFit="1" customWidth="1"/>
    <col min="2073" max="2073" width="10.109375" style="196" customWidth="1"/>
    <col min="2074" max="2075" width="8.6640625" style="196" customWidth="1"/>
    <col min="2076" max="2076" width="0.6640625" style="196" customWidth="1"/>
    <col min="2077" max="2079" width="8.6640625" style="196" customWidth="1"/>
    <col min="2080" max="2080" width="0.6640625" style="196" customWidth="1"/>
    <col min="2081" max="2081" width="10.88671875" style="196" customWidth="1"/>
    <col min="2082" max="2304" width="13.88671875" style="196"/>
    <col min="2305" max="2305" width="19.33203125" style="196" customWidth="1"/>
    <col min="2306" max="2308" width="8.6640625" style="196" customWidth="1"/>
    <col min="2309" max="2309" width="0.6640625" style="196" customWidth="1"/>
    <col min="2310" max="2312" width="8.6640625" style="196" customWidth="1"/>
    <col min="2313" max="2313" width="0.6640625" style="196" customWidth="1"/>
    <col min="2314" max="2316" width="8.6640625" style="196" customWidth="1"/>
    <col min="2317" max="2317" width="0.6640625" style="196" customWidth="1"/>
    <col min="2318" max="2320" width="8.6640625" style="196" customWidth="1"/>
    <col min="2321" max="2321" width="0.6640625" style="196" customWidth="1"/>
    <col min="2322" max="2324" width="8.6640625" style="196" customWidth="1"/>
    <col min="2325" max="2325" width="0.6640625" style="196" customWidth="1"/>
    <col min="2326" max="2326" width="10.33203125" style="196" bestFit="1" customWidth="1"/>
    <col min="2327" max="2328" width="8.44140625" style="196" bestFit="1" customWidth="1"/>
    <col min="2329" max="2329" width="10.109375" style="196" customWidth="1"/>
    <col min="2330" max="2331" width="8.6640625" style="196" customWidth="1"/>
    <col min="2332" max="2332" width="0.6640625" style="196" customWidth="1"/>
    <col min="2333" max="2335" width="8.6640625" style="196" customWidth="1"/>
    <col min="2336" max="2336" width="0.6640625" style="196" customWidth="1"/>
    <col min="2337" max="2337" width="10.88671875" style="196" customWidth="1"/>
    <col min="2338" max="2560" width="13.88671875" style="196"/>
    <col min="2561" max="2561" width="19.33203125" style="196" customWidth="1"/>
    <col min="2562" max="2564" width="8.6640625" style="196" customWidth="1"/>
    <col min="2565" max="2565" width="0.6640625" style="196" customWidth="1"/>
    <col min="2566" max="2568" width="8.6640625" style="196" customWidth="1"/>
    <col min="2569" max="2569" width="0.6640625" style="196" customWidth="1"/>
    <col min="2570" max="2572" width="8.6640625" style="196" customWidth="1"/>
    <col min="2573" max="2573" width="0.6640625" style="196" customWidth="1"/>
    <col min="2574" max="2576" width="8.6640625" style="196" customWidth="1"/>
    <col min="2577" max="2577" width="0.6640625" style="196" customWidth="1"/>
    <col min="2578" max="2580" width="8.6640625" style="196" customWidth="1"/>
    <col min="2581" max="2581" width="0.6640625" style="196" customWidth="1"/>
    <col min="2582" max="2582" width="10.33203125" style="196" bestFit="1" customWidth="1"/>
    <col min="2583" max="2584" width="8.44140625" style="196" bestFit="1" customWidth="1"/>
    <col min="2585" max="2585" width="10.109375" style="196" customWidth="1"/>
    <col min="2586" max="2587" width="8.6640625" style="196" customWidth="1"/>
    <col min="2588" max="2588" width="0.6640625" style="196" customWidth="1"/>
    <col min="2589" max="2591" width="8.6640625" style="196" customWidth="1"/>
    <col min="2592" max="2592" width="0.6640625" style="196" customWidth="1"/>
    <col min="2593" max="2593" width="10.88671875" style="196" customWidth="1"/>
    <col min="2594" max="2816" width="13.88671875" style="196"/>
    <col min="2817" max="2817" width="19.33203125" style="196" customWidth="1"/>
    <col min="2818" max="2820" width="8.6640625" style="196" customWidth="1"/>
    <col min="2821" max="2821" width="0.6640625" style="196" customWidth="1"/>
    <col min="2822" max="2824" width="8.6640625" style="196" customWidth="1"/>
    <col min="2825" max="2825" width="0.6640625" style="196" customWidth="1"/>
    <col min="2826" max="2828" width="8.6640625" style="196" customWidth="1"/>
    <col min="2829" max="2829" width="0.6640625" style="196" customWidth="1"/>
    <col min="2830" max="2832" width="8.6640625" style="196" customWidth="1"/>
    <col min="2833" max="2833" width="0.6640625" style="196" customWidth="1"/>
    <col min="2834" max="2836" width="8.6640625" style="196" customWidth="1"/>
    <col min="2837" max="2837" width="0.6640625" style="196" customWidth="1"/>
    <col min="2838" max="2838" width="10.33203125" style="196" bestFit="1" customWidth="1"/>
    <col min="2839" max="2840" width="8.44140625" style="196" bestFit="1" customWidth="1"/>
    <col min="2841" max="2841" width="10.109375" style="196" customWidth="1"/>
    <col min="2842" max="2843" width="8.6640625" style="196" customWidth="1"/>
    <col min="2844" max="2844" width="0.6640625" style="196" customWidth="1"/>
    <col min="2845" max="2847" width="8.6640625" style="196" customWidth="1"/>
    <col min="2848" max="2848" width="0.6640625" style="196" customWidth="1"/>
    <col min="2849" max="2849" width="10.88671875" style="196" customWidth="1"/>
    <col min="2850" max="3072" width="13.88671875" style="196"/>
    <col min="3073" max="3073" width="19.33203125" style="196" customWidth="1"/>
    <col min="3074" max="3076" width="8.6640625" style="196" customWidth="1"/>
    <col min="3077" max="3077" width="0.6640625" style="196" customWidth="1"/>
    <col min="3078" max="3080" width="8.6640625" style="196" customWidth="1"/>
    <col min="3081" max="3081" width="0.6640625" style="196" customWidth="1"/>
    <col min="3082" max="3084" width="8.6640625" style="196" customWidth="1"/>
    <col min="3085" max="3085" width="0.6640625" style="196" customWidth="1"/>
    <col min="3086" max="3088" width="8.6640625" style="196" customWidth="1"/>
    <col min="3089" max="3089" width="0.6640625" style="196" customWidth="1"/>
    <col min="3090" max="3092" width="8.6640625" style="196" customWidth="1"/>
    <col min="3093" max="3093" width="0.6640625" style="196" customWidth="1"/>
    <col min="3094" max="3094" width="10.33203125" style="196" bestFit="1" customWidth="1"/>
    <col min="3095" max="3096" width="8.44140625" style="196" bestFit="1" customWidth="1"/>
    <col min="3097" max="3097" width="10.109375" style="196" customWidth="1"/>
    <col min="3098" max="3099" width="8.6640625" style="196" customWidth="1"/>
    <col min="3100" max="3100" width="0.6640625" style="196" customWidth="1"/>
    <col min="3101" max="3103" width="8.6640625" style="196" customWidth="1"/>
    <col min="3104" max="3104" width="0.6640625" style="196" customWidth="1"/>
    <col min="3105" max="3105" width="10.88671875" style="196" customWidth="1"/>
    <col min="3106" max="3328" width="13.88671875" style="196"/>
    <col min="3329" max="3329" width="19.33203125" style="196" customWidth="1"/>
    <col min="3330" max="3332" width="8.6640625" style="196" customWidth="1"/>
    <col min="3333" max="3333" width="0.6640625" style="196" customWidth="1"/>
    <col min="3334" max="3336" width="8.6640625" style="196" customWidth="1"/>
    <col min="3337" max="3337" width="0.6640625" style="196" customWidth="1"/>
    <col min="3338" max="3340" width="8.6640625" style="196" customWidth="1"/>
    <col min="3341" max="3341" width="0.6640625" style="196" customWidth="1"/>
    <col min="3342" max="3344" width="8.6640625" style="196" customWidth="1"/>
    <col min="3345" max="3345" width="0.6640625" style="196" customWidth="1"/>
    <col min="3346" max="3348" width="8.6640625" style="196" customWidth="1"/>
    <col min="3349" max="3349" width="0.6640625" style="196" customWidth="1"/>
    <col min="3350" max="3350" width="10.33203125" style="196" bestFit="1" customWidth="1"/>
    <col min="3351" max="3352" width="8.44140625" style="196" bestFit="1" customWidth="1"/>
    <col min="3353" max="3353" width="10.109375" style="196" customWidth="1"/>
    <col min="3354" max="3355" width="8.6640625" style="196" customWidth="1"/>
    <col min="3356" max="3356" width="0.6640625" style="196" customWidth="1"/>
    <col min="3357" max="3359" width="8.6640625" style="196" customWidth="1"/>
    <col min="3360" max="3360" width="0.6640625" style="196" customWidth="1"/>
    <col min="3361" max="3361" width="10.88671875" style="196" customWidth="1"/>
    <col min="3362" max="3584" width="13.88671875" style="196"/>
    <col min="3585" max="3585" width="19.33203125" style="196" customWidth="1"/>
    <col min="3586" max="3588" width="8.6640625" style="196" customWidth="1"/>
    <col min="3589" max="3589" width="0.6640625" style="196" customWidth="1"/>
    <col min="3590" max="3592" width="8.6640625" style="196" customWidth="1"/>
    <col min="3593" max="3593" width="0.6640625" style="196" customWidth="1"/>
    <col min="3594" max="3596" width="8.6640625" style="196" customWidth="1"/>
    <col min="3597" max="3597" width="0.6640625" style="196" customWidth="1"/>
    <col min="3598" max="3600" width="8.6640625" style="196" customWidth="1"/>
    <col min="3601" max="3601" width="0.6640625" style="196" customWidth="1"/>
    <col min="3602" max="3604" width="8.6640625" style="196" customWidth="1"/>
    <col min="3605" max="3605" width="0.6640625" style="196" customWidth="1"/>
    <col min="3606" max="3606" width="10.33203125" style="196" bestFit="1" customWidth="1"/>
    <col min="3607" max="3608" width="8.44140625" style="196" bestFit="1" customWidth="1"/>
    <col min="3609" max="3609" width="10.109375" style="196" customWidth="1"/>
    <col min="3610" max="3611" width="8.6640625" style="196" customWidth="1"/>
    <col min="3612" max="3612" width="0.6640625" style="196" customWidth="1"/>
    <col min="3613" max="3615" width="8.6640625" style="196" customWidth="1"/>
    <col min="3616" max="3616" width="0.6640625" style="196" customWidth="1"/>
    <col min="3617" max="3617" width="10.88671875" style="196" customWidth="1"/>
    <col min="3618" max="3840" width="13.88671875" style="196"/>
    <col min="3841" max="3841" width="19.33203125" style="196" customWidth="1"/>
    <col min="3842" max="3844" width="8.6640625" style="196" customWidth="1"/>
    <col min="3845" max="3845" width="0.6640625" style="196" customWidth="1"/>
    <col min="3846" max="3848" width="8.6640625" style="196" customWidth="1"/>
    <col min="3849" max="3849" width="0.6640625" style="196" customWidth="1"/>
    <col min="3850" max="3852" width="8.6640625" style="196" customWidth="1"/>
    <col min="3853" max="3853" width="0.6640625" style="196" customWidth="1"/>
    <col min="3854" max="3856" width="8.6640625" style="196" customWidth="1"/>
    <col min="3857" max="3857" width="0.6640625" style="196" customWidth="1"/>
    <col min="3858" max="3860" width="8.6640625" style="196" customWidth="1"/>
    <col min="3861" max="3861" width="0.6640625" style="196" customWidth="1"/>
    <col min="3862" max="3862" width="10.33203125" style="196" bestFit="1" customWidth="1"/>
    <col min="3863" max="3864" width="8.44140625" style="196" bestFit="1" customWidth="1"/>
    <col min="3865" max="3865" width="10.109375" style="196" customWidth="1"/>
    <col min="3866" max="3867" width="8.6640625" style="196" customWidth="1"/>
    <col min="3868" max="3868" width="0.6640625" style="196" customWidth="1"/>
    <col min="3869" max="3871" width="8.6640625" style="196" customWidth="1"/>
    <col min="3872" max="3872" width="0.6640625" style="196" customWidth="1"/>
    <col min="3873" max="3873" width="10.88671875" style="196" customWidth="1"/>
    <col min="3874" max="4096" width="13.88671875" style="196"/>
    <col min="4097" max="4097" width="19.33203125" style="196" customWidth="1"/>
    <col min="4098" max="4100" width="8.6640625" style="196" customWidth="1"/>
    <col min="4101" max="4101" width="0.6640625" style="196" customWidth="1"/>
    <col min="4102" max="4104" width="8.6640625" style="196" customWidth="1"/>
    <col min="4105" max="4105" width="0.6640625" style="196" customWidth="1"/>
    <col min="4106" max="4108" width="8.6640625" style="196" customWidth="1"/>
    <col min="4109" max="4109" width="0.6640625" style="196" customWidth="1"/>
    <col min="4110" max="4112" width="8.6640625" style="196" customWidth="1"/>
    <col min="4113" max="4113" width="0.6640625" style="196" customWidth="1"/>
    <col min="4114" max="4116" width="8.6640625" style="196" customWidth="1"/>
    <col min="4117" max="4117" width="0.6640625" style="196" customWidth="1"/>
    <col min="4118" max="4118" width="10.33203125" style="196" bestFit="1" customWidth="1"/>
    <col min="4119" max="4120" width="8.44140625" style="196" bestFit="1" customWidth="1"/>
    <col min="4121" max="4121" width="10.109375" style="196" customWidth="1"/>
    <col min="4122" max="4123" width="8.6640625" style="196" customWidth="1"/>
    <col min="4124" max="4124" width="0.6640625" style="196" customWidth="1"/>
    <col min="4125" max="4127" width="8.6640625" style="196" customWidth="1"/>
    <col min="4128" max="4128" width="0.6640625" style="196" customWidth="1"/>
    <col min="4129" max="4129" width="10.88671875" style="196" customWidth="1"/>
    <col min="4130" max="4352" width="13.88671875" style="196"/>
    <col min="4353" max="4353" width="19.33203125" style="196" customWidth="1"/>
    <col min="4354" max="4356" width="8.6640625" style="196" customWidth="1"/>
    <col min="4357" max="4357" width="0.6640625" style="196" customWidth="1"/>
    <col min="4358" max="4360" width="8.6640625" style="196" customWidth="1"/>
    <col min="4361" max="4361" width="0.6640625" style="196" customWidth="1"/>
    <col min="4362" max="4364" width="8.6640625" style="196" customWidth="1"/>
    <col min="4365" max="4365" width="0.6640625" style="196" customWidth="1"/>
    <col min="4366" max="4368" width="8.6640625" style="196" customWidth="1"/>
    <col min="4369" max="4369" width="0.6640625" style="196" customWidth="1"/>
    <col min="4370" max="4372" width="8.6640625" style="196" customWidth="1"/>
    <col min="4373" max="4373" width="0.6640625" style="196" customWidth="1"/>
    <col min="4374" max="4374" width="10.33203125" style="196" bestFit="1" customWidth="1"/>
    <col min="4375" max="4376" width="8.44140625" style="196" bestFit="1" customWidth="1"/>
    <col min="4377" max="4377" width="10.109375" style="196" customWidth="1"/>
    <col min="4378" max="4379" width="8.6640625" style="196" customWidth="1"/>
    <col min="4380" max="4380" width="0.6640625" style="196" customWidth="1"/>
    <col min="4381" max="4383" width="8.6640625" style="196" customWidth="1"/>
    <col min="4384" max="4384" width="0.6640625" style="196" customWidth="1"/>
    <col min="4385" max="4385" width="10.88671875" style="196" customWidth="1"/>
    <col min="4386" max="4608" width="13.88671875" style="196"/>
    <col min="4609" max="4609" width="19.33203125" style="196" customWidth="1"/>
    <col min="4610" max="4612" width="8.6640625" style="196" customWidth="1"/>
    <col min="4613" max="4613" width="0.6640625" style="196" customWidth="1"/>
    <col min="4614" max="4616" width="8.6640625" style="196" customWidth="1"/>
    <col min="4617" max="4617" width="0.6640625" style="196" customWidth="1"/>
    <col min="4618" max="4620" width="8.6640625" style="196" customWidth="1"/>
    <col min="4621" max="4621" width="0.6640625" style="196" customWidth="1"/>
    <col min="4622" max="4624" width="8.6640625" style="196" customWidth="1"/>
    <col min="4625" max="4625" width="0.6640625" style="196" customWidth="1"/>
    <col min="4626" max="4628" width="8.6640625" style="196" customWidth="1"/>
    <col min="4629" max="4629" width="0.6640625" style="196" customWidth="1"/>
    <col min="4630" max="4630" width="10.33203125" style="196" bestFit="1" customWidth="1"/>
    <col min="4631" max="4632" width="8.44140625" style="196" bestFit="1" customWidth="1"/>
    <col min="4633" max="4633" width="10.109375" style="196" customWidth="1"/>
    <col min="4634" max="4635" width="8.6640625" style="196" customWidth="1"/>
    <col min="4636" max="4636" width="0.6640625" style="196" customWidth="1"/>
    <col min="4637" max="4639" width="8.6640625" style="196" customWidth="1"/>
    <col min="4640" max="4640" width="0.6640625" style="196" customWidth="1"/>
    <col min="4641" max="4641" width="10.88671875" style="196" customWidth="1"/>
    <col min="4642" max="4864" width="13.88671875" style="196"/>
    <col min="4865" max="4865" width="19.33203125" style="196" customWidth="1"/>
    <col min="4866" max="4868" width="8.6640625" style="196" customWidth="1"/>
    <col min="4869" max="4869" width="0.6640625" style="196" customWidth="1"/>
    <col min="4870" max="4872" width="8.6640625" style="196" customWidth="1"/>
    <col min="4873" max="4873" width="0.6640625" style="196" customWidth="1"/>
    <col min="4874" max="4876" width="8.6640625" style="196" customWidth="1"/>
    <col min="4877" max="4877" width="0.6640625" style="196" customWidth="1"/>
    <col min="4878" max="4880" width="8.6640625" style="196" customWidth="1"/>
    <col min="4881" max="4881" width="0.6640625" style="196" customWidth="1"/>
    <col min="4882" max="4884" width="8.6640625" style="196" customWidth="1"/>
    <col min="4885" max="4885" width="0.6640625" style="196" customWidth="1"/>
    <col min="4886" max="4886" width="10.33203125" style="196" bestFit="1" customWidth="1"/>
    <col min="4887" max="4888" width="8.44140625" style="196" bestFit="1" customWidth="1"/>
    <col min="4889" max="4889" width="10.109375" style="196" customWidth="1"/>
    <col min="4890" max="4891" width="8.6640625" style="196" customWidth="1"/>
    <col min="4892" max="4892" width="0.6640625" style="196" customWidth="1"/>
    <col min="4893" max="4895" width="8.6640625" style="196" customWidth="1"/>
    <col min="4896" max="4896" width="0.6640625" style="196" customWidth="1"/>
    <col min="4897" max="4897" width="10.88671875" style="196" customWidth="1"/>
    <col min="4898" max="5120" width="13.88671875" style="196"/>
    <col min="5121" max="5121" width="19.33203125" style="196" customWidth="1"/>
    <col min="5122" max="5124" width="8.6640625" style="196" customWidth="1"/>
    <col min="5125" max="5125" width="0.6640625" style="196" customWidth="1"/>
    <col min="5126" max="5128" width="8.6640625" style="196" customWidth="1"/>
    <col min="5129" max="5129" width="0.6640625" style="196" customWidth="1"/>
    <col min="5130" max="5132" width="8.6640625" style="196" customWidth="1"/>
    <col min="5133" max="5133" width="0.6640625" style="196" customWidth="1"/>
    <col min="5134" max="5136" width="8.6640625" style="196" customWidth="1"/>
    <col min="5137" max="5137" width="0.6640625" style="196" customWidth="1"/>
    <col min="5138" max="5140" width="8.6640625" style="196" customWidth="1"/>
    <col min="5141" max="5141" width="0.6640625" style="196" customWidth="1"/>
    <col min="5142" max="5142" width="10.33203125" style="196" bestFit="1" customWidth="1"/>
    <col min="5143" max="5144" width="8.44140625" style="196" bestFit="1" customWidth="1"/>
    <col min="5145" max="5145" width="10.109375" style="196" customWidth="1"/>
    <col min="5146" max="5147" width="8.6640625" style="196" customWidth="1"/>
    <col min="5148" max="5148" width="0.6640625" style="196" customWidth="1"/>
    <col min="5149" max="5151" width="8.6640625" style="196" customWidth="1"/>
    <col min="5152" max="5152" width="0.6640625" style="196" customWidth="1"/>
    <col min="5153" max="5153" width="10.88671875" style="196" customWidth="1"/>
    <col min="5154" max="5376" width="13.88671875" style="196"/>
    <col min="5377" max="5377" width="19.33203125" style="196" customWidth="1"/>
    <col min="5378" max="5380" width="8.6640625" style="196" customWidth="1"/>
    <col min="5381" max="5381" width="0.6640625" style="196" customWidth="1"/>
    <col min="5382" max="5384" width="8.6640625" style="196" customWidth="1"/>
    <col min="5385" max="5385" width="0.6640625" style="196" customWidth="1"/>
    <col min="5386" max="5388" width="8.6640625" style="196" customWidth="1"/>
    <col min="5389" max="5389" width="0.6640625" style="196" customWidth="1"/>
    <col min="5390" max="5392" width="8.6640625" style="196" customWidth="1"/>
    <col min="5393" max="5393" width="0.6640625" style="196" customWidth="1"/>
    <col min="5394" max="5396" width="8.6640625" style="196" customWidth="1"/>
    <col min="5397" max="5397" width="0.6640625" style="196" customWidth="1"/>
    <col min="5398" max="5398" width="10.33203125" style="196" bestFit="1" customWidth="1"/>
    <col min="5399" max="5400" width="8.44140625" style="196" bestFit="1" customWidth="1"/>
    <col min="5401" max="5401" width="10.109375" style="196" customWidth="1"/>
    <col min="5402" max="5403" width="8.6640625" style="196" customWidth="1"/>
    <col min="5404" max="5404" width="0.6640625" style="196" customWidth="1"/>
    <col min="5405" max="5407" width="8.6640625" style="196" customWidth="1"/>
    <col min="5408" max="5408" width="0.6640625" style="196" customWidth="1"/>
    <col min="5409" max="5409" width="10.88671875" style="196" customWidth="1"/>
    <col min="5410" max="5632" width="13.88671875" style="196"/>
    <col min="5633" max="5633" width="19.33203125" style="196" customWidth="1"/>
    <col min="5634" max="5636" width="8.6640625" style="196" customWidth="1"/>
    <col min="5637" max="5637" width="0.6640625" style="196" customWidth="1"/>
    <col min="5638" max="5640" width="8.6640625" style="196" customWidth="1"/>
    <col min="5641" max="5641" width="0.6640625" style="196" customWidth="1"/>
    <col min="5642" max="5644" width="8.6640625" style="196" customWidth="1"/>
    <col min="5645" max="5645" width="0.6640625" style="196" customWidth="1"/>
    <col min="5646" max="5648" width="8.6640625" style="196" customWidth="1"/>
    <col min="5649" max="5649" width="0.6640625" style="196" customWidth="1"/>
    <col min="5650" max="5652" width="8.6640625" style="196" customWidth="1"/>
    <col min="5653" max="5653" width="0.6640625" style="196" customWidth="1"/>
    <col min="5654" max="5654" width="10.33203125" style="196" bestFit="1" customWidth="1"/>
    <col min="5655" max="5656" width="8.44140625" style="196" bestFit="1" customWidth="1"/>
    <col min="5657" max="5657" width="10.109375" style="196" customWidth="1"/>
    <col min="5658" max="5659" width="8.6640625" style="196" customWidth="1"/>
    <col min="5660" max="5660" width="0.6640625" style="196" customWidth="1"/>
    <col min="5661" max="5663" width="8.6640625" style="196" customWidth="1"/>
    <col min="5664" max="5664" width="0.6640625" style="196" customWidth="1"/>
    <col min="5665" max="5665" width="10.88671875" style="196" customWidth="1"/>
    <col min="5666" max="5888" width="13.88671875" style="196"/>
    <col min="5889" max="5889" width="19.33203125" style="196" customWidth="1"/>
    <col min="5890" max="5892" width="8.6640625" style="196" customWidth="1"/>
    <col min="5893" max="5893" width="0.6640625" style="196" customWidth="1"/>
    <col min="5894" max="5896" width="8.6640625" style="196" customWidth="1"/>
    <col min="5897" max="5897" width="0.6640625" style="196" customWidth="1"/>
    <col min="5898" max="5900" width="8.6640625" style="196" customWidth="1"/>
    <col min="5901" max="5901" width="0.6640625" style="196" customWidth="1"/>
    <col min="5902" max="5904" width="8.6640625" style="196" customWidth="1"/>
    <col min="5905" max="5905" width="0.6640625" style="196" customWidth="1"/>
    <col min="5906" max="5908" width="8.6640625" style="196" customWidth="1"/>
    <col min="5909" max="5909" width="0.6640625" style="196" customWidth="1"/>
    <col min="5910" max="5910" width="10.33203125" style="196" bestFit="1" customWidth="1"/>
    <col min="5911" max="5912" width="8.44140625" style="196" bestFit="1" customWidth="1"/>
    <col min="5913" max="5913" width="10.109375" style="196" customWidth="1"/>
    <col min="5914" max="5915" width="8.6640625" style="196" customWidth="1"/>
    <col min="5916" max="5916" width="0.6640625" style="196" customWidth="1"/>
    <col min="5917" max="5919" width="8.6640625" style="196" customWidth="1"/>
    <col min="5920" max="5920" width="0.6640625" style="196" customWidth="1"/>
    <col min="5921" max="5921" width="10.88671875" style="196" customWidth="1"/>
    <col min="5922" max="6144" width="13.88671875" style="196"/>
    <col min="6145" max="6145" width="19.33203125" style="196" customWidth="1"/>
    <col min="6146" max="6148" width="8.6640625" style="196" customWidth="1"/>
    <col min="6149" max="6149" width="0.6640625" style="196" customWidth="1"/>
    <col min="6150" max="6152" width="8.6640625" style="196" customWidth="1"/>
    <col min="6153" max="6153" width="0.6640625" style="196" customWidth="1"/>
    <col min="6154" max="6156" width="8.6640625" style="196" customWidth="1"/>
    <col min="6157" max="6157" width="0.6640625" style="196" customWidth="1"/>
    <col min="6158" max="6160" width="8.6640625" style="196" customWidth="1"/>
    <col min="6161" max="6161" width="0.6640625" style="196" customWidth="1"/>
    <col min="6162" max="6164" width="8.6640625" style="196" customWidth="1"/>
    <col min="6165" max="6165" width="0.6640625" style="196" customWidth="1"/>
    <col min="6166" max="6166" width="10.33203125" style="196" bestFit="1" customWidth="1"/>
    <col min="6167" max="6168" width="8.44140625" style="196" bestFit="1" customWidth="1"/>
    <col min="6169" max="6169" width="10.109375" style="196" customWidth="1"/>
    <col min="6170" max="6171" width="8.6640625" style="196" customWidth="1"/>
    <col min="6172" max="6172" width="0.6640625" style="196" customWidth="1"/>
    <col min="6173" max="6175" width="8.6640625" style="196" customWidth="1"/>
    <col min="6176" max="6176" width="0.6640625" style="196" customWidth="1"/>
    <col min="6177" max="6177" width="10.88671875" style="196" customWidth="1"/>
    <col min="6178" max="6400" width="13.88671875" style="196"/>
    <col min="6401" max="6401" width="19.33203125" style="196" customWidth="1"/>
    <col min="6402" max="6404" width="8.6640625" style="196" customWidth="1"/>
    <col min="6405" max="6405" width="0.6640625" style="196" customWidth="1"/>
    <col min="6406" max="6408" width="8.6640625" style="196" customWidth="1"/>
    <col min="6409" max="6409" width="0.6640625" style="196" customWidth="1"/>
    <col min="6410" max="6412" width="8.6640625" style="196" customWidth="1"/>
    <col min="6413" max="6413" width="0.6640625" style="196" customWidth="1"/>
    <col min="6414" max="6416" width="8.6640625" style="196" customWidth="1"/>
    <col min="6417" max="6417" width="0.6640625" style="196" customWidth="1"/>
    <col min="6418" max="6420" width="8.6640625" style="196" customWidth="1"/>
    <col min="6421" max="6421" width="0.6640625" style="196" customWidth="1"/>
    <col min="6422" max="6422" width="10.33203125" style="196" bestFit="1" customWidth="1"/>
    <col min="6423" max="6424" width="8.44140625" style="196" bestFit="1" customWidth="1"/>
    <col min="6425" max="6425" width="10.109375" style="196" customWidth="1"/>
    <col min="6426" max="6427" width="8.6640625" style="196" customWidth="1"/>
    <col min="6428" max="6428" width="0.6640625" style="196" customWidth="1"/>
    <col min="6429" max="6431" width="8.6640625" style="196" customWidth="1"/>
    <col min="6432" max="6432" width="0.6640625" style="196" customWidth="1"/>
    <col min="6433" max="6433" width="10.88671875" style="196" customWidth="1"/>
    <col min="6434" max="6656" width="13.88671875" style="196"/>
    <col min="6657" max="6657" width="19.33203125" style="196" customWidth="1"/>
    <col min="6658" max="6660" width="8.6640625" style="196" customWidth="1"/>
    <col min="6661" max="6661" width="0.6640625" style="196" customWidth="1"/>
    <col min="6662" max="6664" width="8.6640625" style="196" customWidth="1"/>
    <col min="6665" max="6665" width="0.6640625" style="196" customWidth="1"/>
    <col min="6666" max="6668" width="8.6640625" style="196" customWidth="1"/>
    <col min="6669" max="6669" width="0.6640625" style="196" customWidth="1"/>
    <col min="6670" max="6672" width="8.6640625" style="196" customWidth="1"/>
    <col min="6673" max="6673" width="0.6640625" style="196" customWidth="1"/>
    <col min="6674" max="6676" width="8.6640625" style="196" customWidth="1"/>
    <col min="6677" max="6677" width="0.6640625" style="196" customWidth="1"/>
    <col min="6678" max="6678" width="10.33203125" style="196" bestFit="1" customWidth="1"/>
    <col min="6679" max="6680" width="8.44140625" style="196" bestFit="1" customWidth="1"/>
    <col min="6681" max="6681" width="10.109375" style="196" customWidth="1"/>
    <col min="6682" max="6683" width="8.6640625" style="196" customWidth="1"/>
    <col min="6684" max="6684" width="0.6640625" style="196" customWidth="1"/>
    <col min="6685" max="6687" width="8.6640625" style="196" customWidth="1"/>
    <col min="6688" max="6688" width="0.6640625" style="196" customWidth="1"/>
    <col min="6689" max="6689" width="10.88671875" style="196" customWidth="1"/>
    <col min="6690" max="6912" width="13.88671875" style="196"/>
    <col min="6913" max="6913" width="19.33203125" style="196" customWidth="1"/>
    <col min="6914" max="6916" width="8.6640625" style="196" customWidth="1"/>
    <col min="6917" max="6917" width="0.6640625" style="196" customWidth="1"/>
    <col min="6918" max="6920" width="8.6640625" style="196" customWidth="1"/>
    <col min="6921" max="6921" width="0.6640625" style="196" customWidth="1"/>
    <col min="6922" max="6924" width="8.6640625" style="196" customWidth="1"/>
    <col min="6925" max="6925" width="0.6640625" style="196" customWidth="1"/>
    <col min="6926" max="6928" width="8.6640625" style="196" customWidth="1"/>
    <col min="6929" max="6929" width="0.6640625" style="196" customWidth="1"/>
    <col min="6930" max="6932" width="8.6640625" style="196" customWidth="1"/>
    <col min="6933" max="6933" width="0.6640625" style="196" customWidth="1"/>
    <col min="6934" max="6934" width="10.33203125" style="196" bestFit="1" customWidth="1"/>
    <col min="6935" max="6936" width="8.44140625" style="196" bestFit="1" customWidth="1"/>
    <col min="6937" max="6937" width="10.109375" style="196" customWidth="1"/>
    <col min="6938" max="6939" width="8.6640625" style="196" customWidth="1"/>
    <col min="6940" max="6940" width="0.6640625" style="196" customWidth="1"/>
    <col min="6941" max="6943" width="8.6640625" style="196" customWidth="1"/>
    <col min="6944" max="6944" width="0.6640625" style="196" customWidth="1"/>
    <col min="6945" max="6945" width="10.88671875" style="196" customWidth="1"/>
    <col min="6946" max="7168" width="13.88671875" style="196"/>
    <col min="7169" max="7169" width="19.33203125" style="196" customWidth="1"/>
    <col min="7170" max="7172" width="8.6640625" style="196" customWidth="1"/>
    <col min="7173" max="7173" width="0.6640625" style="196" customWidth="1"/>
    <col min="7174" max="7176" width="8.6640625" style="196" customWidth="1"/>
    <col min="7177" max="7177" width="0.6640625" style="196" customWidth="1"/>
    <col min="7178" max="7180" width="8.6640625" style="196" customWidth="1"/>
    <col min="7181" max="7181" width="0.6640625" style="196" customWidth="1"/>
    <col min="7182" max="7184" width="8.6640625" style="196" customWidth="1"/>
    <col min="7185" max="7185" width="0.6640625" style="196" customWidth="1"/>
    <col min="7186" max="7188" width="8.6640625" style="196" customWidth="1"/>
    <col min="7189" max="7189" width="0.6640625" style="196" customWidth="1"/>
    <col min="7190" max="7190" width="10.33203125" style="196" bestFit="1" customWidth="1"/>
    <col min="7191" max="7192" width="8.44140625" style="196" bestFit="1" customWidth="1"/>
    <col min="7193" max="7193" width="10.109375" style="196" customWidth="1"/>
    <col min="7194" max="7195" width="8.6640625" style="196" customWidth="1"/>
    <col min="7196" max="7196" width="0.6640625" style="196" customWidth="1"/>
    <col min="7197" max="7199" width="8.6640625" style="196" customWidth="1"/>
    <col min="7200" max="7200" width="0.6640625" style="196" customWidth="1"/>
    <col min="7201" max="7201" width="10.88671875" style="196" customWidth="1"/>
    <col min="7202" max="7424" width="13.88671875" style="196"/>
    <col min="7425" max="7425" width="19.33203125" style="196" customWidth="1"/>
    <col min="7426" max="7428" width="8.6640625" style="196" customWidth="1"/>
    <col min="7429" max="7429" width="0.6640625" style="196" customWidth="1"/>
    <col min="7430" max="7432" width="8.6640625" style="196" customWidth="1"/>
    <col min="7433" max="7433" width="0.6640625" style="196" customWidth="1"/>
    <col min="7434" max="7436" width="8.6640625" style="196" customWidth="1"/>
    <col min="7437" max="7437" width="0.6640625" style="196" customWidth="1"/>
    <col min="7438" max="7440" width="8.6640625" style="196" customWidth="1"/>
    <col min="7441" max="7441" width="0.6640625" style="196" customWidth="1"/>
    <col min="7442" max="7444" width="8.6640625" style="196" customWidth="1"/>
    <col min="7445" max="7445" width="0.6640625" style="196" customWidth="1"/>
    <col min="7446" max="7446" width="10.33203125" style="196" bestFit="1" customWidth="1"/>
    <col min="7447" max="7448" width="8.44140625" style="196" bestFit="1" customWidth="1"/>
    <col min="7449" max="7449" width="10.109375" style="196" customWidth="1"/>
    <col min="7450" max="7451" width="8.6640625" style="196" customWidth="1"/>
    <col min="7452" max="7452" width="0.6640625" style="196" customWidth="1"/>
    <col min="7453" max="7455" width="8.6640625" style="196" customWidth="1"/>
    <col min="7456" max="7456" width="0.6640625" style="196" customWidth="1"/>
    <col min="7457" max="7457" width="10.88671875" style="196" customWidth="1"/>
    <col min="7458" max="7680" width="13.88671875" style="196"/>
    <col min="7681" max="7681" width="19.33203125" style="196" customWidth="1"/>
    <col min="7682" max="7684" width="8.6640625" style="196" customWidth="1"/>
    <col min="7685" max="7685" width="0.6640625" style="196" customWidth="1"/>
    <col min="7686" max="7688" width="8.6640625" style="196" customWidth="1"/>
    <col min="7689" max="7689" width="0.6640625" style="196" customWidth="1"/>
    <col min="7690" max="7692" width="8.6640625" style="196" customWidth="1"/>
    <col min="7693" max="7693" width="0.6640625" style="196" customWidth="1"/>
    <col min="7694" max="7696" width="8.6640625" style="196" customWidth="1"/>
    <col min="7697" max="7697" width="0.6640625" style="196" customWidth="1"/>
    <col min="7698" max="7700" width="8.6640625" style="196" customWidth="1"/>
    <col min="7701" max="7701" width="0.6640625" style="196" customWidth="1"/>
    <col min="7702" max="7702" width="10.33203125" style="196" bestFit="1" customWidth="1"/>
    <col min="7703" max="7704" width="8.44140625" style="196" bestFit="1" customWidth="1"/>
    <col min="7705" max="7705" width="10.109375" style="196" customWidth="1"/>
    <col min="7706" max="7707" width="8.6640625" style="196" customWidth="1"/>
    <col min="7708" max="7708" width="0.6640625" style="196" customWidth="1"/>
    <col min="7709" max="7711" width="8.6640625" style="196" customWidth="1"/>
    <col min="7712" max="7712" width="0.6640625" style="196" customWidth="1"/>
    <col min="7713" max="7713" width="10.88671875" style="196" customWidth="1"/>
    <col min="7714" max="7936" width="13.88671875" style="196"/>
    <col min="7937" max="7937" width="19.33203125" style="196" customWidth="1"/>
    <col min="7938" max="7940" width="8.6640625" style="196" customWidth="1"/>
    <col min="7941" max="7941" width="0.6640625" style="196" customWidth="1"/>
    <col min="7942" max="7944" width="8.6640625" style="196" customWidth="1"/>
    <col min="7945" max="7945" width="0.6640625" style="196" customWidth="1"/>
    <col min="7946" max="7948" width="8.6640625" style="196" customWidth="1"/>
    <col min="7949" max="7949" width="0.6640625" style="196" customWidth="1"/>
    <col min="7950" max="7952" width="8.6640625" style="196" customWidth="1"/>
    <col min="7953" max="7953" width="0.6640625" style="196" customWidth="1"/>
    <col min="7954" max="7956" width="8.6640625" style="196" customWidth="1"/>
    <col min="7957" max="7957" width="0.6640625" style="196" customWidth="1"/>
    <col min="7958" max="7958" width="10.33203125" style="196" bestFit="1" customWidth="1"/>
    <col min="7959" max="7960" width="8.44140625" style="196" bestFit="1" customWidth="1"/>
    <col min="7961" max="7961" width="10.109375" style="196" customWidth="1"/>
    <col min="7962" max="7963" width="8.6640625" style="196" customWidth="1"/>
    <col min="7964" max="7964" width="0.6640625" style="196" customWidth="1"/>
    <col min="7965" max="7967" width="8.6640625" style="196" customWidth="1"/>
    <col min="7968" max="7968" width="0.6640625" style="196" customWidth="1"/>
    <col min="7969" max="7969" width="10.88671875" style="196" customWidth="1"/>
    <col min="7970" max="8192" width="13.88671875" style="196"/>
    <col min="8193" max="8193" width="19.33203125" style="196" customWidth="1"/>
    <col min="8194" max="8196" width="8.6640625" style="196" customWidth="1"/>
    <col min="8197" max="8197" width="0.6640625" style="196" customWidth="1"/>
    <col min="8198" max="8200" width="8.6640625" style="196" customWidth="1"/>
    <col min="8201" max="8201" width="0.6640625" style="196" customWidth="1"/>
    <col min="8202" max="8204" width="8.6640625" style="196" customWidth="1"/>
    <col min="8205" max="8205" width="0.6640625" style="196" customWidth="1"/>
    <col min="8206" max="8208" width="8.6640625" style="196" customWidth="1"/>
    <col min="8209" max="8209" width="0.6640625" style="196" customWidth="1"/>
    <col min="8210" max="8212" width="8.6640625" style="196" customWidth="1"/>
    <col min="8213" max="8213" width="0.6640625" style="196" customWidth="1"/>
    <col min="8214" max="8214" width="10.33203125" style="196" bestFit="1" customWidth="1"/>
    <col min="8215" max="8216" width="8.44140625" style="196" bestFit="1" customWidth="1"/>
    <col min="8217" max="8217" width="10.109375" style="196" customWidth="1"/>
    <col min="8218" max="8219" width="8.6640625" style="196" customWidth="1"/>
    <col min="8220" max="8220" width="0.6640625" style="196" customWidth="1"/>
    <col min="8221" max="8223" width="8.6640625" style="196" customWidth="1"/>
    <col min="8224" max="8224" width="0.6640625" style="196" customWidth="1"/>
    <col min="8225" max="8225" width="10.88671875" style="196" customWidth="1"/>
    <col min="8226" max="8448" width="13.88671875" style="196"/>
    <col min="8449" max="8449" width="19.33203125" style="196" customWidth="1"/>
    <col min="8450" max="8452" width="8.6640625" style="196" customWidth="1"/>
    <col min="8453" max="8453" width="0.6640625" style="196" customWidth="1"/>
    <col min="8454" max="8456" width="8.6640625" style="196" customWidth="1"/>
    <col min="8457" max="8457" width="0.6640625" style="196" customWidth="1"/>
    <col min="8458" max="8460" width="8.6640625" style="196" customWidth="1"/>
    <col min="8461" max="8461" width="0.6640625" style="196" customWidth="1"/>
    <col min="8462" max="8464" width="8.6640625" style="196" customWidth="1"/>
    <col min="8465" max="8465" width="0.6640625" style="196" customWidth="1"/>
    <col min="8466" max="8468" width="8.6640625" style="196" customWidth="1"/>
    <col min="8469" max="8469" width="0.6640625" style="196" customWidth="1"/>
    <col min="8470" max="8470" width="10.33203125" style="196" bestFit="1" customWidth="1"/>
    <col min="8471" max="8472" width="8.44140625" style="196" bestFit="1" customWidth="1"/>
    <col min="8473" max="8473" width="10.109375" style="196" customWidth="1"/>
    <col min="8474" max="8475" width="8.6640625" style="196" customWidth="1"/>
    <col min="8476" max="8476" width="0.6640625" style="196" customWidth="1"/>
    <col min="8477" max="8479" width="8.6640625" style="196" customWidth="1"/>
    <col min="8480" max="8480" width="0.6640625" style="196" customWidth="1"/>
    <col min="8481" max="8481" width="10.88671875" style="196" customWidth="1"/>
    <col min="8482" max="8704" width="13.88671875" style="196"/>
    <col min="8705" max="8705" width="19.33203125" style="196" customWidth="1"/>
    <col min="8706" max="8708" width="8.6640625" style="196" customWidth="1"/>
    <col min="8709" max="8709" width="0.6640625" style="196" customWidth="1"/>
    <col min="8710" max="8712" width="8.6640625" style="196" customWidth="1"/>
    <col min="8713" max="8713" width="0.6640625" style="196" customWidth="1"/>
    <col min="8714" max="8716" width="8.6640625" style="196" customWidth="1"/>
    <col min="8717" max="8717" width="0.6640625" style="196" customWidth="1"/>
    <col min="8718" max="8720" width="8.6640625" style="196" customWidth="1"/>
    <col min="8721" max="8721" width="0.6640625" style="196" customWidth="1"/>
    <col min="8722" max="8724" width="8.6640625" style="196" customWidth="1"/>
    <col min="8725" max="8725" width="0.6640625" style="196" customWidth="1"/>
    <col min="8726" max="8726" width="10.33203125" style="196" bestFit="1" customWidth="1"/>
    <col min="8727" max="8728" width="8.44140625" style="196" bestFit="1" customWidth="1"/>
    <col min="8729" max="8729" width="10.109375" style="196" customWidth="1"/>
    <col min="8730" max="8731" width="8.6640625" style="196" customWidth="1"/>
    <col min="8732" max="8732" width="0.6640625" style="196" customWidth="1"/>
    <col min="8733" max="8735" width="8.6640625" style="196" customWidth="1"/>
    <col min="8736" max="8736" width="0.6640625" style="196" customWidth="1"/>
    <col min="8737" max="8737" width="10.88671875" style="196" customWidth="1"/>
    <col min="8738" max="8960" width="13.88671875" style="196"/>
    <col min="8961" max="8961" width="19.33203125" style="196" customWidth="1"/>
    <col min="8962" max="8964" width="8.6640625" style="196" customWidth="1"/>
    <col min="8965" max="8965" width="0.6640625" style="196" customWidth="1"/>
    <col min="8966" max="8968" width="8.6640625" style="196" customWidth="1"/>
    <col min="8969" max="8969" width="0.6640625" style="196" customWidth="1"/>
    <col min="8970" max="8972" width="8.6640625" style="196" customWidth="1"/>
    <col min="8973" max="8973" width="0.6640625" style="196" customWidth="1"/>
    <col min="8974" max="8976" width="8.6640625" style="196" customWidth="1"/>
    <col min="8977" max="8977" width="0.6640625" style="196" customWidth="1"/>
    <col min="8978" max="8980" width="8.6640625" style="196" customWidth="1"/>
    <col min="8981" max="8981" width="0.6640625" style="196" customWidth="1"/>
    <col min="8982" max="8982" width="10.33203125" style="196" bestFit="1" customWidth="1"/>
    <col min="8983" max="8984" width="8.44140625" style="196" bestFit="1" customWidth="1"/>
    <col min="8985" max="8985" width="10.109375" style="196" customWidth="1"/>
    <col min="8986" max="8987" width="8.6640625" style="196" customWidth="1"/>
    <col min="8988" max="8988" width="0.6640625" style="196" customWidth="1"/>
    <col min="8989" max="8991" width="8.6640625" style="196" customWidth="1"/>
    <col min="8992" max="8992" width="0.6640625" style="196" customWidth="1"/>
    <col min="8993" max="8993" width="10.88671875" style="196" customWidth="1"/>
    <col min="8994" max="9216" width="13.88671875" style="196"/>
    <col min="9217" max="9217" width="19.33203125" style="196" customWidth="1"/>
    <col min="9218" max="9220" width="8.6640625" style="196" customWidth="1"/>
    <col min="9221" max="9221" width="0.6640625" style="196" customWidth="1"/>
    <col min="9222" max="9224" width="8.6640625" style="196" customWidth="1"/>
    <col min="9225" max="9225" width="0.6640625" style="196" customWidth="1"/>
    <col min="9226" max="9228" width="8.6640625" style="196" customWidth="1"/>
    <col min="9229" max="9229" width="0.6640625" style="196" customWidth="1"/>
    <col min="9230" max="9232" width="8.6640625" style="196" customWidth="1"/>
    <col min="9233" max="9233" width="0.6640625" style="196" customWidth="1"/>
    <col min="9234" max="9236" width="8.6640625" style="196" customWidth="1"/>
    <col min="9237" max="9237" width="0.6640625" style="196" customWidth="1"/>
    <col min="9238" max="9238" width="10.33203125" style="196" bestFit="1" customWidth="1"/>
    <col min="9239" max="9240" width="8.44140625" style="196" bestFit="1" customWidth="1"/>
    <col min="9241" max="9241" width="10.109375" style="196" customWidth="1"/>
    <col min="9242" max="9243" width="8.6640625" style="196" customWidth="1"/>
    <col min="9244" max="9244" width="0.6640625" style="196" customWidth="1"/>
    <col min="9245" max="9247" width="8.6640625" style="196" customWidth="1"/>
    <col min="9248" max="9248" width="0.6640625" style="196" customWidth="1"/>
    <col min="9249" max="9249" width="10.88671875" style="196" customWidth="1"/>
    <col min="9250" max="9472" width="13.88671875" style="196"/>
    <col min="9473" max="9473" width="19.33203125" style="196" customWidth="1"/>
    <col min="9474" max="9476" width="8.6640625" style="196" customWidth="1"/>
    <col min="9477" max="9477" width="0.6640625" style="196" customWidth="1"/>
    <col min="9478" max="9480" width="8.6640625" style="196" customWidth="1"/>
    <col min="9481" max="9481" width="0.6640625" style="196" customWidth="1"/>
    <col min="9482" max="9484" width="8.6640625" style="196" customWidth="1"/>
    <col min="9485" max="9485" width="0.6640625" style="196" customWidth="1"/>
    <col min="9486" max="9488" width="8.6640625" style="196" customWidth="1"/>
    <col min="9489" max="9489" width="0.6640625" style="196" customWidth="1"/>
    <col min="9490" max="9492" width="8.6640625" style="196" customWidth="1"/>
    <col min="9493" max="9493" width="0.6640625" style="196" customWidth="1"/>
    <col min="9494" max="9494" width="10.33203125" style="196" bestFit="1" customWidth="1"/>
    <col min="9495" max="9496" width="8.44140625" style="196" bestFit="1" customWidth="1"/>
    <col min="9497" max="9497" width="10.109375" style="196" customWidth="1"/>
    <col min="9498" max="9499" width="8.6640625" style="196" customWidth="1"/>
    <col min="9500" max="9500" width="0.6640625" style="196" customWidth="1"/>
    <col min="9501" max="9503" width="8.6640625" style="196" customWidth="1"/>
    <col min="9504" max="9504" width="0.6640625" style="196" customWidth="1"/>
    <col min="9505" max="9505" width="10.88671875" style="196" customWidth="1"/>
    <col min="9506" max="9728" width="13.88671875" style="196"/>
    <col min="9729" max="9729" width="19.33203125" style="196" customWidth="1"/>
    <col min="9730" max="9732" width="8.6640625" style="196" customWidth="1"/>
    <col min="9733" max="9733" width="0.6640625" style="196" customWidth="1"/>
    <col min="9734" max="9736" width="8.6640625" style="196" customWidth="1"/>
    <col min="9737" max="9737" width="0.6640625" style="196" customWidth="1"/>
    <col min="9738" max="9740" width="8.6640625" style="196" customWidth="1"/>
    <col min="9741" max="9741" width="0.6640625" style="196" customWidth="1"/>
    <col min="9742" max="9744" width="8.6640625" style="196" customWidth="1"/>
    <col min="9745" max="9745" width="0.6640625" style="196" customWidth="1"/>
    <col min="9746" max="9748" width="8.6640625" style="196" customWidth="1"/>
    <col min="9749" max="9749" width="0.6640625" style="196" customWidth="1"/>
    <col min="9750" max="9750" width="10.33203125" style="196" bestFit="1" customWidth="1"/>
    <col min="9751" max="9752" width="8.44140625" style="196" bestFit="1" customWidth="1"/>
    <col min="9753" max="9753" width="10.109375" style="196" customWidth="1"/>
    <col min="9754" max="9755" width="8.6640625" style="196" customWidth="1"/>
    <col min="9756" max="9756" width="0.6640625" style="196" customWidth="1"/>
    <col min="9757" max="9759" width="8.6640625" style="196" customWidth="1"/>
    <col min="9760" max="9760" width="0.6640625" style="196" customWidth="1"/>
    <col min="9761" max="9761" width="10.88671875" style="196" customWidth="1"/>
    <col min="9762" max="9984" width="13.88671875" style="196"/>
    <col min="9985" max="9985" width="19.33203125" style="196" customWidth="1"/>
    <col min="9986" max="9988" width="8.6640625" style="196" customWidth="1"/>
    <col min="9989" max="9989" width="0.6640625" style="196" customWidth="1"/>
    <col min="9990" max="9992" width="8.6640625" style="196" customWidth="1"/>
    <col min="9993" max="9993" width="0.6640625" style="196" customWidth="1"/>
    <col min="9994" max="9996" width="8.6640625" style="196" customWidth="1"/>
    <col min="9997" max="9997" width="0.6640625" style="196" customWidth="1"/>
    <col min="9998" max="10000" width="8.6640625" style="196" customWidth="1"/>
    <col min="10001" max="10001" width="0.6640625" style="196" customWidth="1"/>
    <col min="10002" max="10004" width="8.6640625" style="196" customWidth="1"/>
    <col min="10005" max="10005" width="0.6640625" style="196" customWidth="1"/>
    <col min="10006" max="10006" width="10.33203125" style="196" bestFit="1" customWidth="1"/>
    <col min="10007" max="10008" width="8.44140625" style="196" bestFit="1" customWidth="1"/>
    <col min="10009" max="10009" width="10.109375" style="196" customWidth="1"/>
    <col min="10010" max="10011" width="8.6640625" style="196" customWidth="1"/>
    <col min="10012" max="10012" width="0.6640625" style="196" customWidth="1"/>
    <col min="10013" max="10015" width="8.6640625" style="196" customWidth="1"/>
    <col min="10016" max="10016" width="0.6640625" style="196" customWidth="1"/>
    <col min="10017" max="10017" width="10.88671875" style="196" customWidth="1"/>
    <col min="10018" max="10240" width="13.88671875" style="196"/>
    <col min="10241" max="10241" width="19.33203125" style="196" customWidth="1"/>
    <col min="10242" max="10244" width="8.6640625" style="196" customWidth="1"/>
    <col min="10245" max="10245" width="0.6640625" style="196" customWidth="1"/>
    <col min="10246" max="10248" width="8.6640625" style="196" customWidth="1"/>
    <col min="10249" max="10249" width="0.6640625" style="196" customWidth="1"/>
    <col min="10250" max="10252" width="8.6640625" style="196" customWidth="1"/>
    <col min="10253" max="10253" width="0.6640625" style="196" customWidth="1"/>
    <col min="10254" max="10256" width="8.6640625" style="196" customWidth="1"/>
    <col min="10257" max="10257" width="0.6640625" style="196" customWidth="1"/>
    <col min="10258" max="10260" width="8.6640625" style="196" customWidth="1"/>
    <col min="10261" max="10261" width="0.6640625" style="196" customWidth="1"/>
    <col min="10262" max="10262" width="10.33203125" style="196" bestFit="1" customWidth="1"/>
    <col min="10263" max="10264" width="8.44140625" style="196" bestFit="1" customWidth="1"/>
    <col min="10265" max="10265" width="10.109375" style="196" customWidth="1"/>
    <col min="10266" max="10267" width="8.6640625" style="196" customWidth="1"/>
    <col min="10268" max="10268" width="0.6640625" style="196" customWidth="1"/>
    <col min="10269" max="10271" width="8.6640625" style="196" customWidth="1"/>
    <col min="10272" max="10272" width="0.6640625" style="196" customWidth="1"/>
    <col min="10273" max="10273" width="10.88671875" style="196" customWidth="1"/>
    <col min="10274" max="10496" width="13.88671875" style="196"/>
    <col min="10497" max="10497" width="19.33203125" style="196" customWidth="1"/>
    <col min="10498" max="10500" width="8.6640625" style="196" customWidth="1"/>
    <col min="10501" max="10501" width="0.6640625" style="196" customWidth="1"/>
    <col min="10502" max="10504" width="8.6640625" style="196" customWidth="1"/>
    <col min="10505" max="10505" width="0.6640625" style="196" customWidth="1"/>
    <col min="10506" max="10508" width="8.6640625" style="196" customWidth="1"/>
    <col min="10509" max="10509" width="0.6640625" style="196" customWidth="1"/>
    <col min="10510" max="10512" width="8.6640625" style="196" customWidth="1"/>
    <col min="10513" max="10513" width="0.6640625" style="196" customWidth="1"/>
    <col min="10514" max="10516" width="8.6640625" style="196" customWidth="1"/>
    <col min="10517" max="10517" width="0.6640625" style="196" customWidth="1"/>
    <col min="10518" max="10518" width="10.33203125" style="196" bestFit="1" customWidth="1"/>
    <col min="10519" max="10520" width="8.44140625" style="196" bestFit="1" customWidth="1"/>
    <col min="10521" max="10521" width="10.109375" style="196" customWidth="1"/>
    <col min="10522" max="10523" width="8.6640625" style="196" customWidth="1"/>
    <col min="10524" max="10524" width="0.6640625" style="196" customWidth="1"/>
    <col min="10525" max="10527" width="8.6640625" style="196" customWidth="1"/>
    <col min="10528" max="10528" width="0.6640625" style="196" customWidth="1"/>
    <col min="10529" max="10529" width="10.88671875" style="196" customWidth="1"/>
    <col min="10530" max="10752" width="13.88671875" style="196"/>
    <col min="10753" max="10753" width="19.33203125" style="196" customWidth="1"/>
    <col min="10754" max="10756" width="8.6640625" style="196" customWidth="1"/>
    <col min="10757" max="10757" width="0.6640625" style="196" customWidth="1"/>
    <col min="10758" max="10760" width="8.6640625" style="196" customWidth="1"/>
    <col min="10761" max="10761" width="0.6640625" style="196" customWidth="1"/>
    <col min="10762" max="10764" width="8.6640625" style="196" customWidth="1"/>
    <col min="10765" max="10765" width="0.6640625" style="196" customWidth="1"/>
    <col min="10766" max="10768" width="8.6640625" style="196" customWidth="1"/>
    <col min="10769" max="10769" width="0.6640625" style="196" customWidth="1"/>
    <col min="10770" max="10772" width="8.6640625" style="196" customWidth="1"/>
    <col min="10773" max="10773" width="0.6640625" style="196" customWidth="1"/>
    <col min="10774" max="10774" width="10.33203125" style="196" bestFit="1" customWidth="1"/>
    <col min="10775" max="10776" width="8.44140625" style="196" bestFit="1" customWidth="1"/>
    <col min="10777" max="10777" width="10.109375" style="196" customWidth="1"/>
    <col min="10778" max="10779" width="8.6640625" style="196" customWidth="1"/>
    <col min="10780" max="10780" width="0.6640625" style="196" customWidth="1"/>
    <col min="10781" max="10783" width="8.6640625" style="196" customWidth="1"/>
    <col min="10784" max="10784" width="0.6640625" style="196" customWidth="1"/>
    <col min="10785" max="10785" width="10.88671875" style="196" customWidth="1"/>
    <col min="10786" max="11008" width="13.88671875" style="196"/>
    <col min="11009" max="11009" width="19.33203125" style="196" customWidth="1"/>
    <col min="11010" max="11012" width="8.6640625" style="196" customWidth="1"/>
    <col min="11013" max="11013" width="0.6640625" style="196" customWidth="1"/>
    <col min="11014" max="11016" width="8.6640625" style="196" customWidth="1"/>
    <col min="11017" max="11017" width="0.6640625" style="196" customWidth="1"/>
    <col min="11018" max="11020" width="8.6640625" style="196" customWidth="1"/>
    <col min="11021" max="11021" width="0.6640625" style="196" customWidth="1"/>
    <col min="11022" max="11024" width="8.6640625" style="196" customWidth="1"/>
    <col min="11025" max="11025" width="0.6640625" style="196" customWidth="1"/>
    <col min="11026" max="11028" width="8.6640625" style="196" customWidth="1"/>
    <col min="11029" max="11029" width="0.6640625" style="196" customWidth="1"/>
    <col min="11030" max="11030" width="10.33203125" style="196" bestFit="1" customWidth="1"/>
    <col min="11031" max="11032" width="8.44140625" style="196" bestFit="1" customWidth="1"/>
    <col min="11033" max="11033" width="10.109375" style="196" customWidth="1"/>
    <col min="11034" max="11035" width="8.6640625" style="196" customWidth="1"/>
    <col min="11036" max="11036" width="0.6640625" style="196" customWidth="1"/>
    <col min="11037" max="11039" width="8.6640625" style="196" customWidth="1"/>
    <col min="11040" max="11040" width="0.6640625" style="196" customWidth="1"/>
    <col min="11041" max="11041" width="10.88671875" style="196" customWidth="1"/>
    <col min="11042" max="11264" width="13.88671875" style="196"/>
    <col min="11265" max="11265" width="19.33203125" style="196" customWidth="1"/>
    <col min="11266" max="11268" width="8.6640625" style="196" customWidth="1"/>
    <col min="11269" max="11269" width="0.6640625" style="196" customWidth="1"/>
    <col min="11270" max="11272" width="8.6640625" style="196" customWidth="1"/>
    <col min="11273" max="11273" width="0.6640625" style="196" customWidth="1"/>
    <col min="11274" max="11276" width="8.6640625" style="196" customWidth="1"/>
    <col min="11277" max="11277" width="0.6640625" style="196" customWidth="1"/>
    <col min="11278" max="11280" width="8.6640625" style="196" customWidth="1"/>
    <col min="11281" max="11281" width="0.6640625" style="196" customWidth="1"/>
    <col min="11282" max="11284" width="8.6640625" style="196" customWidth="1"/>
    <col min="11285" max="11285" width="0.6640625" style="196" customWidth="1"/>
    <col min="11286" max="11286" width="10.33203125" style="196" bestFit="1" customWidth="1"/>
    <col min="11287" max="11288" width="8.44140625" style="196" bestFit="1" customWidth="1"/>
    <col min="11289" max="11289" width="10.109375" style="196" customWidth="1"/>
    <col min="11290" max="11291" width="8.6640625" style="196" customWidth="1"/>
    <col min="11292" max="11292" width="0.6640625" style="196" customWidth="1"/>
    <col min="11293" max="11295" width="8.6640625" style="196" customWidth="1"/>
    <col min="11296" max="11296" width="0.6640625" style="196" customWidth="1"/>
    <col min="11297" max="11297" width="10.88671875" style="196" customWidth="1"/>
    <col min="11298" max="11520" width="13.88671875" style="196"/>
    <col min="11521" max="11521" width="19.33203125" style="196" customWidth="1"/>
    <col min="11522" max="11524" width="8.6640625" style="196" customWidth="1"/>
    <col min="11525" max="11525" width="0.6640625" style="196" customWidth="1"/>
    <col min="11526" max="11528" width="8.6640625" style="196" customWidth="1"/>
    <col min="11529" max="11529" width="0.6640625" style="196" customWidth="1"/>
    <col min="11530" max="11532" width="8.6640625" style="196" customWidth="1"/>
    <col min="11533" max="11533" width="0.6640625" style="196" customWidth="1"/>
    <col min="11534" max="11536" width="8.6640625" style="196" customWidth="1"/>
    <col min="11537" max="11537" width="0.6640625" style="196" customWidth="1"/>
    <col min="11538" max="11540" width="8.6640625" style="196" customWidth="1"/>
    <col min="11541" max="11541" width="0.6640625" style="196" customWidth="1"/>
    <col min="11542" max="11542" width="10.33203125" style="196" bestFit="1" customWidth="1"/>
    <col min="11543" max="11544" width="8.44140625" style="196" bestFit="1" customWidth="1"/>
    <col min="11545" max="11545" width="10.109375" style="196" customWidth="1"/>
    <col min="11546" max="11547" width="8.6640625" style="196" customWidth="1"/>
    <col min="11548" max="11548" width="0.6640625" style="196" customWidth="1"/>
    <col min="11549" max="11551" width="8.6640625" style="196" customWidth="1"/>
    <col min="11552" max="11552" width="0.6640625" style="196" customWidth="1"/>
    <col min="11553" max="11553" width="10.88671875" style="196" customWidth="1"/>
    <col min="11554" max="11776" width="13.88671875" style="196"/>
    <col min="11777" max="11777" width="19.33203125" style="196" customWidth="1"/>
    <col min="11778" max="11780" width="8.6640625" style="196" customWidth="1"/>
    <col min="11781" max="11781" width="0.6640625" style="196" customWidth="1"/>
    <col min="11782" max="11784" width="8.6640625" style="196" customWidth="1"/>
    <col min="11785" max="11785" width="0.6640625" style="196" customWidth="1"/>
    <col min="11786" max="11788" width="8.6640625" style="196" customWidth="1"/>
    <col min="11789" max="11789" width="0.6640625" style="196" customWidth="1"/>
    <col min="11790" max="11792" width="8.6640625" style="196" customWidth="1"/>
    <col min="11793" max="11793" width="0.6640625" style="196" customWidth="1"/>
    <col min="11794" max="11796" width="8.6640625" style="196" customWidth="1"/>
    <col min="11797" max="11797" width="0.6640625" style="196" customWidth="1"/>
    <col min="11798" max="11798" width="10.33203125" style="196" bestFit="1" customWidth="1"/>
    <col min="11799" max="11800" width="8.44140625" style="196" bestFit="1" customWidth="1"/>
    <col min="11801" max="11801" width="10.109375" style="196" customWidth="1"/>
    <col min="11802" max="11803" width="8.6640625" style="196" customWidth="1"/>
    <col min="11804" max="11804" width="0.6640625" style="196" customWidth="1"/>
    <col min="11805" max="11807" width="8.6640625" style="196" customWidth="1"/>
    <col min="11808" max="11808" width="0.6640625" style="196" customWidth="1"/>
    <col min="11809" max="11809" width="10.88671875" style="196" customWidth="1"/>
    <col min="11810" max="12032" width="13.88671875" style="196"/>
    <col min="12033" max="12033" width="19.33203125" style="196" customWidth="1"/>
    <col min="12034" max="12036" width="8.6640625" style="196" customWidth="1"/>
    <col min="12037" max="12037" width="0.6640625" style="196" customWidth="1"/>
    <col min="12038" max="12040" width="8.6640625" style="196" customWidth="1"/>
    <col min="12041" max="12041" width="0.6640625" style="196" customWidth="1"/>
    <col min="12042" max="12044" width="8.6640625" style="196" customWidth="1"/>
    <col min="12045" max="12045" width="0.6640625" style="196" customWidth="1"/>
    <col min="12046" max="12048" width="8.6640625" style="196" customWidth="1"/>
    <col min="12049" max="12049" width="0.6640625" style="196" customWidth="1"/>
    <col min="12050" max="12052" width="8.6640625" style="196" customWidth="1"/>
    <col min="12053" max="12053" width="0.6640625" style="196" customWidth="1"/>
    <col min="12054" max="12054" width="10.33203125" style="196" bestFit="1" customWidth="1"/>
    <col min="12055" max="12056" width="8.44140625" style="196" bestFit="1" customWidth="1"/>
    <col min="12057" max="12057" width="10.109375" style="196" customWidth="1"/>
    <col min="12058" max="12059" width="8.6640625" style="196" customWidth="1"/>
    <col min="12060" max="12060" width="0.6640625" style="196" customWidth="1"/>
    <col min="12061" max="12063" width="8.6640625" style="196" customWidth="1"/>
    <col min="12064" max="12064" width="0.6640625" style="196" customWidth="1"/>
    <col min="12065" max="12065" width="10.88671875" style="196" customWidth="1"/>
    <col min="12066" max="12288" width="13.88671875" style="196"/>
    <col min="12289" max="12289" width="19.33203125" style="196" customWidth="1"/>
    <col min="12290" max="12292" width="8.6640625" style="196" customWidth="1"/>
    <col min="12293" max="12293" width="0.6640625" style="196" customWidth="1"/>
    <col min="12294" max="12296" width="8.6640625" style="196" customWidth="1"/>
    <col min="12297" max="12297" width="0.6640625" style="196" customWidth="1"/>
    <col min="12298" max="12300" width="8.6640625" style="196" customWidth="1"/>
    <col min="12301" max="12301" width="0.6640625" style="196" customWidth="1"/>
    <col min="12302" max="12304" width="8.6640625" style="196" customWidth="1"/>
    <col min="12305" max="12305" width="0.6640625" style="196" customWidth="1"/>
    <col min="12306" max="12308" width="8.6640625" style="196" customWidth="1"/>
    <col min="12309" max="12309" width="0.6640625" style="196" customWidth="1"/>
    <col min="12310" max="12310" width="10.33203125" style="196" bestFit="1" customWidth="1"/>
    <col min="12311" max="12312" width="8.44140625" style="196" bestFit="1" customWidth="1"/>
    <col min="12313" max="12313" width="10.109375" style="196" customWidth="1"/>
    <col min="12314" max="12315" width="8.6640625" style="196" customWidth="1"/>
    <col min="12316" max="12316" width="0.6640625" style="196" customWidth="1"/>
    <col min="12317" max="12319" width="8.6640625" style="196" customWidth="1"/>
    <col min="12320" max="12320" width="0.6640625" style="196" customWidth="1"/>
    <col min="12321" max="12321" width="10.88671875" style="196" customWidth="1"/>
    <col min="12322" max="12544" width="13.88671875" style="196"/>
    <col min="12545" max="12545" width="19.33203125" style="196" customWidth="1"/>
    <col min="12546" max="12548" width="8.6640625" style="196" customWidth="1"/>
    <col min="12549" max="12549" width="0.6640625" style="196" customWidth="1"/>
    <col min="12550" max="12552" width="8.6640625" style="196" customWidth="1"/>
    <col min="12553" max="12553" width="0.6640625" style="196" customWidth="1"/>
    <col min="12554" max="12556" width="8.6640625" style="196" customWidth="1"/>
    <col min="12557" max="12557" width="0.6640625" style="196" customWidth="1"/>
    <col min="12558" max="12560" width="8.6640625" style="196" customWidth="1"/>
    <col min="12561" max="12561" width="0.6640625" style="196" customWidth="1"/>
    <col min="12562" max="12564" width="8.6640625" style="196" customWidth="1"/>
    <col min="12565" max="12565" width="0.6640625" style="196" customWidth="1"/>
    <col min="12566" max="12566" width="10.33203125" style="196" bestFit="1" customWidth="1"/>
    <col min="12567" max="12568" width="8.44140625" style="196" bestFit="1" customWidth="1"/>
    <col min="12569" max="12569" width="10.109375" style="196" customWidth="1"/>
    <col min="12570" max="12571" width="8.6640625" style="196" customWidth="1"/>
    <col min="12572" max="12572" width="0.6640625" style="196" customWidth="1"/>
    <col min="12573" max="12575" width="8.6640625" style="196" customWidth="1"/>
    <col min="12576" max="12576" width="0.6640625" style="196" customWidth="1"/>
    <col min="12577" max="12577" width="10.88671875" style="196" customWidth="1"/>
    <col min="12578" max="12800" width="13.88671875" style="196"/>
    <col min="12801" max="12801" width="19.33203125" style="196" customWidth="1"/>
    <col min="12802" max="12804" width="8.6640625" style="196" customWidth="1"/>
    <col min="12805" max="12805" width="0.6640625" style="196" customWidth="1"/>
    <col min="12806" max="12808" width="8.6640625" style="196" customWidth="1"/>
    <col min="12809" max="12809" width="0.6640625" style="196" customWidth="1"/>
    <col min="12810" max="12812" width="8.6640625" style="196" customWidth="1"/>
    <col min="12813" max="12813" width="0.6640625" style="196" customWidth="1"/>
    <col min="12814" max="12816" width="8.6640625" style="196" customWidth="1"/>
    <col min="12817" max="12817" width="0.6640625" style="196" customWidth="1"/>
    <col min="12818" max="12820" width="8.6640625" style="196" customWidth="1"/>
    <col min="12821" max="12821" width="0.6640625" style="196" customWidth="1"/>
    <col min="12822" max="12822" width="10.33203125" style="196" bestFit="1" customWidth="1"/>
    <col min="12823" max="12824" width="8.44140625" style="196" bestFit="1" customWidth="1"/>
    <col min="12825" max="12825" width="10.109375" style="196" customWidth="1"/>
    <col min="12826" max="12827" width="8.6640625" style="196" customWidth="1"/>
    <col min="12828" max="12828" width="0.6640625" style="196" customWidth="1"/>
    <col min="12829" max="12831" width="8.6640625" style="196" customWidth="1"/>
    <col min="12832" max="12832" width="0.6640625" style="196" customWidth="1"/>
    <col min="12833" max="12833" width="10.88671875" style="196" customWidth="1"/>
    <col min="12834" max="13056" width="13.88671875" style="196"/>
    <col min="13057" max="13057" width="19.33203125" style="196" customWidth="1"/>
    <col min="13058" max="13060" width="8.6640625" style="196" customWidth="1"/>
    <col min="13061" max="13061" width="0.6640625" style="196" customWidth="1"/>
    <col min="13062" max="13064" width="8.6640625" style="196" customWidth="1"/>
    <col min="13065" max="13065" width="0.6640625" style="196" customWidth="1"/>
    <col min="13066" max="13068" width="8.6640625" style="196" customWidth="1"/>
    <col min="13069" max="13069" width="0.6640625" style="196" customWidth="1"/>
    <col min="13070" max="13072" width="8.6640625" style="196" customWidth="1"/>
    <col min="13073" max="13073" width="0.6640625" style="196" customWidth="1"/>
    <col min="13074" max="13076" width="8.6640625" style="196" customWidth="1"/>
    <col min="13077" max="13077" width="0.6640625" style="196" customWidth="1"/>
    <col min="13078" max="13078" width="10.33203125" style="196" bestFit="1" customWidth="1"/>
    <col min="13079" max="13080" width="8.44140625" style="196" bestFit="1" customWidth="1"/>
    <col min="13081" max="13081" width="10.109375" style="196" customWidth="1"/>
    <col min="13082" max="13083" width="8.6640625" style="196" customWidth="1"/>
    <col min="13084" max="13084" width="0.6640625" style="196" customWidth="1"/>
    <col min="13085" max="13087" width="8.6640625" style="196" customWidth="1"/>
    <col min="13088" max="13088" width="0.6640625" style="196" customWidth="1"/>
    <col min="13089" max="13089" width="10.88671875" style="196" customWidth="1"/>
    <col min="13090" max="13312" width="13.88671875" style="196"/>
    <col min="13313" max="13313" width="19.33203125" style="196" customWidth="1"/>
    <col min="13314" max="13316" width="8.6640625" style="196" customWidth="1"/>
    <col min="13317" max="13317" width="0.6640625" style="196" customWidth="1"/>
    <col min="13318" max="13320" width="8.6640625" style="196" customWidth="1"/>
    <col min="13321" max="13321" width="0.6640625" style="196" customWidth="1"/>
    <col min="13322" max="13324" width="8.6640625" style="196" customWidth="1"/>
    <col min="13325" max="13325" width="0.6640625" style="196" customWidth="1"/>
    <col min="13326" max="13328" width="8.6640625" style="196" customWidth="1"/>
    <col min="13329" max="13329" width="0.6640625" style="196" customWidth="1"/>
    <col min="13330" max="13332" width="8.6640625" style="196" customWidth="1"/>
    <col min="13333" max="13333" width="0.6640625" style="196" customWidth="1"/>
    <col min="13334" max="13334" width="10.33203125" style="196" bestFit="1" customWidth="1"/>
    <col min="13335" max="13336" width="8.44140625" style="196" bestFit="1" customWidth="1"/>
    <col min="13337" max="13337" width="10.109375" style="196" customWidth="1"/>
    <col min="13338" max="13339" width="8.6640625" style="196" customWidth="1"/>
    <col min="13340" max="13340" width="0.6640625" style="196" customWidth="1"/>
    <col min="13341" max="13343" width="8.6640625" style="196" customWidth="1"/>
    <col min="13344" max="13344" width="0.6640625" style="196" customWidth="1"/>
    <col min="13345" max="13345" width="10.88671875" style="196" customWidth="1"/>
    <col min="13346" max="13568" width="13.88671875" style="196"/>
    <col min="13569" max="13569" width="19.33203125" style="196" customWidth="1"/>
    <col min="13570" max="13572" width="8.6640625" style="196" customWidth="1"/>
    <col min="13573" max="13573" width="0.6640625" style="196" customWidth="1"/>
    <col min="13574" max="13576" width="8.6640625" style="196" customWidth="1"/>
    <col min="13577" max="13577" width="0.6640625" style="196" customWidth="1"/>
    <col min="13578" max="13580" width="8.6640625" style="196" customWidth="1"/>
    <col min="13581" max="13581" width="0.6640625" style="196" customWidth="1"/>
    <col min="13582" max="13584" width="8.6640625" style="196" customWidth="1"/>
    <col min="13585" max="13585" width="0.6640625" style="196" customWidth="1"/>
    <col min="13586" max="13588" width="8.6640625" style="196" customWidth="1"/>
    <col min="13589" max="13589" width="0.6640625" style="196" customWidth="1"/>
    <col min="13590" max="13590" width="10.33203125" style="196" bestFit="1" customWidth="1"/>
    <col min="13591" max="13592" width="8.44140625" style="196" bestFit="1" customWidth="1"/>
    <col min="13593" max="13593" width="10.109375" style="196" customWidth="1"/>
    <col min="13594" max="13595" width="8.6640625" style="196" customWidth="1"/>
    <col min="13596" max="13596" width="0.6640625" style="196" customWidth="1"/>
    <col min="13597" max="13599" width="8.6640625" style="196" customWidth="1"/>
    <col min="13600" max="13600" width="0.6640625" style="196" customWidth="1"/>
    <col min="13601" max="13601" width="10.88671875" style="196" customWidth="1"/>
    <col min="13602" max="13824" width="13.88671875" style="196"/>
    <col min="13825" max="13825" width="19.33203125" style="196" customWidth="1"/>
    <col min="13826" max="13828" width="8.6640625" style="196" customWidth="1"/>
    <col min="13829" max="13829" width="0.6640625" style="196" customWidth="1"/>
    <col min="13830" max="13832" width="8.6640625" style="196" customWidth="1"/>
    <col min="13833" max="13833" width="0.6640625" style="196" customWidth="1"/>
    <col min="13834" max="13836" width="8.6640625" style="196" customWidth="1"/>
    <col min="13837" max="13837" width="0.6640625" style="196" customWidth="1"/>
    <col min="13838" max="13840" width="8.6640625" style="196" customWidth="1"/>
    <col min="13841" max="13841" width="0.6640625" style="196" customWidth="1"/>
    <col min="13842" max="13844" width="8.6640625" style="196" customWidth="1"/>
    <col min="13845" max="13845" width="0.6640625" style="196" customWidth="1"/>
    <col min="13846" max="13846" width="10.33203125" style="196" bestFit="1" customWidth="1"/>
    <col min="13847" max="13848" width="8.44140625" style="196" bestFit="1" customWidth="1"/>
    <col min="13849" max="13849" width="10.109375" style="196" customWidth="1"/>
    <col min="13850" max="13851" width="8.6640625" style="196" customWidth="1"/>
    <col min="13852" max="13852" width="0.6640625" style="196" customWidth="1"/>
    <col min="13853" max="13855" width="8.6640625" style="196" customWidth="1"/>
    <col min="13856" max="13856" width="0.6640625" style="196" customWidth="1"/>
    <col min="13857" max="13857" width="10.88671875" style="196" customWidth="1"/>
    <col min="13858" max="14080" width="13.88671875" style="196"/>
    <col min="14081" max="14081" width="19.33203125" style="196" customWidth="1"/>
    <col min="14082" max="14084" width="8.6640625" style="196" customWidth="1"/>
    <col min="14085" max="14085" width="0.6640625" style="196" customWidth="1"/>
    <col min="14086" max="14088" width="8.6640625" style="196" customWidth="1"/>
    <col min="14089" max="14089" width="0.6640625" style="196" customWidth="1"/>
    <col min="14090" max="14092" width="8.6640625" style="196" customWidth="1"/>
    <col min="14093" max="14093" width="0.6640625" style="196" customWidth="1"/>
    <col min="14094" max="14096" width="8.6640625" style="196" customWidth="1"/>
    <col min="14097" max="14097" width="0.6640625" style="196" customWidth="1"/>
    <col min="14098" max="14100" width="8.6640625" style="196" customWidth="1"/>
    <col min="14101" max="14101" width="0.6640625" style="196" customWidth="1"/>
    <col min="14102" max="14102" width="10.33203125" style="196" bestFit="1" customWidth="1"/>
    <col min="14103" max="14104" width="8.44140625" style="196" bestFit="1" customWidth="1"/>
    <col min="14105" max="14105" width="10.109375" style="196" customWidth="1"/>
    <col min="14106" max="14107" width="8.6640625" style="196" customWidth="1"/>
    <col min="14108" max="14108" width="0.6640625" style="196" customWidth="1"/>
    <col min="14109" max="14111" width="8.6640625" style="196" customWidth="1"/>
    <col min="14112" max="14112" width="0.6640625" style="196" customWidth="1"/>
    <col min="14113" max="14113" width="10.88671875" style="196" customWidth="1"/>
    <col min="14114" max="14336" width="13.88671875" style="196"/>
    <col min="14337" max="14337" width="19.33203125" style="196" customWidth="1"/>
    <col min="14338" max="14340" width="8.6640625" style="196" customWidth="1"/>
    <col min="14341" max="14341" width="0.6640625" style="196" customWidth="1"/>
    <col min="14342" max="14344" width="8.6640625" style="196" customWidth="1"/>
    <col min="14345" max="14345" width="0.6640625" style="196" customWidth="1"/>
    <col min="14346" max="14348" width="8.6640625" style="196" customWidth="1"/>
    <col min="14349" max="14349" width="0.6640625" style="196" customWidth="1"/>
    <col min="14350" max="14352" width="8.6640625" style="196" customWidth="1"/>
    <col min="14353" max="14353" width="0.6640625" style="196" customWidth="1"/>
    <col min="14354" max="14356" width="8.6640625" style="196" customWidth="1"/>
    <col min="14357" max="14357" width="0.6640625" style="196" customWidth="1"/>
    <col min="14358" max="14358" width="10.33203125" style="196" bestFit="1" customWidth="1"/>
    <col min="14359" max="14360" width="8.44140625" style="196" bestFit="1" customWidth="1"/>
    <col min="14361" max="14361" width="10.109375" style="196" customWidth="1"/>
    <col min="14362" max="14363" width="8.6640625" style="196" customWidth="1"/>
    <col min="14364" max="14364" width="0.6640625" style="196" customWidth="1"/>
    <col min="14365" max="14367" width="8.6640625" style="196" customWidth="1"/>
    <col min="14368" max="14368" width="0.6640625" style="196" customWidth="1"/>
    <col min="14369" max="14369" width="10.88671875" style="196" customWidth="1"/>
    <col min="14370" max="14592" width="13.88671875" style="196"/>
    <col min="14593" max="14593" width="19.33203125" style="196" customWidth="1"/>
    <col min="14594" max="14596" width="8.6640625" style="196" customWidth="1"/>
    <col min="14597" max="14597" width="0.6640625" style="196" customWidth="1"/>
    <col min="14598" max="14600" width="8.6640625" style="196" customWidth="1"/>
    <col min="14601" max="14601" width="0.6640625" style="196" customWidth="1"/>
    <col min="14602" max="14604" width="8.6640625" style="196" customWidth="1"/>
    <col min="14605" max="14605" width="0.6640625" style="196" customWidth="1"/>
    <col min="14606" max="14608" width="8.6640625" style="196" customWidth="1"/>
    <col min="14609" max="14609" width="0.6640625" style="196" customWidth="1"/>
    <col min="14610" max="14612" width="8.6640625" style="196" customWidth="1"/>
    <col min="14613" max="14613" width="0.6640625" style="196" customWidth="1"/>
    <col min="14614" max="14614" width="10.33203125" style="196" bestFit="1" customWidth="1"/>
    <col min="14615" max="14616" width="8.44140625" style="196" bestFit="1" customWidth="1"/>
    <col min="14617" max="14617" width="10.109375" style="196" customWidth="1"/>
    <col min="14618" max="14619" width="8.6640625" style="196" customWidth="1"/>
    <col min="14620" max="14620" width="0.6640625" style="196" customWidth="1"/>
    <col min="14621" max="14623" width="8.6640625" style="196" customWidth="1"/>
    <col min="14624" max="14624" width="0.6640625" style="196" customWidth="1"/>
    <col min="14625" max="14625" width="10.88671875" style="196" customWidth="1"/>
    <col min="14626" max="14848" width="13.88671875" style="196"/>
    <col min="14849" max="14849" width="19.33203125" style="196" customWidth="1"/>
    <col min="14850" max="14852" width="8.6640625" style="196" customWidth="1"/>
    <col min="14853" max="14853" width="0.6640625" style="196" customWidth="1"/>
    <col min="14854" max="14856" width="8.6640625" style="196" customWidth="1"/>
    <col min="14857" max="14857" width="0.6640625" style="196" customWidth="1"/>
    <col min="14858" max="14860" width="8.6640625" style="196" customWidth="1"/>
    <col min="14861" max="14861" width="0.6640625" style="196" customWidth="1"/>
    <col min="14862" max="14864" width="8.6640625" style="196" customWidth="1"/>
    <col min="14865" max="14865" width="0.6640625" style="196" customWidth="1"/>
    <col min="14866" max="14868" width="8.6640625" style="196" customWidth="1"/>
    <col min="14869" max="14869" width="0.6640625" style="196" customWidth="1"/>
    <col min="14870" max="14870" width="10.33203125" style="196" bestFit="1" customWidth="1"/>
    <col min="14871" max="14872" width="8.44140625" style="196" bestFit="1" customWidth="1"/>
    <col min="14873" max="14873" width="10.109375" style="196" customWidth="1"/>
    <col min="14874" max="14875" width="8.6640625" style="196" customWidth="1"/>
    <col min="14876" max="14876" width="0.6640625" style="196" customWidth="1"/>
    <col min="14877" max="14879" width="8.6640625" style="196" customWidth="1"/>
    <col min="14880" max="14880" width="0.6640625" style="196" customWidth="1"/>
    <col min="14881" max="14881" width="10.88671875" style="196" customWidth="1"/>
    <col min="14882" max="15104" width="13.88671875" style="196"/>
    <col min="15105" max="15105" width="19.33203125" style="196" customWidth="1"/>
    <col min="15106" max="15108" width="8.6640625" style="196" customWidth="1"/>
    <col min="15109" max="15109" width="0.6640625" style="196" customWidth="1"/>
    <col min="15110" max="15112" width="8.6640625" style="196" customWidth="1"/>
    <col min="15113" max="15113" width="0.6640625" style="196" customWidth="1"/>
    <col min="15114" max="15116" width="8.6640625" style="196" customWidth="1"/>
    <col min="15117" max="15117" width="0.6640625" style="196" customWidth="1"/>
    <col min="15118" max="15120" width="8.6640625" style="196" customWidth="1"/>
    <col min="15121" max="15121" width="0.6640625" style="196" customWidth="1"/>
    <col min="15122" max="15124" width="8.6640625" style="196" customWidth="1"/>
    <col min="15125" max="15125" width="0.6640625" style="196" customWidth="1"/>
    <col min="15126" max="15126" width="10.33203125" style="196" bestFit="1" customWidth="1"/>
    <col min="15127" max="15128" width="8.44140625" style="196" bestFit="1" customWidth="1"/>
    <col min="15129" max="15129" width="10.109375" style="196" customWidth="1"/>
    <col min="15130" max="15131" width="8.6640625" style="196" customWidth="1"/>
    <col min="15132" max="15132" width="0.6640625" style="196" customWidth="1"/>
    <col min="15133" max="15135" width="8.6640625" style="196" customWidth="1"/>
    <col min="15136" max="15136" width="0.6640625" style="196" customWidth="1"/>
    <col min="15137" max="15137" width="10.88671875" style="196" customWidth="1"/>
    <col min="15138" max="15360" width="13.88671875" style="196"/>
    <col min="15361" max="15361" width="19.33203125" style="196" customWidth="1"/>
    <col min="15362" max="15364" width="8.6640625" style="196" customWidth="1"/>
    <col min="15365" max="15365" width="0.6640625" style="196" customWidth="1"/>
    <col min="15366" max="15368" width="8.6640625" style="196" customWidth="1"/>
    <col min="15369" max="15369" width="0.6640625" style="196" customWidth="1"/>
    <col min="15370" max="15372" width="8.6640625" style="196" customWidth="1"/>
    <col min="15373" max="15373" width="0.6640625" style="196" customWidth="1"/>
    <col min="15374" max="15376" width="8.6640625" style="196" customWidth="1"/>
    <col min="15377" max="15377" width="0.6640625" style="196" customWidth="1"/>
    <col min="15378" max="15380" width="8.6640625" style="196" customWidth="1"/>
    <col min="15381" max="15381" width="0.6640625" style="196" customWidth="1"/>
    <col min="15382" max="15382" width="10.33203125" style="196" bestFit="1" customWidth="1"/>
    <col min="15383" max="15384" width="8.44140625" style="196" bestFit="1" customWidth="1"/>
    <col min="15385" max="15385" width="10.109375" style="196" customWidth="1"/>
    <col min="15386" max="15387" width="8.6640625" style="196" customWidth="1"/>
    <col min="15388" max="15388" width="0.6640625" style="196" customWidth="1"/>
    <col min="15389" max="15391" width="8.6640625" style="196" customWidth="1"/>
    <col min="15392" max="15392" width="0.6640625" style="196" customWidth="1"/>
    <col min="15393" max="15393" width="10.88671875" style="196" customWidth="1"/>
    <col min="15394" max="15616" width="13.88671875" style="196"/>
    <col min="15617" max="15617" width="19.33203125" style="196" customWidth="1"/>
    <col min="15618" max="15620" width="8.6640625" style="196" customWidth="1"/>
    <col min="15621" max="15621" width="0.6640625" style="196" customWidth="1"/>
    <col min="15622" max="15624" width="8.6640625" style="196" customWidth="1"/>
    <col min="15625" max="15625" width="0.6640625" style="196" customWidth="1"/>
    <col min="15626" max="15628" width="8.6640625" style="196" customWidth="1"/>
    <col min="15629" max="15629" width="0.6640625" style="196" customWidth="1"/>
    <col min="15630" max="15632" width="8.6640625" style="196" customWidth="1"/>
    <col min="15633" max="15633" width="0.6640625" style="196" customWidth="1"/>
    <col min="15634" max="15636" width="8.6640625" style="196" customWidth="1"/>
    <col min="15637" max="15637" width="0.6640625" style="196" customWidth="1"/>
    <col min="15638" max="15638" width="10.33203125" style="196" bestFit="1" customWidth="1"/>
    <col min="15639" max="15640" width="8.44140625" style="196" bestFit="1" customWidth="1"/>
    <col min="15641" max="15641" width="10.109375" style="196" customWidth="1"/>
    <col min="15642" max="15643" width="8.6640625" style="196" customWidth="1"/>
    <col min="15644" max="15644" width="0.6640625" style="196" customWidth="1"/>
    <col min="15645" max="15647" width="8.6640625" style="196" customWidth="1"/>
    <col min="15648" max="15648" width="0.6640625" style="196" customWidth="1"/>
    <col min="15649" max="15649" width="10.88671875" style="196" customWidth="1"/>
    <col min="15650" max="15872" width="13.88671875" style="196"/>
    <col min="15873" max="15873" width="19.33203125" style="196" customWidth="1"/>
    <col min="15874" max="15876" width="8.6640625" style="196" customWidth="1"/>
    <col min="15877" max="15877" width="0.6640625" style="196" customWidth="1"/>
    <col min="15878" max="15880" width="8.6640625" style="196" customWidth="1"/>
    <col min="15881" max="15881" width="0.6640625" style="196" customWidth="1"/>
    <col min="15882" max="15884" width="8.6640625" style="196" customWidth="1"/>
    <col min="15885" max="15885" width="0.6640625" style="196" customWidth="1"/>
    <col min="15886" max="15888" width="8.6640625" style="196" customWidth="1"/>
    <col min="15889" max="15889" width="0.6640625" style="196" customWidth="1"/>
    <col min="15890" max="15892" width="8.6640625" style="196" customWidth="1"/>
    <col min="15893" max="15893" width="0.6640625" style="196" customWidth="1"/>
    <col min="15894" max="15894" width="10.33203125" style="196" bestFit="1" customWidth="1"/>
    <col min="15895" max="15896" width="8.44140625" style="196" bestFit="1" customWidth="1"/>
    <col min="15897" max="15897" width="10.109375" style="196" customWidth="1"/>
    <col min="15898" max="15899" width="8.6640625" style="196" customWidth="1"/>
    <col min="15900" max="15900" width="0.6640625" style="196" customWidth="1"/>
    <col min="15901" max="15903" width="8.6640625" style="196" customWidth="1"/>
    <col min="15904" max="15904" width="0.6640625" style="196" customWidth="1"/>
    <col min="15905" max="15905" width="10.88671875" style="196" customWidth="1"/>
    <col min="15906" max="16128" width="13.88671875" style="196"/>
    <col min="16129" max="16129" width="19.33203125" style="196" customWidth="1"/>
    <col min="16130" max="16132" width="8.6640625" style="196" customWidth="1"/>
    <col min="16133" max="16133" width="0.6640625" style="196" customWidth="1"/>
    <col min="16134" max="16136" width="8.6640625" style="196" customWidth="1"/>
    <col min="16137" max="16137" width="0.6640625" style="196" customWidth="1"/>
    <col min="16138" max="16140" width="8.6640625" style="196" customWidth="1"/>
    <col min="16141" max="16141" width="0.6640625" style="196" customWidth="1"/>
    <col min="16142" max="16144" width="8.6640625" style="196" customWidth="1"/>
    <col min="16145" max="16145" width="0.6640625" style="196" customWidth="1"/>
    <col min="16146" max="16148" width="8.6640625" style="196" customWidth="1"/>
    <col min="16149" max="16149" width="0.6640625" style="196" customWidth="1"/>
    <col min="16150" max="16150" width="10.33203125" style="196" bestFit="1" customWidth="1"/>
    <col min="16151" max="16152" width="8.44140625" style="196" bestFit="1" customWidth="1"/>
    <col min="16153" max="16153" width="10.109375" style="196" customWidth="1"/>
    <col min="16154" max="16155" width="8.6640625" style="196" customWidth="1"/>
    <col min="16156" max="16156" width="0.6640625" style="196" customWidth="1"/>
    <col min="16157" max="16159" width="8.6640625" style="196" customWidth="1"/>
    <col min="16160" max="16160" width="0.6640625" style="196" customWidth="1"/>
    <col min="16161" max="16161" width="10.88671875" style="196" customWidth="1"/>
    <col min="16162" max="16384" width="13.88671875" style="196"/>
  </cols>
  <sheetData>
    <row r="1" spans="1:33">
      <c r="A1" s="213" t="s">
        <v>777</v>
      </c>
    </row>
    <row r="2" spans="1:33" s="169" customFormat="1" ht="28.2">
      <c r="A2" s="333" t="s">
        <v>749</v>
      </c>
      <c r="B2" s="333"/>
      <c r="C2" s="333"/>
      <c r="D2" s="333"/>
      <c r="E2" s="333"/>
      <c r="F2" s="333"/>
      <c r="G2" s="333"/>
      <c r="H2" s="333"/>
      <c r="I2" s="333"/>
      <c r="J2" s="333"/>
      <c r="K2" s="333"/>
      <c r="L2" s="333"/>
      <c r="M2" s="333"/>
      <c r="N2" s="333"/>
      <c r="O2" s="333"/>
      <c r="P2" s="333"/>
      <c r="Q2" s="333"/>
      <c r="R2" s="333"/>
      <c r="S2" s="333"/>
      <c r="T2" s="333"/>
      <c r="U2" s="333"/>
      <c r="V2" s="333"/>
      <c r="W2" s="333"/>
      <c r="X2" s="333"/>
      <c r="Y2" s="333"/>
      <c r="Z2" s="333"/>
      <c r="AA2" s="333"/>
      <c r="AB2" s="333"/>
      <c r="AC2" s="333"/>
      <c r="AD2" s="333"/>
      <c r="AE2" s="333"/>
      <c r="AF2" s="333"/>
      <c r="AG2" s="333"/>
    </row>
    <row r="3" spans="1:33" s="170" customFormat="1" ht="23.1" customHeight="1">
      <c r="A3" s="334">
        <v>45991</v>
      </c>
      <c r="B3" s="334"/>
      <c r="C3" s="334"/>
      <c r="D3" s="334"/>
      <c r="E3" s="334"/>
      <c r="F3" s="334"/>
      <c r="G3" s="334"/>
      <c r="H3" s="334"/>
      <c r="I3" s="334"/>
      <c r="J3" s="334"/>
      <c r="K3" s="334"/>
      <c r="L3" s="334"/>
      <c r="M3" s="334"/>
      <c r="N3" s="334"/>
      <c r="O3" s="334"/>
      <c r="P3" s="334"/>
      <c r="Q3" s="334"/>
      <c r="R3" s="334"/>
      <c r="S3" s="334"/>
      <c r="T3" s="334"/>
      <c r="U3" s="334"/>
      <c r="V3" s="334"/>
      <c r="W3" s="334"/>
      <c r="X3" s="334"/>
      <c r="Y3" s="334"/>
      <c r="Z3" s="334"/>
      <c r="AA3" s="334"/>
      <c r="AB3" s="334"/>
      <c r="AC3" s="334"/>
      <c r="AD3" s="334"/>
      <c r="AE3" s="334"/>
      <c r="AF3" s="334"/>
      <c r="AG3" s="334"/>
    </row>
    <row r="4" spans="1:33" s="173" customFormat="1" ht="16.8">
      <c r="A4" s="171" t="s">
        <v>0</v>
      </c>
      <c r="B4" s="172"/>
      <c r="C4" s="172"/>
      <c r="D4" s="172"/>
      <c r="E4" s="172"/>
      <c r="F4" s="172"/>
      <c r="G4" s="172"/>
      <c r="H4" s="172"/>
      <c r="I4" s="172"/>
      <c r="J4" s="172"/>
      <c r="K4" s="172"/>
      <c r="L4" s="172"/>
      <c r="M4" s="172"/>
      <c r="N4" s="172"/>
      <c r="O4" s="172"/>
      <c r="P4" s="172"/>
      <c r="Q4" s="172"/>
      <c r="R4" s="172"/>
      <c r="S4" s="172"/>
      <c r="T4" s="172"/>
      <c r="U4" s="172"/>
      <c r="V4" s="172"/>
      <c r="W4" s="172"/>
      <c r="X4" s="172"/>
      <c r="Y4" s="172"/>
      <c r="Z4" s="172"/>
      <c r="AA4" s="172"/>
      <c r="AB4" s="172"/>
      <c r="AC4" s="172"/>
      <c r="AD4" s="172"/>
      <c r="AE4" s="172"/>
      <c r="AF4" s="172"/>
      <c r="AG4" s="172"/>
    </row>
    <row r="5" spans="1:33" s="174" customFormat="1" ht="8.4" customHeight="1" thickBot="1"/>
    <row r="6" spans="1:33" s="174" customFormat="1" ht="30.15" customHeight="1">
      <c r="A6" s="335" t="s">
        <v>1</v>
      </c>
      <c r="B6" s="338" t="s">
        <v>750</v>
      </c>
      <c r="C6" s="338"/>
      <c r="D6" s="338"/>
      <c r="E6" s="175"/>
      <c r="F6" s="338" t="s">
        <v>751</v>
      </c>
      <c r="G6" s="338"/>
      <c r="H6" s="338"/>
      <c r="I6" s="175"/>
      <c r="J6" s="338" t="s">
        <v>752</v>
      </c>
      <c r="K6" s="338"/>
      <c r="L6" s="338"/>
      <c r="M6" s="175"/>
      <c r="N6" s="338" t="s">
        <v>753</v>
      </c>
      <c r="O6" s="338"/>
      <c r="P6" s="338"/>
      <c r="Q6" s="175"/>
      <c r="R6" s="338" t="s">
        <v>754</v>
      </c>
      <c r="S6" s="338"/>
      <c r="T6" s="338"/>
      <c r="U6" s="175"/>
      <c r="V6" s="335" t="s">
        <v>755</v>
      </c>
      <c r="W6" s="335"/>
      <c r="X6" s="335"/>
      <c r="Y6" s="335"/>
      <c r="Z6" s="335"/>
      <c r="AA6" s="335"/>
      <c r="AB6" s="175"/>
      <c r="AC6" s="339" t="s">
        <v>756</v>
      </c>
      <c r="AD6" s="339"/>
      <c r="AE6" s="339"/>
      <c r="AF6" s="175"/>
      <c r="AG6" s="328" t="s">
        <v>757</v>
      </c>
    </row>
    <row r="7" spans="1:33" s="174" customFormat="1" ht="15.75" customHeight="1">
      <c r="A7" s="336"/>
      <c r="B7" s="177"/>
      <c r="C7" s="177"/>
      <c r="D7" s="177"/>
      <c r="E7" s="176"/>
      <c r="F7" s="177"/>
      <c r="G7" s="177"/>
      <c r="H7" s="177"/>
      <c r="I7" s="176"/>
      <c r="J7" s="177"/>
      <c r="K7" s="177"/>
      <c r="L7" s="177"/>
      <c r="M7" s="176"/>
      <c r="N7" s="177"/>
      <c r="O7" s="177"/>
      <c r="P7" s="177"/>
      <c r="Q7" s="176"/>
      <c r="R7" s="177"/>
      <c r="S7" s="177"/>
      <c r="T7" s="177"/>
      <c r="U7" s="176"/>
      <c r="V7" s="331" t="s">
        <v>758</v>
      </c>
      <c r="W7" s="331"/>
      <c r="X7" s="331"/>
      <c r="Y7" s="331" t="s">
        <v>759</v>
      </c>
      <c r="Z7" s="331"/>
      <c r="AA7" s="331"/>
      <c r="AB7" s="176"/>
      <c r="AC7" s="178"/>
      <c r="AD7" s="178"/>
      <c r="AE7" s="178"/>
      <c r="AF7" s="176"/>
      <c r="AG7" s="329"/>
    </row>
    <row r="8" spans="1:33" s="174" customFormat="1" ht="54.9" customHeight="1">
      <c r="A8" s="337"/>
      <c r="B8" s="179" t="s">
        <v>738</v>
      </c>
      <c r="C8" s="180" t="s">
        <v>760</v>
      </c>
      <c r="D8" s="179" t="s">
        <v>761</v>
      </c>
      <c r="E8" s="179"/>
      <c r="F8" s="179" t="s">
        <v>738</v>
      </c>
      <c r="G8" s="180" t="s">
        <v>760</v>
      </c>
      <c r="H8" s="179" t="s">
        <v>761</v>
      </c>
      <c r="I8" s="179"/>
      <c r="J8" s="179" t="s">
        <v>738</v>
      </c>
      <c r="K8" s="180" t="s">
        <v>760</v>
      </c>
      <c r="L8" s="179" t="s">
        <v>761</v>
      </c>
      <c r="M8" s="179"/>
      <c r="N8" s="179" t="s">
        <v>738</v>
      </c>
      <c r="O8" s="180" t="s">
        <v>760</v>
      </c>
      <c r="P8" s="179" t="s">
        <v>761</v>
      </c>
      <c r="Q8" s="179"/>
      <c r="R8" s="179" t="s">
        <v>738</v>
      </c>
      <c r="S8" s="180" t="s">
        <v>760</v>
      </c>
      <c r="T8" s="179" t="s">
        <v>761</v>
      </c>
      <c r="U8" s="179"/>
      <c r="V8" s="179" t="s">
        <v>738</v>
      </c>
      <c r="W8" s="180" t="s">
        <v>760</v>
      </c>
      <c r="X8" s="179" t="s">
        <v>761</v>
      </c>
      <c r="Y8" s="181" t="s">
        <v>738</v>
      </c>
      <c r="Z8" s="182" t="s">
        <v>760</v>
      </c>
      <c r="AA8" s="181" t="s">
        <v>761</v>
      </c>
      <c r="AB8" s="179"/>
      <c r="AC8" s="179" t="s">
        <v>738</v>
      </c>
      <c r="AD8" s="180" t="s">
        <v>760</v>
      </c>
      <c r="AE8" s="179" t="s">
        <v>761</v>
      </c>
      <c r="AF8" s="179"/>
      <c r="AG8" s="330"/>
    </row>
    <row r="9" spans="1:33" s="174" customFormat="1" ht="6" customHeight="1">
      <c r="B9" s="183"/>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5"/>
    </row>
    <row r="10" spans="1:33" s="189" customFormat="1" ht="20.100000000000001" customHeight="1">
      <c r="A10" s="186" t="s">
        <v>762</v>
      </c>
      <c r="B10" s="187">
        <v>9096932.9140000008</v>
      </c>
      <c r="C10" s="187">
        <v>0</v>
      </c>
      <c r="D10" s="187">
        <v>52.697000000000003</v>
      </c>
      <c r="E10" s="187"/>
      <c r="F10" s="187">
        <v>0</v>
      </c>
      <c r="G10" s="187">
        <v>0</v>
      </c>
      <c r="H10" s="187">
        <v>0</v>
      </c>
      <c r="I10" s="187"/>
      <c r="J10" s="187">
        <v>0</v>
      </c>
      <c r="K10" s="187">
        <v>0</v>
      </c>
      <c r="L10" s="187">
        <v>6492.24</v>
      </c>
      <c r="M10" s="187"/>
      <c r="N10" s="187">
        <v>0</v>
      </c>
      <c r="O10" s="187">
        <v>0</v>
      </c>
      <c r="P10" s="187">
        <v>604.13699999999994</v>
      </c>
      <c r="Q10" s="187"/>
      <c r="R10" s="187">
        <v>0</v>
      </c>
      <c r="S10" s="187">
        <v>0</v>
      </c>
      <c r="T10" s="187">
        <v>331.63299999999998</v>
      </c>
      <c r="U10" s="187"/>
      <c r="V10" s="187">
        <v>320938.14786000003</v>
      </c>
      <c r="W10" s="187">
        <v>0</v>
      </c>
      <c r="X10" s="187">
        <v>33088.846940000003</v>
      </c>
      <c r="Y10" s="187">
        <v>10061342.624469999</v>
      </c>
      <c r="Z10" s="187">
        <v>22695.591969999998</v>
      </c>
      <c r="AA10" s="187">
        <v>402255.15681999997</v>
      </c>
      <c r="AB10" s="187"/>
      <c r="AC10" s="187">
        <v>816257.46299999999</v>
      </c>
      <c r="AD10" s="187">
        <v>0</v>
      </c>
      <c r="AE10" s="187">
        <v>5475.49</v>
      </c>
      <c r="AF10" s="187"/>
      <c r="AG10" s="188">
        <v>20766466.945</v>
      </c>
    </row>
    <row r="11" spans="1:33" s="189" customFormat="1" ht="20.100000000000001" customHeight="1">
      <c r="A11" s="190" t="s">
        <v>548</v>
      </c>
      <c r="B11" s="191">
        <v>0</v>
      </c>
      <c r="C11" s="191">
        <v>0</v>
      </c>
      <c r="D11" s="191">
        <v>0</v>
      </c>
      <c r="E11" s="191"/>
      <c r="F11" s="191">
        <v>0</v>
      </c>
      <c r="G11" s="191">
        <v>0</v>
      </c>
      <c r="H11" s="191">
        <v>0</v>
      </c>
      <c r="I11" s="191"/>
      <c r="J11" s="191">
        <v>0</v>
      </c>
      <c r="K11" s="191">
        <v>1145.7550000000001</v>
      </c>
      <c r="L11" s="191">
        <v>304021.58299999998</v>
      </c>
      <c r="M11" s="191"/>
      <c r="N11" s="191">
        <v>213376.226</v>
      </c>
      <c r="O11" s="191">
        <v>252.38499999999999</v>
      </c>
      <c r="P11" s="191">
        <v>95486.404999999999</v>
      </c>
      <c r="Q11" s="191"/>
      <c r="R11" s="191">
        <v>224039.774</v>
      </c>
      <c r="S11" s="191">
        <v>85.730999999999995</v>
      </c>
      <c r="T11" s="191">
        <v>11963.183999999999</v>
      </c>
      <c r="U11" s="191"/>
      <c r="V11" s="191">
        <v>0</v>
      </c>
      <c r="W11" s="191">
        <v>0</v>
      </c>
      <c r="X11" s="191">
        <v>0</v>
      </c>
      <c r="Y11" s="191">
        <v>0</v>
      </c>
      <c r="Z11" s="191">
        <v>0</v>
      </c>
      <c r="AA11" s="191">
        <v>0</v>
      </c>
      <c r="AB11" s="191"/>
      <c r="AC11" s="191">
        <v>0</v>
      </c>
      <c r="AD11" s="191">
        <v>0</v>
      </c>
      <c r="AE11" s="191">
        <v>0</v>
      </c>
      <c r="AF11" s="191"/>
      <c r="AG11" s="192">
        <v>850371.04599999997</v>
      </c>
    </row>
    <row r="12" spans="1:33" s="189" customFormat="1" ht="10.199999999999999">
      <c r="B12" s="193"/>
      <c r="R12" s="193"/>
      <c r="T12" s="193"/>
      <c r="Y12" s="187"/>
      <c r="Z12" s="187"/>
      <c r="AA12" s="187"/>
      <c r="AE12" s="193"/>
    </row>
    <row r="13" spans="1:33" s="174" customFormat="1">
      <c r="A13" s="187" t="s">
        <v>763</v>
      </c>
      <c r="B13" s="194"/>
      <c r="C13" s="194"/>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4"/>
      <c r="AC13" s="194"/>
      <c r="AD13" s="194"/>
      <c r="AE13" s="194"/>
      <c r="AF13" s="194"/>
      <c r="AG13" s="194"/>
    </row>
    <row r="14" spans="1:33" s="174" customFormat="1">
      <c r="A14" s="187" t="s">
        <v>764</v>
      </c>
      <c r="Y14" s="195"/>
      <c r="AA14" s="195"/>
    </row>
    <row r="15" spans="1:33" s="174" customFormat="1">
      <c r="A15" s="187" t="s">
        <v>765</v>
      </c>
      <c r="B15" s="195"/>
      <c r="C15" s="195"/>
      <c r="D15" s="195"/>
      <c r="E15" s="195"/>
      <c r="F15" s="195"/>
      <c r="G15" s="195"/>
      <c r="H15" s="195"/>
      <c r="I15" s="195"/>
      <c r="J15" s="195"/>
      <c r="K15" s="195"/>
      <c r="L15" s="195"/>
      <c r="M15" s="195"/>
      <c r="N15" s="195"/>
      <c r="O15" s="195"/>
      <c r="P15" s="195"/>
      <c r="Q15" s="195"/>
      <c r="R15" s="195"/>
      <c r="S15" s="195"/>
      <c r="T15" s="195"/>
      <c r="U15" s="195"/>
      <c r="V15" s="195"/>
      <c r="W15" s="195"/>
      <c r="X15" s="195"/>
      <c r="Y15" s="195"/>
      <c r="Z15" s="195"/>
      <c r="AA15" s="195"/>
      <c r="AB15" s="195"/>
      <c r="AC15" s="195"/>
      <c r="AD15" s="195"/>
      <c r="AE15" s="195"/>
      <c r="AF15" s="195"/>
      <c r="AG15" s="195"/>
    </row>
    <row r="16" spans="1:33" ht="13.95" customHeight="1">
      <c r="A16" s="332" t="s">
        <v>766</v>
      </c>
      <c r="B16" s="332"/>
      <c r="C16" s="332"/>
      <c r="D16" s="332"/>
      <c r="E16" s="332"/>
      <c r="F16" s="332"/>
      <c r="G16" s="332"/>
      <c r="H16" s="332"/>
      <c r="I16" s="332"/>
      <c r="J16" s="332"/>
      <c r="K16" s="332"/>
      <c r="L16" s="332"/>
      <c r="M16" s="332"/>
      <c r="N16" s="332"/>
      <c r="O16" s="332"/>
      <c r="P16" s="332"/>
      <c r="Q16" s="332"/>
      <c r="R16" s="332"/>
      <c r="S16" s="332"/>
      <c r="T16" s="332"/>
      <c r="U16" s="332"/>
      <c r="V16" s="332"/>
      <c r="W16" s="332"/>
      <c r="X16" s="332"/>
      <c r="Y16" s="332"/>
      <c r="Z16" s="332"/>
      <c r="AA16" s="332"/>
      <c r="AB16" s="332"/>
      <c r="AC16" s="332"/>
      <c r="AD16" s="332"/>
      <c r="AE16" s="332"/>
      <c r="AF16" s="332"/>
      <c r="AG16" s="332"/>
    </row>
    <row r="17" spans="1:33" ht="24" customHeight="1">
      <c r="A17" s="332"/>
      <c r="B17" s="332"/>
      <c r="C17" s="332"/>
      <c r="D17" s="332"/>
      <c r="E17" s="332"/>
      <c r="F17" s="332"/>
      <c r="G17" s="332"/>
      <c r="H17" s="332"/>
      <c r="I17" s="332"/>
      <c r="J17" s="332"/>
      <c r="K17" s="332"/>
      <c r="L17" s="332"/>
      <c r="M17" s="332"/>
      <c r="N17" s="332"/>
      <c r="O17" s="332"/>
      <c r="P17" s="332"/>
      <c r="Q17" s="332"/>
      <c r="R17" s="332"/>
      <c r="S17" s="332"/>
      <c r="T17" s="332"/>
      <c r="U17" s="332"/>
      <c r="V17" s="332"/>
      <c r="W17" s="332"/>
      <c r="X17" s="332"/>
      <c r="Y17" s="332"/>
      <c r="Z17" s="332"/>
      <c r="AA17" s="332"/>
      <c r="AB17" s="332"/>
      <c r="AC17" s="332"/>
      <c r="AD17" s="332"/>
      <c r="AE17" s="332"/>
      <c r="AF17" s="332"/>
      <c r="AG17" s="332"/>
    </row>
  </sheetData>
  <mergeCells count="14">
    <mergeCell ref="AG6:AG8"/>
    <mergeCell ref="V7:X7"/>
    <mergeCell ref="Y7:AA7"/>
    <mergeCell ref="A16:AG17"/>
    <mergeCell ref="A2:AG2"/>
    <mergeCell ref="A3:AG3"/>
    <mergeCell ref="A6:A8"/>
    <mergeCell ref="B6:D6"/>
    <mergeCell ref="F6:H6"/>
    <mergeCell ref="J6:L6"/>
    <mergeCell ref="N6:P6"/>
    <mergeCell ref="R6:T6"/>
    <mergeCell ref="V6:AA6"/>
    <mergeCell ref="AC6:AE6"/>
  </mergeCells>
  <hyperlinks>
    <hyperlink ref="A1" location="Índice!A1" display="Volver al Índice" xr:uid="{F06B2F16-228F-4FDA-834C-1C534EAFFC88}"/>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C5A0E-FAFC-42D5-8D52-1796CA6432B1}">
  <sheetPr codeName="Hoja26"/>
  <dimension ref="A1:G200"/>
  <sheetViews>
    <sheetView showGridLines="0" zoomScale="121" zoomScaleNormal="130" workbookViewId="0"/>
  </sheetViews>
  <sheetFormatPr baseColWidth="10" defaultColWidth="11.44140625" defaultRowHeight="13.2"/>
  <cols>
    <col min="1" max="1" width="40.6640625" style="7" bestFit="1" customWidth="1"/>
    <col min="2" max="6" width="19.44140625" style="7" customWidth="1"/>
    <col min="7" max="7" width="17.44140625" style="7" customWidth="1"/>
    <col min="8" max="8" width="12.109375" style="7" bestFit="1" customWidth="1"/>
    <col min="9" max="9" width="10.44140625" style="7" bestFit="1" customWidth="1"/>
    <col min="10" max="10" width="9.44140625" style="7" bestFit="1" customWidth="1"/>
    <col min="11" max="11" width="11" style="7" bestFit="1" customWidth="1"/>
    <col min="12" max="15" width="9.44140625" style="7" bestFit="1" customWidth="1"/>
    <col min="16" max="16" width="10.44140625" style="7" bestFit="1" customWidth="1"/>
    <col min="17" max="19" width="9.44140625" style="7" bestFit="1" customWidth="1"/>
    <col min="20" max="20" width="9.6640625" style="7" bestFit="1" customWidth="1"/>
    <col min="21" max="256" width="11.44140625" style="7"/>
    <col min="257" max="257" width="38.6640625" style="7" customWidth="1"/>
    <col min="258" max="262" width="19.44140625" style="7" customWidth="1"/>
    <col min="263" max="263" width="17.44140625" style="7" customWidth="1"/>
    <col min="264" max="264" width="12.109375" style="7" bestFit="1" customWidth="1"/>
    <col min="265" max="265" width="10.44140625" style="7" bestFit="1" customWidth="1"/>
    <col min="266" max="266" width="9.44140625" style="7" bestFit="1" customWidth="1"/>
    <col min="267" max="267" width="11" style="7" bestFit="1" customWidth="1"/>
    <col min="268" max="271" width="9.44140625" style="7" bestFit="1" customWidth="1"/>
    <col min="272" max="272" width="10.44140625" style="7" bestFit="1" customWidth="1"/>
    <col min="273" max="275" width="9.44140625" style="7" bestFit="1" customWidth="1"/>
    <col min="276" max="276" width="9.6640625" style="7" bestFit="1" customWidth="1"/>
    <col min="277" max="512" width="11.44140625" style="7"/>
    <col min="513" max="513" width="38.6640625" style="7" customWidth="1"/>
    <col min="514" max="518" width="19.44140625" style="7" customWidth="1"/>
    <col min="519" max="519" width="17.44140625" style="7" customWidth="1"/>
    <col min="520" max="520" width="12.109375" style="7" bestFit="1" customWidth="1"/>
    <col min="521" max="521" width="10.44140625" style="7" bestFit="1" customWidth="1"/>
    <col min="522" max="522" width="9.44140625" style="7" bestFit="1" customWidth="1"/>
    <col min="523" max="523" width="11" style="7" bestFit="1" customWidth="1"/>
    <col min="524" max="527" width="9.44140625" style="7" bestFit="1" customWidth="1"/>
    <col min="528" max="528" width="10.44140625" style="7" bestFit="1" customWidth="1"/>
    <col min="529" max="531" width="9.44140625" style="7" bestFit="1" customWidth="1"/>
    <col min="532" max="532" width="9.6640625" style="7" bestFit="1" customWidth="1"/>
    <col min="533" max="768" width="11.44140625" style="7"/>
    <col min="769" max="769" width="38.6640625" style="7" customWidth="1"/>
    <col min="770" max="774" width="19.44140625" style="7" customWidth="1"/>
    <col min="775" max="775" width="17.44140625" style="7" customWidth="1"/>
    <col min="776" max="776" width="12.109375" style="7" bestFit="1" customWidth="1"/>
    <col min="777" max="777" width="10.44140625" style="7" bestFit="1" customWidth="1"/>
    <col min="778" max="778" width="9.44140625" style="7" bestFit="1" customWidth="1"/>
    <col min="779" max="779" width="11" style="7" bestFit="1" customWidth="1"/>
    <col min="780" max="783" width="9.44140625" style="7" bestFit="1" customWidth="1"/>
    <col min="784" max="784" width="10.44140625" style="7" bestFit="1" customWidth="1"/>
    <col min="785" max="787" width="9.44140625" style="7" bestFit="1" customWidth="1"/>
    <col min="788" max="788" width="9.6640625" style="7" bestFit="1" customWidth="1"/>
    <col min="789" max="1024" width="11.44140625" style="7"/>
    <col min="1025" max="1025" width="38.6640625" style="7" customWidth="1"/>
    <col min="1026" max="1030" width="19.44140625" style="7" customWidth="1"/>
    <col min="1031" max="1031" width="17.44140625" style="7" customWidth="1"/>
    <col min="1032" max="1032" width="12.109375" style="7" bestFit="1" customWidth="1"/>
    <col min="1033" max="1033" width="10.44140625" style="7" bestFit="1" customWidth="1"/>
    <col min="1034" max="1034" width="9.44140625" style="7" bestFit="1" customWidth="1"/>
    <col min="1035" max="1035" width="11" style="7" bestFit="1" customWidth="1"/>
    <col min="1036" max="1039" width="9.44140625" style="7" bestFit="1" customWidth="1"/>
    <col min="1040" max="1040" width="10.44140625" style="7" bestFit="1" customWidth="1"/>
    <col min="1041" max="1043" width="9.44140625" style="7" bestFit="1" customWidth="1"/>
    <col min="1044" max="1044" width="9.6640625" style="7" bestFit="1" customWidth="1"/>
    <col min="1045" max="1280" width="11.44140625" style="7"/>
    <col min="1281" max="1281" width="38.6640625" style="7" customWidth="1"/>
    <col min="1282" max="1286" width="19.44140625" style="7" customWidth="1"/>
    <col min="1287" max="1287" width="17.44140625" style="7" customWidth="1"/>
    <col min="1288" max="1288" width="12.109375" style="7" bestFit="1" customWidth="1"/>
    <col min="1289" max="1289" width="10.44140625" style="7" bestFit="1" customWidth="1"/>
    <col min="1290" max="1290" width="9.44140625" style="7" bestFit="1" customWidth="1"/>
    <col min="1291" max="1291" width="11" style="7" bestFit="1" customWidth="1"/>
    <col min="1292" max="1295" width="9.44140625" style="7" bestFit="1" customWidth="1"/>
    <col min="1296" max="1296" width="10.44140625" style="7" bestFit="1" customWidth="1"/>
    <col min="1297" max="1299" width="9.44140625" style="7" bestFit="1" customWidth="1"/>
    <col min="1300" max="1300" width="9.6640625" style="7" bestFit="1" customWidth="1"/>
    <col min="1301" max="1536" width="11.44140625" style="7"/>
    <col min="1537" max="1537" width="38.6640625" style="7" customWidth="1"/>
    <col min="1538" max="1542" width="19.44140625" style="7" customWidth="1"/>
    <col min="1543" max="1543" width="17.44140625" style="7" customWidth="1"/>
    <col min="1544" max="1544" width="12.109375" style="7" bestFit="1" customWidth="1"/>
    <col min="1545" max="1545" width="10.44140625" style="7" bestFit="1" customWidth="1"/>
    <col min="1546" max="1546" width="9.44140625" style="7" bestFit="1" customWidth="1"/>
    <col min="1547" max="1547" width="11" style="7" bestFit="1" customWidth="1"/>
    <col min="1548" max="1551" width="9.44140625" style="7" bestFit="1" customWidth="1"/>
    <col min="1552" max="1552" width="10.44140625" style="7" bestFit="1" customWidth="1"/>
    <col min="1553" max="1555" width="9.44140625" style="7" bestFit="1" customWidth="1"/>
    <col min="1556" max="1556" width="9.6640625" style="7" bestFit="1" customWidth="1"/>
    <col min="1557" max="1792" width="11.44140625" style="7"/>
    <col min="1793" max="1793" width="38.6640625" style="7" customWidth="1"/>
    <col min="1794" max="1798" width="19.44140625" style="7" customWidth="1"/>
    <col min="1799" max="1799" width="17.44140625" style="7" customWidth="1"/>
    <col min="1800" max="1800" width="12.109375" style="7" bestFit="1" customWidth="1"/>
    <col min="1801" max="1801" width="10.44140625" style="7" bestFit="1" customWidth="1"/>
    <col min="1802" max="1802" width="9.44140625" style="7" bestFit="1" customWidth="1"/>
    <col min="1803" max="1803" width="11" style="7" bestFit="1" customWidth="1"/>
    <col min="1804" max="1807" width="9.44140625" style="7" bestFit="1" customWidth="1"/>
    <col min="1808" max="1808" width="10.44140625" style="7" bestFit="1" customWidth="1"/>
    <col min="1809" max="1811" width="9.44140625" style="7" bestFit="1" customWidth="1"/>
    <col min="1812" max="1812" width="9.6640625" style="7" bestFit="1" customWidth="1"/>
    <col min="1813" max="2048" width="11.44140625" style="7"/>
    <col min="2049" max="2049" width="38.6640625" style="7" customWidth="1"/>
    <col min="2050" max="2054" width="19.44140625" style="7" customWidth="1"/>
    <col min="2055" max="2055" width="17.44140625" style="7" customWidth="1"/>
    <col min="2056" max="2056" width="12.109375" style="7" bestFit="1" customWidth="1"/>
    <col min="2057" max="2057" width="10.44140625" style="7" bestFit="1" customWidth="1"/>
    <col min="2058" max="2058" width="9.44140625" style="7" bestFit="1" customWidth="1"/>
    <col min="2059" max="2059" width="11" style="7" bestFit="1" customWidth="1"/>
    <col min="2060" max="2063" width="9.44140625" style="7" bestFit="1" customWidth="1"/>
    <col min="2064" max="2064" width="10.44140625" style="7" bestFit="1" customWidth="1"/>
    <col min="2065" max="2067" width="9.44140625" style="7" bestFit="1" customWidth="1"/>
    <col min="2068" max="2068" width="9.6640625" style="7" bestFit="1" customWidth="1"/>
    <col min="2069" max="2304" width="11.44140625" style="7"/>
    <col min="2305" max="2305" width="38.6640625" style="7" customWidth="1"/>
    <col min="2306" max="2310" width="19.44140625" style="7" customWidth="1"/>
    <col min="2311" max="2311" width="17.44140625" style="7" customWidth="1"/>
    <col min="2312" max="2312" width="12.109375" style="7" bestFit="1" customWidth="1"/>
    <col min="2313" max="2313" width="10.44140625" style="7" bestFit="1" customWidth="1"/>
    <col min="2314" max="2314" width="9.44140625" style="7" bestFit="1" customWidth="1"/>
    <col min="2315" max="2315" width="11" style="7" bestFit="1" customWidth="1"/>
    <col min="2316" max="2319" width="9.44140625" style="7" bestFit="1" customWidth="1"/>
    <col min="2320" max="2320" width="10.44140625" style="7" bestFit="1" customWidth="1"/>
    <col min="2321" max="2323" width="9.44140625" style="7" bestFit="1" customWidth="1"/>
    <col min="2324" max="2324" width="9.6640625" style="7" bestFit="1" customWidth="1"/>
    <col min="2325" max="2560" width="11.44140625" style="7"/>
    <col min="2561" max="2561" width="38.6640625" style="7" customWidth="1"/>
    <col min="2562" max="2566" width="19.44140625" style="7" customWidth="1"/>
    <col min="2567" max="2567" width="17.44140625" style="7" customWidth="1"/>
    <col min="2568" max="2568" width="12.109375" style="7" bestFit="1" customWidth="1"/>
    <col min="2569" max="2569" width="10.44140625" style="7" bestFit="1" customWidth="1"/>
    <col min="2570" max="2570" width="9.44140625" style="7" bestFit="1" customWidth="1"/>
    <col min="2571" max="2571" width="11" style="7" bestFit="1" customWidth="1"/>
    <col min="2572" max="2575" width="9.44140625" style="7" bestFit="1" customWidth="1"/>
    <col min="2576" max="2576" width="10.44140625" style="7" bestFit="1" customWidth="1"/>
    <col min="2577" max="2579" width="9.44140625" style="7" bestFit="1" customWidth="1"/>
    <col min="2580" max="2580" width="9.6640625" style="7" bestFit="1" customWidth="1"/>
    <col min="2581" max="2816" width="11.44140625" style="7"/>
    <col min="2817" max="2817" width="38.6640625" style="7" customWidth="1"/>
    <col min="2818" max="2822" width="19.44140625" style="7" customWidth="1"/>
    <col min="2823" max="2823" width="17.44140625" style="7" customWidth="1"/>
    <col min="2824" max="2824" width="12.109375" style="7" bestFit="1" customWidth="1"/>
    <col min="2825" max="2825" width="10.44140625" style="7" bestFit="1" customWidth="1"/>
    <col min="2826" max="2826" width="9.44140625" style="7" bestFit="1" customWidth="1"/>
    <col min="2827" max="2827" width="11" style="7" bestFit="1" customWidth="1"/>
    <col min="2828" max="2831" width="9.44140625" style="7" bestFit="1" customWidth="1"/>
    <col min="2832" max="2832" width="10.44140625" style="7" bestFit="1" customWidth="1"/>
    <col min="2833" max="2835" width="9.44140625" style="7" bestFit="1" customWidth="1"/>
    <col min="2836" max="2836" width="9.6640625" style="7" bestFit="1" customWidth="1"/>
    <col min="2837" max="3072" width="11.44140625" style="7"/>
    <col min="3073" max="3073" width="38.6640625" style="7" customWidth="1"/>
    <col min="3074" max="3078" width="19.44140625" style="7" customWidth="1"/>
    <col min="3079" max="3079" width="17.44140625" style="7" customWidth="1"/>
    <col min="3080" max="3080" width="12.109375" style="7" bestFit="1" customWidth="1"/>
    <col min="3081" max="3081" width="10.44140625" style="7" bestFit="1" customWidth="1"/>
    <col min="3082" max="3082" width="9.44140625" style="7" bestFit="1" customWidth="1"/>
    <col min="3083" max="3083" width="11" style="7" bestFit="1" customWidth="1"/>
    <col min="3084" max="3087" width="9.44140625" style="7" bestFit="1" customWidth="1"/>
    <col min="3088" max="3088" width="10.44140625" style="7" bestFit="1" customWidth="1"/>
    <col min="3089" max="3091" width="9.44140625" style="7" bestFit="1" customWidth="1"/>
    <col min="3092" max="3092" width="9.6640625" style="7" bestFit="1" customWidth="1"/>
    <col min="3093" max="3328" width="11.44140625" style="7"/>
    <col min="3329" max="3329" width="38.6640625" style="7" customWidth="1"/>
    <col min="3330" max="3334" width="19.44140625" style="7" customWidth="1"/>
    <col min="3335" max="3335" width="17.44140625" style="7" customWidth="1"/>
    <col min="3336" max="3336" width="12.109375" style="7" bestFit="1" customWidth="1"/>
    <col min="3337" max="3337" width="10.44140625" style="7" bestFit="1" customWidth="1"/>
    <col min="3338" max="3338" width="9.44140625" style="7" bestFit="1" customWidth="1"/>
    <col min="3339" max="3339" width="11" style="7" bestFit="1" customWidth="1"/>
    <col min="3340" max="3343" width="9.44140625" style="7" bestFit="1" customWidth="1"/>
    <col min="3344" max="3344" width="10.44140625" style="7" bestFit="1" customWidth="1"/>
    <col min="3345" max="3347" width="9.44140625" style="7" bestFit="1" customWidth="1"/>
    <col min="3348" max="3348" width="9.6640625" style="7" bestFit="1" customWidth="1"/>
    <col min="3349" max="3584" width="11.44140625" style="7"/>
    <col min="3585" max="3585" width="38.6640625" style="7" customWidth="1"/>
    <col min="3586" max="3590" width="19.44140625" style="7" customWidth="1"/>
    <col min="3591" max="3591" width="17.44140625" style="7" customWidth="1"/>
    <col min="3592" max="3592" width="12.109375" style="7" bestFit="1" customWidth="1"/>
    <col min="3593" max="3593" width="10.44140625" style="7" bestFit="1" customWidth="1"/>
    <col min="3594" max="3594" width="9.44140625" style="7" bestFit="1" customWidth="1"/>
    <col min="3595" max="3595" width="11" style="7" bestFit="1" customWidth="1"/>
    <col min="3596" max="3599" width="9.44140625" style="7" bestFit="1" customWidth="1"/>
    <col min="3600" max="3600" width="10.44140625" style="7" bestFit="1" customWidth="1"/>
    <col min="3601" max="3603" width="9.44140625" style="7" bestFit="1" customWidth="1"/>
    <col min="3604" max="3604" width="9.6640625" style="7" bestFit="1" customWidth="1"/>
    <col min="3605" max="3840" width="11.44140625" style="7"/>
    <col min="3841" max="3841" width="38.6640625" style="7" customWidth="1"/>
    <col min="3842" max="3846" width="19.44140625" style="7" customWidth="1"/>
    <col min="3847" max="3847" width="17.44140625" style="7" customWidth="1"/>
    <col min="3848" max="3848" width="12.109375" style="7" bestFit="1" customWidth="1"/>
    <col min="3849" max="3849" width="10.44140625" style="7" bestFit="1" customWidth="1"/>
    <col min="3850" max="3850" width="9.44140625" style="7" bestFit="1" customWidth="1"/>
    <col min="3851" max="3851" width="11" style="7" bestFit="1" customWidth="1"/>
    <col min="3852" max="3855" width="9.44140625" style="7" bestFit="1" customWidth="1"/>
    <col min="3856" max="3856" width="10.44140625" style="7" bestFit="1" customWidth="1"/>
    <col min="3857" max="3859" width="9.44140625" style="7" bestFit="1" customWidth="1"/>
    <col min="3860" max="3860" width="9.6640625" style="7" bestFit="1" customWidth="1"/>
    <col min="3861" max="4096" width="11.44140625" style="7"/>
    <col min="4097" max="4097" width="38.6640625" style="7" customWidth="1"/>
    <col min="4098" max="4102" width="19.44140625" style="7" customWidth="1"/>
    <col min="4103" max="4103" width="17.44140625" style="7" customWidth="1"/>
    <col min="4104" max="4104" width="12.109375" style="7" bestFit="1" customWidth="1"/>
    <col min="4105" max="4105" width="10.44140625" style="7" bestFit="1" customWidth="1"/>
    <col min="4106" max="4106" width="9.44140625" style="7" bestFit="1" customWidth="1"/>
    <col min="4107" max="4107" width="11" style="7" bestFit="1" customWidth="1"/>
    <col min="4108" max="4111" width="9.44140625" style="7" bestFit="1" customWidth="1"/>
    <col min="4112" max="4112" width="10.44140625" style="7" bestFit="1" customWidth="1"/>
    <col min="4113" max="4115" width="9.44140625" style="7" bestFit="1" customWidth="1"/>
    <col min="4116" max="4116" width="9.6640625" style="7" bestFit="1" customWidth="1"/>
    <col min="4117" max="4352" width="11.44140625" style="7"/>
    <col min="4353" max="4353" width="38.6640625" style="7" customWidth="1"/>
    <col min="4354" max="4358" width="19.44140625" style="7" customWidth="1"/>
    <col min="4359" max="4359" width="17.44140625" style="7" customWidth="1"/>
    <col min="4360" max="4360" width="12.109375" style="7" bestFit="1" customWidth="1"/>
    <col min="4361" max="4361" width="10.44140625" style="7" bestFit="1" customWidth="1"/>
    <col min="4362" max="4362" width="9.44140625" style="7" bestFit="1" customWidth="1"/>
    <col min="4363" max="4363" width="11" style="7" bestFit="1" customWidth="1"/>
    <col min="4364" max="4367" width="9.44140625" style="7" bestFit="1" customWidth="1"/>
    <col min="4368" max="4368" width="10.44140625" style="7" bestFit="1" customWidth="1"/>
    <col min="4369" max="4371" width="9.44140625" style="7" bestFit="1" customWidth="1"/>
    <col min="4372" max="4372" width="9.6640625" style="7" bestFit="1" customWidth="1"/>
    <col min="4373" max="4608" width="11.44140625" style="7"/>
    <col min="4609" max="4609" width="38.6640625" style="7" customWidth="1"/>
    <col min="4610" max="4614" width="19.44140625" style="7" customWidth="1"/>
    <col min="4615" max="4615" width="17.44140625" style="7" customWidth="1"/>
    <col min="4616" max="4616" width="12.109375" style="7" bestFit="1" customWidth="1"/>
    <col min="4617" max="4617" width="10.44140625" style="7" bestFit="1" customWidth="1"/>
    <col min="4618" max="4618" width="9.44140625" style="7" bestFit="1" customWidth="1"/>
    <col min="4619" max="4619" width="11" style="7" bestFit="1" customWidth="1"/>
    <col min="4620" max="4623" width="9.44140625" style="7" bestFit="1" customWidth="1"/>
    <col min="4624" max="4624" width="10.44140625" style="7" bestFit="1" customWidth="1"/>
    <col min="4625" max="4627" width="9.44140625" style="7" bestFit="1" customWidth="1"/>
    <col min="4628" max="4628" width="9.6640625" style="7" bestFit="1" customWidth="1"/>
    <col min="4629" max="4864" width="11.44140625" style="7"/>
    <col min="4865" max="4865" width="38.6640625" style="7" customWidth="1"/>
    <col min="4866" max="4870" width="19.44140625" style="7" customWidth="1"/>
    <col min="4871" max="4871" width="17.44140625" style="7" customWidth="1"/>
    <col min="4872" max="4872" width="12.109375" style="7" bestFit="1" customWidth="1"/>
    <col min="4873" max="4873" width="10.44140625" style="7" bestFit="1" customWidth="1"/>
    <col min="4874" max="4874" width="9.44140625" style="7" bestFit="1" customWidth="1"/>
    <col min="4875" max="4875" width="11" style="7" bestFit="1" customWidth="1"/>
    <col min="4876" max="4879" width="9.44140625" style="7" bestFit="1" customWidth="1"/>
    <col min="4880" max="4880" width="10.44140625" style="7" bestFit="1" customWidth="1"/>
    <col min="4881" max="4883" width="9.44140625" style="7" bestFit="1" customWidth="1"/>
    <col min="4884" max="4884" width="9.6640625" style="7" bestFit="1" customWidth="1"/>
    <col min="4885" max="5120" width="11.44140625" style="7"/>
    <col min="5121" max="5121" width="38.6640625" style="7" customWidth="1"/>
    <col min="5122" max="5126" width="19.44140625" style="7" customWidth="1"/>
    <col min="5127" max="5127" width="17.44140625" style="7" customWidth="1"/>
    <col min="5128" max="5128" width="12.109375" style="7" bestFit="1" customWidth="1"/>
    <col min="5129" max="5129" width="10.44140625" style="7" bestFit="1" customWidth="1"/>
    <col min="5130" max="5130" width="9.44140625" style="7" bestFit="1" customWidth="1"/>
    <col min="5131" max="5131" width="11" style="7" bestFit="1" customWidth="1"/>
    <col min="5132" max="5135" width="9.44140625" style="7" bestFit="1" customWidth="1"/>
    <col min="5136" max="5136" width="10.44140625" style="7" bestFit="1" customWidth="1"/>
    <col min="5137" max="5139" width="9.44140625" style="7" bestFit="1" customWidth="1"/>
    <col min="5140" max="5140" width="9.6640625" style="7" bestFit="1" customWidth="1"/>
    <col min="5141" max="5376" width="11.44140625" style="7"/>
    <col min="5377" max="5377" width="38.6640625" style="7" customWidth="1"/>
    <col min="5378" max="5382" width="19.44140625" style="7" customWidth="1"/>
    <col min="5383" max="5383" width="17.44140625" style="7" customWidth="1"/>
    <col min="5384" max="5384" width="12.109375" style="7" bestFit="1" customWidth="1"/>
    <col min="5385" max="5385" width="10.44140625" style="7" bestFit="1" customWidth="1"/>
    <col min="5386" max="5386" width="9.44140625" style="7" bestFit="1" customWidth="1"/>
    <col min="5387" max="5387" width="11" style="7" bestFit="1" customWidth="1"/>
    <col min="5388" max="5391" width="9.44140625" style="7" bestFit="1" customWidth="1"/>
    <col min="5392" max="5392" width="10.44140625" style="7" bestFit="1" customWidth="1"/>
    <col min="5393" max="5395" width="9.44140625" style="7" bestFit="1" customWidth="1"/>
    <col min="5396" max="5396" width="9.6640625" style="7" bestFit="1" customWidth="1"/>
    <col min="5397" max="5632" width="11.44140625" style="7"/>
    <col min="5633" max="5633" width="38.6640625" style="7" customWidth="1"/>
    <col min="5634" max="5638" width="19.44140625" style="7" customWidth="1"/>
    <col min="5639" max="5639" width="17.44140625" style="7" customWidth="1"/>
    <col min="5640" max="5640" width="12.109375" style="7" bestFit="1" customWidth="1"/>
    <col min="5641" max="5641" width="10.44140625" style="7" bestFit="1" customWidth="1"/>
    <col min="5642" max="5642" width="9.44140625" style="7" bestFit="1" customWidth="1"/>
    <col min="5643" max="5643" width="11" style="7" bestFit="1" customWidth="1"/>
    <col min="5644" max="5647" width="9.44140625" style="7" bestFit="1" customWidth="1"/>
    <col min="5648" max="5648" width="10.44140625" style="7" bestFit="1" customWidth="1"/>
    <col min="5649" max="5651" width="9.44140625" style="7" bestFit="1" customWidth="1"/>
    <col min="5652" max="5652" width="9.6640625" style="7" bestFit="1" customWidth="1"/>
    <col min="5653" max="5888" width="11.44140625" style="7"/>
    <col min="5889" max="5889" width="38.6640625" style="7" customWidth="1"/>
    <col min="5890" max="5894" width="19.44140625" style="7" customWidth="1"/>
    <col min="5895" max="5895" width="17.44140625" style="7" customWidth="1"/>
    <col min="5896" max="5896" width="12.109375" style="7" bestFit="1" customWidth="1"/>
    <col min="5897" max="5897" width="10.44140625" style="7" bestFit="1" customWidth="1"/>
    <col min="5898" max="5898" width="9.44140625" style="7" bestFit="1" customWidth="1"/>
    <col min="5899" max="5899" width="11" style="7" bestFit="1" customWidth="1"/>
    <col min="5900" max="5903" width="9.44140625" style="7" bestFit="1" customWidth="1"/>
    <col min="5904" max="5904" width="10.44140625" style="7" bestFit="1" customWidth="1"/>
    <col min="5905" max="5907" width="9.44140625" style="7" bestFit="1" customWidth="1"/>
    <col min="5908" max="5908" width="9.6640625" style="7" bestFit="1" customWidth="1"/>
    <col min="5909" max="6144" width="11.44140625" style="7"/>
    <col min="6145" max="6145" width="38.6640625" style="7" customWidth="1"/>
    <col min="6146" max="6150" width="19.44140625" style="7" customWidth="1"/>
    <col min="6151" max="6151" width="17.44140625" style="7" customWidth="1"/>
    <col min="6152" max="6152" width="12.109375" style="7" bestFit="1" customWidth="1"/>
    <col min="6153" max="6153" width="10.44140625" style="7" bestFit="1" customWidth="1"/>
    <col min="6154" max="6154" width="9.44140625" style="7" bestFit="1" customWidth="1"/>
    <col min="6155" max="6155" width="11" style="7" bestFit="1" customWidth="1"/>
    <col min="6156" max="6159" width="9.44140625" style="7" bestFit="1" customWidth="1"/>
    <col min="6160" max="6160" width="10.44140625" style="7" bestFit="1" customWidth="1"/>
    <col min="6161" max="6163" width="9.44140625" style="7" bestFit="1" customWidth="1"/>
    <col min="6164" max="6164" width="9.6640625" style="7" bestFit="1" customWidth="1"/>
    <col min="6165" max="6400" width="11.44140625" style="7"/>
    <col min="6401" max="6401" width="38.6640625" style="7" customWidth="1"/>
    <col min="6402" max="6406" width="19.44140625" style="7" customWidth="1"/>
    <col min="6407" max="6407" width="17.44140625" style="7" customWidth="1"/>
    <col min="6408" max="6408" width="12.109375" style="7" bestFit="1" customWidth="1"/>
    <col min="6409" max="6409" width="10.44140625" style="7" bestFit="1" customWidth="1"/>
    <col min="6410" max="6410" width="9.44140625" style="7" bestFit="1" customWidth="1"/>
    <col min="6411" max="6411" width="11" style="7" bestFit="1" customWidth="1"/>
    <col min="6412" max="6415" width="9.44140625" style="7" bestFit="1" customWidth="1"/>
    <col min="6416" max="6416" width="10.44140625" style="7" bestFit="1" customWidth="1"/>
    <col min="6417" max="6419" width="9.44140625" style="7" bestFit="1" customWidth="1"/>
    <col min="6420" max="6420" width="9.6640625" style="7" bestFit="1" customWidth="1"/>
    <col min="6421" max="6656" width="11.44140625" style="7"/>
    <col min="6657" max="6657" width="38.6640625" style="7" customWidth="1"/>
    <col min="6658" max="6662" width="19.44140625" style="7" customWidth="1"/>
    <col min="6663" max="6663" width="17.44140625" style="7" customWidth="1"/>
    <col min="6664" max="6664" width="12.109375" style="7" bestFit="1" customWidth="1"/>
    <col min="6665" max="6665" width="10.44140625" style="7" bestFit="1" customWidth="1"/>
    <col min="6666" max="6666" width="9.44140625" style="7" bestFit="1" customWidth="1"/>
    <col min="6667" max="6667" width="11" style="7" bestFit="1" customWidth="1"/>
    <col min="6668" max="6671" width="9.44140625" style="7" bestFit="1" customWidth="1"/>
    <col min="6672" max="6672" width="10.44140625" style="7" bestFit="1" customWidth="1"/>
    <col min="6673" max="6675" width="9.44140625" style="7" bestFit="1" customWidth="1"/>
    <col min="6676" max="6676" width="9.6640625" style="7" bestFit="1" customWidth="1"/>
    <col min="6677" max="6912" width="11.44140625" style="7"/>
    <col min="6913" max="6913" width="38.6640625" style="7" customWidth="1"/>
    <col min="6914" max="6918" width="19.44140625" style="7" customWidth="1"/>
    <col min="6919" max="6919" width="17.44140625" style="7" customWidth="1"/>
    <col min="6920" max="6920" width="12.109375" style="7" bestFit="1" customWidth="1"/>
    <col min="6921" max="6921" width="10.44140625" style="7" bestFit="1" customWidth="1"/>
    <col min="6922" max="6922" width="9.44140625" style="7" bestFit="1" customWidth="1"/>
    <col min="6923" max="6923" width="11" style="7" bestFit="1" customWidth="1"/>
    <col min="6924" max="6927" width="9.44140625" style="7" bestFit="1" customWidth="1"/>
    <col min="6928" max="6928" width="10.44140625" style="7" bestFit="1" customWidth="1"/>
    <col min="6929" max="6931" width="9.44140625" style="7" bestFit="1" customWidth="1"/>
    <col min="6932" max="6932" width="9.6640625" style="7" bestFit="1" customWidth="1"/>
    <col min="6933" max="7168" width="11.44140625" style="7"/>
    <col min="7169" max="7169" width="38.6640625" style="7" customWidth="1"/>
    <col min="7170" max="7174" width="19.44140625" style="7" customWidth="1"/>
    <col min="7175" max="7175" width="17.44140625" style="7" customWidth="1"/>
    <col min="7176" max="7176" width="12.109375" style="7" bestFit="1" customWidth="1"/>
    <col min="7177" max="7177" width="10.44140625" style="7" bestFit="1" customWidth="1"/>
    <col min="7178" max="7178" width="9.44140625" style="7" bestFit="1" customWidth="1"/>
    <col min="7179" max="7179" width="11" style="7" bestFit="1" customWidth="1"/>
    <col min="7180" max="7183" width="9.44140625" style="7" bestFit="1" customWidth="1"/>
    <col min="7184" max="7184" width="10.44140625" style="7" bestFit="1" customWidth="1"/>
    <col min="7185" max="7187" width="9.44140625" style="7" bestFit="1" customWidth="1"/>
    <col min="7188" max="7188" width="9.6640625" style="7" bestFit="1" customWidth="1"/>
    <col min="7189" max="7424" width="11.44140625" style="7"/>
    <col min="7425" max="7425" width="38.6640625" style="7" customWidth="1"/>
    <col min="7426" max="7430" width="19.44140625" style="7" customWidth="1"/>
    <col min="7431" max="7431" width="17.44140625" style="7" customWidth="1"/>
    <col min="7432" max="7432" width="12.109375" style="7" bestFit="1" customWidth="1"/>
    <col min="7433" max="7433" width="10.44140625" style="7" bestFit="1" customWidth="1"/>
    <col min="7434" max="7434" width="9.44140625" style="7" bestFit="1" customWidth="1"/>
    <col min="7435" max="7435" width="11" style="7" bestFit="1" customWidth="1"/>
    <col min="7436" max="7439" width="9.44140625" style="7" bestFit="1" customWidth="1"/>
    <col min="7440" max="7440" width="10.44140625" style="7" bestFit="1" customWidth="1"/>
    <col min="7441" max="7443" width="9.44140625" style="7" bestFit="1" customWidth="1"/>
    <col min="7444" max="7444" width="9.6640625" style="7" bestFit="1" customWidth="1"/>
    <col min="7445" max="7680" width="11.44140625" style="7"/>
    <col min="7681" max="7681" width="38.6640625" style="7" customWidth="1"/>
    <col min="7682" max="7686" width="19.44140625" style="7" customWidth="1"/>
    <col min="7687" max="7687" width="17.44140625" style="7" customWidth="1"/>
    <col min="7688" max="7688" width="12.109375" style="7" bestFit="1" customWidth="1"/>
    <col min="7689" max="7689" width="10.44140625" style="7" bestFit="1" customWidth="1"/>
    <col min="7690" max="7690" width="9.44140625" style="7" bestFit="1" customWidth="1"/>
    <col min="7691" max="7691" width="11" style="7" bestFit="1" customWidth="1"/>
    <col min="7692" max="7695" width="9.44140625" style="7" bestFit="1" customWidth="1"/>
    <col min="7696" max="7696" width="10.44140625" style="7" bestFit="1" customWidth="1"/>
    <col min="7697" max="7699" width="9.44140625" style="7" bestFit="1" customWidth="1"/>
    <col min="7700" max="7700" width="9.6640625" style="7" bestFit="1" customWidth="1"/>
    <col min="7701" max="7936" width="11.44140625" style="7"/>
    <col min="7937" max="7937" width="38.6640625" style="7" customWidth="1"/>
    <col min="7938" max="7942" width="19.44140625" style="7" customWidth="1"/>
    <col min="7943" max="7943" width="17.44140625" style="7" customWidth="1"/>
    <col min="7944" max="7944" width="12.109375" style="7" bestFit="1" customWidth="1"/>
    <col min="7945" max="7945" width="10.44140625" style="7" bestFit="1" customWidth="1"/>
    <col min="7946" max="7946" width="9.44140625" style="7" bestFit="1" customWidth="1"/>
    <col min="7947" max="7947" width="11" style="7" bestFit="1" customWidth="1"/>
    <col min="7948" max="7951" width="9.44140625" style="7" bestFit="1" customWidth="1"/>
    <col min="7952" max="7952" width="10.44140625" style="7" bestFit="1" customWidth="1"/>
    <col min="7953" max="7955" width="9.44140625" style="7" bestFit="1" customWidth="1"/>
    <col min="7956" max="7956" width="9.6640625" style="7" bestFit="1" customWidth="1"/>
    <col min="7957" max="8192" width="11.44140625" style="7"/>
    <col min="8193" max="8193" width="38.6640625" style="7" customWidth="1"/>
    <col min="8194" max="8198" width="19.44140625" style="7" customWidth="1"/>
    <col min="8199" max="8199" width="17.44140625" style="7" customWidth="1"/>
    <col min="8200" max="8200" width="12.109375" style="7" bestFit="1" customWidth="1"/>
    <col min="8201" max="8201" width="10.44140625" style="7" bestFit="1" customWidth="1"/>
    <col min="8202" max="8202" width="9.44140625" style="7" bestFit="1" customWidth="1"/>
    <col min="8203" max="8203" width="11" style="7" bestFit="1" customWidth="1"/>
    <col min="8204" max="8207" width="9.44140625" style="7" bestFit="1" customWidth="1"/>
    <col min="8208" max="8208" width="10.44140625" style="7" bestFit="1" customWidth="1"/>
    <col min="8209" max="8211" width="9.44140625" style="7" bestFit="1" customWidth="1"/>
    <col min="8212" max="8212" width="9.6640625" style="7" bestFit="1" customWidth="1"/>
    <col min="8213" max="8448" width="11.44140625" style="7"/>
    <col min="8449" max="8449" width="38.6640625" style="7" customWidth="1"/>
    <col min="8450" max="8454" width="19.44140625" style="7" customWidth="1"/>
    <col min="8455" max="8455" width="17.44140625" style="7" customWidth="1"/>
    <col min="8456" max="8456" width="12.109375" style="7" bestFit="1" customWidth="1"/>
    <col min="8457" max="8457" width="10.44140625" style="7" bestFit="1" customWidth="1"/>
    <col min="8458" max="8458" width="9.44140625" style="7" bestFit="1" customWidth="1"/>
    <col min="8459" max="8459" width="11" style="7" bestFit="1" customWidth="1"/>
    <col min="8460" max="8463" width="9.44140625" style="7" bestFit="1" customWidth="1"/>
    <col min="8464" max="8464" width="10.44140625" style="7" bestFit="1" customWidth="1"/>
    <col min="8465" max="8467" width="9.44140625" style="7" bestFit="1" customWidth="1"/>
    <col min="8468" max="8468" width="9.6640625" style="7" bestFit="1" customWidth="1"/>
    <col min="8469" max="8704" width="11.44140625" style="7"/>
    <col min="8705" max="8705" width="38.6640625" style="7" customWidth="1"/>
    <col min="8706" max="8710" width="19.44140625" style="7" customWidth="1"/>
    <col min="8711" max="8711" width="17.44140625" style="7" customWidth="1"/>
    <col min="8712" max="8712" width="12.109375" style="7" bestFit="1" customWidth="1"/>
    <col min="8713" max="8713" width="10.44140625" style="7" bestFit="1" customWidth="1"/>
    <col min="8714" max="8714" width="9.44140625" style="7" bestFit="1" customWidth="1"/>
    <col min="8715" max="8715" width="11" style="7" bestFit="1" customWidth="1"/>
    <col min="8716" max="8719" width="9.44140625" style="7" bestFit="1" customWidth="1"/>
    <col min="8720" max="8720" width="10.44140625" style="7" bestFit="1" customWidth="1"/>
    <col min="8721" max="8723" width="9.44140625" style="7" bestFit="1" customWidth="1"/>
    <col min="8724" max="8724" width="9.6640625" style="7" bestFit="1" customWidth="1"/>
    <col min="8725" max="8960" width="11.44140625" style="7"/>
    <col min="8961" max="8961" width="38.6640625" style="7" customWidth="1"/>
    <col min="8962" max="8966" width="19.44140625" style="7" customWidth="1"/>
    <col min="8967" max="8967" width="17.44140625" style="7" customWidth="1"/>
    <col min="8968" max="8968" width="12.109375" style="7" bestFit="1" customWidth="1"/>
    <col min="8969" max="8969" width="10.44140625" style="7" bestFit="1" customWidth="1"/>
    <col min="8970" max="8970" width="9.44140625" style="7" bestFit="1" customWidth="1"/>
    <col min="8971" max="8971" width="11" style="7" bestFit="1" customWidth="1"/>
    <col min="8972" max="8975" width="9.44140625" style="7" bestFit="1" customWidth="1"/>
    <col min="8976" max="8976" width="10.44140625" style="7" bestFit="1" customWidth="1"/>
    <col min="8977" max="8979" width="9.44140625" style="7" bestFit="1" customWidth="1"/>
    <col min="8980" max="8980" width="9.6640625" style="7" bestFit="1" customWidth="1"/>
    <col min="8981" max="9216" width="11.44140625" style="7"/>
    <col min="9217" max="9217" width="38.6640625" style="7" customWidth="1"/>
    <col min="9218" max="9222" width="19.44140625" style="7" customWidth="1"/>
    <col min="9223" max="9223" width="17.44140625" style="7" customWidth="1"/>
    <col min="9224" max="9224" width="12.109375" style="7" bestFit="1" customWidth="1"/>
    <col min="9225" max="9225" width="10.44140625" style="7" bestFit="1" customWidth="1"/>
    <col min="9226" max="9226" width="9.44140625" style="7" bestFit="1" customWidth="1"/>
    <col min="9227" max="9227" width="11" style="7" bestFit="1" customWidth="1"/>
    <col min="9228" max="9231" width="9.44140625" style="7" bestFit="1" customWidth="1"/>
    <col min="9232" max="9232" width="10.44140625" style="7" bestFit="1" customWidth="1"/>
    <col min="9233" max="9235" width="9.44140625" style="7" bestFit="1" customWidth="1"/>
    <col min="9236" max="9236" width="9.6640625" style="7" bestFit="1" customWidth="1"/>
    <col min="9237" max="9472" width="11.44140625" style="7"/>
    <col min="9473" max="9473" width="38.6640625" style="7" customWidth="1"/>
    <col min="9474" max="9478" width="19.44140625" style="7" customWidth="1"/>
    <col min="9479" max="9479" width="17.44140625" style="7" customWidth="1"/>
    <col min="9480" max="9480" width="12.109375" style="7" bestFit="1" customWidth="1"/>
    <col min="9481" max="9481" width="10.44140625" style="7" bestFit="1" customWidth="1"/>
    <col min="9482" max="9482" width="9.44140625" style="7" bestFit="1" customWidth="1"/>
    <col min="9483" max="9483" width="11" style="7" bestFit="1" customWidth="1"/>
    <col min="9484" max="9487" width="9.44140625" style="7" bestFit="1" customWidth="1"/>
    <col min="9488" max="9488" width="10.44140625" style="7" bestFit="1" customWidth="1"/>
    <col min="9489" max="9491" width="9.44140625" style="7" bestFit="1" customWidth="1"/>
    <col min="9492" max="9492" width="9.6640625" style="7" bestFit="1" customWidth="1"/>
    <col min="9493" max="9728" width="11.44140625" style="7"/>
    <col min="9729" max="9729" width="38.6640625" style="7" customWidth="1"/>
    <col min="9730" max="9734" width="19.44140625" style="7" customWidth="1"/>
    <col min="9735" max="9735" width="17.44140625" style="7" customWidth="1"/>
    <col min="9736" max="9736" width="12.109375" style="7" bestFit="1" customWidth="1"/>
    <col min="9737" max="9737" width="10.44140625" style="7" bestFit="1" customWidth="1"/>
    <col min="9738" max="9738" width="9.44140625" style="7" bestFit="1" customWidth="1"/>
    <col min="9739" max="9739" width="11" style="7" bestFit="1" customWidth="1"/>
    <col min="9740" max="9743" width="9.44140625" style="7" bestFit="1" customWidth="1"/>
    <col min="9744" max="9744" width="10.44140625" style="7" bestFit="1" customWidth="1"/>
    <col min="9745" max="9747" width="9.44140625" style="7" bestFit="1" customWidth="1"/>
    <col min="9748" max="9748" width="9.6640625" style="7" bestFit="1" customWidth="1"/>
    <col min="9749" max="9984" width="11.44140625" style="7"/>
    <col min="9985" max="9985" width="38.6640625" style="7" customWidth="1"/>
    <col min="9986" max="9990" width="19.44140625" style="7" customWidth="1"/>
    <col min="9991" max="9991" width="17.44140625" style="7" customWidth="1"/>
    <col min="9992" max="9992" width="12.109375" style="7" bestFit="1" customWidth="1"/>
    <col min="9993" max="9993" width="10.44140625" style="7" bestFit="1" customWidth="1"/>
    <col min="9994" max="9994" width="9.44140625" style="7" bestFit="1" customWidth="1"/>
    <col min="9995" max="9995" width="11" style="7" bestFit="1" customWidth="1"/>
    <col min="9996" max="9999" width="9.44140625" style="7" bestFit="1" customWidth="1"/>
    <col min="10000" max="10000" width="10.44140625" style="7" bestFit="1" customWidth="1"/>
    <col min="10001" max="10003" width="9.44140625" style="7" bestFit="1" customWidth="1"/>
    <col min="10004" max="10004" width="9.6640625" style="7" bestFit="1" customWidth="1"/>
    <col min="10005" max="10240" width="11.44140625" style="7"/>
    <col min="10241" max="10241" width="38.6640625" style="7" customWidth="1"/>
    <col min="10242" max="10246" width="19.44140625" style="7" customWidth="1"/>
    <col min="10247" max="10247" width="17.44140625" style="7" customWidth="1"/>
    <col min="10248" max="10248" width="12.109375" style="7" bestFit="1" customWidth="1"/>
    <col min="10249" max="10249" width="10.44140625" style="7" bestFit="1" customWidth="1"/>
    <col min="10250" max="10250" width="9.44140625" style="7" bestFit="1" customWidth="1"/>
    <col min="10251" max="10251" width="11" style="7" bestFit="1" customWidth="1"/>
    <col min="10252" max="10255" width="9.44140625" style="7" bestFit="1" customWidth="1"/>
    <col min="10256" max="10256" width="10.44140625" style="7" bestFit="1" customWidth="1"/>
    <col min="10257" max="10259" width="9.44140625" style="7" bestFit="1" customWidth="1"/>
    <col min="10260" max="10260" width="9.6640625" style="7" bestFit="1" customWidth="1"/>
    <col min="10261" max="10496" width="11.44140625" style="7"/>
    <col min="10497" max="10497" width="38.6640625" style="7" customWidth="1"/>
    <col min="10498" max="10502" width="19.44140625" style="7" customWidth="1"/>
    <col min="10503" max="10503" width="17.44140625" style="7" customWidth="1"/>
    <col min="10504" max="10504" width="12.109375" style="7" bestFit="1" customWidth="1"/>
    <col min="10505" max="10505" width="10.44140625" style="7" bestFit="1" customWidth="1"/>
    <col min="10506" max="10506" width="9.44140625" style="7" bestFit="1" customWidth="1"/>
    <col min="10507" max="10507" width="11" style="7" bestFit="1" customWidth="1"/>
    <col min="10508" max="10511" width="9.44140625" style="7" bestFit="1" customWidth="1"/>
    <col min="10512" max="10512" width="10.44140625" style="7" bestFit="1" customWidth="1"/>
    <col min="10513" max="10515" width="9.44140625" style="7" bestFit="1" customWidth="1"/>
    <col min="10516" max="10516" width="9.6640625" style="7" bestFit="1" customWidth="1"/>
    <col min="10517" max="10752" width="11.44140625" style="7"/>
    <col min="10753" max="10753" width="38.6640625" style="7" customWidth="1"/>
    <col min="10754" max="10758" width="19.44140625" style="7" customWidth="1"/>
    <col min="10759" max="10759" width="17.44140625" style="7" customWidth="1"/>
    <col min="10760" max="10760" width="12.109375" style="7" bestFit="1" customWidth="1"/>
    <col min="10761" max="10761" width="10.44140625" style="7" bestFit="1" customWidth="1"/>
    <col min="10762" max="10762" width="9.44140625" style="7" bestFit="1" customWidth="1"/>
    <col min="10763" max="10763" width="11" style="7" bestFit="1" customWidth="1"/>
    <col min="10764" max="10767" width="9.44140625" style="7" bestFit="1" customWidth="1"/>
    <col min="10768" max="10768" width="10.44140625" style="7" bestFit="1" customWidth="1"/>
    <col min="10769" max="10771" width="9.44140625" style="7" bestFit="1" customWidth="1"/>
    <col min="10772" max="10772" width="9.6640625" style="7" bestFit="1" customWidth="1"/>
    <col min="10773" max="11008" width="11.44140625" style="7"/>
    <col min="11009" max="11009" width="38.6640625" style="7" customWidth="1"/>
    <col min="11010" max="11014" width="19.44140625" style="7" customWidth="1"/>
    <col min="11015" max="11015" width="17.44140625" style="7" customWidth="1"/>
    <col min="11016" max="11016" width="12.109375" style="7" bestFit="1" customWidth="1"/>
    <col min="11017" max="11017" width="10.44140625" style="7" bestFit="1" customWidth="1"/>
    <col min="11018" max="11018" width="9.44140625" style="7" bestFit="1" customWidth="1"/>
    <col min="11019" max="11019" width="11" style="7" bestFit="1" customWidth="1"/>
    <col min="11020" max="11023" width="9.44140625" style="7" bestFit="1" customWidth="1"/>
    <col min="11024" max="11024" width="10.44140625" style="7" bestFit="1" customWidth="1"/>
    <col min="11025" max="11027" width="9.44140625" style="7" bestFit="1" customWidth="1"/>
    <col min="11028" max="11028" width="9.6640625" style="7" bestFit="1" customWidth="1"/>
    <col min="11029" max="11264" width="11.44140625" style="7"/>
    <col min="11265" max="11265" width="38.6640625" style="7" customWidth="1"/>
    <col min="11266" max="11270" width="19.44140625" style="7" customWidth="1"/>
    <col min="11271" max="11271" width="17.44140625" style="7" customWidth="1"/>
    <col min="11272" max="11272" width="12.109375" style="7" bestFit="1" customWidth="1"/>
    <col min="11273" max="11273" width="10.44140625" style="7" bestFit="1" customWidth="1"/>
    <col min="11274" max="11274" width="9.44140625" style="7" bestFit="1" customWidth="1"/>
    <col min="11275" max="11275" width="11" style="7" bestFit="1" customWidth="1"/>
    <col min="11276" max="11279" width="9.44140625" style="7" bestFit="1" customWidth="1"/>
    <col min="11280" max="11280" width="10.44140625" style="7" bestFit="1" customWidth="1"/>
    <col min="11281" max="11283" width="9.44140625" style="7" bestFit="1" customWidth="1"/>
    <col min="11284" max="11284" width="9.6640625" style="7" bestFit="1" customWidth="1"/>
    <col min="11285" max="11520" width="11.44140625" style="7"/>
    <col min="11521" max="11521" width="38.6640625" style="7" customWidth="1"/>
    <col min="11522" max="11526" width="19.44140625" style="7" customWidth="1"/>
    <col min="11527" max="11527" width="17.44140625" style="7" customWidth="1"/>
    <col min="11528" max="11528" width="12.109375" style="7" bestFit="1" customWidth="1"/>
    <col min="11529" max="11529" width="10.44140625" style="7" bestFit="1" customWidth="1"/>
    <col min="11530" max="11530" width="9.44140625" style="7" bestFit="1" customWidth="1"/>
    <col min="11531" max="11531" width="11" style="7" bestFit="1" customWidth="1"/>
    <col min="11532" max="11535" width="9.44140625" style="7" bestFit="1" customWidth="1"/>
    <col min="11536" max="11536" width="10.44140625" style="7" bestFit="1" customWidth="1"/>
    <col min="11537" max="11539" width="9.44140625" style="7" bestFit="1" customWidth="1"/>
    <col min="11540" max="11540" width="9.6640625" style="7" bestFit="1" customWidth="1"/>
    <col min="11541" max="11776" width="11.44140625" style="7"/>
    <col min="11777" max="11777" width="38.6640625" style="7" customWidth="1"/>
    <col min="11778" max="11782" width="19.44140625" style="7" customWidth="1"/>
    <col min="11783" max="11783" width="17.44140625" style="7" customWidth="1"/>
    <col min="11784" max="11784" width="12.109375" style="7" bestFit="1" customWidth="1"/>
    <col min="11785" max="11785" width="10.44140625" style="7" bestFit="1" customWidth="1"/>
    <col min="11786" max="11786" width="9.44140625" style="7" bestFit="1" customWidth="1"/>
    <col min="11787" max="11787" width="11" style="7" bestFit="1" customWidth="1"/>
    <col min="11788" max="11791" width="9.44140625" style="7" bestFit="1" customWidth="1"/>
    <col min="11792" max="11792" width="10.44140625" style="7" bestFit="1" customWidth="1"/>
    <col min="11793" max="11795" width="9.44140625" style="7" bestFit="1" customWidth="1"/>
    <col min="11796" max="11796" width="9.6640625" style="7" bestFit="1" customWidth="1"/>
    <col min="11797" max="12032" width="11.44140625" style="7"/>
    <col min="12033" max="12033" width="38.6640625" style="7" customWidth="1"/>
    <col min="12034" max="12038" width="19.44140625" style="7" customWidth="1"/>
    <col min="12039" max="12039" width="17.44140625" style="7" customWidth="1"/>
    <col min="12040" max="12040" width="12.109375" style="7" bestFit="1" customWidth="1"/>
    <col min="12041" max="12041" width="10.44140625" style="7" bestFit="1" customWidth="1"/>
    <col min="12042" max="12042" width="9.44140625" style="7" bestFit="1" customWidth="1"/>
    <col min="12043" max="12043" width="11" style="7" bestFit="1" customWidth="1"/>
    <col min="12044" max="12047" width="9.44140625" style="7" bestFit="1" customWidth="1"/>
    <col min="12048" max="12048" width="10.44140625" style="7" bestFit="1" customWidth="1"/>
    <col min="12049" max="12051" width="9.44140625" style="7" bestFit="1" customWidth="1"/>
    <col min="12052" max="12052" width="9.6640625" style="7" bestFit="1" customWidth="1"/>
    <col min="12053" max="12288" width="11.44140625" style="7"/>
    <col min="12289" max="12289" width="38.6640625" style="7" customWidth="1"/>
    <col min="12290" max="12294" width="19.44140625" style="7" customWidth="1"/>
    <col min="12295" max="12295" width="17.44140625" style="7" customWidth="1"/>
    <col min="12296" max="12296" width="12.109375" style="7" bestFit="1" customWidth="1"/>
    <col min="12297" max="12297" width="10.44140625" style="7" bestFit="1" customWidth="1"/>
    <col min="12298" max="12298" width="9.44140625" style="7" bestFit="1" customWidth="1"/>
    <col min="12299" max="12299" width="11" style="7" bestFit="1" customWidth="1"/>
    <col min="12300" max="12303" width="9.44140625" style="7" bestFit="1" customWidth="1"/>
    <col min="12304" max="12304" width="10.44140625" style="7" bestFit="1" customWidth="1"/>
    <col min="12305" max="12307" width="9.44140625" style="7" bestFit="1" customWidth="1"/>
    <col min="12308" max="12308" width="9.6640625" style="7" bestFit="1" customWidth="1"/>
    <col min="12309" max="12544" width="11.44140625" style="7"/>
    <col min="12545" max="12545" width="38.6640625" style="7" customWidth="1"/>
    <col min="12546" max="12550" width="19.44140625" style="7" customWidth="1"/>
    <col min="12551" max="12551" width="17.44140625" style="7" customWidth="1"/>
    <col min="12552" max="12552" width="12.109375" style="7" bestFit="1" customWidth="1"/>
    <col min="12553" max="12553" width="10.44140625" style="7" bestFit="1" customWidth="1"/>
    <col min="12554" max="12554" width="9.44140625" style="7" bestFit="1" customWidth="1"/>
    <col min="12555" max="12555" width="11" style="7" bestFit="1" customWidth="1"/>
    <col min="12556" max="12559" width="9.44140625" style="7" bestFit="1" customWidth="1"/>
    <col min="12560" max="12560" width="10.44140625" style="7" bestFit="1" customWidth="1"/>
    <col min="12561" max="12563" width="9.44140625" style="7" bestFit="1" customWidth="1"/>
    <col min="12564" max="12564" width="9.6640625" style="7" bestFit="1" customWidth="1"/>
    <col min="12565" max="12800" width="11.44140625" style="7"/>
    <col min="12801" max="12801" width="38.6640625" style="7" customWidth="1"/>
    <col min="12802" max="12806" width="19.44140625" style="7" customWidth="1"/>
    <col min="12807" max="12807" width="17.44140625" style="7" customWidth="1"/>
    <col min="12808" max="12808" width="12.109375" style="7" bestFit="1" customWidth="1"/>
    <col min="12809" max="12809" width="10.44140625" style="7" bestFit="1" customWidth="1"/>
    <col min="12810" max="12810" width="9.44140625" style="7" bestFit="1" customWidth="1"/>
    <col min="12811" max="12811" width="11" style="7" bestFit="1" customWidth="1"/>
    <col min="12812" max="12815" width="9.44140625" style="7" bestFit="1" customWidth="1"/>
    <col min="12816" max="12816" width="10.44140625" style="7" bestFit="1" customWidth="1"/>
    <col min="12817" max="12819" width="9.44140625" style="7" bestFit="1" customWidth="1"/>
    <col min="12820" max="12820" width="9.6640625" style="7" bestFit="1" customWidth="1"/>
    <col min="12821" max="13056" width="11.44140625" style="7"/>
    <col min="13057" max="13057" width="38.6640625" style="7" customWidth="1"/>
    <col min="13058" max="13062" width="19.44140625" style="7" customWidth="1"/>
    <col min="13063" max="13063" width="17.44140625" style="7" customWidth="1"/>
    <col min="13064" max="13064" width="12.109375" style="7" bestFit="1" customWidth="1"/>
    <col min="13065" max="13065" width="10.44140625" style="7" bestFit="1" customWidth="1"/>
    <col min="13066" max="13066" width="9.44140625" style="7" bestFit="1" customWidth="1"/>
    <col min="13067" max="13067" width="11" style="7" bestFit="1" customWidth="1"/>
    <col min="13068" max="13071" width="9.44140625" style="7" bestFit="1" customWidth="1"/>
    <col min="13072" max="13072" width="10.44140625" style="7" bestFit="1" customWidth="1"/>
    <col min="13073" max="13075" width="9.44140625" style="7" bestFit="1" customWidth="1"/>
    <col min="13076" max="13076" width="9.6640625" style="7" bestFit="1" customWidth="1"/>
    <col min="13077" max="13312" width="11.44140625" style="7"/>
    <col min="13313" max="13313" width="38.6640625" style="7" customWidth="1"/>
    <col min="13314" max="13318" width="19.44140625" style="7" customWidth="1"/>
    <col min="13319" max="13319" width="17.44140625" style="7" customWidth="1"/>
    <col min="13320" max="13320" width="12.109375" style="7" bestFit="1" customWidth="1"/>
    <col min="13321" max="13321" width="10.44140625" style="7" bestFit="1" customWidth="1"/>
    <col min="13322" max="13322" width="9.44140625" style="7" bestFit="1" customWidth="1"/>
    <col min="13323" max="13323" width="11" style="7" bestFit="1" customWidth="1"/>
    <col min="13324" max="13327" width="9.44140625" style="7" bestFit="1" customWidth="1"/>
    <col min="13328" max="13328" width="10.44140625" style="7" bestFit="1" customWidth="1"/>
    <col min="13329" max="13331" width="9.44140625" style="7" bestFit="1" customWidth="1"/>
    <col min="13332" max="13332" width="9.6640625" style="7" bestFit="1" customWidth="1"/>
    <col min="13333" max="13568" width="11.44140625" style="7"/>
    <col min="13569" max="13569" width="38.6640625" style="7" customWidth="1"/>
    <col min="13570" max="13574" width="19.44140625" style="7" customWidth="1"/>
    <col min="13575" max="13575" width="17.44140625" style="7" customWidth="1"/>
    <col min="13576" max="13576" width="12.109375" style="7" bestFit="1" customWidth="1"/>
    <col min="13577" max="13577" width="10.44140625" style="7" bestFit="1" customWidth="1"/>
    <col min="13578" max="13578" width="9.44140625" style="7" bestFit="1" customWidth="1"/>
    <col min="13579" max="13579" width="11" style="7" bestFit="1" customWidth="1"/>
    <col min="13580" max="13583" width="9.44140625" style="7" bestFit="1" customWidth="1"/>
    <col min="13584" max="13584" width="10.44140625" style="7" bestFit="1" customWidth="1"/>
    <col min="13585" max="13587" width="9.44140625" style="7" bestFit="1" customWidth="1"/>
    <col min="13588" max="13588" width="9.6640625" style="7" bestFit="1" customWidth="1"/>
    <col min="13589" max="13824" width="11.44140625" style="7"/>
    <col min="13825" max="13825" width="38.6640625" style="7" customWidth="1"/>
    <col min="13826" max="13830" width="19.44140625" style="7" customWidth="1"/>
    <col min="13831" max="13831" width="17.44140625" style="7" customWidth="1"/>
    <col min="13832" max="13832" width="12.109375" style="7" bestFit="1" customWidth="1"/>
    <col min="13833" max="13833" width="10.44140625" style="7" bestFit="1" customWidth="1"/>
    <col min="13834" max="13834" width="9.44140625" style="7" bestFit="1" customWidth="1"/>
    <col min="13835" max="13835" width="11" style="7" bestFit="1" customWidth="1"/>
    <col min="13836" max="13839" width="9.44140625" style="7" bestFit="1" customWidth="1"/>
    <col min="13840" max="13840" width="10.44140625" style="7" bestFit="1" customWidth="1"/>
    <col min="13841" max="13843" width="9.44140625" style="7" bestFit="1" customWidth="1"/>
    <col min="13844" max="13844" width="9.6640625" style="7" bestFit="1" customWidth="1"/>
    <col min="13845" max="14080" width="11.44140625" style="7"/>
    <col min="14081" max="14081" width="38.6640625" style="7" customWidth="1"/>
    <col min="14082" max="14086" width="19.44140625" style="7" customWidth="1"/>
    <col min="14087" max="14087" width="17.44140625" style="7" customWidth="1"/>
    <col min="14088" max="14088" width="12.109375" style="7" bestFit="1" customWidth="1"/>
    <col min="14089" max="14089" width="10.44140625" style="7" bestFit="1" customWidth="1"/>
    <col min="14090" max="14090" width="9.44140625" style="7" bestFit="1" customWidth="1"/>
    <col min="14091" max="14091" width="11" style="7" bestFit="1" customWidth="1"/>
    <col min="14092" max="14095" width="9.44140625" style="7" bestFit="1" customWidth="1"/>
    <col min="14096" max="14096" width="10.44140625" style="7" bestFit="1" customWidth="1"/>
    <col min="14097" max="14099" width="9.44140625" style="7" bestFit="1" customWidth="1"/>
    <col min="14100" max="14100" width="9.6640625" style="7" bestFit="1" customWidth="1"/>
    <col min="14101" max="14336" width="11.44140625" style="7"/>
    <col min="14337" max="14337" width="38.6640625" style="7" customWidth="1"/>
    <col min="14338" max="14342" width="19.44140625" style="7" customWidth="1"/>
    <col min="14343" max="14343" width="17.44140625" style="7" customWidth="1"/>
    <col min="14344" max="14344" width="12.109375" style="7" bestFit="1" customWidth="1"/>
    <col min="14345" max="14345" width="10.44140625" style="7" bestFit="1" customWidth="1"/>
    <col min="14346" max="14346" width="9.44140625" style="7" bestFit="1" customWidth="1"/>
    <col min="14347" max="14347" width="11" style="7" bestFit="1" customWidth="1"/>
    <col min="14348" max="14351" width="9.44140625" style="7" bestFit="1" customWidth="1"/>
    <col min="14352" max="14352" width="10.44140625" style="7" bestFit="1" customWidth="1"/>
    <col min="14353" max="14355" width="9.44140625" style="7" bestFit="1" customWidth="1"/>
    <col min="14356" max="14356" width="9.6640625" style="7" bestFit="1" customWidth="1"/>
    <col min="14357" max="14592" width="11.44140625" style="7"/>
    <col min="14593" max="14593" width="38.6640625" style="7" customWidth="1"/>
    <col min="14594" max="14598" width="19.44140625" style="7" customWidth="1"/>
    <col min="14599" max="14599" width="17.44140625" style="7" customWidth="1"/>
    <col min="14600" max="14600" width="12.109375" style="7" bestFit="1" customWidth="1"/>
    <col min="14601" max="14601" width="10.44140625" style="7" bestFit="1" customWidth="1"/>
    <col min="14602" max="14602" width="9.44140625" style="7" bestFit="1" customWidth="1"/>
    <col min="14603" max="14603" width="11" style="7" bestFit="1" customWidth="1"/>
    <col min="14604" max="14607" width="9.44140625" style="7" bestFit="1" customWidth="1"/>
    <col min="14608" max="14608" width="10.44140625" style="7" bestFit="1" customWidth="1"/>
    <col min="14609" max="14611" width="9.44140625" style="7" bestFit="1" customWidth="1"/>
    <col min="14612" max="14612" width="9.6640625" style="7" bestFit="1" customWidth="1"/>
    <col min="14613" max="14848" width="11.44140625" style="7"/>
    <col min="14849" max="14849" width="38.6640625" style="7" customWidth="1"/>
    <col min="14850" max="14854" width="19.44140625" style="7" customWidth="1"/>
    <col min="14855" max="14855" width="17.44140625" style="7" customWidth="1"/>
    <col min="14856" max="14856" width="12.109375" style="7" bestFit="1" customWidth="1"/>
    <col min="14857" max="14857" width="10.44140625" style="7" bestFit="1" customWidth="1"/>
    <col min="14858" max="14858" width="9.44140625" style="7" bestFit="1" customWidth="1"/>
    <col min="14859" max="14859" width="11" style="7" bestFit="1" customWidth="1"/>
    <col min="14860" max="14863" width="9.44140625" style="7" bestFit="1" customWidth="1"/>
    <col min="14864" max="14864" width="10.44140625" style="7" bestFit="1" customWidth="1"/>
    <col min="14865" max="14867" width="9.44140625" style="7" bestFit="1" customWidth="1"/>
    <col min="14868" max="14868" width="9.6640625" style="7" bestFit="1" customWidth="1"/>
    <col min="14869" max="15104" width="11.44140625" style="7"/>
    <col min="15105" max="15105" width="38.6640625" style="7" customWidth="1"/>
    <col min="15106" max="15110" width="19.44140625" style="7" customWidth="1"/>
    <col min="15111" max="15111" width="17.44140625" style="7" customWidth="1"/>
    <col min="15112" max="15112" width="12.109375" style="7" bestFit="1" customWidth="1"/>
    <col min="15113" max="15113" width="10.44140625" style="7" bestFit="1" customWidth="1"/>
    <col min="15114" max="15114" width="9.44140625" style="7" bestFit="1" customWidth="1"/>
    <col min="15115" max="15115" width="11" style="7" bestFit="1" customWidth="1"/>
    <col min="15116" max="15119" width="9.44140625" style="7" bestFit="1" customWidth="1"/>
    <col min="15120" max="15120" width="10.44140625" style="7" bestFit="1" customWidth="1"/>
    <col min="15121" max="15123" width="9.44140625" style="7" bestFit="1" customWidth="1"/>
    <col min="15124" max="15124" width="9.6640625" style="7" bestFit="1" customWidth="1"/>
    <col min="15125" max="15360" width="11.44140625" style="7"/>
    <col min="15361" max="15361" width="38.6640625" style="7" customWidth="1"/>
    <col min="15362" max="15366" width="19.44140625" style="7" customWidth="1"/>
    <col min="15367" max="15367" width="17.44140625" style="7" customWidth="1"/>
    <col min="15368" max="15368" width="12.109375" style="7" bestFit="1" customWidth="1"/>
    <col min="15369" max="15369" width="10.44140625" style="7" bestFit="1" customWidth="1"/>
    <col min="15370" max="15370" width="9.44140625" style="7" bestFit="1" customWidth="1"/>
    <col min="15371" max="15371" width="11" style="7" bestFit="1" customWidth="1"/>
    <col min="15372" max="15375" width="9.44140625" style="7" bestFit="1" customWidth="1"/>
    <col min="15376" max="15376" width="10.44140625" style="7" bestFit="1" customWidth="1"/>
    <col min="15377" max="15379" width="9.44140625" style="7" bestFit="1" customWidth="1"/>
    <col min="15380" max="15380" width="9.6640625" style="7" bestFit="1" customWidth="1"/>
    <col min="15381" max="15616" width="11.44140625" style="7"/>
    <col min="15617" max="15617" width="38.6640625" style="7" customWidth="1"/>
    <col min="15618" max="15622" width="19.44140625" style="7" customWidth="1"/>
    <col min="15623" max="15623" width="17.44140625" style="7" customWidth="1"/>
    <col min="15624" max="15624" width="12.109375" style="7" bestFit="1" customWidth="1"/>
    <col min="15625" max="15625" width="10.44140625" style="7" bestFit="1" customWidth="1"/>
    <col min="15626" max="15626" width="9.44140625" style="7" bestFit="1" customWidth="1"/>
    <col min="15627" max="15627" width="11" style="7" bestFit="1" customWidth="1"/>
    <col min="15628" max="15631" width="9.44140625" style="7" bestFit="1" customWidth="1"/>
    <col min="15632" max="15632" width="10.44140625" style="7" bestFit="1" customWidth="1"/>
    <col min="15633" max="15635" width="9.44140625" style="7" bestFit="1" customWidth="1"/>
    <col min="15636" max="15636" width="9.6640625" style="7" bestFit="1" customWidth="1"/>
    <col min="15637" max="15872" width="11.44140625" style="7"/>
    <col min="15873" max="15873" width="38.6640625" style="7" customWidth="1"/>
    <col min="15874" max="15878" width="19.44140625" style="7" customWidth="1"/>
    <col min="15879" max="15879" width="17.44140625" style="7" customWidth="1"/>
    <col min="15880" max="15880" width="12.109375" style="7" bestFit="1" customWidth="1"/>
    <col min="15881" max="15881" width="10.44140625" style="7" bestFit="1" customWidth="1"/>
    <col min="15882" max="15882" width="9.44140625" style="7" bestFit="1" customWidth="1"/>
    <col min="15883" max="15883" width="11" style="7" bestFit="1" customWidth="1"/>
    <col min="15884" max="15887" width="9.44140625" style="7" bestFit="1" customWidth="1"/>
    <col min="15888" max="15888" width="10.44140625" style="7" bestFit="1" customWidth="1"/>
    <col min="15889" max="15891" width="9.44140625" style="7" bestFit="1" customWidth="1"/>
    <col min="15892" max="15892" width="9.6640625" style="7" bestFit="1" customWidth="1"/>
    <col min="15893" max="16128" width="11.44140625" style="7"/>
    <col min="16129" max="16129" width="38.6640625" style="7" customWidth="1"/>
    <col min="16130" max="16134" width="19.44140625" style="7" customWidth="1"/>
    <col min="16135" max="16135" width="17.44140625" style="7" customWidth="1"/>
    <col min="16136" max="16136" width="12.109375" style="7" bestFit="1" customWidth="1"/>
    <col min="16137" max="16137" width="10.44140625" style="7" bestFit="1" customWidth="1"/>
    <col min="16138" max="16138" width="9.44140625" style="7" bestFit="1" customWidth="1"/>
    <col min="16139" max="16139" width="11" style="7" bestFit="1" customWidth="1"/>
    <col min="16140" max="16143" width="9.44140625" style="7" bestFit="1" customWidth="1"/>
    <col min="16144" max="16144" width="10.44140625" style="7" bestFit="1" customWidth="1"/>
    <col min="16145" max="16147" width="9.44140625" style="7" bestFit="1" customWidth="1"/>
    <col min="16148" max="16148" width="9.6640625" style="7" bestFit="1" customWidth="1"/>
    <col min="16149" max="16384" width="11.44140625" style="7"/>
  </cols>
  <sheetData>
    <row r="1" spans="1:7" ht="13.8">
      <c r="A1" s="211" t="s">
        <v>777</v>
      </c>
    </row>
    <row r="2" spans="1:7" s="197" customFormat="1" ht="24" customHeight="1">
      <c r="A2" s="342" t="s">
        <v>767</v>
      </c>
      <c r="B2" s="342"/>
      <c r="C2" s="342"/>
      <c r="D2" s="342"/>
      <c r="E2" s="342"/>
      <c r="F2" s="342"/>
      <c r="G2" s="342"/>
    </row>
    <row r="3" spans="1:7" s="198" customFormat="1" ht="24" customHeight="1">
      <c r="A3" s="342" t="s">
        <v>768</v>
      </c>
      <c r="B3" s="342"/>
      <c r="C3" s="342"/>
      <c r="D3" s="342"/>
      <c r="E3" s="342"/>
      <c r="F3" s="342"/>
      <c r="G3" s="342"/>
    </row>
    <row r="4" spans="1:7" s="98" customFormat="1" ht="17.399999999999999" customHeight="1">
      <c r="A4" s="276">
        <v>45991</v>
      </c>
      <c r="B4" s="276"/>
      <c r="C4" s="276"/>
      <c r="D4" s="276"/>
      <c r="E4" s="276"/>
      <c r="F4" s="276"/>
      <c r="G4" s="276"/>
    </row>
    <row r="5" spans="1:7" s="99" customFormat="1" ht="16.2" customHeight="1">
      <c r="A5" s="277" t="s">
        <v>708</v>
      </c>
      <c r="B5" s="277"/>
      <c r="C5" s="277"/>
      <c r="D5" s="277"/>
      <c r="E5" s="277"/>
      <c r="F5" s="277"/>
      <c r="G5" s="277"/>
    </row>
    <row r="6" spans="1:7" s="16" customFormat="1" ht="9.75" customHeight="1" thickBot="1">
      <c r="A6" s="199"/>
      <c r="B6" s="199"/>
      <c r="C6" s="199"/>
      <c r="D6" s="199"/>
      <c r="E6" s="199"/>
      <c r="F6" s="199"/>
      <c r="G6" s="199"/>
    </row>
    <row r="7" spans="1:7" s="200" customFormat="1" ht="20.100000000000001" customHeight="1">
      <c r="A7" s="343" t="s">
        <v>1</v>
      </c>
      <c r="B7" s="345" t="s">
        <v>769</v>
      </c>
      <c r="C7" s="345" t="s">
        <v>770</v>
      </c>
      <c r="D7" s="345" t="s">
        <v>771</v>
      </c>
      <c r="E7" s="345" t="s">
        <v>772</v>
      </c>
      <c r="F7" s="345" t="s">
        <v>773</v>
      </c>
      <c r="G7" s="340" t="s">
        <v>774</v>
      </c>
    </row>
    <row r="8" spans="1:7" s="200" customFormat="1" ht="43.5" customHeight="1">
      <c r="A8" s="344"/>
      <c r="B8" s="346"/>
      <c r="C8" s="346"/>
      <c r="D8" s="347"/>
      <c r="E8" s="346"/>
      <c r="F8" s="346"/>
      <c r="G8" s="341"/>
    </row>
    <row r="9" spans="1:7" s="200" customFormat="1" ht="9" customHeight="1">
      <c r="A9" s="201"/>
      <c r="B9" s="202"/>
      <c r="C9" s="202"/>
      <c r="D9" s="202"/>
      <c r="E9" s="202"/>
      <c r="F9" s="202"/>
      <c r="G9" s="203"/>
    </row>
    <row r="10" spans="1:7" s="13" customFormat="1" ht="20.100000000000001" customHeight="1">
      <c r="A10" s="9" t="s">
        <v>775</v>
      </c>
      <c r="B10" s="204">
        <v>74.97</v>
      </c>
      <c r="C10" s="204">
        <v>21.44</v>
      </c>
      <c r="D10" s="204">
        <v>0.43</v>
      </c>
      <c r="E10" s="204">
        <v>1.1000000000000001</v>
      </c>
      <c r="F10" s="204">
        <v>2.06</v>
      </c>
      <c r="G10" s="205">
        <v>21127663.772</v>
      </c>
    </row>
    <row r="11" spans="1:7" s="13" customFormat="1" ht="20.100000000000001" customHeight="1" thickBot="1">
      <c r="A11" s="206" t="s">
        <v>548</v>
      </c>
      <c r="B11" s="207">
        <v>52.36</v>
      </c>
      <c r="C11" s="207">
        <v>0.23</v>
      </c>
      <c r="D11" s="207">
        <v>0.21</v>
      </c>
      <c r="E11" s="207">
        <v>0.33</v>
      </c>
      <c r="F11" s="207">
        <v>46.87</v>
      </c>
      <c r="G11" s="208">
        <v>830661.72200000007</v>
      </c>
    </row>
    <row r="12" spans="1:7" s="20" customFormat="1" ht="15.75" customHeight="1" thickTop="1">
      <c r="A12" s="19" t="s">
        <v>745</v>
      </c>
      <c r="B12" s="209"/>
      <c r="C12" s="209"/>
      <c r="D12" s="209"/>
      <c r="E12" s="209"/>
      <c r="F12" s="209"/>
      <c r="G12" s="209"/>
    </row>
    <row r="200" spans="3:3">
      <c r="C200" s="7" t="s">
        <v>11</v>
      </c>
    </row>
  </sheetData>
  <mergeCells count="11">
    <mergeCell ref="G7:G8"/>
    <mergeCell ref="A2:G2"/>
    <mergeCell ref="A3:G3"/>
    <mergeCell ref="A4:G4"/>
    <mergeCell ref="A5:G5"/>
    <mergeCell ref="A7:A8"/>
    <mergeCell ref="B7:B8"/>
    <mergeCell ref="C7:C8"/>
    <mergeCell ref="D7:D8"/>
    <mergeCell ref="E7:E8"/>
    <mergeCell ref="F7:F8"/>
  </mergeCells>
  <hyperlinks>
    <hyperlink ref="A1" location="Índice!A1" display="Volver al Índice" xr:uid="{42F4E3BC-073B-49D3-9807-0BAD9B3F0851}"/>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05BB2-176F-4619-8EBE-9B4AC8E801F8}">
  <dimension ref="A1:E19"/>
  <sheetViews>
    <sheetView zoomScale="115" zoomScaleNormal="115" workbookViewId="0"/>
  </sheetViews>
  <sheetFormatPr baseColWidth="10" defaultColWidth="11.44140625" defaultRowHeight="13.2"/>
  <cols>
    <col min="1" max="1" width="34" style="351" customWidth="1"/>
    <col min="2" max="2" width="17.6640625" style="351" customWidth="1"/>
    <col min="3" max="3" width="15.33203125" style="351" customWidth="1"/>
    <col min="4" max="5" width="17.6640625" style="351" customWidth="1"/>
    <col min="6" max="6" width="11.44140625" style="351" customWidth="1"/>
    <col min="7" max="256" width="11.44140625" style="351"/>
    <col min="257" max="257" width="34" style="351" customWidth="1"/>
    <col min="258" max="258" width="17.6640625" style="351" customWidth="1"/>
    <col min="259" max="259" width="15.33203125" style="351" customWidth="1"/>
    <col min="260" max="261" width="17.6640625" style="351" customWidth="1"/>
    <col min="262" max="512" width="11.44140625" style="351"/>
    <col min="513" max="513" width="34" style="351" customWidth="1"/>
    <col min="514" max="514" width="17.6640625" style="351" customWidth="1"/>
    <col min="515" max="515" width="15.33203125" style="351" customWidth="1"/>
    <col min="516" max="517" width="17.6640625" style="351" customWidth="1"/>
    <col min="518" max="768" width="11.44140625" style="351"/>
    <col min="769" max="769" width="34" style="351" customWidth="1"/>
    <col min="770" max="770" width="17.6640625" style="351" customWidth="1"/>
    <col min="771" max="771" width="15.33203125" style="351" customWidth="1"/>
    <col min="772" max="773" width="17.6640625" style="351" customWidth="1"/>
    <col min="774" max="1024" width="11.44140625" style="351"/>
    <col min="1025" max="1025" width="34" style="351" customWidth="1"/>
    <col min="1026" max="1026" width="17.6640625" style="351" customWidth="1"/>
    <col min="1027" max="1027" width="15.33203125" style="351" customWidth="1"/>
    <col min="1028" max="1029" width="17.6640625" style="351" customWidth="1"/>
    <col min="1030" max="1280" width="11.44140625" style="351"/>
    <col min="1281" max="1281" width="34" style="351" customWidth="1"/>
    <col min="1282" max="1282" width="17.6640625" style="351" customWidth="1"/>
    <col min="1283" max="1283" width="15.33203125" style="351" customWidth="1"/>
    <col min="1284" max="1285" width="17.6640625" style="351" customWidth="1"/>
    <col min="1286" max="1536" width="11.44140625" style="351"/>
    <col min="1537" max="1537" width="34" style="351" customWidth="1"/>
    <col min="1538" max="1538" width="17.6640625" style="351" customWidth="1"/>
    <col min="1539" max="1539" width="15.33203125" style="351" customWidth="1"/>
    <col min="1540" max="1541" width="17.6640625" style="351" customWidth="1"/>
    <col min="1542" max="1792" width="11.44140625" style="351"/>
    <col min="1793" max="1793" width="34" style="351" customWidth="1"/>
    <col min="1794" max="1794" width="17.6640625" style="351" customWidth="1"/>
    <col min="1795" max="1795" width="15.33203125" style="351" customWidth="1"/>
    <col min="1796" max="1797" width="17.6640625" style="351" customWidth="1"/>
    <col min="1798" max="2048" width="11.44140625" style="351"/>
    <col min="2049" max="2049" width="34" style="351" customWidth="1"/>
    <col min="2050" max="2050" width="17.6640625" style="351" customWidth="1"/>
    <col min="2051" max="2051" width="15.33203125" style="351" customWidth="1"/>
    <col min="2052" max="2053" width="17.6640625" style="351" customWidth="1"/>
    <col min="2054" max="2304" width="11.44140625" style="351"/>
    <col min="2305" max="2305" width="34" style="351" customWidth="1"/>
    <col min="2306" max="2306" width="17.6640625" style="351" customWidth="1"/>
    <col min="2307" max="2307" width="15.33203125" style="351" customWidth="1"/>
    <col min="2308" max="2309" width="17.6640625" style="351" customWidth="1"/>
    <col min="2310" max="2560" width="11.44140625" style="351"/>
    <col min="2561" max="2561" width="34" style="351" customWidth="1"/>
    <col min="2562" max="2562" width="17.6640625" style="351" customWidth="1"/>
    <col min="2563" max="2563" width="15.33203125" style="351" customWidth="1"/>
    <col min="2564" max="2565" width="17.6640625" style="351" customWidth="1"/>
    <col min="2566" max="2816" width="11.44140625" style="351"/>
    <col min="2817" max="2817" width="34" style="351" customWidth="1"/>
    <col min="2818" max="2818" width="17.6640625" style="351" customWidth="1"/>
    <col min="2819" max="2819" width="15.33203125" style="351" customWidth="1"/>
    <col min="2820" max="2821" width="17.6640625" style="351" customWidth="1"/>
    <col min="2822" max="3072" width="11.44140625" style="351"/>
    <col min="3073" max="3073" width="34" style="351" customWidth="1"/>
    <col min="3074" max="3074" width="17.6640625" style="351" customWidth="1"/>
    <col min="3075" max="3075" width="15.33203125" style="351" customWidth="1"/>
    <col min="3076" max="3077" width="17.6640625" style="351" customWidth="1"/>
    <col min="3078" max="3328" width="11.44140625" style="351"/>
    <col min="3329" max="3329" width="34" style="351" customWidth="1"/>
    <col min="3330" max="3330" width="17.6640625" style="351" customWidth="1"/>
    <col min="3331" max="3331" width="15.33203125" style="351" customWidth="1"/>
    <col min="3332" max="3333" width="17.6640625" style="351" customWidth="1"/>
    <col min="3334" max="3584" width="11.44140625" style="351"/>
    <col min="3585" max="3585" width="34" style="351" customWidth="1"/>
    <col min="3586" max="3586" width="17.6640625" style="351" customWidth="1"/>
    <col min="3587" max="3587" width="15.33203125" style="351" customWidth="1"/>
    <col min="3588" max="3589" width="17.6640625" style="351" customWidth="1"/>
    <col min="3590" max="3840" width="11.44140625" style="351"/>
    <col min="3841" max="3841" width="34" style="351" customWidth="1"/>
    <col min="3842" max="3842" width="17.6640625" style="351" customWidth="1"/>
    <col min="3843" max="3843" width="15.33203125" style="351" customWidth="1"/>
    <col min="3844" max="3845" width="17.6640625" style="351" customWidth="1"/>
    <col min="3846" max="4096" width="11.44140625" style="351"/>
    <col min="4097" max="4097" width="34" style="351" customWidth="1"/>
    <col min="4098" max="4098" width="17.6640625" style="351" customWidth="1"/>
    <col min="4099" max="4099" width="15.33203125" style="351" customWidth="1"/>
    <col min="4100" max="4101" width="17.6640625" style="351" customWidth="1"/>
    <col min="4102" max="4352" width="11.44140625" style="351"/>
    <col min="4353" max="4353" width="34" style="351" customWidth="1"/>
    <col min="4354" max="4354" width="17.6640625" style="351" customWidth="1"/>
    <col min="4355" max="4355" width="15.33203125" style="351" customWidth="1"/>
    <col min="4356" max="4357" width="17.6640625" style="351" customWidth="1"/>
    <col min="4358" max="4608" width="11.44140625" style="351"/>
    <col min="4609" max="4609" width="34" style="351" customWidth="1"/>
    <col min="4610" max="4610" width="17.6640625" style="351" customWidth="1"/>
    <col min="4611" max="4611" width="15.33203125" style="351" customWidth="1"/>
    <col min="4612" max="4613" width="17.6640625" style="351" customWidth="1"/>
    <col min="4614" max="4864" width="11.44140625" style="351"/>
    <col min="4865" max="4865" width="34" style="351" customWidth="1"/>
    <col min="4866" max="4866" width="17.6640625" style="351" customWidth="1"/>
    <col min="4867" max="4867" width="15.33203125" style="351" customWidth="1"/>
    <col min="4868" max="4869" width="17.6640625" style="351" customWidth="1"/>
    <col min="4870" max="5120" width="11.44140625" style="351"/>
    <col min="5121" max="5121" width="34" style="351" customWidth="1"/>
    <col min="5122" max="5122" width="17.6640625" style="351" customWidth="1"/>
    <col min="5123" max="5123" width="15.33203125" style="351" customWidth="1"/>
    <col min="5124" max="5125" width="17.6640625" style="351" customWidth="1"/>
    <col min="5126" max="5376" width="11.44140625" style="351"/>
    <col min="5377" max="5377" width="34" style="351" customWidth="1"/>
    <col min="5378" max="5378" width="17.6640625" style="351" customWidth="1"/>
    <col min="5379" max="5379" width="15.33203125" style="351" customWidth="1"/>
    <col min="5380" max="5381" width="17.6640625" style="351" customWidth="1"/>
    <col min="5382" max="5632" width="11.44140625" style="351"/>
    <col min="5633" max="5633" width="34" style="351" customWidth="1"/>
    <col min="5634" max="5634" width="17.6640625" style="351" customWidth="1"/>
    <col min="5635" max="5635" width="15.33203125" style="351" customWidth="1"/>
    <col min="5636" max="5637" width="17.6640625" style="351" customWidth="1"/>
    <col min="5638" max="5888" width="11.44140625" style="351"/>
    <col min="5889" max="5889" width="34" style="351" customWidth="1"/>
    <col min="5890" max="5890" width="17.6640625" style="351" customWidth="1"/>
    <col min="5891" max="5891" width="15.33203125" style="351" customWidth="1"/>
    <col min="5892" max="5893" width="17.6640625" style="351" customWidth="1"/>
    <col min="5894" max="6144" width="11.44140625" style="351"/>
    <col min="6145" max="6145" width="34" style="351" customWidth="1"/>
    <col min="6146" max="6146" width="17.6640625" style="351" customWidth="1"/>
    <col min="6147" max="6147" width="15.33203125" style="351" customWidth="1"/>
    <col min="6148" max="6149" width="17.6640625" style="351" customWidth="1"/>
    <col min="6150" max="6400" width="11.44140625" style="351"/>
    <col min="6401" max="6401" width="34" style="351" customWidth="1"/>
    <col min="6402" max="6402" width="17.6640625" style="351" customWidth="1"/>
    <col min="6403" max="6403" width="15.33203125" style="351" customWidth="1"/>
    <col min="6404" max="6405" width="17.6640625" style="351" customWidth="1"/>
    <col min="6406" max="6656" width="11.44140625" style="351"/>
    <col min="6657" max="6657" width="34" style="351" customWidth="1"/>
    <col min="6658" max="6658" width="17.6640625" style="351" customWidth="1"/>
    <col min="6659" max="6659" width="15.33203125" style="351" customWidth="1"/>
    <col min="6660" max="6661" width="17.6640625" style="351" customWidth="1"/>
    <col min="6662" max="6912" width="11.44140625" style="351"/>
    <col min="6913" max="6913" width="34" style="351" customWidth="1"/>
    <col min="6914" max="6914" width="17.6640625" style="351" customWidth="1"/>
    <col min="6915" max="6915" width="15.33203125" style="351" customWidth="1"/>
    <col min="6916" max="6917" width="17.6640625" style="351" customWidth="1"/>
    <col min="6918" max="7168" width="11.44140625" style="351"/>
    <col min="7169" max="7169" width="34" style="351" customWidth="1"/>
    <col min="7170" max="7170" width="17.6640625" style="351" customWidth="1"/>
    <col min="7171" max="7171" width="15.33203125" style="351" customWidth="1"/>
    <col min="7172" max="7173" width="17.6640625" style="351" customWidth="1"/>
    <col min="7174" max="7424" width="11.44140625" style="351"/>
    <col min="7425" max="7425" width="34" style="351" customWidth="1"/>
    <col min="7426" max="7426" width="17.6640625" style="351" customWidth="1"/>
    <col min="7427" max="7427" width="15.33203125" style="351" customWidth="1"/>
    <col min="7428" max="7429" width="17.6640625" style="351" customWidth="1"/>
    <col min="7430" max="7680" width="11.44140625" style="351"/>
    <col min="7681" max="7681" width="34" style="351" customWidth="1"/>
    <col min="7682" max="7682" width="17.6640625" style="351" customWidth="1"/>
    <col min="7683" max="7683" width="15.33203125" style="351" customWidth="1"/>
    <col min="7684" max="7685" width="17.6640625" style="351" customWidth="1"/>
    <col min="7686" max="7936" width="11.44140625" style="351"/>
    <col min="7937" max="7937" width="34" style="351" customWidth="1"/>
    <col min="7938" max="7938" width="17.6640625" style="351" customWidth="1"/>
    <col min="7939" max="7939" width="15.33203125" style="351" customWidth="1"/>
    <col min="7940" max="7941" width="17.6640625" style="351" customWidth="1"/>
    <col min="7942" max="8192" width="11.44140625" style="351"/>
    <col min="8193" max="8193" width="34" style="351" customWidth="1"/>
    <col min="8194" max="8194" width="17.6640625" style="351" customWidth="1"/>
    <col min="8195" max="8195" width="15.33203125" style="351" customWidth="1"/>
    <col min="8196" max="8197" width="17.6640625" style="351" customWidth="1"/>
    <col min="8198" max="8448" width="11.44140625" style="351"/>
    <col min="8449" max="8449" width="34" style="351" customWidth="1"/>
    <col min="8450" max="8450" width="17.6640625" style="351" customWidth="1"/>
    <col min="8451" max="8451" width="15.33203125" style="351" customWidth="1"/>
    <col min="8452" max="8453" width="17.6640625" style="351" customWidth="1"/>
    <col min="8454" max="8704" width="11.44140625" style="351"/>
    <col min="8705" max="8705" width="34" style="351" customWidth="1"/>
    <col min="8706" max="8706" width="17.6640625" style="351" customWidth="1"/>
    <col min="8707" max="8707" width="15.33203125" style="351" customWidth="1"/>
    <col min="8708" max="8709" width="17.6640625" style="351" customWidth="1"/>
    <col min="8710" max="8960" width="11.44140625" style="351"/>
    <col min="8961" max="8961" width="34" style="351" customWidth="1"/>
    <col min="8962" max="8962" width="17.6640625" style="351" customWidth="1"/>
    <col min="8963" max="8963" width="15.33203125" style="351" customWidth="1"/>
    <col min="8964" max="8965" width="17.6640625" style="351" customWidth="1"/>
    <col min="8966" max="9216" width="11.44140625" style="351"/>
    <col min="9217" max="9217" width="34" style="351" customWidth="1"/>
    <col min="9218" max="9218" width="17.6640625" style="351" customWidth="1"/>
    <col min="9219" max="9219" width="15.33203125" style="351" customWidth="1"/>
    <col min="9220" max="9221" width="17.6640625" style="351" customWidth="1"/>
    <col min="9222" max="9472" width="11.44140625" style="351"/>
    <col min="9473" max="9473" width="34" style="351" customWidth="1"/>
    <col min="9474" max="9474" width="17.6640625" style="351" customWidth="1"/>
    <col min="9475" max="9475" width="15.33203125" style="351" customWidth="1"/>
    <col min="9476" max="9477" width="17.6640625" style="351" customWidth="1"/>
    <col min="9478" max="9728" width="11.44140625" style="351"/>
    <col min="9729" max="9729" width="34" style="351" customWidth="1"/>
    <col min="9730" max="9730" width="17.6640625" style="351" customWidth="1"/>
    <col min="9731" max="9731" width="15.33203125" style="351" customWidth="1"/>
    <col min="9732" max="9733" width="17.6640625" style="351" customWidth="1"/>
    <col min="9734" max="9984" width="11.44140625" style="351"/>
    <col min="9985" max="9985" width="34" style="351" customWidth="1"/>
    <col min="9986" max="9986" width="17.6640625" style="351" customWidth="1"/>
    <col min="9987" max="9987" width="15.33203125" style="351" customWidth="1"/>
    <col min="9988" max="9989" width="17.6640625" style="351" customWidth="1"/>
    <col min="9990" max="10240" width="11.44140625" style="351"/>
    <col min="10241" max="10241" width="34" style="351" customWidth="1"/>
    <col min="10242" max="10242" width="17.6640625" style="351" customWidth="1"/>
    <col min="10243" max="10243" width="15.33203125" style="351" customWidth="1"/>
    <col min="10244" max="10245" width="17.6640625" style="351" customWidth="1"/>
    <col min="10246" max="10496" width="11.44140625" style="351"/>
    <col min="10497" max="10497" width="34" style="351" customWidth="1"/>
    <col min="10498" max="10498" width="17.6640625" style="351" customWidth="1"/>
    <col min="10499" max="10499" width="15.33203125" style="351" customWidth="1"/>
    <col min="10500" max="10501" width="17.6640625" style="351" customWidth="1"/>
    <col min="10502" max="10752" width="11.44140625" style="351"/>
    <col min="10753" max="10753" width="34" style="351" customWidth="1"/>
    <col min="10754" max="10754" width="17.6640625" style="351" customWidth="1"/>
    <col min="10755" max="10755" width="15.33203125" style="351" customWidth="1"/>
    <col min="10756" max="10757" width="17.6640625" style="351" customWidth="1"/>
    <col min="10758" max="11008" width="11.44140625" style="351"/>
    <col min="11009" max="11009" width="34" style="351" customWidth="1"/>
    <col min="11010" max="11010" width="17.6640625" style="351" customWidth="1"/>
    <col min="11011" max="11011" width="15.33203125" style="351" customWidth="1"/>
    <col min="11012" max="11013" width="17.6640625" style="351" customWidth="1"/>
    <col min="11014" max="11264" width="11.44140625" style="351"/>
    <col min="11265" max="11265" width="34" style="351" customWidth="1"/>
    <col min="11266" max="11266" width="17.6640625" style="351" customWidth="1"/>
    <col min="11267" max="11267" width="15.33203125" style="351" customWidth="1"/>
    <col min="11268" max="11269" width="17.6640625" style="351" customWidth="1"/>
    <col min="11270" max="11520" width="11.44140625" style="351"/>
    <col min="11521" max="11521" width="34" style="351" customWidth="1"/>
    <col min="11522" max="11522" width="17.6640625" style="351" customWidth="1"/>
    <col min="11523" max="11523" width="15.33203125" style="351" customWidth="1"/>
    <col min="11524" max="11525" width="17.6640625" style="351" customWidth="1"/>
    <col min="11526" max="11776" width="11.44140625" style="351"/>
    <col min="11777" max="11777" width="34" style="351" customWidth="1"/>
    <col min="11778" max="11778" width="17.6640625" style="351" customWidth="1"/>
    <col min="11779" max="11779" width="15.33203125" style="351" customWidth="1"/>
    <col min="11780" max="11781" width="17.6640625" style="351" customWidth="1"/>
    <col min="11782" max="12032" width="11.44140625" style="351"/>
    <col min="12033" max="12033" width="34" style="351" customWidth="1"/>
    <col min="12034" max="12034" width="17.6640625" style="351" customWidth="1"/>
    <col min="12035" max="12035" width="15.33203125" style="351" customWidth="1"/>
    <col min="12036" max="12037" width="17.6640625" style="351" customWidth="1"/>
    <col min="12038" max="12288" width="11.44140625" style="351"/>
    <col min="12289" max="12289" width="34" style="351" customWidth="1"/>
    <col min="12290" max="12290" width="17.6640625" style="351" customWidth="1"/>
    <col min="12291" max="12291" width="15.33203125" style="351" customWidth="1"/>
    <col min="12292" max="12293" width="17.6640625" style="351" customWidth="1"/>
    <col min="12294" max="12544" width="11.44140625" style="351"/>
    <col min="12545" max="12545" width="34" style="351" customWidth="1"/>
    <col min="12546" max="12546" width="17.6640625" style="351" customWidth="1"/>
    <col min="12547" max="12547" width="15.33203125" style="351" customWidth="1"/>
    <col min="12548" max="12549" width="17.6640625" style="351" customWidth="1"/>
    <col min="12550" max="12800" width="11.44140625" style="351"/>
    <col min="12801" max="12801" width="34" style="351" customWidth="1"/>
    <col min="12802" max="12802" width="17.6640625" style="351" customWidth="1"/>
    <col min="12803" max="12803" width="15.33203125" style="351" customWidth="1"/>
    <col min="12804" max="12805" width="17.6640625" style="351" customWidth="1"/>
    <col min="12806" max="13056" width="11.44140625" style="351"/>
    <col min="13057" max="13057" width="34" style="351" customWidth="1"/>
    <col min="13058" max="13058" width="17.6640625" style="351" customWidth="1"/>
    <col min="13059" max="13059" width="15.33203125" style="351" customWidth="1"/>
    <col min="13060" max="13061" width="17.6640625" style="351" customWidth="1"/>
    <col min="13062" max="13312" width="11.44140625" style="351"/>
    <col min="13313" max="13313" width="34" style="351" customWidth="1"/>
    <col min="13314" max="13314" width="17.6640625" style="351" customWidth="1"/>
    <col min="13315" max="13315" width="15.33203125" style="351" customWidth="1"/>
    <col min="13316" max="13317" width="17.6640625" style="351" customWidth="1"/>
    <col min="13318" max="13568" width="11.44140625" style="351"/>
    <col min="13569" max="13569" width="34" style="351" customWidth="1"/>
    <col min="13570" max="13570" width="17.6640625" style="351" customWidth="1"/>
    <col min="13571" max="13571" width="15.33203125" style="351" customWidth="1"/>
    <col min="13572" max="13573" width="17.6640625" style="351" customWidth="1"/>
    <col min="13574" max="13824" width="11.44140625" style="351"/>
    <col min="13825" max="13825" width="34" style="351" customWidth="1"/>
    <col min="13826" max="13826" width="17.6640625" style="351" customWidth="1"/>
    <col min="13827" max="13827" width="15.33203125" style="351" customWidth="1"/>
    <col min="13828" max="13829" width="17.6640625" style="351" customWidth="1"/>
    <col min="13830" max="14080" width="11.44140625" style="351"/>
    <col min="14081" max="14081" width="34" style="351" customWidth="1"/>
    <col min="14082" max="14082" width="17.6640625" style="351" customWidth="1"/>
    <col min="14083" max="14083" width="15.33203125" style="351" customWidth="1"/>
    <col min="14084" max="14085" width="17.6640625" style="351" customWidth="1"/>
    <col min="14086" max="14336" width="11.44140625" style="351"/>
    <col min="14337" max="14337" width="34" style="351" customWidth="1"/>
    <col min="14338" max="14338" width="17.6640625" style="351" customWidth="1"/>
    <col min="14339" max="14339" width="15.33203125" style="351" customWidth="1"/>
    <col min="14340" max="14341" width="17.6640625" style="351" customWidth="1"/>
    <col min="14342" max="14592" width="11.44140625" style="351"/>
    <col min="14593" max="14593" width="34" style="351" customWidth="1"/>
    <col min="14594" max="14594" width="17.6640625" style="351" customWidth="1"/>
    <col min="14595" max="14595" width="15.33203125" style="351" customWidth="1"/>
    <col min="14596" max="14597" width="17.6640625" style="351" customWidth="1"/>
    <col min="14598" max="14848" width="11.44140625" style="351"/>
    <col min="14849" max="14849" width="34" style="351" customWidth="1"/>
    <col min="14850" max="14850" width="17.6640625" style="351" customWidth="1"/>
    <col min="14851" max="14851" width="15.33203125" style="351" customWidth="1"/>
    <col min="14852" max="14853" width="17.6640625" style="351" customWidth="1"/>
    <col min="14854" max="15104" width="11.44140625" style="351"/>
    <col min="15105" max="15105" width="34" style="351" customWidth="1"/>
    <col min="15106" max="15106" width="17.6640625" style="351" customWidth="1"/>
    <col min="15107" max="15107" width="15.33203125" style="351" customWidth="1"/>
    <col min="15108" max="15109" width="17.6640625" style="351" customWidth="1"/>
    <col min="15110" max="15360" width="11.44140625" style="351"/>
    <col min="15361" max="15361" width="34" style="351" customWidth="1"/>
    <col min="15362" max="15362" width="17.6640625" style="351" customWidth="1"/>
    <col min="15363" max="15363" width="15.33203125" style="351" customWidth="1"/>
    <col min="15364" max="15365" width="17.6640625" style="351" customWidth="1"/>
    <col min="15366" max="15616" width="11.44140625" style="351"/>
    <col min="15617" max="15617" width="34" style="351" customWidth="1"/>
    <col min="15618" max="15618" width="17.6640625" style="351" customWidth="1"/>
    <col min="15619" max="15619" width="15.33203125" style="351" customWidth="1"/>
    <col min="15620" max="15621" width="17.6640625" style="351" customWidth="1"/>
    <col min="15622" max="15872" width="11.44140625" style="351"/>
    <col min="15873" max="15873" width="34" style="351" customWidth="1"/>
    <col min="15874" max="15874" width="17.6640625" style="351" customWidth="1"/>
    <col min="15875" max="15875" width="15.33203125" style="351" customWidth="1"/>
    <col min="15876" max="15877" width="17.6640625" style="351" customWidth="1"/>
    <col min="15878" max="16128" width="11.44140625" style="351"/>
    <col min="16129" max="16129" width="34" style="351" customWidth="1"/>
    <col min="16130" max="16130" width="17.6640625" style="351" customWidth="1"/>
    <col min="16131" max="16131" width="15.33203125" style="351" customWidth="1"/>
    <col min="16132" max="16133" width="17.6640625" style="351" customWidth="1"/>
    <col min="16134" max="16384" width="11.44140625" style="351"/>
  </cols>
  <sheetData>
    <row r="1" spans="1:5" ht="13.8">
      <c r="A1" s="211" t="s">
        <v>777</v>
      </c>
    </row>
    <row r="3" spans="1:5" ht="28.2" customHeight="1">
      <c r="A3" s="349" t="s">
        <v>1119</v>
      </c>
      <c r="B3" s="350"/>
      <c r="C3" s="350"/>
      <c r="D3" s="350"/>
      <c r="E3" s="350"/>
    </row>
    <row r="4" spans="1:5" ht="17.399999999999999" customHeight="1">
      <c r="A4" s="352">
        <v>45991</v>
      </c>
      <c r="B4" s="350"/>
      <c r="C4" s="350"/>
      <c r="D4" s="350"/>
      <c r="E4" s="350"/>
    </row>
    <row r="5" spans="1:5" ht="16.95" customHeight="1">
      <c r="A5" s="353" t="s">
        <v>0</v>
      </c>
      <c r="B5" s="350"/>
      <c r="C5" s="350"/>
      <c r="D5" s="350"/>
      <c r="E5" s="350"/>
    </row>
    <row r="6" spans="1:5">
      <c r="A6" s="354"/>
      <c r="B6" s="354"/>
    </row>
    <row r="7" spans="1:5" ht="13.95" customHeight="1" thickBot="1">
      <c r="A7" s="355">
        <v>46048</v>
      </c>
      <c r="B7" s="354"/>
    </row>
    <row r="8" spans="1:5" ht="13.95" customHeight="1">
      <c r="A8" s="356"/>
      <c r="B8" s="357" t="s">
        <v>1120</v>
      </c>
      <c r="C8" s="358"/>
      <c r="D8" s="357" t="s">
        <v>1121</v>
      </c>
      <c r="E8" s="357" t="s">
        <v>1122</v>
      </c>
    </row>
    <row r="9" spans="1:5" ht="27.6" customHeight="1">
      <c r="A9" s="359" t="s">
        <v>1123</v>
      </c>
      <c r="B9" s="360" t="s">
        <v>1124</v>
      </c>
      <c r="C9" s="360" t="s">
        <v>1125</v>
      </c>
      <c r="D9" s="350"/>
      <c r="E9" s="350"/>
    </row>
    <row r="10" spans="1:5" ht="13.95" customHeight="1">
      <c r="A10" s="361"/>
      <c r="B10" s="362"/>
      <c r="C10" s="362"/>
      <c r="D10" s="362"/>
      <c r="E10" s="362"/>
    </row>
    <row r="11" spans="1:5" ht="13.95" customHeight="1">
      <c r="A11" s="363"/>
      <c r="B11" s="364"/>
      <c r="C11" s="364"/>
      <c r="D11" s="364"/>
      <c r="E11" s="365"/>
    </row>
    <row r="12" spans="1:5" ht="18" customHeight="1">
      <c r="A12" s="366" t="s">
        <v>1126</v>
      </c>
      <c r="B12" s="367">
        <v>2291285.3220000002</v>
      </c>
      <c r="C12" s="367">
        <v>0</v>
      </c>
      <c r="D12" s="367">
        <v>66554.926000000007</v>
      </c>
      <c r="E12" s="368">
        <v>2357840.2480000001</v>
      </c>
    </row>
    <row r="13" spans="1:5" ht="18" customHeight="1">
      <c r="A13" s="366" t="s">
        <v>1127</v>
      </c>
      <c r="B13" s="367">
        <v>3716395.8689999999</v>
      </c>
      <c r="C13" s="367">
        <v>0</v>
      </c>
      <c r="D13" s="367">
        <v>496819.83799999999</v>
      </c>
      <c r="E13" s="368">
        <v>4213215.7070000004</v>
      </c>
    </row>
    <row r="14" spans="1:5" ht="18" customHeight="1">
      <c r="A14" s="366" t="s">
        <v>543</v>
      </c>
      <c r="B14" s="367">
        <v>574913.36499999999</v>
      </c>
      <c r="C14" s="367">
        <v>0</v>
      </c>
      <c r="D14" s="367">
        <v>7757.4989999999998</v>
      </c>
      <c r="E14" s="368">
        <v>582670.86399999994</v>
      </c>
    </row>
    <row r="15" spans="1:5" ht="8.25" customHeight="1" thickBot="1">
      <c r="A15" s="369"/>
      <c r="B15" s="370"/>
      <c r="C15" s="370"/>
      <c r="D15" s="370"/>
      <c r="E15" s="370"/>
    </row>
    <row r="16" spans="1:5">
      <c r="A16" s="366" t="s">
        <v>1128</v>
      </c>
      <c r="B16" s="366"/>
      <c r="C16" s="371"/>
      <c r="D16" s="371"/>
      <c r="E16" s="371"/>
    </row>
    <row r="17" spans="1:5">
      <c r="A17" s="372" t="s">
        <v>1129</v>
      </c>
      <c r="B17" s="350"/>
      <c r="C17" s="350"/>
      <c r="D17" s="350"/>
      <c r="E17" s="350"/>
    </row>
    <row r="18" spans="1:5">
      <c r="A18" s="350"/>
      <c r="B18" s="350"/>
      <c r="C18" s="350"/>
      <c r="D18" s="350"/>
      <c r="E18" s="350"/>
    </row>
    <row r="19" spans="1:5">
      <c r="A19" s="373"/>
    </row>
  </sheetData>
  <mergeCells count="7">
    <mergeCell ref="A17:E18"/>
    <mergeCell ref="A3:E3"/>
    <mergeCell ref="A4:E4"/>
    <mergeCell ref="A5:E5"/>
    <mergeCell ref="B8:C8"/>
    <mergeCell ref="D8:D9"/>
    <mergeCell ref="E8:E9"/>
  </mergeCells>
  <hyperlinks>
    <hyperlink ref="A1" location="Índice!A1" display="Volver al Índice" xr:uid="{D3AE8F66-428C-44C5-95A6-0A6DF556C8F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10</vt:i4>
      </vt:variant>
    </vt:vector>
  </HeadingPairs>
  <TitlesOfParts>
    <vt:vector size="27" baseType="lpstr">
      <vt:lpstr>Carátula_EST</vt:lpstr>
      <vt:lpstr>Índice</vt:lpstr>
      <vt:lpstr>Agregación_EEFF</vt:lpstr>
      <vt:lpstr>2</vt:lpstr>
      <vt:lpstr>3</vt:lpstr>
      <vt:lpstr>4</vt:lpstr>
      <vt:lpstr>5</vt:lpstr>
      <vt:lpstr>6</vt:lpstr>
      <vt:lpstr>7</vt:lpstr>
      <vt:lpstr>8</vt:lpstr>
      <vt:lpstr>9</vt:lpstr>
      <vt:lpstr>10</vt:lpstr>
      <vt:lpstr>11</vt:lpstr>
      <vt:lpstr>12</vt:lpstr>
      <vt:lpstr>14</vt:lpstr>
      <vt:lpstr>15</vt:lpstr>
      <vt:lpstr>16</vt:lpstr>
      <vt:lpstr>'2'!Área_de_impresión</vt:lpstr>
      <vt:lpstr>'3'!Área_de_impresión</vt:lpstr>
      <vt:lpstr>'4'!Área_de_impresión</vt:lpstr>
      <vt:lpstr>'5'!Área_de_impresión</vt:lpstr>
      <vt:lpstr>'6'!Área_de_impresión</vt:lpstr>
      <vt:lpstr>'7'!Área_de_impresión</vt:lpstr>
      <vt:lpstr>'8'!Área_de_impresión</vt:lpstr>
      <vt:lpstr>Índice!Área_de_impresión</vt:lpstr>
      <vt:lpstr>'7'!Periodo</vt:lpstr>
      <vt:lpstr>Agregación_EEFF!Títulos_a_imprimir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Ortiz Sanchez</dc:creator>
  <cp:lastModifiedBy>Marlene Luz Barrera Apaclla</cp:lastModifiedBy>
  <dcterms:created xsi:type="dcterms:W3CDTF">2026-02-09T22:13:31Z</dcterms:created>
  <dcterms:modified xsi:type="dcterms:W3CDTF">2026-02-11T14:59:40Z</dcterms:modified>
</cp:coreProperties>
</file>