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K:\Pc-OBorda\Boletin-Bcos\BOLETIN PUBLIC WEB\Boletin Consolidado\Publicados\Estatales\2025\"/>
    </mc:Choice>
  </mc:AlternateContent>
  <xr:revisionPtr revIDLastSave="0" documentId="13_ncr:1_{855AD2C5-D072-47AC-B5AF-483891905C30}" xr6:coauthVersionLast="47" xr6:coauthVersionMax="47" xr10:uidLastSave="{00000000-0000-0000-0000-000000000000}"/>
  <bookViews>
    <workbookView xWindow="-108" yWindow="-108" windowWidth="23256" windowHeight="12456" xr2:uid="{69223A2D-AF68-414B-A57F-E4689B4EBB0D}"/>
  </bookViews>
  <sheets>
    <sheet name="Carátula_EST" sheetId="19" r:id="rId1"/>
    <sheet name="Índice" sheetId="1" r:id="rId2"/>
    <sheet name="Agregación_EEFF" sheetId="18" r:id="rId3"/>
    <sheet name="1" sheetId="2" r:id="rId4"/>
    <sheet name="2" sheetId="3" r:id="rId5"/>
    <sheet name="3" sheetId="4" r:id="rId6"/>
    <sheet name="4" sheetId="5" r:id="rId7"/>
    <sheet name="5" sheetId="6" r:id="rId8"/>
    <sheet name="6" sheetId="7" r:id="rId9"/>
    <sheet name="7" sheetId="8" r:id="rId10"/>
    <sheet name="8" sheetId="9" r:id="rId11"/>
    <sheet name="9" sheetId="11" r:id="rId12"/>
    <sheet name="10" sheetId="13" r:id="rId13"/>
    <sheet name="11" sheetId="12" r:id="rId14"/>
    <sheet name="12" sheetId="10" r:id="rId15"/>
    <sheet name="13" sheetId="16" r:id="rId16"/>
    <sheet name="14" sheetId="14" r:id="rId17"/>
    <sheet name="15" sheetId="15" r:id="rId18"/>
    <sheet name="16" sheetId="20"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s>
  <definedNames>
    <definedName name="_Fill" localSheetId="18" hidden="1">#REF!</definedName>
    <definedName name="_Fill" hidden="1">#REF!</definedName>
    <definedName name="_Key1" localSheetId="18" hidden="1">#REF!</definedName>
    <definedName name="_Key1" hidden="1">#REF!</definedName>
    <definedName name="_Order1" hidden="1">255</definedName>
    <definedName name="_Sort" localSheetId="18" hidden="1">#REF!</definedName>
    <definedName name="_Sort" hidden="1">#REF!</definedName>
    <definedName name="A_IMPRESIÓN_IM" localSheetId="18">#REF!</definedName>
    <definedName name="A_IMPRESIÓN_IM">#REF!</definedName>
    <definedName name="_xlnm.Print_Area" localSheetId="3">'1'!$A$2:$D$137</definedName>
    <definedName name="_xlnm.Print_Area" localSheetId="15">'13'!$A$1:$M$15</definedName>
    <definedName name="_xlnm.Print_Area" localSheetId="4">'2'!$A$2:$D$81</definedName>
    <definedName name="_xlnm.Print_Area" localSheetId="5">'3'!$A$2:$D$137</definedName>
    <definedName name="_xlnm.Print_Area" localSheetId="6">'4'!$A$2:$D$81</definedName>
    <definedName name="_xlnm.Print_Area" localSheetId="7">'5'!$A$2:$D$137</definedName>
    <definedName name="_xlnm.Print_Area" localSheetId="8">'6'!$A$2:$D$81</definedName>
    <definedName name="_xlnm.Print_Area" localSheetId="9">'7'!$A$2:$D$137</definedName>
    <definedName name="_xlnm.Print_Area" localSheetId="10">'8'!$A$2:$D$81</definedName>
    <definedName name="_xlnm.Print_Area" localSheetId="1">Índice!$A$1:$C$22</definedName>
    <definedName name="BANCOS" localSheetId="18">#REF!</definedName>
    <definedName name="BANCOS">#REF!</definedName>
    <definedName name="CONTINENTAL" localSheetId="12">#REF!</definedName>
    <definedName name="CONTINENTAL" localSheetId="13">#REF!</definedName>
    <definedName name="CONTINENTAL" localSheetId="14">#REF!</definedName>
    <definedName name="CONTINENTAL" localSheetId="15">#REF!</definedName>
    <definedName name="CONTINENTAL" localSheetId="16">#REF!</definedName>
    <definedName name="CONTINENTAL" localSheetId="17">#REF!</definedName>
    <definedName name="CONTINENTAL" localSheetId="18">#REF!</definedName>
    <definedName name="CONTINENTAL" localSheetId="9">#REF!</definedName>
    <definedName name="CONTINENTAL" localSheetId="10">#REF!</definedName>
    <definedName name="CONTINENTAL" localSheetId="11">#REF!</definedName>
    <definedName name="CONTINENTAL">#REF!</definedName>
    <definedName name="Datos1" localSheetId="12">#REF!,#REF!,#REF!</definedName>
    <definedName name="Datos1" localSheetId="15">#REF!,#REF!,#REF!</definedName>
    <definedName name="Datos1" localSheetId="18">#REF!,#REF!,#REF!</definedName>
    <definedName name="Datos1">#REF!,#REF!,#REF!</definedName>
    <definedName name="Datos2" localSheetId="12">#REF!,#REF!</definedName>
    <definedName name="Datos2" localSheetId="15">#REF!,#REF!</definedName>
    <definedName name="Datos2" localSheetId="18">#REF!,#REF!</definedName>
    <definedName name="Datos2">#REF!,#REF!</definedName>
    <definedName name="Datos3" localSheetId="12">#REF!,#REF!</definedName>
    <definedName name="Datos3" localSheetId="15">#REF!,#REF!</definedName>
    <definedName name="Datos3" localSheetId="18">#REF!,#REF!</definedName>
    <definedName name="Datos3">#REF!,#REF!</definedName>
    <definedName name="fecha" localSheetId="15">'[1]Posicion ME'!$C$1</definedName>
    <definedName name="fecha" localSheetId="18">'[1]Posicion ME'!$C$1</definedName>
    <definedName name="Fecha">[2]Datos!$D$4</definedName>
    <definedName name="FWD">'[1]Posicion ME'!$B$34:$I$49</definedName>
    <definedName name="INDICE" localSheetId="12">[3]!INDICE</definedName>
    <definedName name="INDICE" localSheetId="13">[3]!INDICE</definedName>
    <definedName name="INDICE" localSheetId="14">[3]!INDICE</definedName>
    <definedName name="INDICE" localSheetId="15">[3]!INDICE</definedName>
    <definedName name="INDICE" localSheetId="16">[3]!INDICE</definedName>
    <definedName name="INDICE" localSheetId="17">[3]!INDICE</definedName>
    <definedName name="INDICE" localSheetId="18">[3]!INDICE</definedName>
    <definedName name="INDICE" localSheetId="11">#REF!</definedName>
    <definedName name="INDICE">#REF!</definedName>
    <definedName name="Inicio" localSheetId="12">'[4]02-T_DEP'!#REF!</definedName>
    <definedName name="Inicio" localSheetId="15">'[5]02-T_DEP'!#REF!</definedName>
    <definedName name="Inicio" localSheetId="18">'[5]02-T_DEP'!#REF!</definedName>
    <definedName name="Inicio">'[6]02-T_DEP'!#REF!</definedName>
    <definedName name="matrix" localSheetId="18">#REF!</definedName>
    <definedName name="matrix">#REF!</definedName>
    <definedName name="pali" localSheetId="18">#REF!</definedName>
    <definedName name="pali">#REF!</definedName>
    <definedName name="palii" localSheetId="18">#REF!</definedName>
    <definedName name="palii">#REF!</definedName>
    <definedName name="parei" localSheetId="18">#REF!</definedName>
    <definedName name="parei">#REF!</definedName>
    <definedName name="pata" localSheetId="18">#REF!</definedName>
    <definedName name="pata">#REF!</definedName>
    <definedName name="patai" localSheetId="18">#REF!</definedName>
    <definedName name="patai">#REF!</definedName>
    <definedName name="paug" localSheetId="18">#REF!</definedName>
    <definedName name="paug">#REF!</definedName>
    <definedName name="pbap" localSheetId="18">#REF!</definedName>
    <definedName name="pbap">#REF!</definedName>
    <definedName name="pbkji" localSheetId="18">#REF!</definedName>
    <definedName name="pbkji">#REF!</definedName>
    <definedName name="pbueb" localSheetId="18">#REF!</definedName>
    <definedName name="pbueb">#REF!</definedName>
    <definedName name="pcel" localSheetId="18">#REF!</definedName>
    <definedName name="pcel">#REF!</definedName>
    <definedName name="pceli" localSheetId="18">#REF!</definedName>
    <definedName name="pceli">#REF!</definedName>
    <definedName name="pcon" localSheetId="18">#REF!</definedName>
    <definedName name="pcon">#REF!</definedName>
    <definedName name="pcre" localSheetId="18">#REF!</definedName>
    <definedName name="pcre">#REF!</definedName>
    <definedName name="pcsg" localSheetId="18">#REF!</definedName>
    <definedName name="pcsg">#REF!</definedName>
    <definedName name="pede" localSheetId="18">#REF!</definedName>
    <definedName name="pede">#REF!</definedName>
    <definedName name="PEF" localSheetId="18">#REF!</definedName>
    <definedName name="PEF">#REF!</definedName>
    <definedName name="pege" localSheetId="18">#REF!</definedName>
    <definedName name="pege">#REF!</definedName>
    <definedName name="pelsi" localSheetId="18">#REF!</definedName>
    <definedName name="pelsi">#REF!</definedName>
    <definedName name="periodo" localSheetId="15">[7]BD_Datos!$B$3</definedName>
    <definedName name="periodo" localSheetId="18">[7]BD_Datos!$B$3</definedName>
    <definedName name="Periodo" localSheetId="4">'[8]1'!$B$3</definedName>
    <definedName name="Periodo" localSheetId="9">'7'!$A$3</definedName>
    <definedName name="Periodo" localSheetId="10">'[8]7'!$B$3</definedName>
    <definedName name="Periodo" localSheetId="11">'[8]1'!$B$3</definedName>
    <definedName name="Periodo">'1'!$A$3</definedName>
    <definedName name="periodo_aa">[7]BD_Datos!$D$3</definedName>
    <definedName name="pfer" localSheetId="18">#REF!</definedName>
    <definedName name="pfer">#REF!</definedName>
    <definedName name="pgra" localSheetId="18">#REF!</definedName>
    <definedName name="pgra">#REF!</definedName>
    <definedName name="pluz" localSheetId="18">#REF!</definedName>
    <definedName name="pluz">#REF!</definedName>
    <definedName name="pmili" localSheetId="18">#REF!</definedName>
    <definedName name="pmili">#REF!</definedName>
    <definedName name="pmini" localSheetId="18">#REF!</definedName>
    <definedName name="pmini">#REF!</definedName>
    <definedName name="pmori" localSheetId="18">#REF!</definedName>
    <definedName name="pmori">#REF!</definedName>
    <definedName name="ppom" localSheetId="18">#REF!</definedName>
    <definedName name="ppom">#REF!</definedName>
    <definedName name="pspc" localSheetId="18">#REF!</definedName>
    <definedName name="pspc">#REF!</definedName>
    <definedName name="ptelb" localSheetId="18">#REF!</definedName>
    <definedName name="ptelb">#REF!</definedName>
    <definedName name="pvol" localSheetId="18">#REF!</definedName>
    <definedName name="pvol">#REF!</definedName>
    <definedName name="pvolb" localSheetId="18">#REF!</definedName>
    <definedName name="pvolb">#REF!</definedName>
    <definedName name="pwie" localSheetId="18">#REF!</definedName>
    <definedName name="pwie">#REF!</definedName>
    <definedName name="qqqq" localSheetId="18">#REF!</definedName>
    <definedName name="qqqq">#REF!</definedName>
    <definedName name="SWAPS">'[1]Posicion ME'!$B$56:$I$71</definedName>
    <definedName name="TipoCambioMes" localSheetId="12">#REF!</definedName>
    <definedName name="TipoCambioMes" localSheetId="13">#REF!</definedName>
    <definedName name="TipoCambioMes" localSheetId="14">#REF!</definedName>
    <definedName name="TipoCambioMes" localSheetId="16">#REF!</definedName>
    <definedName name="TipoCambioMes" localSheetId="17">#REF!</definedName>
    <definedName name="TipoCambioMes" localSheetId="11">#REF!</definedName>
    <definedName name="TipoCambioMes">#REF!</definedName>
    <definedName name="TIT" localSheetId="18">#REF!</definedName>
    <definedName name="TIT">#REF!</definedName>
    <definedName name="_xlnm.Print_Titles" localSheetId="2">Agregación_EEFF!$2:$11</definedName>
    <definedName name="vali" localSheetId="18">#REF!</definedName>
    <definedName name="vali">#REF!</definedName>
    <definedName name="valii" localSheetId="18">#REF!</definedName>
    <definedName name="valii">#REF!</definedName>
    <definedName name="varei" localSheetId="18">#REF!</definedName>
    <definedName name="varei">#REF!</definedName>
    <definedName name="vata" localSheetId="18">#REF!</definedName>
    <definedName name="vata">#REF!</definedName>
    <definedName name="vatai" localSheetId="18">#REF!</definedName>
    <definedName name="vatai">#REF!</definedName>
    <definedName name="vaug" localSheetId="18">#REF!</definedName>
    <definedName name="vaug">#REF!</definedName>
    <definedName name="vbap" localSheetId="18">#REF!</definedName>
    <definedName name="vbap">#REF!</definedName>
    <definedName name="vbkji" localSheetId="18">#REF!</definedName>
    <definedName name="vbkji">#REF!</definedName>
    <definedName name="vbueb" localSheetId="18">#REF!</definedName>
    <definedName name="vbueb">#REF!</definedName>
    <definedName name="vcel" localSheetId="18">#REF!</definedName>
    <definedName name="vcel">#REF!</definedName>
    <definedName name="vceli" localSheetId="18">#REF!</definedName>
    <definedName name="vceli">#REF!</definedName>
    <definedName name="vcon" localSheetId="18">#REF!</definedName>
    <definedName name="vcon">#REF!</definedName>
    <definedName name="vcre" localSheetId="18">#REF!</definedName>
    <definedName name="vcre">#REF!</definedName>
    <definedName name="vcsg" localSheetId="18">#REF!</definedName>
    <definedName name="vcsg">#REF!</definedName>
    <definedName name="vede" localSheetId="18">#REF!</definedName>
    <definedName name="vede">#REF!</definedName>
    <definedName name="vege" localSheetId="18">#REF!</definedName>
    <definedName name="vege">#REF!</definedName>
    <definedName name="velsi" localSheetId="18">#REF!</definedName>
    <definedName name="velsi">#REF!</definedName>
    <definedName name="vfer" localSheetId="18">#REF!</definedName>
    <definedName name="vfer">#REF!</definedName>
    <definedName name="vgra" localSheetId="18">#REF!</definedName>
    <definedName name="vgra">#REF!</definedName>
    <definedName name="vluz" localSheetId="18">#REF!</definedName>
    <definedName name="vluz">#REF!</definedName>
    <definedName name="vmili" localSheetId="18">#REF!</definedName>
    <definedName name="vmili">#REF!</definedName>
    <definedName name="vmini" localSheetId="18">#REF!</definedName>
    <definedName name="vmini">#REF!</definedName>
    <definedName name="vmori" localSheetId="18">#REF!</definedName>
    <definedName name="vmori">#REF!</definedName>
    <definedName name="vpom" localSheetId="18">#REF!</definedName>
    <definedName name="vpom">#REF!</definedName>
    <definedName name="vspc" localSheetId="18">#REF!</definedName>
    <definedName name="vspc">#REF!</definedName>
    <definedName name="vtelb" localSheetId="18">#REF!</definedName>
    <definedName name="vtelb">#REF!</definedName>
    <definedName name="vvolb" localSheetId="18">#REF!</definedName>
    <definedName name="vvolb">#REF!</definedName>
    <definedName name="vwie" localSheetId="18">#REF!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2" i="18" l="1"/>
  <c r="C110" i="18"/>
  <c r="C103" i="18"/>
  <c r="C101" i="18"/>
  <c r="C96" i="18"/>
  <c r="C86" i="18"/>
  <c r="C81" i="18"/>
  <c r="C78" i="18"/>
  <c r="C73" i="18"/>
  <c r="C70" i="18"/>
  <c r="C64" i="18"/>
  <c r="C61" i="18"/>
  <c r="C56" i="18"/>
  <c r="C46" i="18"/>
  <c r="C40" i="18"/>
  <c r="C28" i="18"/>
  <c r="C27" i="18"/>
  <c r="C20" i="18"/>
  <c r="C14" i="18"/>
</calcChain>
</file>

<file path=xl/sharedStrings.xml><?xml version="1.0" encoding="utf-8"?>
<sst xmlns="http://schemas.openxmlformats.org/spreadsheetml/2006/main" count="2111" uniqueCount="1164">
  <si>
    <t>Balance General del Banco de la Nación</t>
  </si>
  <si>
    <t xml:space="preserve">(En Miles de Soles)  </t>
  </si>
  <si>
    <t>Activo</t>
  </si>
  <si>
    <t>Nación</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</si>
  <si>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</si>
  <si>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</si>
  <si>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</si>
  <si>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</si>
  <si>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</si>
  <si>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</si>
  <si>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</si>
  <si>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</si>
  <si>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</si>
  <si>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</si>
  <si>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</si>
  <si>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</si>
  <si>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</si>
  <si>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</si>
  <si>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Provisiones</t>
  </si>
  <si>
    <t xml:space="preserve">CRÉDITOS NETOS DE PROVISIONES </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</si>
  <si>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</si>
  <si>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</si>
  <si>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</si>
  <si>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</si>
  <si>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</si>
  <si>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</si>
  <si>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</si>
  <si>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</si>
  <si>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</si>
  <si>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</si>
  <si>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</si>
  <si>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</si>
  <si>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</si>
  <si>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</si>
  <si>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</si>
  <si>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</si>
  <si>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</si>
  <si>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</si>
  <si>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</si>
  <si>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</si>
  <si>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</si>
  <si>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</si>
  <si>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</si>
  <si>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</si>
  <si>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</si>
  <si>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 xml:space="preserve">OTROS  ACTIVOS </t>
  </si>
  <si>
    <t>TOTAL ACTIVO</t>
  </si>
  <si>
    <t>Tipo de Cambio Contable:  S/ 3.47</t>
  </si>
  <si>
    <t>Pasivo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</si>
  <si>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</si>
  <si>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</si>
  <si>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</si>
  <si>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</si>
  <si>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</si>
  <si>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</si>
  <si>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</si>
  <si>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</si>
  <si>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</si>
  <si>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</si>
  <si>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</si>
  <si>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</si>
  <si>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</si>
  <si>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</si>
  <si>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</si>
  <si>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</si>
  <si>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</si>
  <si>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</si>
  <si>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</si>
  <si>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</si>
  <si>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</si>
  <si>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</si>
  <si>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</si>
  <si>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</si>
  <si>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</si>
  <si>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</si>
  <si>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</si>
  <si>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</si>
  <si>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</si>
  <si>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</si>
  <si>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</si>
  <si>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</si>
  <si>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</si>
  <si>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 xml:space="preserve">    Créditos Indirectos</t>
  </si>
  <si>
    <t xml:space="preserve">    Otras Provisiones</t>
  </si>
  <si>
    <r>
      <t xml:space="preserve">OBLIGACIONES EN CIRCULACIÓN SUBORDINADAS </t>
    </r>
    <r>
      <rPr>
        <b/>
        <vertAlign val="superscript"/>
        <sz val="10"/>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</si>
  <si>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</si>
  <si>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</si>
  <si>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</si>
  <si>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</si>
  <si>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</si>
  <si>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</si>
  <si>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</si>
  <si>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</si>
  <si>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</si>
  <si>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</si>
  <si>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</si>
  <si>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</si>
  <si>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</si>
  <si>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</si>
  <si>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</si>
  <si>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 xml:space="preserve"> </t>
  </si>
  <si>
    <t/>
  </si>
  <si>
    <t>Estado de Ganancias y Pérdidas del Banco de la Nación</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</si>
  <si>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</si>
  <si>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</si>
  <si>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</si>
  <si>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</si>
  <si>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</si>
  <si>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</si>
  <si>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</si>
  <si>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</si>
  <si>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</si>
  <si>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</si>
  <si>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</si>
  <si>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</si>
  <si>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</si>
  <si>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</si>
  <si>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</si>
  <si>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</si>
  <si>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</si>
  <si>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</si>
  <si>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</si>
  <si>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</si>
  <si>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</si>
  <si>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</si>
  <si>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</si>
  <si>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</si>
  <si>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</si>
  <si>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</si>
  <si>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</si>
  <si>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</si>
  <si>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</si>
  <si>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</si>
  <si>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</si>
  <si>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</si>
  <si>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</si>
  <si>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</si>
  <si>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</si>
  <si>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</si>
  <si>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</si>
  <si>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</si>
  <si>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</si>
  <si>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</si>
  <si>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</si>
  <si>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</si>
  <si>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</si>
  <si>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</si>
  <si>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</si>
  <si>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</si>
  <si>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</si>
  <si>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</si>
  <si>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</si>
  <si>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</si>
  <si>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Tipo de Cambio Contable:  S/ 3,626</t>
  </si>
  <si>
    <t>Balance General del Banco de Cofide</t>
  </si>
  <si>
    <t>Cofide</t>
  </si>
  <si>
    <t xml:space="preserve">          C.T.S.</t>
  </si>
  <si>
    <t xml:space="preserve">   Depósitos del Sistema Financiero y Org. Internacionales</t>
  </si>
  <si>
    <t>1/ Incluye  gastos devengados por pagar.</t>
  </si>
  <si>
    <t>Estado de Ganancias y Pérdidas del Banco de Cofide</t>
  </si>
  <si>
    <t>Balance General del Banco Agropecuario</t>
  </si>
  <si>
    <t>Agrobanco</t>
  </si>
  <si>
    <t>Estado de Ganancias y Pérdidas del Banco Agropecuario</t>
  </si>
  <si>
    <t>Balance General del Fondo MiVivienda</t>
  </si>
  <si>
    <t>Fondo MiVivienda</t>
  </si>
  <si>
    <t>Estado de Ganancias y Pérdidas del Fondo MiVivienda</t>
  </si>
  <si>
    <t>Depósitos y Créditos por Oficina del Banco de la Nación y Agrobanco</t>
  </si>
  <si>
    <t xml:space="preserve">    (En miles de soles)</t>
  </si>
  <si>
    <t>Empresa</t>
  </si>
  <si>
    <t>Ubicación</t>
  </si>
  <si>
    <t>Codigo Oficina</t>
  </si>
  <si>
    <t>Depósitos a la Vista</t>
  </si>
  <si>
    <t>Depósitos de Ahorro</t>
  </si>
  <si>
    <t>Depósitos a Plazo</t>
  </si>
  <si>
    <t>Total Depósitos</t>
  </si>
  <si>
    <t>Créditos Directos</t>
  </si>
  <si>
    <t>Total Créditos</t>
  </si>
  <si>
    <t>Departamento</t>
  </si>
  <si>
    <t>Provincia</t>
  </si>
  <si>
    <t>Distrito</t>
  </si>
  <si>
    <t>M.N</t>
  </si>
  <si>
    <t>M.E.</t>
  </si>
  <si>
    <t>Total</t>
  </si>
  <si>
    <t>NACION</t>
  </si>
  <si>
    <t>Amazonas</t>
  </si>
  <si>
    <t>Bagua</t>
  </si>
  <si>
    <t>Imaza</t>
  </si>
  <si>
    <t>Chachapoyas</t>
  </si>
  <si>
    <t>Utcubamba</t>
  </si>
  <si>
    <t>Bagua Grande</t>
  </si>
  <si>
    <t>Lonya Grande</t>
  </si>
  <si>
    <t>Cumba</t>
  </si>
  <si>
    <t>Rodriguez de Mendoza</t>
  </si>
  <si>
    <t>San Nicolas</t>
  </si>
  <si>
    <t>Bongara</t>
  </si>
  <si>
    <t>Jazán</t>
  </si>
  <si>
    <t>Jumbilla</t>
  </si>
  <si>
    <t>Condorcanqui</t>
  </si>
  <si>
    <t>Nieva</t>
  </si>
  <si>
    <t>Luya</t>
  </si>
  <si>
    <t>Lamud</t>
  </si>
  <si>
    <t>Ocalli</t>
  </si>
  <si>
    <t>Ancash</t>
  </si>
  <si>
    <t>Casma</t>
  </si>
  <si>
    <t>Huaraz</t>
  </si>
  <si>
    <t>Independencia</t>
  </si>
  <si>
    <t>Huarmey</t>
  </si>
  <si>
    <t>Huaylas</t>
  </si>
  <si>
    <t>Caraz</t>
  </si>
  <si>
    <t>Santa</t>
  </si>
  <si>
    <t>Chimbote</t>
  </si>
  <si>
    <t>Nuevo Chimbote</t>
  </si>
  <si>
    <t>Nepeña</t>
  </si>
  <si>
    <t>Moro</t>
  </si>
  <si>
    <t>Huari</t>
  </si>
  <si>
    <t>San Marcos</t>
  </si>
  <si>
    <t>Chavin de Huantar</t>
  </si>
  <si>
    <t>Uco</t>
  </si>
  <si>
    <t>Carhuaz</t>
  </si>
  <si>
    <t>Yungay</t>
  </si>
  <si>
    <t>Recuay</t>
  </si>
  <si>
    <t>Sihuas</t>
  </si>
  <si>
    <t>Bolognesi</t>
  </si>
  <si>
    <t>Chiquian</t>
  </si>
  <si>
    <t>Huallanca</t>
  </si>
  <si>
    <t>Pomabamba</t>
  </si>
  <si>
    <t>Aija</t>
  </si>
  <si>
    <t>Antonio Raymondi</t>
  </si>
  <si>
    <t>Llamellin</t>
  </si>
  <si>
    <t>Asuncion</t>
  </si>
  <si>
    <t>Chacas</t>
  </si>
  <si>
    <t>Carlos Fermin Fitzcarrald</t>
  </si>
  <si>
    <t>San Luis</t>
  </si>
  <si>
    <t>Mariscal Luzuriaga</t>
  </si>
  <si>
    <t>Piscobamba</t>
  </si>
  <si>
    <t>Ocros</t>
  </si>
  <si>
    <t>Pallasca</t>
  </si>
  <si>
    <t>Cabana</t>
  </si>
  <si>
    <t>Pampas</t>
  </si>
  <si>
    <t>Conchucos</t>
  </si>
  <si>
    <t>Apurimac</t>
  </si>
  <si>
    <t>Abancay</t>
  </si>
  <si>
    <t>Curahuasi</t>
  </si>
  <si>
    <t>Andahuaylas</t>
  </si>
  <si>
    <t>Huancarama</t>
  </si>
  <si>
    <t>Talavera</t>
  </si>
  <si>
    <t>Aymaraes</t>
  </si>
  <si>
    <t>Chalhuanca</t>
  </si>
  <si>
    <t>Chincheros</t>
  </si>
  <si>
    <t>Huaccana</t>
  </si>
  <si>
    <t>Grau</t>
  </si>
  <si>
    <t>Chuquibambilla</t>
  </si>
  <si>
    <t>Cotabambas</t>
  </si>
  <si>
    <t>Tambobamba</t>
  </si>
  <si>
    <t>Haquira</t>
  </si>
  <si>
    <t>Challhuahuacho</t>
  </si>
  <si>
    <t>Antabamba</t>
  </si>
  <si>
    <t>Arequipa</t>
  </si>
  <si>
    <t>Cayma</t>
  </si>
  <si>
    <t>Jose Luis Bustamante y Rivero</t>
  </si>
  <si>
    <t>La Joya</t>
  </si>
  <si>
    <t>Paucarpata</t>
  </si>
  <si>
    <t>Sachaca</t>
  </si>
  <si>
    <t>Camana</t>
  </si>
  <si>
    <t>Ocoña</t>
  </si>
  <si>
    <t>Caraveli</t>
  </si>
  <si>
    <t>Chala</t>
  </si>
  <si>
    <t>Acari</t>
  </si>
  <si>
    <t>Atico</t>
  </si>
  <si>
    <t>Yauca</t>
  </si>
  <si>
    <t>Castilla</t>
  </si>
  <si>
    <t>Aplao</t>
  </si>
  <si>
    <t>Uraca</t>
  </si>
  <si>
    <t>Orcopampa</t>
  </si>
  <si>
    <t>Pampacolca</t>
  </si>
  <si>
    <t>Caylloma</t>
  </si>
  <si>
    <t>Chivay</t>
  </si>
  <si>
    <t>Majes</t>
  </si>
  <si>
    <t>Islay</t>
  </si>
  <si>
    <t>Cocachacra</t>
  </si>
  <si>
    <t>Mollendo</t>
  </si>
  <si>
    <t>Punta de Bombon</t>
  </si>
  <si>
    <t>La Union</t>
  </si>
  <si>
    <t>Cotahuasi</t>
  </si>
  <si>
    <t>Condesuyos</t>
  </si>
  <si>
    <t>Chuquibamba</t>
  </si>
  <si>
    <t>Ayacucho</t>
  </si>
  <si>
    <t>Huamanga</t>
  </si>
  <si>
    <t>Huanta</t>
  </si>
  <si>
    <t>Sivia</t>
  </si>
  <si>
    <t>Llochegua</t>
  </si>
  <si>
    <t>Santillana</t>
  </si>
  <si>
    <t>La Mar</t>
  </si>
  <si>
    <t>Ayna</t>
  </si>
  <si>
    <t>San Miguel</t>
  </si>
  <si>
    <t>Tambo</t>
  </si>
  <si>
    <t>Chungui</t>
  </si>
  <si>
    <t>Samugari</t>
  </si>
  <si>
    <t>Lucanas</t>
  </si>
  <si>
    <t>Puquio</t>
  </si>
  <si>
    <t>Laramate</t>
  </si>
  <si>
    <t>Parinacochas</t>
  </si>
  <si>
    <t>Coracora</t>
  </si>
  <si>
    <t>Puyusca</t>
  </si>
  <si>
    <t>Cangallo</t>
  </si>
  <si>
    <t>Sucre</t>
  </si>
  <si>
    <t>Querobamba</t>
  </si>
  <si>
    <t>Huanca Sancos</t>
  </si>
  <si>
    <t>Sancos</t>
  </si>
  <si>
    <t>Paucar del Sara Sara</t>
  </si>
  <si>
    <t>Pausa</t>
  </si>
  <si>
    <t>Victor Fajardo</t>
  </si>
  <si>
    <t>Huancapi</t>
  </si>
  <si>
    <t>Vilcas Huaman</t>
  </si>
  <si>
    <t>Cajamarca</t>
  </si>
  <si>
    <t>Cajabamba</t>
  </si>
  <si>
    <t>Los Baños del Inca</t>
  </si>
  <si>
    <t>Celendin</t>
  </si>
  <si>
    <t>Sorochuco</t>
  </si>
  <si>
    <t>Chota</t>
  </si>
  <si>
    <t>Paccha</t>
  </si>
  <si>
    <t>Tacabamba</t>
  </si>
  <si>
    <t>Huambos</t>
  </si>
  <si>
    <t>Contumaza</t>
  </si>
  <si>
    <t>Chilete</t>
  </si>
  <si>
    <t>Yonan</t>
  </si>
  <si>
    <t>Cutervo</t>
  </si>
  <si>
    <t>Santo Tomas</t>
  </si>
  <si>
    <t>Querocotillo</t>
  </si>
  <si>
    <t>Socota</t>
  </si>
  <si>
    <t>Hualgayoc</t>
  </si>
  <si>
    <t>Bambamarca</t>
  </si>
  <si>
    <t>Jaen</t>
  </si>
  <si>
    <t>Pucara</t>
  </si>
  <si>
    <t>Chontali</t>
  </si>
  <si>
    <t>San Ignacio</t>
  </si>
  <si>
    <t>Namballe</t>
  </si>
  <si>
    <t>Pedro Galvez</t>
  </si>
  <si>
    <t>San Pablo</t>
  </si>
  <si>
    <t>Tongod</t>
  </si>
  <si>
    <t>La Florida</t>
  </si>
  <si>
    <t>Santa Cruz</t>
  </si>
  <si>
    <t>Ninabamba</t>
  </si>
  <si>
    <t>Yauyucan</t>
  </si>
  <si>
    <t>Catache</t>
  </si>
  <si>
    <t>Callao</t>
  </si>
  <si>
    <t>Prov. Const. del Callao</t>
  </si>
  <si>
    <t>Bellavista</t>
  </si>
  <si>
    <t>Ventanilla</t>
  </si>
  <si>
    <t>La Perla</t>
  </si>
  <si>
    <t>Mi Perú</t>
  </si>
  <si>
    <t>Cusco</t>
  </si>
  <si>
    <t>Anta</t>
  </si>
  <si>
    <t>Calca</t>
  </si>
  <si>
    <t>Yanatile</t>
  </si>
  <si>
    <t>Canchis</t>
  </si>
  <si>
    <t>Sicuani</t>
  </si>
  <si>
    <t>Combapata</t>
  </si>
  <si>
    <t>Wanchaq</t>
  </si>
  <si>
    <t>Santiago</t>
  </si>
  <si>
    <t>Espinar</t>
  </si>
  <si>
    <t>La Convencion</t>
  </si>
  <si>
    <t>Santa Ana</t>
  </si>
  <si>
    <t>Echarate</t>
  </si>
  <si>
    <t>Huayopata</t>
  </si>
  <si>
    <t>Pichari</t>
  </si>
  <si>
    <t>Vilcabamba</t>
  </si>
  <si>
    <t>Kimbiri</t>
  </si>
  <si>
    <t>Quispicanchi</t>
  </si>
  <si>
    <t>Urcos</t>
  </si>
  <si>
    <t>Urubamba</t>
  </si>
  <si>
    <t>Machupicchu</t>
  </si>
  <si>
    <t>Chumbivilcas</t>
  </si>
  <si>
    <t>Acomayo</t>
  </si>
  <si>
    <t>Pomacanchi</t>
  </si>
  <si>
    <t>Canas</t>
  </si>
  <si>
    <t>Yanaoca</t>
  </si>
  <si>
    <t>Paucartambo</t>
  </si>
  <si>
    <t>Paruro</t>
  </si>
  <si>
    <t>Huancavelica</t>
  </si>
  <si>
    <t>Acobamba</t>
  </si>
  <si>
    <t>Paucara</t>
  </si>
  <si>
    <t>Angaraes</t>
  </si>
  <si>
    <t>Lircay</t>
  </si>
  <si>
    <t>Acoria</t>
  </si>
  <si>
    <t>Izcuchaca</t>
  </si>
  <si>
    <t>Yauli</t>
  </si>
  <si>
    <t>Tayacaja</t>
  </si>
  <si>
    <t>Colcabamba</t>
  </si>
  <si>
    <t>Surcubamba</t>
  </si>
  <si>
    <t>Churcampa</t>
  </si>
  <si>
    <t>Paucarbamba</t>
  </si>
  <si>
    <t>Huaytara</t>
  </si>
  <si>
    <t>Castrovirreyna</t>
  </si>
  <si>
    <t>Huanuco</t>
  </si>
  <si>
    <t>Amarilis</t>
  </si>
  <si>
    <t>Leoncio Prado</t>
  </si>
  <si>
    <t>Rupa-Rupa</t>
  </si>
  <si>
    <t>Jose Crespo y Castillo</t>
  </si>
  <si>
    <t>Ambo</t>
  </si>
  <si>
    <t>Dos de Mayo</t>
  </si>
  <si>
    <t>Huacaybamba</t>
  </si>
  <si>
    <t>Huamalies</t>
  </si>
  <si>
    <t>Llata</t>
  </si>
  <si>
    <t>Marañon</t>
  </si>
  <si>
    <t>Huacrachuco</t>
  </si>
  <si>
    <t>Pachitea</t>
  </si>
  <si>
    <t>Panao</t>
  </si>
  <si>
    <t>Puerto Inca</t>
  </si>
  <si>
    <t>Codo del Pozuzo</t>
  </si>
  <si>
    <t>Lauricocha</t>
  </si>
  <si>
    <t>Jesus</t>
  </si>
  <si>
    <t>Baños</t>
  </si>
  <si>
    <t>Yarowilca</t>
  </si>
  <si>
    <t>Chavinillo</t>
  </si>
  <si>
    <t>Ica</t>
  </si>
  <si>
    <t>Chincha</t>
  </si>
  <si>
    <t>Chincha Alta</t>
  </si>
  <si>
    <t>Parcona</t>
  </si>
  <si>
    <t>La Tinguiña</t>
  </si>
  <si>
    <t>Nazca</t>
  </si>
  <si>
    <t>Marcona</t>
  </si>
  <si>
    <t>Palpa</t>
  </si>
  <si>
    <t>Pisco</t>
  </si>
  <si>
    <t>Junin</t>
  </si>
  <si>
    <t>Chanchamayo</t>
  </si>
  <si>
    <t>Pichanaqui</t>
  </si>
  <si>
    <t>San Ramon</t>
  </si>
  <si>
    <t>Perene</t>
  </si>
  <si>
    <t>Chupaca</t>
  </si>
  <si>
    <t>Concepcion</t>
  </si>
  <si>
    <t>Huancayo</t>
  </si>
  <si>
    <t>Chilca</t>
  </si>
  <si>
    <t>El Tambo</t>
  </si>
  <si>
    <t>Chongos Alto</t>
  </si>
  <si>
    <t>Jauja</t>
  </si>
  <si>
    <t>Apata</t>
  </si>
  <si>
    <t>Carhuamayo</t>
  </si>
  <si>
    <t>Satipo</t>
  </si>
  <si>
    <t>Pangoa</t>
  </si>
  <si>
    <t>Mazamari</t>
  </si>
  <si>
    <t>Tarma</t>
  </si>
  <si>
    <t>Huasahuasi</t>
  </si>
  <si>
    <t>La Oroya</t>
  </si>
  <si>
    <t>La Libertad</t>
  </si>
  <si>
    <t>Ascope</t>
  </si>
  <si>
    <t>Chocope</t>
  </si>
  <si>
    <t>Paijan</t>
  </si>
  <si>
    <t>Casa Grande</t>
  </si>
  <si>
    <t>Santiago de Cao</t>
  </si>
  <si>
    <t>Chicama</t>
  </si>
  <si>
    <t>Chepen</t>
  </si>
  <si>
    <t>Otuzco</t>
  </si>
  <si>
    <t>Usquil</t>
  </si>
  <si>
    <t>Sanchez Carrion</t>
  </si>
  <si>
    <t>Huamachuco</t>
  </si>
  <si>
    <t>Trujillo</t>
  </si>
  <si>
    <t>Victor Larco Herrera</t>
  </si>
  <si>
    <t>Laredo</t>
  </si>
  <si>
    <t>Salaverry</t>
  </si>
  <si>
    <t>Viru</t>
  </si>
  <si>
    <t>Pacasmayo</t>
  </si>
  <si>
    <t>Guadalupe</t>
  </si>
  <si>
    <t>San Pedro de Lloc</t>
  </si>
  <si>
    <t>San Jose</t>
  </si>
  <si>
    <t>Santiago de Chuco</t>
  </si>
  <si>
    <t>Gran Chimu</t>
  </si>
  <si>
    <t>Cascas</t>
  </si>
  <si>
    <t>Pataz</t>
  </si>
  <si>
    <t>Tayabamba</t>
  </si>
  <si>
    <t>Chillia</t>
  </si>
  <si>
    <t>Bolivar</t>
  </si>
  <si>
    <t>Julcan</t>
  </si>
  <si>
    <t>Lambayeque</t>
  </si>
  <si>
    <t>Chiclayo</t>
  </si>
  <si>
    <t>Cayaltí</t>
  </si>
  <si>
    <t>Jose Leonardo Ortiz</t>
  </si>
  <si>
    <t>La Victoria</t>
  </si>
  <si>
    <t>Chongoyape</t>
  </si>
  <si>
    <t>Pimentel</t>
  </si>
  <si>
    <t>Pomalca</t>
  </si>
  <si>
    <t>Oyotun</t>
  </si>
  <si>
    <t>Patapo</t>
  </si>
  <si>
    <t>Lagunas</t>
  </si>
  <si>
    <t>Monsefu</t>
  </si>
  <si>
    <t>Reque</t>
  </si>
  <si>
    <t>Eten</t>
  </si>
  <si>
    <t>Eten Puerto</t>
  </si>
  <si>
    <t>Pucalá</t>
  </si>
  <si>
    <t>Tumán</t>
  </si>
  <si>
    <t>Olmos</t>
  </si>
  <si>
    <t>Motupe</t>
  </si>
  <si>
    <t>Mochumi</t>
  </si>
  <si>
    <t>Morrope</t>
  </si>
  <si>
    <t>Tucume</t>
  </si>
  <si>
    <t>Jayanca</t>
  </si>
  <si>
    <t>Ferreñafe</t>
  </si>
  <si>
    <t>Lima</t>
  </si>
  <si>
    <t>Barranca</t>
  </si>
  <si>
    <t>Paramonga</t>
  </si>
  <si>
    <t>Supe</t>
  </si>
  <si>
    <t>Pativilca</t>
  </si>
  <si>
    <t>Supe Puerto</t>
  </si>
  <si>
    <t>Cañete</t>
  </si>
  <si>
    <t>Mala</t>
  </si>
  <si>
    <t>San Vicente de Cañete</t>
  </si>
  <si>
    <t>Lunahuana</t>
  </si>
  <si>
    <t>Huaral</t>
  </si>
  <si>
    <t>Chancay</t>
  </si>
  <si>
    <t>Huaura</t>
  </si>
  <si>
    <t>Huacho</t>
  </si>
  <si>
    <t>Sayan</t>
  </si>
  <si>
    <t>Ate</t>
  </si>
  <si>
    <t>Carabayllo</t>
  </si>
  <si>
    <t>Comas</t>
  </si>
  <si>
    <t>Jesus Maria</t>
  </si>
  <si>
    <t>La Molina</t>
  </si>
  <si>
    <t>Lince</t>
  </si>
  <si>
    <t>Los Olivos</t>
  </si>
  <si>
    <t>Lurigancho</t>
  </si>
  <si>
    <t>Lurin</t>
  </si>
  <si>
    <t>Magdalena del Mar</t>
  </si>
  <si>
    <t>Miraflores</t>
  </si>
  <si>
    <t>Puente Piedra</t>
  </si>
  <si>
    <t>San Borja</t>
  </si>
  <si>
    <t>San Isidro</t>
  </si>
  <si>
    <t>San Juan de Lurigancho</t>
  </si>
  <si>
    <t>San Juan de Miraflores</t>
  </si>
  <si>
    <t>San Martin de Porres</t>
  </si>
  <si>
    <t>Santa Anita</t>
  </si>
  <si>
    <t>Santiago de Surco</t>
  </si>
  <si>
    <t>Villa El Salvador</t>
  </si>
  <si>
    <t>Villa Maria del Triunfo</t>
  </si>
  <si>
    <t>Pachacamac</t>
  </si>
  <si>
    <t>Breña</t>
  </si>
  <si>
    <t>Pueblo Libre (Magdalena Vieja)</t>
  </si>
  <si>
    <t>Chorrillos</t>
  </si>
  <si>
    <t>Rimac</t>
  </si>
  <si>
    <t>Barranco</t>
  </si>
  <si>
    <t>El Agustino</t>
  </si>
  <si>
    <t>Chaclacayo</t>
  </si>
  <si>
    <t>Huarochiri</t>
  </si>
  <si>
    <t>Matucana</t>
  </si>
  <si>
    <t>San Mateo</t>
  </si>
  <si>
    <t>Canta</t>
  </si>
  <si>
    <t>Cajatambo</t>
  </si>
  <si>
    <t>Yauyos</t>
  </si>
  <si>
    <t>Oyon</t>
  </si>
  <si>
    <t>Pachangara</t>
  </si>
  <si>
    <t>Loreto</t>
  </si>
  <si>
    <t>Alto Amazonas</t>
  </si>
  <si>
    <t>Yurimaguas</t>
  </si>
  <si>
    <t>Maynas</t>
  </si>
  <si>
    <t>Iquitos</t>
  </si>
  <si>
    <t>San Juan Bautista</t>
  </si>
  <si>
    <t>Punchana</t>
  </si>
  <si>
    <t>Teniente Manuel Clavero</t>
  </si>
  <si>
    <t>Requena</t>
  </si>
  <si>
    <t>Nauta</t>
  </si>
  <si>
    <t>Mariscal Ramon Castilla</t>
  </si>
  <si>
    <t>Ramon Castilla</t>
  </si>
  <si>
    <t>Yavari</t>
  </si>
  <si>
    <t>Ucayali</t>
  </si>
  <si>
    <t>Contamana</t>
  </si>
  <si>
    <t>Datem del Marañón</t>
  </si>
  <si>
    <t>Madre de Dios</t>
  </si>
  <si>
    <t>Tahuamanu</t>
  </si>
  <si>
    <t>Iberia</t>
  </si>
  <si>
    <t>Iñapari</t>
  </si>
  <si>
    <t>Tambopata</t>
  </si>
  <si>
    <t>Inambari</t>
  </si>
  <si>
    <t>Manu</t>
  </si>
  <si>
    <t>Moquegua</t>
  </si>
  <si>
    <t>General Sanchez Cerro</t>
  </si>
  <si>
    <t>Omate</t>
  </si>
  <si>
    <t>Puquina</t>
  </si>
  <si>
    <t>Ichuña</t>
  </si>
  <si>
    <t>Ilo</t>
  </si>
  <si>
    <t>Mariscal Nieto</t>
  </si>
  <si>
    <t>Carumas</t>
  </si>
  <si>
    <t>Torata</t>
  </si>
  <si>
    <t>Pasco</t>
  </si>
  <si>
    <t>Oxapampa</t>
  </si>
  <si>
    <t>Pozuzo</t>
  </si>
  <si>
    <t>Puerto Bermudez</t>
  </si>
  <si>
    <t>Villa Rica</t>
  </si>
  <si>
    <t>Palcazu</t>
  </si>
  <si>
    <t>Constitucion</t>
  </si>
  <si>
    <t>Yanacancha</t>
  </si>
  <si>
    <t>Huachon</t>
  </si>
  <si>
    <t>Huariaca</t>
  </si>
  <si>
    <t>Huayllay</t>
  </si>
  <si>
    <t>Daniel Alcides Carrion</t>
  </si>
  <si>
    <t>Yanahuanca</t>
  </si>
  <si>
    <t>Piura</t>
  </si>
  <si>
    <t>Ayabaca</t>
  </si>
  <si>
    <t>Paimas</t>
  </si>
  <si>
    <t>Montero</t>
  </si>
  <si>
    <t>Frias</t>
  </si>
  <si>
    <t>Pacaipampa</t>
  </si>
  <si>
    <t>Suyo</t>
  </si>
  <si>
    <t>Huancabamba</t>
  </si>
  <si>
    <t>Huarmaca</t>
  </si>
  <si>
    <t>Canchaque</t>
  </si>
  <si>
    <t>Morropon</t>
  </si>
  <si>
    <t>Chulucanas</t>
  </si>
  <si>
    <t>La Matanza</t>
  </si>
  <si>
    <t>Chalaco</t>
  </si>
  <si>
    <t>Salitral</t>
  </si>
  <si>
    <t>Santo Domingo</t>
  </si>
  <si>
    <t>Paita</t>
  </si>
  <si>
    <t>Colan</t>
  </si>
  <si>
    <t>La Huaca</t>
  </si>
  <si>
    <t>Las Lomas</t>
  </si>
  <si>
    <t>Tambo Grande</t>
  </si>
  <si>
    <t>Catacaos</t>
  </si>
  <si>
    <t>Sechura</t>
  </si>
  <si>
    <t>Sullana</t>
  </si>
  <si>
    <t>Ignacio Escudero</t>
  </si>
  <si>
    <t>Querecotillo</t>
  </si>
  <si>
    <t>Talara</t>
  </si>
  <si>
    <t>Los Organos</t>
  </si>
  <si>
    <t>Mancora</t>
  </si>
  <si>
    <t>Pariñas</t>
  </si>
  <si>
    <t>El Alto</t>
  </si>
  <si>
    <t>La Brea</t>
  </si>
  <si>
    <t>Puno</t>
  </si>
  <si>
    <t>Chucuito</t>
  </si>
  <si>
    <t>Desaguadero</t>
  </si>
  <si>
    <t>Juli</t>
  </si>
  <si>
    <t>Pomata</t>
  </si>
  <si>
    <t>El Collao</t>
  </si>
  <si>
    <t>Ilave</t>
  </si>
  <si>
    <t>Melgar</t>
  </si>
  <si>
    <t>Ayaviri</t>
  </si>
  <si>
    <t>Nuñoa</t>
  </si>
  <si>
    <t>Acora</t>
  </si>
  <si>
    <t>San Roman</t>
  </si>
  <si>
    <t>Juliaca</t>
  </si>
  <si>
    <t>Cabanillas</t>
  </si>
  <si>
    <t>Yunguyo</t>
  </si>
  <si>
    <t>Lampa</t>
  </si>
  <si>
    <t>Sandia</t>
  </si>
  <si>
    <t>San Juan del Oro</t>
  </si>
  <si>
    <t>Azangaro</t>
  </si>
  <si>
    <t>Asillo</t>
  </si>
  <si>
    <t>Jose Domingo Choquehuanca</t>
  </si>
  <si>
    <t>Carabaya</t>
  </si>
  <si>
    <t>Macusani</t>
  </si>
  <si>
    <t>Crucero</t>
  </si>
  <si>
    <t>San Antonio de Putina</t>
  </si>
  <si>
    <t>Putina</t>
  </si>
  <si>
    <t>Huancane</t>
  </si>
  <si>
    <t>Moho</t>
  </si>
  <si>
    <t>San Martin</t>
  </si>
  <si>
    <t>Mariscal Caceres</t>
  </si>
  <si>
    <t>Juanjui</t>
  </si>
  <si>
    <t>Moyobamba</t>
  </si>
  <si>
    <t>Soritor</t>
  </si>
  <si>
    <t>Rioja</t>
  </si>
  <si>
    <t>Nueva Cajamarca</t>
  </si>
  <si>
    <t>Pardo Miguel</t>
  </si>
  <si>
    <t>Tarapoto</t>
  </si>
  <si>
    <t>La Banda de Shilcayo</t>
  </si>
  <si>
    <t>Morales</t>
  </si>
  <si>
    <t>Tocache</t>
  </si>
  <si>
    <t>Nuevo Progreso</t>
  </si>
  <si>
    <t>Uchiza</t>
  </si>
  <si>
    <t>Huallaga</t>
  </si>
  <si>
    <t>Saposoa</t>
  </si>
  <si>
    <t>El Dorado</t>
  </si>
  <si>
    <t>San Jose de Sisa</t>
  </si>
  <si>
    <t>Lamas</t>
  </si>
  <si>
    <t>Tabalosos</t>
  </si>
  <si>
    <t>Picota</t>
  </si>
  <si>
    <t>Tacna</t>
  </si>
  <si>
    <t>Alto de la Alianza</t>
  </si>
  <si>
    <t>Coronel Gregorio Albarracín L</t>
  </si>
  <si>
    <t>Pocollay</t>
  </si>
  <si>
    <t>Candarave</t>
  </si>
  <si>
    <t>Tarata</t>
  </si>
  <si>
    <t>Jorge Basadre</t>
  </si>
  <si>
    <t>Locumba</t>
  </si>
  <si>
    <t>Tumbes</t>
  </si>
  <si>
    <t>Contralmirante Villar</t>
  </si>
  <si>
    <t>Zorritos</t>
  </si>
  <si>
    <t>Zarumilla</t>
  </si>
  <si>
    <t>Aguas Verdes</t>
  </si>
  <si>
    <t>Coronel Portillo</t>
  </si>
  <si>
    <t>Campoverde</t>
  </si>
  <si>
    <t>Yarinacocha</t>
  </si>
  <si>
    <t>Callería</t>
  </si>
  <si>
    <t>Manantay</t>
  </si>
  <si>
    <t>Padre Abad</t>
  </si>
  <si>
    <t>Irazola</t>
  </si>
  <si>
    <t>Atalaya</t>
  </si>
  <si>
    <t>Raymondi</t>
  </si>
  <si>
    <t>Purus</t>
  </si>
  <si>
    <t>AGROBANCO</t>
  </si>
  <si>
    <t>Total general</t>
  </si>
  <si>
    <t>Indicadores Financieros por Entidad Estatal</t>
  </si>
  <si>
    <t>(En porcentaje)</t>
  </si>
  <si>
    <t>SOLVENCIA</t>
  </si>
  <si>
    <t>Ratio de Capital Global (al 31/08/2025)</t>
  </si>
  <si>
    <t>Pasivo Total / Capital Social y Reservas (N° de veces)</t>
  </si>
  <si>
    <t>CALIDAD DE ACTIVOS</t>
  </si>
  <si>
    <t>Créditos Atrasados / Créditos Directos</t>
  </si>
  <si>
    <t>Cartera Atrasada M.N. / Créditos Directos M.N.</t>
  </si>
  <si>
    <t>Cartera Atrasada M.E. / Créditos Directos M.E.</t>
  </si>
  <si>
    <t>Créditos Refinanciados y Reestructurados / Créditos Directos</t>
  </si>
  <si>
    <t xml:space="preserve">Provisiones / Créditos Atrasados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</si>
  <si>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</si>
  <si>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</si>
  <si>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</si>
  <si>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</si>
  <si>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</si>
  <si>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(S/ Miles)</t>
  </si>
  <si>
    <t>Depósitos / Número de Oficinas</t>
  </si>
  <si>
    <t>-</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</si>
  <si>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</si>
  <si>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</si>
  <si>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</si>
  <si>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</si>
  <si>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</si>
  <si>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</si>
  <si>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(N° de veces)</t>
  </si>
  <si>
    <t>Caja y Bancos en ME / Obligaciones a la Vista ME (N° de veces)</t>
  </si>
  <si>
    <t>Nota: La definición de los Indicadores se encuentra en el Glosario de Términos e Indicadores.</t>
  </si>
  <si>
    <t>Fideicomisos y Comisiones de Confianza por Entidad Estatal</t>
  </si>
  <si>
    <t>(En miles de soles)</t>
  </si>
  <si>
    <t>Empresas</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</si>
  <si>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</si>
  <si>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</si>
  <si>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</si>
  <si>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</si>
  <si>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</si>
  <si>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</si>
  <si>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</si>
  <si>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</si>
  <si>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</si>
  <si>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Fuente: Balance del Comprobación.</t>
  </si>
  <si>
    <t>Situación de Créditos de Consumo del Banco de la Nación</t>
  </si>
  <si>
    <t>Vigentes</t>
  </si>
  <si>
    <t>Refinanciados</t>
  </si>
  <si>
    <t>Vencidos</t>
  </si>
  <si>
    <t>En Cobranza Judicial</t>
  </si>
  <si>
    <t>Saldo de Créditos de Consumo</t>
  </si>
  <si>
    <t>Fuente: Balance de Comprobación.</t>
  </si>
  <si>
    <t>Número de Deudores de Créditos de Consumo</t>
  </si>
  <si>
    <t>Fuente: Anexo N° 5 Informe de Clasificación de  Deudores y Provisiones.</t>
  </si>
  <si>
    <t>Se considera la suma de deudores de consumo revolvente y consumo no revolvente, por ello si un deudor registra crédito en ambas modalidades será considerado dos veces.</t>
  </si>
  <si>
    <t>Número de Tarjetas de Crédito de Créditos de Consumo</t>
  </si>
  <si>
    <t>Fuente: Reporte 7 Tarjetas de Crédito</t>
  </si>
  <si>
    <t>Créditos Directos según Tipo de Crédito y Situación</t>
  </si>
  <si>
    <t>Corporativo</t>
  </si>
  <si>
    <t>Grandes Empresas</t>
  </si>
  <si>
    <t>Medianas Empresas</t>
  </si>
  <si>
    <t>Pequeñas Empresas</t>
  </si>
  <si>
    <t>Microempresas</t>
  </si>
  <si>
    <t>Consumo</t>
  </si>
  <si>
    <t>Hipotecarios para Vivienda</t>
  </si>
  <si>
    <t>Total Créditos Directos</t>
  </si>
  <si>
    <t>Revolventes</t>
  </si>
  <si>
    <t>No Revolventes</t>
  </si>
  <si>
    <t>Refinanc. y Reestruct.</t>
  </si>
  <si>
    <t>Atrasados</t>
  </si>
  <si>
    <t>B. de Nación*</t>
  </si>
  <si>
    <t>Fuente: Balance de Comprobación</t>
  </si>
  <si>
    <t>* Los créditos empresariales incluyen la cartera remanente proveniente de la fusión del Banco de Nación con SURMEBAN (DL N° 25740 del 21.09.1992)</t>
  </si>
  <si>
    <t>De acuerdo a la Resolución SBS N° 11356-2008, los créditos a entidades del sector público son considerados como corporativos.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</si>
  <si>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</si>
  <si>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Estructura de Créditos Directos e Indirectos según Categoría de Riesgo </t>
  </si>
  <si>
    <t>del Deudor por Entidad Estatal</t>
  </si>
  <si>
    <t>Normal
(0)</t>
  </si>
  <si>
    <t>Con Problemas Potenciales   (1)</t>
  </si>
  <si>
    <t>Deficiente
(2)</t>
  </si>
  <si>
    <t>Dudoso
(3)</t>
  </si>
  <si>
    <t>Pérdida
(4)</t>
  </si>
  <si>
    <r>
      <t>Total Créditos Directos e Indirectos</t>
    </r>
    <r>
      <rPr>
        <b/>
        <vertAlign val="superscript"/>
        <sz val="10"/>
        <rFont val="Arial Narrow"/>
        <family val="2"/>
      </rPr>
      <t xml:space="preserve">
</t>
    </r>
    <r>
      <rPr>
        <b/>
        <sz val="10"/>
        <rFont val="Arial Narrow"/>
        <family val="2"/>
      </rPr>
      <t>(En miles de soles)</t>
    </r>
  </si>
  <si>
    <t>B. de Nación</t>
  </si>
  <si>
    <t xml:space="preserve">Requerimiento de Patrimonio Efectivo y Ratio de Capital Global </t>
  </si>
  <si>
    <t>por Entidad Estatal</t>
  </si>
  <si>
    <t>REQUERIMIENTO DE PATRIMONIO EFECTIVO</t>
  </si>
  <si>
    <t>ACTIVOS Y CONTINGENTES PONDERADOS</t>
  </si>
  <si>
    <t>RATIOS DE CAPITAL</t>
  </si>
  <si>
    <t>POR RIESGO DE CRÉDITO1/</t>
  </si>
  <si>
    <t>POR RIESGO DE MERCADO</t>
  </si>
  <si>
    <t>POR RIESGO OPERACIONAL</t>
  </si>
  <si>
    <t>POR RIESGO DE CRÉDITO</t>
  </si>
  <si>
    <t>POR RIESGO DE MERCADO2/</t>
  </si>
  <si>
    <t>POR RIESGO OPERACIONAL2/</t>
  </si>
  <si>
    <t>ACTIVOS Y CONTINGENTES PONDERADOS POR RIESGO TOTALES (APR)</t>
  </si>
  <si>
    <t>CAPITAL ORDINARIO 
DE NIVEL 1 / APR3/</t>
  </si>
  <si>
    <t>PATRIMONIO EFECTIVO DE NIVEL 1 / APR4/</t>
  </si>
  <si>
    <t>RATIO DE CAPITAL GLOBAL5/</t>
  </si>
  <si>
    <t>EMPRESAS</t>
  </si>
  <si>
    <t>(a)</t>
  </si>
  <si>
    <t xml:space="preserve"> (b)</t>
  </si>
  <si>
    <t xml:space="preserve"> (c)</t>
  </si>
  <si>
    <t>(d)</t>
  </si>
  <si>
    <t xml:space="preserve"> (e) </t>
  </si>
  <si>
    <t xml:space="preserve"> (f)</t>
  </si>
  <si>
    <t>(g) = (d) + (e) + (f)</t>
  </si>
  <si>
    <t>COFIDE</t>
  </si>
  <si>
    <t>NACIÓN</t>
  </si>
  <si>
    <t>Fuente: Reportes 2 Requerimiento de Patrimonio Efectivo por Riesgo de Crédito, Mercado y Operacional.</t>
  </si>
  <si>
    <t xml:space="preserve">            Reporte 3 Patrimonio Efectivo</t>
  </si>
  <si>
    <t>1/  El Requerimiento de patrimonio efectivo por riesgo de crédito se calcula multiplicando los activos y contingentes ponderados por riesgo de crédito por el límite global, cuyo cronograma de adecuación se encuentra en la nota 5/.</t>
  </si>
  <si>
    <t>2/ Los activos ponderados por riesgo de mercado y riesgo operacional se calcula multiplicando el requerimiento de patrimonio efectivo de cada uno de estos riesgos por la inversa del límite global y por un factor de ajuste. El factor de ajuste es 1.00, vigente desde marzo 2025, con el siguiente cronograma de adecuación: i) 0.85 hasta marzo 2023; ii) 0.90 desde abril 2023 hasta agosto 2024; iii) 0.95 desde setiembre 2024 hasta febrero 2025 (Resolución SBS N° 525-2024).</t>
  </si>
  <si>
    <t xml:space="preserve">3/ El Ratio de Capital Ordinario de Nivel 1 se refiere al Capital Ordinario de Nivel 1 como porcentaje de los activos y contingentes ponderados por riesgos totales. El requerimiento mínimo de este ratio es 4.5%, vigente desde marzo 2025, con el siguiente cronograma de adecuación: i) 3.825% hasta marzo 2023; ii) 4.05% desde abril 2023 hasta agosto 2024; iii) 4.275% desde setiembre 2024 hasta febrero 2025 (Resolución SBS N° 274-2024). </t>
  </si>
  <si>
    <t xml:space="preserve">4/ El Ratio de Patrimonio Efectivo de Nivel 1 se refiere a la suma del capital ordinario y capital adicional de nivel 1, como porcentaje de los activos y contingentes ponderados por riesgos totales. El requerimiento mínimo de este ratio es 6.0%, vigente desde marzo 2025, con el siguiente cronograma de adecuación: i) 5.1% hasta marzo 2023; ii) 5.4% desde abril 2023 hasta agosto 2024; iii) 5.7% desde setiembre 2024 hasta febrero 2025 (Resolución SBS N° 274-2024). </t>
  </si>
  <si>
    <t xml:space="preserve">5/ El Ratio de Capital Global es el Patrimonio Efectivo de Nivel 1 y Nivel 2 como porcentaje de los activos y contingentes ponderados por riesgos totales. El límite global es 10%, vigente desde marzo 2025, con el siguiente cronograma de adecuación: i) 8.5% hasta marzo 2023; ii) 9% desde abril 2023 hasta agosto 2024; iii) 9.5% desde setiembre 2024 hasta febrero 2025 (Resolución SBS N° 274-2024). </t>
  </si>
  <si>
    <t>Nota: A partir de enero 2023 entró en vigencia las modificaciones de la Ley General con el fin de adecuar la composición del Patrimonio Efectivo al estándar Basilea III (Decreto Legislativo N° 1531 del 18/03/2022).</t>
  </si>
  <si>
    <t>Patrimonio Efectivo</t>
  </si>
  <si>
    <t>Patrimonio Efectivo de Nivel 1</t>
  </si>
  <si>
    <t>Patrimonio Efectivo de Nivel 2</t>
  </si>
  <si>
    <t>Patrimonio Efectivo Total</t>
  </si>
  <si>
    <t>ENTIDAD</t>
  </si>
  <si>
    <t>Capital Ordinario de Nivel 1</t>
  </si>
  <si>
    <t>Capital Adicional de Nivel 1</t>
  </si>
  <si>
    <t>Fuente: Reporte 3 Patrimonio Efectivo</t>
  </si>
  <si>
    <t xml:space="preserve">Nota: A partir de enero 2023 entraron en vigencia las modificaciones de la Ley General con el fin de adecuar la composición del patrimonio efectivo al estándar Basilea III (Decreto Legislativo N° 1531 del 18/03/2022). </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</si>
  <si>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</si>
  <si>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</si>
  <si>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</si>
  <si>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</si>
  <si>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</si>
  <si>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</si>
  <si>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</si>
  <si>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</si>
  <si>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</si>
  <si>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</si>
  <si>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</si>
  <si>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</si>
  <si>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</si>
  <si>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Otros</t>
  </si>
  <si>
    <t>1106+1107</t>
  </si>
  <si>
    <t>(A.4)</t>
  </si>
  <si>
    <t>Canje</t>
  </si>
  <si>
    <t>(B)</t>
  </si>
  <si>
    <t>(C)</t>
  </si>
  <si>
    <t>INVERSIONES NETAS DE PROV. Y DE ING. NO DEVENGADOS</t>
  </si>
  <si>
    <t>(C.1)</t>
  </si>
  <si>
    <t>Inversiones Negociables a valor razonable con cambios en resultados</t>
  </si>
  <si>
    <t>1301+1302</t>
  </si>
  <si>
    <t>(C.2)</t>
  </si>
  <si>
    <t>Inversiones Disponibles para la Venta</t>
  </si>
  <si>
    <t>1303+1304</t>
  </si>
  <si>
    <t>(C.3)</t>
  </si>
  <si>
    <t>Inversiones a Vencimiento</t>
  </si>
  <si>
    <t>(C.4)</t>
  </si>
  <si>
    <t>Inversiones en Commodities</t>
  </si>
  <si>
    <t>(C.5)</t>
  </si>
  <si>
    <t>Inversiones en Subsidiarias, Asociadas y negocios conjuntos</t>
  </si>
  <si>
    <t>1701+1702+1703+1704+1705</t>
  </si>
  <si>
    <t>(C.6)</t>
  </si>
  <si>
    <t>Provisiones</t>
  </si>
  <si>
    <t>1309-2702.05.03-2702.05.07</t>
  </si>
  <si>
    <t>(D)</t>
  </si>
  <si>
    <t>CREDITOS NETOS DE PROV. Y DE ING. NO DEVENGADOS</t>
  </si>
  <si>
    <t>(D.1)</t>
  </si>
  <si>
    <t>(D.2)</t>
  </si>
  <si>
    <t>Cuentas Corrientes</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</si>
  <si>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</si>
  <si>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</si>
  <si>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Tarjetas de Crédito</t>
  </si>
  <si>
    <t>1401.02.02+1401.03.02+1401.07.02+1401.08.02+1401.10.02+1401.11.02+1401.12.02+1401.13.02+1401.02.08+ 1401.03.08+1401.07.08+1401.08.08+1401.10.08+1401.11.08+1401.12.08+1401.13.08</t>
  </si>
  <si>
    <t>(D.4)</t>
  </si>
  <si>
    <t>Descuentos</t>
  </si>
  <si>
    <t>1401.02.05+1401.07.05+1401.08.05+1401.10.05+1401.11.05+1401.12.05+1401.13.05</t>
  </si>
  <si>
    <t>(D.5)</t>
  </si>
  <si>
    <t>Factoring</t>
  </si>
  <si>
    <t>1401.02.10+1401.07.10+1401.08.10+1401.10.10+1401.11.10+1401.12.10+1401.13.10</t>
  </si>
  <si>
    <t>(D.6)</t>
  </si>
  <si>
    <t>Préstamos</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</si>
  <si>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</si>
  <si>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</si>
  <si>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</si>
  <si>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</si>
  <si>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</si>
  <si>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</si>
  <si>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Comercio Exterior</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</si>
  <si>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</si>
  <si>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</si>
  <si>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</si>
  <si>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</si>
  <si>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</si>
  <si>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</si>
  <si>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</si>
  <si>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</si>
  <si>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</si>
  <si>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</si>
  <si>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</si>
  <si>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</si>
  <si>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</si>
  <si>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</si>
  <si>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</si>
  <si>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</si>
  <si>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</si>
  <si>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</si>
  <si>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</si>
  <si>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</si>
  <si>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</si>
  <si>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</si>
  <si>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</si>
  <si>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Fondos Interbancarios</t>
  </si>
  <si>
    <t>(F.3)</t>
  </si>
  <si>
    <t>Inversiones</t>
  </si>
  <si>
    <t>(F.4)</t>
  </si>
  <si>
    <t>Créditos</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</si>
  <si>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</si>
  <si>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</si>
  <si>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</si>
  <si>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</si>
  <si>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</si>
  <si>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</si>
  <si>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</si>
  <si>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</si>
  <si>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</si>
  <si>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</si>
  <si>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</si>
  <si>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</si>
  <si>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</si>
  <si>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</si>
  <si>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</si>
  <si>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</si>
  <si>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</si>
  <si>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Depósitos de Ahorros</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</si>
  <si>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</si>
  <si>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</si>
  <si>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</si>
  <si>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</si>
  <si>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</si>
  <si>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</si>
  <si>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</si>
  <si>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</si>
  <si>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</si>
  <si>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</si>
  <si>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</si>
  <si>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</si>
  <si>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</si>
  <si>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</si>
  <si>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</si>
  <si>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</si>
  <si>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</si>
  <si>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</si>
  <si>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</si>
  <si>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</si>
  <si>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</si>
  <si>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</si>
  <si>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</si>
  <si>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</si>
  <si>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</si>
  <si>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</si>
  <si>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</si>
  <si>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</si>
  <si>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</si>
  <si>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</si>
  <si>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</si>
  <si>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</si>
  <si>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</si>
  <si>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</si>
  <si>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</si>
  <si>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</si>
  <si>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</si>
  <si>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</si>
  <si>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</si>
  <si>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</si>
  <si>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</si>
  <si>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</si>
  <si>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</si>
  <si>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</si>
  <si>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</si>
  <si>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</si>
  <si>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</si>
  <si>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</si>
  <si>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</si>
  <si>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</si>
  <si>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</si>
  <si>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</si>
  <si>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</si>
  <si>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</si>
  <si>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</si>
  <si>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</si>
  <si>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</si>
  <si>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</si>
  <si>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</si>
  <si>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</si>
  <si>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</si>
  <si>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</si>
  <si>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</si>
  <si>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</si>
  <si>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</si>
  <si>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</si>
  <si>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</si>
  <si>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PROVISIONES</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</si>
  <si>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</si>
  <si>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</si>
  <si>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</si>
  <si>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</si>
  <si>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</si>
  <si>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</si>
  <si>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</si>
  <si>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</si>
  <si>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</si>
  <si>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</si>
  <si>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</si>
  <si>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</si>
  <si>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</si>
  <si>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</si>
  <si>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</si>
  <si>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</si>
  <si>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</si>
  <si>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</si>
  <si>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</si>
  <si>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</si>
  <si>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</si>
  <si>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</si>
  <si>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</si>
  <si>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</si>
  <si>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</si>
  <si>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</si>
  <si>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</si>
  <si>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</si>
  <si>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</si>
  <si>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</si>
  <si>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</si>
  <si>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</si>
  <si>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</si>
  <si>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</si>
  <si>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</si>
  <si>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</si>
  <si>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</si>
  <si>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</si>
  <si>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</si>
  <si>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</si>
  <si>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</si>
  <si>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</si>
  <si>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</si>
  <si>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</si>
  <si>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</si>
  <si>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</si>
  <si>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</si>
  <si>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</si>
  <si>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</si>
  <si>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</si>
  <si>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</si>
  <si>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</si>
  <si>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</si>
  <si>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</si>
  <si>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</si>
  <si>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</si>
  <si>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</si>
  <si>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</si>
  <si>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</si>
  <si>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</si>
  <si>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</si>
  <si>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</si>
  <si>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Obligaciones con el Público</t>
  </si>
  <si>
    <t>(B.2)</t>
  </si>
  <si>
    <t>(B.3)</t>
  </si>
  <si>
    <t>Depósitos del Sist. Financ. y Org. Internacionales</t>
  </si>
  <si>
    <t>(B.4)</t>
  </si>
  <si>
    <t>Adeudos y Obligaciones Financieras</t>
  </si>
  <si>
    <t>4104.01+4104.02+4104.03+4104.04+4104.05+4104.06+4104.07+4104.08+4107</t>
  </si>
  <si>
    <t>(B.5)</t>
  </si>
  <si>
    <t>Obligaciones en Circulación no Subordinadas</t>
  </si>
  <si>
    <t>4106.01+4106.04+4106.05+4106.07</t>
  </si>
  <si>
    <t>(B.6)</t>
  </si>
  <si>
    <t>Obligaciones en Circulación Subordinadas</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</si>
  <si>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</si>
  <si>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</si>
  <si>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</si>
  <si>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</si>
  <si>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</si>
  <si>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</si>
  <si>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</si>
  <si>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</si>
  <si>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</si>
  <si>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</si>
  <si>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</si>
  <si>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</si>
  <si>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</si>
  <si>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</si>
  <si>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</si>
  <si>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</si>
  <si>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</si>
  <si>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</si>
  <si>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</si>
  <si>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</si>
  <si>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</si>
  <si>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</si>
  <si>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</si>
  <si>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</si>
  <si>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</si>
  <si>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</si>
  <si>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</si>
  <si>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</si>
  <si>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</si>
  <si>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</si>
  <si>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</si>
  <si>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</si>
  <si>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</si>
  <si>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</si>
  <si>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</si>
  <si>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</si>
  <si>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</si>
  <si>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</si>
  <si>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</si>
  <si>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</si>
  <si>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</si>
  <si>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</si>
  <si>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</si>
  <si>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</si>
  <si>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</si>
  <si>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</si>
  <si>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</si>
  <si>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</si>
  <si>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</si>
  <si>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</si>
  <si>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</si>
  <si>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</si>
  <si>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</si>
  <si>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</si>
  <si>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</si>
  <si>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</si>
  <si>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</si>
  <si>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</si>
  <si>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</si>
  <si>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</si>
  <si>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</si>
  <si>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</si>
  <si>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</si>
  <si>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</si>
  <si>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</si>
  <si>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</si>
  <si>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</si>
  <si>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</si>
  <si>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</si>
  <si>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</si>
  <si>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</si>
  <si>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</si>
  <si>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</si>
  <si>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</si>
  <si>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</si>
  <si>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</si>
  <si>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</si>
  <si>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</si>
  <si>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</si>
  <si>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</si>
  <si>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</si>
  <si>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</si>
  <si>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Balance General de Cofide</t>
  </si>
  <si>
    <t>Estado de Ganancias y Pérdidas de Cofide</t>
  </si>
  <si>
    <t>Balance General de Agrobanco</t>
  </si>
  <si>
    <t>Estado de Ganancias y Pérdidas de Agrobanco</t>
  </si>
  <si>
    <t>Balance General de Fondo MiVivienda</t>
  </si>
  <si>
    <t>Estado de Ganancias y Pérdidas de Fondo MiVivienda</t>
  </si>
  <si>
    <t>Indicadores Financieros de las Entidades Estatales</t>
  </si>
  <si>
    <t xml:space="preserve">Créditos de Consumo según Situación  </t>
  </si>
  <si>
    <t xml:space="preserve">Estructura de Fideicomisos y Comisiones de Confianza  </t>
  </si>
  <si>
    <t xml:space="preserve">Créditos Directos y Depósitos por Oficinas  </t>
  </si>
  <si>
    <t>Estructura del Patrimonio Efectivo</t>
  </si>
  <si>
    <t>Boletín Informativo Mensual de las Entidades Estatales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</si>
</sst>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1" formatCode="_-* #,##0_-;\-* #,##0_-;_-* &quot;-&quot;_-;_-@_-"/>
    <numFmt numFmtId="165" formatCode="_(* #,##0.00_);_(* \(#,##0.00\);_(* &quot;-&quot;??_);_(@_)"/>
    <numFmt numFmtId="166" formatCode="\A\l\ dd\ &quot;de&quot;\ mmmm\ &quot;de&quot;\ yyyy"/>
    <numFmt numFmtId="167" formatCode="_(* #\ ###\ ##0_______________________________ \ ;_(* \(#\ ###\ ##0\)______________________________\ ;* &quot;-&quot;????????????????;_(@_)"/>
    <numFmt numFmtId="168" formatCode="_(* #,###,##0_________)\ ;_(* \(#,###,##0\)\ ;* &quot;-&quot;??????;_(@_)"/>
    <numFmt numFmtId="169" formatCode="0.00000"/>
    <numFmt numFmtId="170" formatCode="_(* #,##0_________);_(* \(#,##0\)________;_(* &quot;-&quot;????_);_(@_)"/>
    <numFmt numFmtId="171" formatCode="_(* #\ ###\ ##0_________________________ \ ;_(* \(#\ ###\ ##0\)________________________\ ;* &quot;-&quot;?????????????;_(@_)"/>
    <numFmt numFmtId="172" formatCode="_(* #,##0_);_(* \(#,##0\);_(* &quot;-&quot;??_);_(@_)"/>
    <numFmt numFmtId="173" formatCode="_(* #,###,##0_________)\ ;_(* \(#,###,##0\)\ __\ _____ ;* &quot;-&quot;??????;_(@_)"/>
    <numFmt numFmtId="174" formatCode="\(\A\l\ dd\ &quot;de&quot;\ mmmm\ &quot;de&quot;\ yyyy\)"/>
    <numFmt numFmtId="175" formatCode="_(* #,##0.00_____________);_(* \(#,##0.00\)_____________ ;_(* &quot;-&quot;???????_);_(@_)"/>
    <numFmt numFmtId="176" formatCode="_(* #,##0_____________);_(* \(#,##0\)_____________ ;_(* &quot;-&quot;???????_);_(@_)"/>
    <numFmt numFmtId="177" formatCode="_(* #,##0_____________);_(* \(#,##0\)_____________ ;_(* &quot;-&quot;???????,_);_(@_)"/>
    <numFmt numFmtId="178" formatCode="_ * #,##0.00_ ;_ * \-#,##0.00_ ;_ * &quot;-&quot;??_ ;_ @_ "/>
    <numFmt numFmtId="179" formatCode="_(* #\ #,###,##0.00___________________________);_(* \(#\ ###\ ###\);_(* &quot;-&quot;?????????????_);_(@_)"/>
    <numFmt numFmtId="180" formatCode="\A\l\ \ dd\ &quot;de&quot;\ mmmm\ &quot;de&quot;\ yyyy"/>
    <numFmt numFmtId="181" formatCode="_(* ###,##0_______);_(* \(###,##0\)\ ;* &quot;-&quot;?????;_(@_)"/>
    <numFmt numFmtId="182" formatCode="&quot;Al &quot;dd&quot; de &quot;mmmm&quot; de &quot;yyyy"/>
    <numFmt numFmtId="183" formatCode="_(* #,##0_);_(* \(#,##0\);_(* &quot;-&quot;?_);_(@_)"/>
    <numFmt numFmtId="184" formatCode="&quot;Publicado el&quot;\ dd/mm/yyyy"/>
    <numFmt numFmtId="185" formatCode="* #\ ###\ ###____________;\ * #\ ###\ ###\____________ ;* &quot;-&quot;?????;_(@_)"/>
  </numFmts>
  <fonts count="78">
    <font>
      <sz val="11"/>
      <color theme="1"/>
      <name val="Aptos Narrow"/>
      <family val="2"/>
      <scheme val="minor"/>
    </font>
    <font>
      <sz val="11"/>
      <color theme="1"/>
      <name val="Aptos Narrow"/>
      <family val="2"/>
      <scheme val="minor"/>
    </font>
    <font>
      <sz val="10"/>
      <name val="Arial"/>
      <family val="2"/>
    </font>
    <font>
      <b/>
      <sz val="14.5"/>
      <name val="Times New Roman"/>
      <family val="1"/>
    </font>
    <font>
      <sz val="22"/>
      <name val="Times New Roman"/>
      <family val="1"/>
    </font>
    <font>
      <sz val="22"/>
      <name val="Arial"/>
      <family val="2"/>
    </font>
    <font>
      <b/>
      <sz val="14"/>
      <name val="Times New Roman"/>
      <family val="1"/>
    </font>
    <font>
      <sz val="14"/>
      <name val="Arial"/>
      <family val="2"/>
    </font>
    <font>
      <sz val="13"/>
      <name val="Times New Roman"/>
      <family val="1"/>
    </font>
    <font>
      <sz val="13"/>
      <name val="Arial"/>
      <family val="2"/>
    </font>
    <font>
      <sz val="10"/>
      <name val="Arial Narrow"/>
      <family val="2"/>
    </font>
    <font>
      <b/>
      <sz val="13"/>
      <name val="Times New Roman"/>
      <family val="1"/>
    </font>
    <font>
      <b/>
      <sz val="10"/>
      <name val="Arial Narrow"/>
      <family val="2"/>
    </font>
    <font>
      <sz val="8"/>
      <name val="Arial Narrow"/>
      <family val="2"/>
    </font>
    <font>
      <b/>
      <sz val="9"/>
      <color indexed="9"/>
      <name val="Arial Narrow"/>
      <family val="2"/>
    </font>
    <font>
      <b/>
      <sz val="8"/>
      <name val="Arial Narrow"/>
      <family val="2"/>
    </font>
    <font>
      <sz val="8"/>
      <name val="Arial"/>
      <family val="2"/>
    </font>
    <font>
      <b/>
      <u/>
      <sz val="8"/>
      <name val="Arial Narrow"/>
      <family val="2"/>
    </font>
    <font>
      <sz val="9.5"/>
      <name val="Arial Narrow"/>
      <family val="2"/>
    </font>
    <font>
      <b/>
      <sz val="9.5"/>
      <name val="Arial Narrow"/>
      <family val="2"/>
    </font>
    <font>
      <i/>
      <sz val="8"/>
      <name val="Arial Narrow"/>
      <family val="2"/>
    </font>
    <font>
      <sz val="7"/>
      <name val="Arial"/>
      <family val="2"/>
    </font>
    <font>
      <sz val="9"/>
      <name val="Arial Narrow"/>
      <family val="2"/>
    </font>
    <font>
      <b/>
      <sz val="16"/>
      <name val="Times New Roman"/>
      <family val="1"/>
    </font>
    <font>
      <b/>
      <vertAlign val="superscript"/>
      <sz val="10"/>
      <name val="Arial Narrow"/>
      <family val="2"/>
    </font>
    <font>
      <sz val="10"/>
      <color indexed="9"/>
      <name val="Arial Narrow"/>
      <family val="2"/>
    </font>
    <font>
      <b/>
      <sz val="8"/>
      <color indexed="12"/>
      <name val="Arial"/>
      <family val="2"/>
    </font>
    <font>
      <b/>
      <sz val="8"/>
      <color indexed="10"/>
      <name val="Arial"/>
      <family val="2"/>
    </font>
    <font>
      <b/>
      <sz val="7"/>
      <name val="Arial"/>
      <family val="2"/>
    </font>
    <font>
      <b/>
      <sz val="12"/>
      <name val="Arial Narrow"/>
      <family val="2"/>
    </font>
    <font>
      <sz val="11"/>
      <name val="Arial Narrow"/>
      <family val="2"/>
    </font>
    <font>
      <i/>
      <sz val="9"/>
      <name val="Arial Narrow"/>
      <family val="2"/>
    </font>
    <font>
      <i/>
      <sz val="9"/>
      <color theme="1"/>
      <name val="Arial Narrow"/>
      <family val="2"/>
    </font>
    <font>
      <sz val="8"/>
      <color theme="1"/>
      <name val="Arial Narrow"/>
      <family val="2"/>
    </font>
    <font>
      <b/>
      <sz val="10"/>
      <name val="Arial"/>
      <family val="2"/>
    </font>
    <font>
      <b/>
      <sz val="11"/>
      <name val="Arial Narrow"/>
      <family val="2"/>
    </font>
    <font>
      <sz val="8"/>
      <color indexed="8"/>
      <name val="Arial Narrow"/>
      <family val="2"/>
    </font>
    <font>
      <b/>
      <sz val="14.55"/>
      <name val="Times New Roman"/>
      <family val="1"/>
    </font>
    <font>
      <sz val="14.55"/>
      <name val="Times New Roman"/>
      <family val="1"/>
    </font>
    <font>
      <sz val="14"/>
      <name val="Times New Roman"/>
      <family val="1"/>
    </font>
    <font>
      <b/>
      <sz val="9"/>
      <name val="Arial"/>
      <family val="2"/>
    </font>
    <font>
      <sz val="22"/>
      <color indexed="9"/>
      <name val="Times New Roman"/>
      <family val="1"/>
    </font>
    <font>
      <b/>
      <sz val="14"/>
      <color indexed="9"/>
      <name val="Times New Roman"/>
      <family val="1"/>
    </font>
    <font>
      <sz val="13"/>
      <color indexed="9"/>
      <name val="Times New Roman"/>
      <family val="1"/>
    </font>
    <font>
      <sz val="12"/>
      <name val="Arial Narrow"/>
      <family val="2"/>
    </font>
    <font>
      <sz val="8"/>
      <color indexed="9"/>
      <name val="Arial Narrow"/>
      <family val="2"/>
    </font>
    <font>
      <sz val="8.5"/>
      <name val="Arial Narrow"/>
      <family val="2"/>
    </font>
    <font>
      <sz val="7"/>
      <color indexed="9"/>
      <name val="Arial"/>
      <family val="2"/>
    </font>
    <font>
      <i/>
      <sz val="8"/>
      <name val="Arial"/>
      <family val="2"/>
    </font>
    <font>
      <b/>
      <sz val="8"/>
      <name val="Arial"/>
      <family val="2"/>
    </font>
    <font>
      <sz val="10"/>
      <color indexed="9"/>
      <name val="Arial"/>
      <family val="2"/>
    </font>
    <font>
      <sz val="10"/>
      <name val="Times New Roman"/>
      <family val="1"/>
    </font>
    <font>
      <b/>
      <sz val="10"/>
      <color indexed="9"/>
      <name val="Arial Narrow"/>
      <family val="2"/>
    </font>
    <font>
      <b/>
      <sz val="22"/>
      <name val="Times New Roman"/>
      <family val="1"/>
    </font>
    <font>
      <sz val="8.6"/>
      <name val="Arial"/>
      <family val="2"/>
    </font>
    <font>
      <b/>
      <sz val="10.5"/>
      <name val="Times New Roman"/>
      <family val="1"/>
    </font>
    <font>
      <b/>
      <sz val="8.6"/>
      <name val="Arial"/>
      <family val="2"/>
    </font>
    <font>
      <b/>
      <sz val="12"/>
      <name val="Arial"/>
      <family val="2"/>
    </font>
    <font>
      <b/>
      <sz val="10"/>
      <color rgb="FF0066FF"/>
      <name val="Arial"/>
      <family val="2"/>
    </font>
    <font>
      <b/>
      <sz val="10"/>
      <color indexed="8"/>
      <name val="Arial Narrow"/>
      <family val="2"/>
    </font>
    <font>
      <sz val="12"/>
      <name val="Arial MT"/>
    </font>
    <font>
      <sz val="8"/>
      <color indexed="8"/>
      <name val="Arial"/>
      <family val="2"/>
    </font>
    <font>
      <i/>
      <sz val="8"/>
      <color indexed="8"/>
      <name val="Arial Narrow"/>
      <family val="2"/>
    </font>
    <font>
      <b/>
      <sz val="9"/>
      <color indexed="12"/>
      <name val="Arial"/>
      <family val="2"/>
    </font>
    <font>
      <sz val="10"/>
      <color indexed="8"/>
      <name val="Arial Narrow"/>
      <family val="2"/>
    </font>
    <font>
      <b/>
      <sz val="8"/>
      <color indexed="8"/>
      <name val="Arial Narrow"/>
      <family val="2"/>
    </font>
    <font>
      <b/>
      <sz val="14"/>
      <color theme="1"/>
      <name val="Aptos Narrow"/>
      <family val="2"/>
      <scheme val="minor"/>
    </font>
    <font>
      <u/>
      <sz val="11"/>
      <color theme="10"/>
      <name val="Aptos Narrow"/>
      <family val="2"/>
      <scheme val="minor"/>
    </font>
    <font>
      <u/>
      <sz val="10"/>
      <color theme="10"/>
      <name val="Arial Narrow"/>
      <family val="2"/>
    </font>
    <font>
      <b/>
      <sz val="11"/>
      <name val="Arial"/>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hadow/>
      <sz val="22"/>
      <name val="Arial Narrow"/>
      <family val="2"/>
    </font>
    <font>
      <b/>
      <sz val="17"/>
      <name val="Arial Narrow"/>
      <family val="2"/>
    </font>
    <font>
      <sz val="11"/>
      <name val="Aptos Narrow"/>
      <family val="2"/>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39">
    <border>
      <left/>
      <right/>
      <top/>
      <bottom/>
      <diagonal/>
    </border>
    <border>
      <left/>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rgb="FF999999"/>
      </bottom>
      <diagonal/>
    </border>
    <border>
      <left/>
      <right style="thin">
        <color indexed="64"/>
      </right>
      <top style="thin">
        <color indexed="64"/>
      </top>
      <bottom/>
      <diagonal/>
    </border>
    <border>
      <left style="thin">
        <color indexed="64"/>
      </left>
      <right/>
      <top/>
      <bottom style="thin">
        <color rgb="FF999999"/>
      </bottom>
      <diagonal/>
    </border>
    <border>
      <left style="thin">
        <color rgb="FF999999"/>
      </left>
      <right/>
      <top style="thin">
        <color rgb="FF999999"/>
      </top>
      <bottom/>
      <diagonal/>
    </border>
    <border>
      <left/>
      <right/>
      <top style="thin">
        <color rgb="FF999999"/>
      </top>
      <bottom/>
      <diagonal/>
    </border>
    <border>
      <left style="thin">
        <color indexed="64"/>
      </left>
      <right/>
      <top style="thin">
        <color rgb="FF999999"/>
      </top>
      <bottom/>
      <diagonal/>
    </border>
    <border>
      <left/>
      <right style="thin">
        <color rgb="FF999999"/>
      </right>
      <top style="thin">
        <color rgb="FF999999"/>
      </top>
      <bottom/>
      <diagonal/>
    </border>
    <border>
      <left style="thin">
        <color rgb="FF999999"/>
      </left>
      <right/>
      <top style="thin">
        <color indexed="9"/>
      </top>
      <bottom/>
      <diagonal/>
    </border>
    <border>
      <left style="thin">
        <color rgb="FF999999"/>
      </left>
      <right/>
      <top/>
      <bottom/>
      <diagonal/>
    </border>
    <border>
      <left style="thin">
        <color indexed="64"/>
      </left>
      <right/>
      <top/>
      <bottom/>
      <diagonal/>
    </border>
    <border>
      <left/>
      <right style="thin">
        <color rgb="FF999999"/>
      </right>
      <top/>
      <bottom/>
      <diagonal/>
    </border>
    <border>
      <left style="thin">
        <color rgb="FF999999"/>
      </left>
      <right/>
      <top style="thin">
        <color rgb="FF999999"/>
      </top>
      <bottom style="thin">
        <color rgb="FF999999"/>
      </bottom>
      <diagonal/>
    </border>
    <border>
      <left style="thin">
        <color indexed="9"/>
      </left>
      <right/>
      <top style="thin">
        <color rgb="FF999999"/>
      </top>
      <bottom style="thin">
        <color rgb="FF999999"/>
      </bottom>
      <diagonal/>
    </border>
    <border>
      <left/>
      <right/>
      <top style="thin">
        <color rgb="FF999999"/>
      </top>
      <bottom style="thin">
        <color rgb="FF999999"/>
      </bottom>
      <diagonal/>
    </border>
    <border>
      <left style="thin">
        <color indexed="64"/>
      </left>
      <right/>
      <top style="thin">
        <color rgb="FF999999"/>
      </top>
      <bottom style="thin">
        <color rgb="FF999999"/>
      </bottom>
      <diagonal/>
    </border>
    <border>
      <left/>
      <right style="thin">
        <color rgb="FF999999"/>
      </right>
      <top style="thin">
        <color rgb="FF999999"/>
      </top>
      <bottom style="thin">
        <color rgb="FF999999"/>
      </bottom>
      <diagonal/>
    </border>
    <border>
      <left/>
      <right/>
      <top style="hair">
        <color indexed="64"/>
      </top>
      <bottom/>
      <diagonal/>
    </border>
    <border>
      <left/>
      <right/>
      <top style="thin">
        <color indexed="64"/>
      </top>
      <bottom style="hair">
        <color indexed="64"/>
      </bottom>
      <diagonal/>
    </border>
    <border>
      <left/>
      <right/>
      <top style="medium">
        <color indexed="64"/>
      </top>
      <bottom style="hair">
        <color indexed="64"/>
      </bottom>
      <diagonal/>
    </border>
    <border>
      <left/>
      <right/>
      <top/>
      <bottom style="double">
        <color indexed="64"/>
      </bottom>
      <diagonal/>
    </border>
    <border>
      <left/>
      <right/>
      <top style="dotted">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ck">
        <color indexed="18"/>
      </top>
      <bottom/>
      <diagonal/>
    </border>
    <border>
      <left/>
      <right/>
      <top/>
      <bottom style="thick">
        <color theme="3"/>
      </bottom>
      <diagonal/>
    </border>
  </borders>
  <cellStyleXfs count="19">
    <xf numFmtId="0" fontId="0" fillId="0" borderId="0"/>
    <xf numFmtId="0" fontId="2" fillId="0" borderId="0" applyProtection="0"/>
    <xf numFmtId="0" fontId="2" fillId="0" borderId="0"/>
    <xf numFmtId="0" fontId="2" fillId="0" borderId="0" applyProtection="0">
      <protection locked="0"/>
    </xf>
    <xf numFmtId="165" fontId="2" fillId="0" borderId="0" applyFont="0" applyFill="0" applyBorder="0" applyAlignment="0" applyProtection="0"/>
    <xf numFmtId="9" fontId="2" fillId="0" borderId="0" applyFont="0" applyFill="0" applyBorder="0" applyAlignment="0" applyProtection="0"/>
    <xf numFmtId="0" fontId="30" fillId="0" borderId="0"/>
    <xf numFmtId="0" fontId="2" fillId="0" borderId="0"/>
    <xf numFmtId="165" fontId="2" fillId="0" borderId="0" applyFont="0" applyFill="0" applyBorder="0" applyAlignment="0" applyProtection="0"/>
    <xf numFmtId="178" fontId="2" fillId="0" borderId="0" applyFont="0" applyFill="0" applyBorder="0" applyAlignment="0" applyProtection="0"/>
    <xf numFmtId="0" fontId="2" fillId="0" borderId="0" applyFont="0" applyFill="0" applyBorder="0" applyAlignment="0" applyProtection="0"/>
    <xf numFmtId="178" fontId="2" fillId="0" borderId="0" applyFont="0" applyFill="0" applyBorder="0" applyAlignment="0" applyProtection="0"/>
    <xf numFmtId="165" fontId="2" fillId="0" borderId="0" applyFont="0" applyFill="0" applyBorder="0" applyAlignment="0" applyProtection="0"/>
    <xf numFmtId="0" fontId="60" fillId="0" borderId="0"/>
    <xf numFmtId="0" fontId="2" fillId="0" borderId="0"/>
    <xf numFmtId="0" fontId="67" fillId="0" borderId="0" applyNumberFormat="0" applyFill="0" applyBorder="0" applyAlignment="0" applyProtection="0"/>
    <xf numFmtId="0" fontId="1" fillId="0" borderId="0"/>
    <xf numFmtId="0" fontId="1" fillId="0" borderId="0"/>
    <xf numFmtId="178" fontId="1" fillId="0" borderId="0" applyFont="0" applyFill="0" applyBorder="0" applyAlignment="0" applyProtection="0"/>
  </cellStyleXfs>
  <cellXfs count="419">
    <xf numFmtId="0" fontId="0" fillId="0" borderId="0" xfId="0"/>
    <xf numFmtId="0" fontId="2" fillId="0" borderId="0" xfId="2"/>
    <xf numFmtId="0" fontId="5" fillId="0" borderId="0" xfId="2" applyFont="1"/>
    <xf numFmtId="0" fontId="7" fillId="0" borderId="0" xfId="2" applyFont="1"/>
    <xf numFmtId="0" fontId="9" fillId="0" borderId="0" xfId="2" applyFont="1"/>
    <xf numFmtId="0" fontId="10" fillId="0" borderId="0" xfId="1" applyFont="1"/>
    <xf numFmtId="0" fontId="12" fillId="0" borderId="4" xfId="1" applyFont="1" applyBorder="1" applyAlignment="1">
      <alignment horizontal="center" vertical="center" wrapText="1"/>
    </xf>
    <xf numFmtId="0" fontId="13" fillId="0" borderId="5" xfId="1" applyFont="1" applyBorder="1" applyAlignment="1">
      <alignment horizontal="center" vertical="center"/>
    </xf>
    <xf numFmtId="0" fontId="14" fillId="2" borderId="5" xfId="1" applyFont="1" applyFill="1" applyBorder="1" applyAlignment="1">
      <alignment horizontal="center" vertical="center" wrapText="1"/>
    </xf>
    <xf numFmtId="0" fontId="15" fillId="0" borderId="6" xfId="1" applyFont="1" applyBorder="1" applyAlignment="1">
      <alignment vertical="center"/>
    </xf>
    <xf numFmtId="167" fontId="15" fillId="0" borderId="6" xfId="1" applyNumberFormat="1" applyFont="1" applyBorder="1" applyAlignment="1">
      <alignment vertical="center"/>
    </xf>
    <xf numFmtId="0" fontId="16" fillId="0" borderId="0" xfId="2" applyFont="1"/>
    <xf numFmtId="0" fontId="13" fillId="0" borderId="0" xfId="1" applyFont="1" applyAlignment="1">
      <alignment vertical="center"/>
    </xf>
    <xf numFmtId="167" fontId="13" fillId="0" borderId="0" xfId="1" applyNumberFormat="1" applyFont="1" applyAlignment="1">
      <alignment vertical="center"/>
    </xf>
    <xf numFmtId="167" fontId="16" fillId="0" borderId="0" xfId="2" applyNumberFormat="1" applyFont="1"/>
    <xf numFmtId="0" fontId="15" fillId="0" borderId="0" xfId="1" applyFont="1" applyAlignment="1">
      <alignment vertical="center"/>
    </xf>
    <xf numFmtId="167" fontId="15" fillId="0" borderId="0" xfId="1" applyNumberFormat="1" applyFont="1" applyAlignment="1">
      <alignment vertical="center"/>
    </xf>
    <xf numFmtId="168" fontId="15" fillId="0" borderId="6" xfId="3" applyNumberFormat="1" applyFont="1" applyBorder="1" applyAlignment="1" applyProtection="1">
      <alignment horizontal="left" vertical="center"/>
    </xf>
    <xf numFmtId="168" fontId="13" fillId="0" borderId="0" xfId="3" applyNumberFormat="1" applyFont="1" applyAlignment="1" applyProtection="1">
      <alignment horizontal="left" vertical="center"/>
    </xf>
    <xf numFmtId="169" fontId="16" fillId="0" borderId="0" xfId="2" applyNumberFormat="1" applyFont="1"/>
    <xf numFmtId="165" fontId="16" fillId="0" borderId="0" xfId="4" applyFont="1" applyFill="1"/>
    <xf numFmtId="167" fontId="13" fillId="0" borderId="0" xfId="2" applyNumberFormat="1" applyFont="1" applyAlignment="1">
      <alignment horizontal="right"/>
    </xf>
    <xf numFmtId="168" fontId="15" fillId="0" borderId="0" xfId="3" applyNumberFormat="1" applyFont="1" applyAlignment="1" applyProtection="1">
      <alignment horizontal="left" vertical="center"/>
    </xf>
    <xf numFmtId="0" fontId="13" fillId="0" borderId="0" xfId="1" applyFont="1" applyAlignment="1">
      <alignment horizontal="left" vertical="center" indent="1"/>
    </xf>
    <xf numFmtId="168" fontId="15" fillId="0" borderId="0" xfId="3" applyNumberFormat="1" applyFont="1" applyAlignment="1" applyProtection="1">
      <alignment horizontal="left" vertical="center" wrapText="1"/>
    </xf>
    <xf numFmtId="168" fontId="17" fillId="0" borderId="0" xfId="3" applyNumberFormat="1" applyFont="1" applyAlignment="1" applyProtection="1">
      <alignment horizontal="left" vertical="center"/>
    </xf>
    <xf numFmtId="0" fontId="15" fillId="0" borderId="7" xfId="1" applyFont="1" applyBorder="1" applyAlignment="1">
      <alignment vertical="center"/>
    </xf>
    <xf numFmtId="167" fontId="15" fillId="0" borderId="7" xfId="1" applyNumberFormat="1" applyFont="1" applyBorder="1" applyAlignment="1">
      <alignment vertical="center"/>
    </xf>
    <xf numFmtId="0" fontId="18" fillId="0" borderId="8" xfId="1" applyFont="1" applyBorder="1"/>
    <xf numFmtId="170" fontId="19" fillId="0" borderId="8" xfId="1" applyNumberFormat="1" applyFont="1" applyBorder="1"/>
    <xf numFmtId="168" fontId="20" fillId="0" borderId="0" xfId="3" applyNumberFormat="1" applyFont="1" applyAlignment="1" applyProtection="1">
      <alignment horizontal="left"/>
    </xf>
    <xf numFmtId="0" fontId="21" fillId="0" borderId="0" xfId="1" applyFont="1" applyAlignment="1">
      <alignment horizontal="right"/>
    </xf>
    <xf numFmtId="0" fontId="21" fillId="0" borderId="0" xfId="2" applyFont="1"/>
    <xf numFmtId="0" fontId="13" fillId="0" borderId="0" xfId="2" applyFont="1"/>
    <xf numFmtId="0" fontId="22" fillId="0" borderId="0" xfId="1" applyFont="1" applyAlignment="1">
      <alignment horizontal="right"/>
    </xf>
    <xf numFmtId="0" fontId="8" fillId="0" borderId="0" xfId="2" applyFont="1"/>
    <xf numFmtId="0" fontId="14" fillId="0" borderId="5" xfId="1" applyFont="1" applyBorder="1" applyAlignment="1">
      <alignment horizontal="center" vertical="center" wrapText="1"/>
    </xf>
    <xf numFmtId="170" fontId="15" fillId="0" borderId="6" xfId="1" applyNumberFormat="1" applyFont="1" applyBorder="1" applyAlignment="1">
      <alignment vertical="center"/>
    </xf>
    <xf numFmtId="170" fontId="15" fillId="0" borderId="0" xfId="1" applyNumberFormat="1" applyFont="1" applyAlignment="1">
      <alignment vertical="center"/>
    </xf>
    <xf numFmtId="170" fontId="13" fillId="0" borderId="0" xfId="1" applyNumberFormat="1" applyFont="1" applyAlignment="1">
      <alignment vertical="center"/>
    </xf>
    <xf numFmtId="170" fontId="15" fillId="0" borderId="6" xfId="1" applyNumberFormat="1" applyFont="1" applyBorder="1" applyAlignment="1">
      <alignment vertical="center" wrapText="1"/>
    </xf>
    <xf numFmtId="0" fontId="16" fillId="0" borderId="0" xfId="2" applyFont="1" applyAlignment="1">
      <alignment vertical="center"/>
    </xf>
    <xf numFmtId="170" fontId="15" fillId="0" borderId="7" xfId="1" applyNumberFormat="1" applyFont="1" applyBorder="1" applyAlignment="1">
      <alignment vertical="center"/>
    </xf>
    <xf numFmtId="0" fontId="18" fillId="0" borderId="8" xfId="1" applyFont="1" applyBorder="1" applyAlignment="1">
      <alignment vertical="center"/>
    </xf>
    <xf numFmtId="0" fontId="20" fillId="0" borderId="0" xfId="1" applyFont="1"/>
    <xf numFmtId="0" fontId="21" fillId="0" borderId="0" xfId="1" applyFont="1" applyAlignment="1">
      <alignment horizontal="right" vertical="center"/>
    </xf>
    <xf numFmtId="167" fontId="10" fillId="0" borderId="0" xfId="1" applyNumberFormat="1" applyFont="1"/>
    <xf numFmtId="0" fontId="2" fillId="0" borderId="0" xfId="2" applyAlignment="1">
      <alignment vertical="center"/>
    </xf>
    <xf numFmtId="0" fontId="5" fillId="0" borderId="0" xfId="2" applyFont="1" applyAlignment="1">
      <alignment vertical="center"/>
    </xf>
    <xf numFmtId="0" fontId="7" fillId="0" borderId="0" xfId="2" applyFont="1" applyAlignment="1">
      <alignment vertical="center"/>
    </xf>
    <xf numFmtId="0" fontId="9" fillId="0" borderId="0" xfId="2" applyFont="1" applyAlignment="1">
      <alignment vertical="center"/>
    </xf>
    <xf numFmtId="14" fontId="9" fillId="0" borderId="0" xfId="2" applyNumberFormat="1" applyFont="1" applyAlignment="1">
      <alignment vertical="center"/>
    </xf>
    <xf numFmtId="0" fontId="10" fillId="0" borderId="0" xfId="1" applyFont="1" applyAlignment="1">
      <alignment vertical="center"/>
    </xf>
    <xf numFmtId="0" fontId="25" fillId="0" borderId="0" xfId="1" applyFont="1" applyAlignment="1">
      <alignment vertical="center"/>
    </xf>
    <xf numFmtId="0" fontId="12" fillId="0" borderId="1" xfId="1" applyFont="1" applyBorder="1" applyAlignment="1">
      <alignment horizontal="center" vertical="center" wrapText="1"/>
    </xf>
    <xf numFmtId="0" fontId="10" fillId="0" borderId="3" xfId="1" applyFont="1" applyBorder="1" applyAlignment="1">
      <alignment horizontal="center" vertical="center"/>
    </xf>
    <xf numFmtId="9" fontId="15" fillId="0" borderId="6" xfId="5" applyFont="1" applyFill="1" applyBorder="1" applyAlignment="1">
      <alignment vertical="center"/>
    </xf>
    <xf numFmtId="171" fontId="15" fillId="0" borderId="6" xfId="1" applyNumberFormat="1" applyFont="1" applyBorder="1" applyAlignment="1">
      <alignment vertical="center"/>
    </xf>
    <xf numFmtId="171" fontId="16" fillId="0" borderId="0" xfId="2" applyNumberFormat="1" applyFont="1" applyAlignment="1">
      <alignment vertical="center"/>
    </xf>
    <xf numFmtId="9" fontId="13" fillId="0" borderId="0" xfId="5" applyFont="1" applyFill="1" applyBorder="1" applyAlignment="1">
      <alignment vertical="center"/>
    </xf>
    <xf numFmtId="171" fontId="13" fillId="0" borderId="0" xfId="1" applyNumberFormat="1" applyFont="1" applyAlignment="1">
      <alignment vertical="center"/>
    </xf>
    <xf numFmtId="171" fontId="15" fillId="0" borderId="0" xfId="1" applyNumberFormat="1" applyFont="1" applyAlignment="1">
      <alignment vertical="center"/>
    </xf>
    <xf numFmtId="168" fontId="15" fillId="0" borderId="6" xfId="3" applyNumberFormat="1" applyFont="1" applyBorder="1" applyAlignment="1" applyProtection="1">
      <alignment horizontal="left" vertical="center" wrapText="1"/>
    </xf>
    <xf numFmtId="170" fontId="18" fillId="0" borderId="8" xfId="1" applyNumberFormat="1" applyFont="1" applyBorder="1" applyAlignment="1">
      <alignment vertical="center"/>
    </xf>
    <xf numFmtId="0" fontId="20" fillId="0" borderId="0" xfId="1" applyFont="1" applyAlignment="1">
      <alignment vertical="center"/>
    </xf>
    <xf numFmtId="0" fontId="22" fillId="0" borderId="0" xfId="1" applyFont="1" applyAlignment="1">
      <alignment vertical="center"/>
    </xf>
    <xf numFmtId="171" fontId="10" fillId="0" borderId="0" xfId="1" applyNumberFormat="1" applyFont="1" applyAlignment="1">
      <alignment vertical="center"/>
    </xf>
    <xf numFmtId="172" fontId="26" fillId="0" borderId="0" xfId="4" applyNumberFormat="1" applyFont="1" applyFill="1"/>
    <xf numFmtId="173" fontId="27" fillId="0" borderId="0" xfId="2" applyNumberFormat="1" applyFont="1"/>
    <xf numFmtId="0" fontId="2" fillId="0" borderId="0" xfId="2" applyAlignment="1">
      <alignment horizontal="right"/>
    </xf>
    <xf numFmtId="0" fontId="5" fillId="0" borderId="0" xfId="2" applyFont="1" applyAlignment="1">
      <alignment horizontal="right"/>
    </xf>
    <xf numFmtId="0" fontId="7" fillId="0" borderId="0" xfId="2" applyFont="1" applyAlignment="1">
      <alignment horizontal="right"/>
    </xf>
    <xf numFmtId="0" fontId="9" fillId="0" borderId="0" xfId="2" applyFont="1" applyAlignment="1">
      <alignment horizontal="right"/>
    </xf>
    <xf numFmtId="0" fontId="16" fillId="0" borderId="0" xfId="2" applyFont="1" applyAlignment="1">
      <alignment horizontal="right"/>
    </xf>
    <xf numFmtId="167" fontId="16" fillId="0" borderId="0" xfId="2" applyNumberFormat="1" applyFont="1" applyAlignment="1">
      <alignment horizontal="right"/>
    </xf>
    <xf numFmtId="165" fontId="16" fillId="0" borderId="0" xfId="2" applyNumberFormat="1" applyFont="1" applyAlignment="1">
      <alignment horizontal="right"/>
    </xf>
    <xf numFmtId="167" fontId="21" fillId="0" borderId="0" xfId="1" applyNumberFormat="1" applyFont="1" applyAlignment="1">
      <alignment horizontal="right"/>
    </xf>
    <xf numFmtId="0" fontId="21" fillId="0" borderId="0" xfId="2" applyFont="1" applyAlignment="1">
      <alignment horizontal="right"/>
    </xf>
    <xf numFmtId="0" fontId="8" fillId="0" borderId="0" xfId="2" applyFont="1" applyAlignment="1">
      <alignment horizontal="right"/>
    </xf>
    <xf numFmtId="0" fontId="16" fillId="0" borderId="0" xfId="2" applyFont="1" applyAlignment="1">
      <alignment horizontal="right" vertical="center"/>
    </xf>
    <xf numFmtId="167" fontId="21" fillId="0" borderId="0" xfId="1" applyNumberFormat="1" applyFont="1" applyAlignment="1">
      <alignment horizontal="right" vertical="center"/>
    </xf>
    <xf numFmtId="167" fontId="28" fillId="0" borderId="0" xfId="1" applyNumberFormat="1" applyFont="1" applyAlignment="1">
      <alignment horizontal="right" vertical="center"/>
    </xf>
    <xf numFmtId="168" fontId="20" fillId="0" borderId="0" xfId="1" applyNumberFormat="1" applyFont="1"/>
    <xf numFmtId="171" fontId="2" fillId="0" borderId="0" xfId="2" applyNumberFormat="1" applyAlignment="1">
      <alignment vertical="center"/>
    </xf>
    <xf numFmtId="0" fontId="22" fillId="0" borderId="0" xfId="1" applyFont="1"/>
    <xf numFmtId="165" fontId="16" fillId="0" borderId="0" xfId="4" applyFont="1" applyFill="1" applyAlignment="1">
      <alignment horizontal="right"/>
    </xf>
    <xf numFmtId="171" fontId="22" fillId="0" borderId="0" xfId="1" applyNumberFormat="1" applyFont="1" applyAlignment="1">
      <alignment vertical="center"/>
    </xf>
    <xf numFmtId="0" fontId="30" fillId="0" borderId="0" xfId="6"/>
    <xf numFmtId="0" fontId="31" fillId="0" borderId="0" xfId="2" applyFont="1" applyAlignment="1">
      <alignment horizontal="centerContinuous" vertical="center"/>
    </xf>
    <xf numFmtId="0" fontId="32" fillId="0" borderId="0" xfId="2" applyFont="1"/>
    <xf numFmtId="0" fontId="33" fillId="0" borderId="0" xfId="6" applyFont="1"/>
    <xf numFmtId="0" fontId="8" fillId="0" borderId="0" xfId="6" applyFont="1" applyAlignment="1">
      <alignment horizontal="center"/>
    </xf>
    <xf numFmtId="0" fontId="8" fillId="0" borderId="3" xfId="6" applyFont="1" applyBorder="1" applyAlignment="1">
      <alignment horizontal="center"/>
    </xf>
    <xf numFmtId="0" fontId="12" fillId="0" borderId="9" xfId="6" applyFont="1" applyBorder="1" applyAlignment="1">
      <alignment horizontal="center" vertical="center" wrapText="1"/>
    </xf>
    <xf numFmtId="0" fontId="12" fillId="0" borderId="12" xfId="6" applyFont="1" applyBorder="1" applyAlignment="1">
      <alignment horizontal="center" vertical="center" wrapText="1"/>
    </xf>
    <xf numFmtId="0" fontId="12" fillId="0" borderId="14" xfId="6" applyFont="1" applyBorder="1" applyAlignment="1">
      <alignment horizontal="center" vertical="center" wrapText="1"/>
    </xf>
    <xf numFmtId="0" fontId="2" fillId="0" borderId="16" xfId="2" applyBorder="1"/>
    <xf numFmtId="0" fontId="2" fillId="0" borderId="16" xfId="2" applyBorder="1" applyAlignment="1">
      <alignment horizontal="center"/>
    </xf>
    <xf numFmtId="172" fontId="2" fillId="0" borderId="16" xfId="2" applyNumberFormat="1" applyBorder="1"/>
    <xf numFmtId="172" fontId="2" fillId="0" borderId="17" xfId="2" applyNumberFormat="1" applyBorder="1"/>
    <xf numFmtId="172" fontId="2" fillId="0" borderId="18" xfId="2" applyNumberFormat="1" applyBorder="1"/>
    <xf numFmtId="172" fontId="2" fillId="0" borderId="19" xfId="2" applyNumberFormat="1" applyBorder="1"/>
    <xf numFmtId="0" fontId="2" fillId="0" borderId="20" xfId="2" applyBorder="1"/>
    <xf numFmtId="0" fontId="2" fillId="0" borderId="21" xfId="2" applyBorder="1" applyAlignment="1">
      <alignment horizontal="center"/>
    </xf>
    <xf numFmtId="172" fontId="2" fillId="0" borderId="21" xfId="2" applyNumberFormat="1" applyBorder="1"/>
    <xf numFmtId="172" fontId="2" fillId="0" borderId="0" xfId="2" applyNumberFormat="1"/>
    <xf numFmtId="172" fontId="2" fillId="0" borderId="22" xfId="2" applyNumberFormat="1" applyBorder="1"/>
    <xf numFmtId="172" fontId="2" fillId="0" borderId="23" xfId="2" applyNumberFormat="1" applyBorder="1"/>
    <xf numFmtId="0" fontId="34" fillId="0" borderId="24" xfId="2" applyFont="1" applyBorder="1" applyAlignment="1">
      <alignment horizontal="center"/>
    </xf>
    <xf numFmtId="0" fontId="34" fillId="0" borderId="25" xfId="2" applyFont="1" applyBorder="1" applyAlignment="1">
      <alignment horizontal="center"/>
    </xf>
    <xf numFmtId="172" fontId="34" fillId="0" borderId="24" xfId="2" applyNumberFormat="1" applyFont="1" applyBorder="1"/>
    <xf numFmtId="172" fontId="34" fillId="0" borderId="26" xfId="2" applyNumberFormat="1" applyFont="1" applyBorder="1"/>
    <xf numFmtId="172" fontId="34" fillId="0" borderId="27" xfId="2" applyNumberFormat="1" applyFont="1" applyBorder="1"/>
    <xf numFmtId="172" fontId="34" fillId="0" borderId="28" xfId="2" applyNumberFormat="1" applyFont="1" applyBorder="1"/>
    <xf numFmtId="0" fontId="34" fillId="0" borderId="0" xfId="2" applyFont="1"/>
    <xf numFmtId="0" fontId="35" fillId="0" borderId="0" xfId="6" applyFont="1"/>
    <xf numFmtId="0" fontId="6" fillId="0" borderId="0" xfId="2" applyFont="1" applyAlignment="1">
      <alignment vertical="center"/>
    </xf>
    <xf numFmtId="0" fontId="10" fillId="0" borderId="0" xfId="2" applyFont="1"/>
    <xf numFmtId="2" fontId="15" fillId="0" borderId="0" xfId="7" applyNumberFormat="1" applyFont="1" applyAlignment="1">
      <alignment horizontal="center" vertical="center"/>
    </xf>
    <xf numFmtId="0" fontId="13" fillId="0" borderId="29" xfId="2" applyFont="1" applyBorder="1"/>
    <xf numFmtId="0" fontId="15" fillId="0" borderId="0" xfId="2" applyFont="1"/>
    <xf numFmtId="175" fontId="13" fillId="0" borderId="0" xfId="8" applyNumberFormat="1" applyFont="1" applyFill="1" applyBorder="1" applyAlignment="1">
      <alignment horizontal="right"/>
    </xf>
    <xf numFmtId="175" fontId="10" fillId="0" borderId="0" xfId="2" applyNumberFormat="1" applyFont="1"/>
    <xf numFmtId="0" fontId="36" fillId="0" borderId="0" xfId="2" applyFont="1"/>
    <xf numFmtId="176" fontId="13" fillId="0" borderId="0" xfId="8" applyNumberFormat="1" applyFont="1" applyFill="1" applyBorder="1" applyAlignment="1">
      <alignment horizontal="right"/>
    </xf>
    <xf numFmtId="177" fontId="13" fillId="0" borderId="0" xfId="8" applyNumberFormat="1" applyFont="1" applyFill="1" applyBorder="1" applyAlignment="1">
      <alignment horizontal="right"/>
    </xf>
    <xf numFmtId="177" fontId="13" fillId="0" borderId="0" xfId="8" applyNumberFormat="1" applyFont="1" applyFill="1" applyBorder="1" applyAlignment="1">
      <alignment horizontal="center"/>
    </xf>
    <xf numFmtId="165" fontId="13" fillId="0" borderId="0" xfId="8" applyFont="1" applyFill="1" applyBorder="1" applyAlignment="1">
      <alignment horizontal="right"/>
    </xf>
    <xf numFmtId="0" fontId="13" fillId="0" borderId="8" xfId="2" applyFont="1" applyBorder="1"/>
    <xf numFmtId="175" fontId="13" fillId="0" borderId="8" xfId="8" applyNumberFormat="1" applyFont="1" applyFill="1" applyBorder="1" applyAlignment="1">
      <alignment horizontal="right"/>
    </xf>
    <xf numFmtId="0" fontId="20" fillId="0" borderId="0" xfId="2" applyFont="1"/>
    <xf numFmtId="0" fontId="20" fillId="0" borderId="0" xfId="2" applyFont="1" applyAlignment="1">
      <alignment vertical="center"/>
    </xf>
    <xf numFmtId="0" fontId="13" fillId="0" borderId="0" xfId="2" applyFont="1" applyAlignment="1">
      <alignment vertical="center"/>
    </xf>
    <xf numFmtId="0" fontId="37" fillId="0" borderId="0" xfId="2" applyFont="1" applyAlignment="1">
      <alignment horizontal="centerContinuous" vertical="center"/>
    </xf>
    <xf numFmtId="0" fontId="38" fillId="0" borderId="0" xfId="2" applyFont="1"/>
    <xf numFmtId="0" fontId="4" fillId="0" borderId="0" xfId="2" applyFont="1"/>
    <xf numFmtId="0" fontId="39" fillId="0" borderId="0" xfId="2" applyFont="1"/>
    <xf numFmtId="0" fontId="40" fillId="0" borderId="0" xfId="2" applyFont="1" applyAlignment="1">
      <alignment horizontal="center"/>
    </xf>
    <xf numFmtId="0" fontId="2" fillId="0" borderId="30" xfId="2" applyBorder="1" applyAlignment="1">
      <alignment horizontal="center" vertical="center" wrapText="1"/>
    </xf>
    <xf numFmtId="0" fontId="13" fillId="0" borderId="0" xfId="2" applyFont="1" applyAlignment="1">
      <alignment horizontal="left" vertical="center" wrapText="1"/>
    </xf>
    <xf numFmtId="179" fontId="13" fillId="0" borderId="0" xfId="9" applyNumberFormat="1" applyFont="1" applyFill="1" applyBorder="1" applyAlignment="1">
      <alignment horizontal="center" vertical="center"/>
    </xf>
    <xf numFmtId="4" fontId="13" fillId="0" borderId="0" xfId="10" applyNumberFormat="1" applyFont="1" applyFill="1" applyBorder="1" applyAlignment="1">
      <alignment horizontal="center" vertical="center"/>
    </xf>
    <xf numFmtId="3" fontId="13" fillId="0" borderId="0" xfId="10" applyNumberFormat="1" applyFont="1" applyFill="1" applyBorder="1" applyAlignment="1">
      <alignment horizontal="center" vertical="center"/>
    </xf>
    <xf numFmtId="3" fontId="13" fillId="0" borderId="0" xfId="4" applyNumberFormat="1" applyFont="1" applyFill="1" applyBorder="1" applyAlignment="1">
      <alignment horizontal="center" vertical="center"/>
    </xf>
    <xf numFmtId="0" fontId="13" fillId="0" borderId="8" xfId="2" applyFont="1" applyBorder="1" applyAlignment="1">
      <alignment horizontal="left" vertical="center" wrapText="1"/>
    </xf>
    <xf numFmtId="3" fontId="13" fillId="0" borderId="8" xfId="4" applyNumberFormat="1" applyFont="1" applyFill="1" applyBorder="1" applyAlignment="1">
      <alignment horizontal="center" vertical="center"/>
    </xf>
    <xf numFmtId="0" fontId="2" fillId="0" borderId="0" xfId="2" applyAlignment="1">
      <alignment horizontal="center" vertical="center"/>
    </xf>
    <xf numFmtId="3" fontId="2" fillId="0" borderId="0" xfId="2" applyNumberFormat="1" applyAlignment="1">
      <alignment horizontal="center" vertical="center"/>
    </xf>
    <xf numFmtId="0" fontId="21" fillId="0" borderId="0" xfId="2" applyFont="1" applyAlignment="1">
      <alignment vertical="center"/>
    </xf>
    <xf numFmtId="3" fontId="21" fillId="0" borderId="0" xfId="2" applyNumberFormat="1" applyFont="1" applyAlignment="1">
      <alignment vertical="center"/>
    </xf>
    <xf numFmtId="3" fontId="2" fillId="0" borderId="0" xfId="2" applyNumberFormat="1" applyAlignment="1">
      <alignment vertical="center"/>
    </xf>
    <xf numFmtId="0" fontId="3" fillId="0" borderId="0" xfId="2" applyFont="1"/>
    <xf numFmtId="0" fontId="41" fillId="0" borderId="0" xfId="2" applyFont="1"/>
    <xf numFmtId="0" fontId="42" fillId="0" borderId="0" xfId="2" applyFont="1"/>
    <xf numFmtId="0" fontId="6" fillId="0" borderId="0" xfId="2" applyFont="1"/>
    <xf numFmtId="0" fontId="43" fillId="0" borderId="0" xfId="2" applyFont="1"/>
    <xf numFmtId="0" fontId="25" fillId="0" borderId="0" xfId="2" applyFont="1"/>
    <xf numFmtId="0" fontId="11" fillId="0" borderId="31" xfId="2" applyFont="1" applyBorder="1" applyAlignment="1">
      <alignment horizontal="center" vertical="center"/>
    </xf>
    <xf numFmtId="0" fontId="44" fillId="0" borderId="31" xfId="2" applyFont="1" applyBorder="1" applyAlignment="1">
      <alignment horizontal="center" vertical="center" wrapText="1"/>
    </xf>
    <xf numFmtId="0" fontId="29" fillId="0" borderId="31" xfId="2" applyFont="1" applyBorder="1" applyAlignment="1">
      <alignment horizontal="center" vertical="center" wrapText="1"/>
    </xf>
    <xf numFmtId="181" fontId="10" fillId="0" borderId="0" xfId="2" applyNumberFormat="1" applyFont="1"/>
    <xf numFmtId="0" fontId="45" fillId="0" borderId="0" xfId="2" applyFont="1" applyAlignment="1">
      <alignment vertical="center"/>
    </xf>
    <xf numFmtId="0" fontId="12" fillId="0" borderId="0" xfId="2" applyFont="1" applyAlignment="1">
      <alignment vertical="center" wrapText="1"/>
    </xf>
    <xf numFmtId="3" fontId="10" fillId="0" borderId="0" xfId="2" applyNumberFormat="1" applyFont="1" applyAlignment="1">
      <alignment horizontal="center" vertical="center" shrinkToFit="1"/>
    </xf>
    <xf numFmtId="3" fontId="12" fillId="0" borderId="0" xfId="2" applyNumberFormat="1" applyFont="1" applyAlignment="1">
      <alignment horizontal="center" vertical="center" shrinkToFit="1"/>
    </xf>
    <xf numFmtId="0" fontId="46" fillId="0" borderId="8" xfId="2" applyFont="1" applyBorder="1"/>
    <xf numFmtId="181" fontId="46" fillId="0" borderId="8" xfId="2" applyNumberFormat="1" applyFont="1" applyBorder="1"/>
    <xf numFmtId="0" fontId="22" fillId="0" borderId="0" xfId="2" applyFont="1"/>
    <xf numFmtId="0" fontId="47" fillId="0" borderId="0" xfId="2" applyFont="1"/>
    <xf numFmtId="0" fontId="48" fillId="0" borderId="0" xfId="2" applyFont="1"/>
    <xf numFmtId="181" fontId="21" fillId="0" borderId="0" xfId="2" applyNumberFormat="1" applyFont="1"/>
    <xf numFmtId="0" fontId="12" fillId="0" borderId="4" xfId="2" applyFont="1" applyBorder="1" applyAlignment="1">
      <alignment horizontal="left" vertical="center"/>
    </xf>
    <xf numFmtId="3" fontId="49" fillId="0" borderId="4" xfId="2" applyNumberFormat="1" applyFont="1" applyBorder="1" applyAlignment="1">
      <alignment horizontal="center" vertical="center" wrapText="1"/>
    </xf>
    <xf numFmtId="0" fontId="22" fillId="0" borderId="0" xfId="2" applyFont="1" applyAlignment="1">
      <alignment vertical="center"/>
    </xf>
    <xf numFmtId="0" fontId="50" fillId="0" borderId="0" xfId="2" applyFont="1"/>
    <xf numFmtId="0" fontId="12" fillId="0" borderId="0" xfId="2" applyFont="1" applyAlignment="1" applyProtection="1">
      <alignment vertical="center"/>
      <protection locked="0"/>
    </xf>
    <xf numFmtId="0" fontId="51" fillId="0" borderId="0" xfId="2" applyFont="1" applyAlignment="1" applyProtection="1">
      <alignment vertical="center"/>
      <protection locked="0"/>
    </xf>
    <xf numFmtId="0" fontId="8" fillId="0" borderId="0" xfId="2" applyFont="1" applyAlignment="1" applyProtection="1">
      <alignment horizontal="centerContinuous" vertical="center"/>
      <protection locked="0"/>
    </xf>
    <xf numFmtId="0" fontId="11" fillId="0" borderId="0" xfId="2" applyFont="1" applyAlignment="1" applyProtection="1">
      <alignment horizontal="centerContinuous" vertical="center"/>
      <protection locked="0"/>
    </xf>
    <xf numFmtId="0" fontId="11" fillId="0" borderId="0" xfId="2" applyFont="1" applyAlignment="1" applyProtection="1">
      <alignment vertical="center"/>
      <protection locked="0"/>
    </xf>
    <xf numFmtId="0" fontId="10" fillId="0" borderId="0" xfId="2" applyFont="1" applyAlignment="1" applyProtection="1">
      <alignment vertical="center"/>
      <protection locked="0"/>
    </xf>
    <xf numFmtId="0" fontId="12" fillId="0" borderId="1" xfId="2" applyFont="1" applyBorder="1" applyAlignment="1" applyProtection="1">
      <alignment horizontal="center" vertical="center"/>
      <protection locked="0"/>
    </xf>
    <xf numFmtId="0" fontId="12" fillId="0" borderId="0" xfId="2" applyFont="1" applyAlignment="1" applyProtection="1">
      <alignment horizontal="center" vertical="center"/>
      <protection locked="0"/>
    </xf>
    <xf numFmtId="0" fontId="12" fillId="0" borderId="0" xfId="2" applyFont="1" applyAlignment="1" applyProtection="1">
      <alignment horizontal="centerContinuous" vertical="center"/>
      <protection locked="0"/>
    </xf>
    <xf numFmtId="0" fontId="12" fillId="0" borderId="0" xfId="2" applyFont="1" applyAlignment="1" applyProtection="1">
      <alignment horizontal="center" vertical="center" wrapText="1"/>
      <protection locked="0"/>
    </xf>
    <xf numFmtId="0" fontId="10" fillId="0" borderId="6" xfId="2" applyFont="1" applyBorder="1" applyAlignment="1" applyProtection="1">
      <alignment horizontal="center" vertical="center"/>
      <protection locked="0"/>
    </xf>
    <xf numFmtId="0" fontId="10" fillId="0" borderId="6" xfId="2" applyFont="1" applyBorder="1" applyAlignment="1" applyProtection="1">
      <alignment horizontal="center" vertical="center" wrapText="1"/>
      <protection locked="0"/>
    </xf>
    <xf numFmtId="0" fontId="10" fillId="0" borderId="7" xfId="2" applyFont="1" applyBorder="1" applyAlignment="1" applyProtection="1">
      <alignment horizontal="center" vertical="center"/>
      <protection locked="0"/>
    </xf>
    <xf numFmtId="0" fontId="10" fillId="0" borderId="7" xfId="2" applyFont="1" applyBorder="1" applyAlignment="1" applyProtection="1">
      <alignment horizontal="center" vertical="center" wrapText="1"/>
      <protection locked="0"/>
    </xf>
    <xf numFmtId="0" fontId="25" fillId="0" borderId="0" xfId="2" applyFont="1" applyAlignment="1" applyProtection="1">
      <alignment horizontal="center" vertical="center"/>
      <protection locked="0"/>
    </xf>
    <xf numFmtId="0" fontId="25" fillId="0" borderId="0" xfId="2" applyFont="1" applyAlignment="1" applyProtection="1">
      <alignment vertical="center"/>
      <protection locked="0"/>
    </xf>
    <xf numFmtId="0" fontId="52" fillId="0" borderId="0" xfId="2" applyFont="1" applyAlignment="1" applyProtection="1">
      <alignment vertical="center"/>
      <protection locked="0"/>
    </xf>
    <xf numFmtId="0" fontId="13" fillId="0" borderId="0" xfId="2" applyFont="1" applyAlignment="1">
      <alignment horizontal="left" wrapText="1"/>
    </xf>
    <xf numFmtId="183" fontId="13" fillId="0" borderId="0" xfId="11" applyNumberFormat="1" applyFont="1" applyFill="1" applyBorder="1" applyAlignment="1" applyProtection="1">
      <alignment horizontal="left" vertical="center"/>
      <protection locked="0"/>
    </xf>
    <xf numFmtId="183" fontId="15" fillId="0" borderId="0" xfId="11" applyNumberFormat="1" applyFont="1" applyFill="1" applyBorder="1" applyAlignment="1" applyProtection="1">
      <alignment horizontal="left" vertical="center"/>
      <protection locked="0"/>
    </xf>
    <xf numFmtId="0" fontId="13" fillId="0" borderId="0" xfId="2" applyFont="1" applyAlignment="1" applyProtection="1">
      <alignment vertical="center"/>
      <protection locked="0"/>
    </xf>
    <xf numFmtId="0" fontId="13" fillId="0" borderId="3" xfId="2" applyFont="1" applyBorder="1" applyAlignment="1">
      <alignment horizontal="left" wrapText="1"/>
    </xf>
    <xf numFmtId="183" fontId="13" fillId="0" borderId="3" xfId="11" applyNumberFormat="1" applyFont="1" applyFill="1" applyBorder="1" applyAlignment="1" applyProtection="1">
      <alignment horizontal="left" vertical="center"/>
      <protection locked="0"/>
    </xf>
    <xf numFmtId="183" fontId="15" fillId="0" borderId="3" xfId="11" applyNumberFormat="1" applyFont="1" applyFill="1" applyBorder="1" applyAlignment="1" applyProtection="1">
      <alignment horizontal="left" vertical="center"/>
      <protection locked="0"/>
    </xf>
    <xf numFmtId="183" fontId="13" fillId="0" borderId="0" xfId="2" applyNumberFormat="1" applyFont="1" applyAlignment="1" applyProtection="1">
      <alignment vertical="center"/>
      <protection locked="0"/>
    </xf>
    <xf numFmtId="172" fontId="13" fillId="0" borderId="0" xfId="12" applyNumberFormat="1" applyFont="1" applyFill="1" applyAlignment="1" applyProtection="1">
      <alignment vertical="center"/>
      <protection locked="0"/>
    </xf>
    <xf numFmtId="183" fontId="10" fillId="0" borderId="0" xfId="2" applyNumberFormat="1" applyFont="1" applyAlignment="1" applyProtection="1">
      <alignment vertical="center"/>
      <protection locked="0"/>
    </xf>
    <xf numFmtId="0" fontId="10" fillId="0" borderId="0" xfId="2" applyFont="1" applyProtection="1">
      <protection locked="0"/>
    </xf>
    <xf numFmtId="0" fontId="53" fillId="0" borderId="0" xfId="2" applyFont="1" applyAlignment="1">
      <alignment vertical="center"/>
    </xf>
    <xf numFmtId="0" fontId="4" fillId="0" borderId="0" xfId="2" applyFont="1" applyAlignment="1">
      <alignment vertical="center"/>
    </xf>
    <xf numFmtId="0" fontId="40" fillId="0" borderId="0" xfId="2" applyFont="1" applyAlignment="1">
      <alignment horizontal="center" vertical="center"/>
    </xf>
    <xf numFmtId="0" fontId="54" fillId="0" borderId="0" xfId="2" applyFont="1" applyAlignment="1">
      <alignment vertical="center"/>
    </xf>
    <xf numFmtId="0" fontId="55" fillId="0" borderId="0" xfId="2" applyFont="1" applyAlignment="1">
      <alignment horizontal="center" vertical="center" wrapText="1"/>
    </xf>
    <xf numFmtId="2" fontId="54" fillId="0" borderId="0" xfId="2" applyNumberFormat="1" applyFont="1" applyAlignment="1">
      <alignment horizontal="center" vertical="center" wrapText="1"/>
    </xf>
    <xf numFmtId="2" fontId="56" fillId="0" borderId="0" xfId="2" applyNumberFormat="1" applyFont="1" applyAlignment="1">
      <alignment horizontal="center" vertical="center" wrapText="1"/>
    </xf>
    <xf numFmtId="2" fontId="13" fillId="0" borderId="0" xfId="2" applyNumberFormat="1" applyFont="1" applyAlignment="1">
      <alignment horizontal="center" vertical="center" wrapText="1"/>
    </xf>
    <xf numFmtId="3" fontId="13" fillId="0" borderId="0" xfId="2" applyNumberFormat="1" applyFont="1" applyAlignment="1">
      <alignment horizontal="center" vertical="center" wrapText="1"/>
    </xf>
    <xf numFmtId="0" fontId="13" fillId="0" borderId="32" xfId="2" applyFont="1" applyBorder="1" applyAlignment="1">
      <alignment horizontal="left" vertical="center" wrapText="1"/>
    </xf>
    <xf numFmtId="2" fontId="13" fillId="0" borderId="32" xfId="2" applyNumberFormat="1" applyFont="1" applyBorder="1" applyAlignment="1">
      <alignment horizontal="center" vertical="center" wrapText="1"/>
    </xf>
    <xf numFmtId="3" fontId="13" fillId="0" borderId="32" xfId="2" applyNumberFormat="1" applyFont="1" applyBorder="1" applyAlignment="1">
      <alignment horizontal="center" vertical="center" wrapText="1"/>
    </xf>
    <xf numFmtId="0" fontId="15" fillId="0" borderId="0" xfId="2" applyFont="1" applyAlignment="1">
      <alignment vertical="center"/>
    </xf>
    <xf numFmtId="0" fontId="57" fillId="0" borderId="0" xfId="2" applyFont="1"/>
    <xf numFmtId="14" fontId="57" fillId="0" borderId="0" xfId="2" applyNumberFormat="1" applyFont="1"/>
    <xf numFmtId="0" fontId="51" fillId="0" borderId="0" xfId="2" applyFont="1"/>
    <xf numFmtId="184" fontId="58" fillId="0" borderId="0" xfId="2" applyNumberFormat="1" applyFont="1" applyAlignment="1">
      <alignment horizontal="left"/>
    </xf>
    <xf numFmtId="0" fontId="59" fillId="0" borderId="1" xfId="2" applyFont="1" applyBorder="1"/>
    <xf numFmtId="0" fontId="59" fillId="0" borderId="0" xfId="2" applyFont="1"/>
    <xf numFmtId="0" fontId="59" fillId="0" borderId="0" xfId="2" applyFont="1" applyAlignment="1">
      <alignment horizontal="center"/>
    </xf>
    <xf numFmtId="0" fontId="59" fillId="0" borderId="3" xfId="2" applyFont="1" applyBorder="1"/>
    <xf numFmtId="37" fontId="59" fillId="0" borderId="3" xfId="2" quotePrefix="1" applyNumberFormat="1" applyFont="1" applyBorder="1" applyAlignment="1">
      <alignment horizontal="center" vertical="center"/>
    </xf>
    <xf numFmtId="37" fontId="59" fillId="3" borderId="3" xfId="2" quotePrefix="1" applyNumberFormat="1" applyFont="1" applyFill="1" applyBorder="1" applyAlignment="1">
      <alignment horizontal="center" vertical="center"/>
    </xf>
    <xf numFmtId="0" fontId="12" fillId="0" borderId="3" xfId="2" applyFont="1" applyBorder="1" applyAlignment="1">
      <alignment horizontal="center"/>
    </xf>
    <xf numFmtId="0" fontId="61" fillId="0" borderId="5" xfId="2" applyFont="1" applyBorder="1"/>
    <xf numFmtId="37" fontId="61" fillId="0" borderId="5" xfId="2" applyNumberFormat="1" applyFont="1" applyBorder="1"/>
    <xf numFmtId="37" fontId="61" fillId="0" borderId="0" xfId="2" applyNumberFormat="1" applyFont="1"/>
    <xf numFmtId="0" fontId="16" fillId="0" borderId="5" xfId="2" applyFont="1" applyBorder="1" applyAlignment="1">
      <alignment horizontal="center"/>
    </xf>
    <xf numFmtId="172" fontId="36" fillId="0" borderId="0" xfId="2" applyNumberFormat="1" applyFont="1" applyAlignment="1">
      <alignment vertical="center"/>
    </xf>
    <xf numFmtId="2" fontId="15" fillId="0" borderId="0" xfId="2" applyNumberFormat="1" applyFont="1" applyAlignment="1">
      <alignment horizontal="center" vertical="center"/>
    </xf>
    <xf numFmtId="0" fontId="36" fillId="0" borderId="8" xfId="2" applyFont="1" applyBorder="1" applyAlignment="1">
      <alignment vertical="center"/>
    </xf>
    <xf numFmtId="2" fontId="15" fillId="0" borderId="8" xfId="2" applyNumberFormat="1" applyFont="1" applyBorder="1" applyAlignment="1">
      <alignment horizontal="center" vertical="center"/>
    </xf>
    <xf numFmtId="0" fontId="62" fillId="0" borderId="0" xfId="2" applyFont="1"/>
    <xf numFmtId="0" fontId="2" fillId="3" borderId="0" xfId="2" applyFill="1"/>
    <xf numFmtId="0" fontId="36" fillId="3" borderId="0" xfId="2" applyFont="1" applyFill="1" applyAlignment="1">
      <alignment vertical="center"/>
    </xf>
    <xf numFmtId="0" fontId="36" fillId="0" borderId="0" xfId="2" applyFont="1" applyAlignment="1">
      <alignment vertical="top" wrapText="1"/>
    </xf>
    <xf numFmtId="0" fontId="36" fillId="3" borderId="0" xfId="2" applyFont="1" applyFill="1" applyAlignment="1">
      <alignment vertical="top" wrapText="1"/>
    </xf>
    <xf numFmtId="0" fontId="2" fillId="3" borderId="0" xfId="14" applyFill="1"/>
    <xf numFmtId="0" fontId="63" fillId="3" borderId="0" xfId="14" applyFont="1" applyFill="1"/>
    <xf numFmtId="184" fontId="58" fillId="3" borderId="0" xfId="14" applyNumberFormat="1" applyFont="1" applyFill="1" applyAlignment="1">
      <alignment horizontal="left"/>
    </xf>
    <xf numFmtId="0" fontId="59" fillId="3" borderId="1" xfId="14" applyFont="1" applyFill="1" applyBorder="1"/>
    <xf numFmtId="0" fontId="59" fillId="3" borderId="0" xfId="14" applyFont="1" applyFill="1" applyAlignment="1">
      <alignment horizontal="center"/>
    </xf>
    <xf numFmtId="0" fontId="10" fillId="3" borderId="33" xfId="13" applyFont="1" applyFill="1" applyBorder="1" applyAlignment="1">
      <alignment horizontal="center" vertical="center" wrapText="1"/>
    </xf>
    <xf numFmtId="0" fontId="59" fillId="3" borderId="3" xfId="14" applyFont="1" applyFill="1" applyBorder="1"/>
    <xf numFmtId="37" fontId="64" fillId="3" borderId="3" xfId="14" quotePrefix="1" applyNumberFormat="1" applyFont="1" applyFill="1" applyBorder="1" applyAlignment="1">
      <alignment horizontal="center" vertical="center"/>
    </xf>
    <xf numFmtId="0" fontId="36" fillId="3" borderId="5" xfId="14" applyFont="1" applyFill="1" applyBorder="1"/>
    <xf numFmtId="37" fontId="36" fillId="3" borderId="0" xfId="14" applyNumberFormat="1" applyFont="1" applyFill="1"/>
    <xf numFmtId="0" fontId="10" fillId="3" borderId="0" xfId="14" applyFont="1" applyFill="1"/>
    <xf numFmtId="185" fontId="36" fillId="3" borderId="0" xfId="14" applyNumberFormat="1" applyFont="1" applyFill="1" applyAlignment="1">
      <alignment horizontal="left" vertical="center"/>
    </xf>
    <xf numFmtId="185" fontId="65" fillId="3" borderId="8" xfId="14" applyNumberFormat="1" applyFont="1" applyFill="1" applyBorder="1" applyAlignment="1">
      <alignment horizontal="left" vertical="center"/>
    </xf>
    <xf numFmtId="185" fontId="13" fillId="3" borderId="0" xfId="14" applyNumberFormat="1" applyFont="1" applyFill="1"/>
    <xf numFmtId="0" fontId="36" fillId="3" borderId="0" xfId="14" applyFont="1" applyFill="1" applyAlignment="1">
      <alignment vertical="center"/>
    </xf>
    <xf numFmtId="0" fontId="0" fillId="0" borderId="0" xfId="0" applyAlignment="1">
      <alignment vertical="center"/>
    </xf>
    <xf numFmtId="0" fontId="68" fillId="0" borderId="0" xfId="15" applyFont="1" applyAlignment="1">
      <alignment horizontal="left" vertical="center"/>
    </xf>
    <xf numFmtId="0" fontId="67" fillId="0" borderId="0" xfId="15" applyAlignment="1">
      <alignment vertical="center"/>
    </xf>
    <xf numFmtId="0" fontId="68" fillId="0" borderId="0" xfId="15" applyFont="1" applyAlignment="1" applyProtection="1">
      <alignment horizontal="left" vertical="center"/>
      <protection locked="0"/>
    </xf>
    <xf numFmtId="0" fontId="2" fillId="0" borderId="0" xfId="16" applyFont="1" applyAlignment="1">
      <alignment vertical="center"/>
    </xf>
    <xf numFmtId="0" fontId="69" fillId="0" borderId="0" xfId="16" applyFont="1" applyAlignment="1">
      <alignment vertical="center"/>
    </xf>
    <xf numFmtId="0" fontId="0" fillId="0" borderId="0" xfId="16" applyFont="1" applyAlignment="1">
      <alignment horizontal="left" vertical="center" wrapText="1"/>
    </xf>
    <xf numFmtId="0" fontId="2" fillId="0" borderId="5" xfId="16" applyFont="1" applyBorder="1" applyAlignment="1">
      <alignment vertical="center"/>
    </xf>
    <xf numFmtId="0" fontId="34" fillId="0" borderId="0" xfId="16" applyFont="1" applyAlignment="1">
      <alignment vertical="center"/>
    </xf>
    <xf numFmtId="0" fontId="2" fillId="3" borderId="8" xfId="16" applyFont="1" applyFill="1" applyBorder="1" applyAlignment="1">
      <alignment horizontal="center" vertical="center"/>
    </xf>
    <xf numFmtId="0" fontId="2" fillId="3" borderId="0" xfId="16" applyFont="1" applyFill="1" applyAlignment="1">
      <alignment vertical="center"/>
    </xf>
    <xf numFmtId="0" fontId="71" fillId="0" borderId="0" xfId="17" applyFont="1" applyAlignment="1">
      <alignment horizontal="center" vertical="center"/>
    </xf>
    <xf numFmtId="0" fontId="72" fillId="0" borderId="0" xfId="17" applyFont="1" applyAlignment="1">
      <alignment horizontal="center" vertical="center"/>
    </xf>
    <xf numFmtId="0" fontId="2" fillId="0" borderId="0" xfId="2" applyAlignment="1">
      <alignment horizontal="left" indent="1"/>
    </xf>
    <xf numFmtId="0" fontId="2" fillId="0" borderId="0" xfId="2" applyAlignment="1">
      <alignment horizontal="left"/>
    </xf>
    <xf numFmtId="0" fontId="34" fillId="0" borderId="0" xfId="2" applyFont="1" applyAlignment="1">
      <alignment horizontal="left"/>
    </xf>
    <xf numFmtId="1" fontId="2" fillId="0" borderId="0" xfId="2" applyNumberFormat="1" applyAlignment="1">
      <alignment horizontal="left"/>
    </xf>
    <xf numFmtId="0" fontId="34" fillId="0" borderId="0" xfId="2" applyFont="1" applyAlignment="1">
      <alignment horizontal="left" indent="1"/>
    </xf>
    <xf numFmtId="0" fontId="2" fillId="0" borderId="0" xfId="2" applyAlignment="1">
      <alignment horizontal="left" vertical="center" indent="2"/>
    </xf>
    <xf numFmtId="0" fontId="2" fillId="0" borderId="0" xfId="2" applyAlignment="1">
      <alignment horizontal="left" vertical="center" wrapText="1"/>
    </xf>
    <xf numFmtId="0" fontId="2" fillId="0" borderId="0" xfId="2" applyAlignment="1">
      <alignment vertical="center" wrapText="1"/>
    </xf>
    <xf numFmtId="0" fontId="2" fillId="0" borderId="0" xfId="2" applyAlignment="1">
      <alignment wrapText="1"/>
    </xf>
    <xf numFmtId="0" fontId="2" fillId="0" borderId="0" xfId="2" applyAlignment="1">
      <alignment horizontal="left" wrapText="1"/>
    </xf>
    <xf numFmtId="0" fontId="0" fillId="0" borderId="0" xfId="16" applyFont="1" applyAlignment="1">
      <alignment vertical="center" wrapText="1"/>
    </xf>
    <xf numFmtId="178" fontId="72" fillId="0" borderId="0" xfId="18" applyFont="1" applyFill="1" applyBorder="1" applyAlignment="1">
      <alignment horizontal="center" vertical="center"/>
    </xf>
    <xf numFmtId="0" fontId="2" fillId="0" borderId="0" xfId="2" applyAlignment="1">
      <alignment horizontal="left" vertical="top" wrapText="1"/>
    </xf>
    <xf numFmtId="0" fontId="34" fillId="0" borderId="0" xfId="2" applyFont="1" applyAlignment="1">
      <alignment wrapText="1"/>
    </xf>
    <xf numFmtId="0" fontId="2" fillId="0" borderId="0" xfId="2" applyAlignment="1">
      <alignment horizontal="left" indent="2"/>
    </xf>
    <xf numFmtId="1" fontId="34" fillId="0" borderId="0" xfId="2" applyNumberFormat="1" applyFont="1" applyAlignment="1">
      <alignment horizontal="left" wrapText="1"/>
    </xf>
    <xf numFmtId="0" fontId="34" fillId="0" borderId="0" xfId="2" quotePrefix="1" applyFont="1" applyAlignment="1">
      <alignment wrapText="1"/>
    </xf>
    <xf numFmtId="1" fontId="34" fillId="0" borderId="0" xfId="2" applyNumberFormat="1" applyFont="1" applyAlignment="1">
      <alignment horizontal="left"/>
    </xf>
    <xf numFmtId="0" fontId="34" fillId="0" borderId="0" xfId="2" applyFont="1" applyAlignment="1">
      <alignment vertical="center" wrapText="1"/>
    </xf>
    <xf numFmtId="0" fontId="34" fillId="0" borderId="0" xfId="16" applyFont="1" applyAlignment="1">
      <alignment horizontal="left" vertical="center" indent="1"/>
    </xf>
    <xf numFmtId="0" fontId="34" fillId="0" borderId="0" xfId="2" applyFont="1" applyAlignment="1">
      <alignment vertical="center"/>
    </xf>
    <xf numFmtId="0" fontId="0" fillId="0" borderId="0" xfId="16" applyFont="1" applyAlignment="1">
      <alignment vertical="center"/>
    </xf>
    <xf numFmtId="0" fontId="34" fillId="0" borderId="0" xfId="16" applyFont="1" applyAlignment="1">
      <alignment horizontal="left" vertical="center"/>
    </xf>
    <xf numFmtId="0" fontId="2" fillId="0" borderId="0" xfId="2" quotePrefix="1" applyAlignment="1">
      <alignment horizontal="left"/>
    </xf>
    <xf numFmtId="0" fontId="2" fillId="0" borderId="0" xfId="16" applyFont="1" applyAlignment="1">
      <alignment horizontal="left" vertical="center" indent="2"/>
    </xf>
    <xf numFmtId="0" fontId="73" fillId="0" borderId="0" xfId="16" applyFont="1" applyAlignment="1">
      <alignment vertical="center"/>
    </xf>
    <xf numFmtId="0" fontId="74" fillId="0" borderId="0" xfId="17" applyFont="1"/>
    <xf numFmtId="0" fontId="74" fillId="0" borderId="0" xfId="17" applyFont="1" applyAlignment="1">
      <alignment horizontal="center" vertical="center"/>
    </xf>
    <xf numFmtId="0" fontId="73" fillId="0" borderId="0" xfId="17" applyFont="1" applyAlignment="1">
      <alignment horizontal="center" vertical="center"/>
    </xf>
    <xf numFmtId="0" fontId="72" fillId="0" borderId="0" xfId="17" applyFont="1"/>
    <xf numFmtId="0" fontId="73" fillId="0" borderId="0" xfId="17" applyFont="1" applyAlignment="1">
      <alignment horizontal="left"/>
    </xf>
    <xf numFmtId="0" fontId="71" fillId="0" borderId="0" xfId="17" quotePrefix="1" applyFont="1" applyAlignment="1">
      <alignment horizontal="center" vertical="center"/>
    </xf>
    <xf numFmtId="0" fontId="72" fillId="0" borderId="0" xfId="17" quotePrefix="1" applyFont="1" applyAlignment="1">
      <alignment horizontal="center" vertical="center"/>
    </xf>
    <xf numFmtId="0" fontId="74" fillId="4" borderId="0" xfId="17" applyFont="1" applyFill="1"/>
    <xf numFmtId="0" fontId="73" fillId="4" borderId="0" xfId="17" applyFont="1" applyFill="1" applyAlignment="1">
      <alignment horizontal="right"/>
    </xf>
    <xf numFmtId="0" fontId="30" fillId="0" borderId="37" xfId="2" applyFont="1" applyBorder="1"/>
    <xf numFmtId="0" fontId="30" fillId="0" borderId="0" xfId="2" applyFont="1"/>
    <xf numFmtId="17" fontId="30" fillId="0" borderId="0" xfId="2" applyNumberFormat="1" applyFont="1"/>
    <xf numFmtId="0" fontId="75" fillId="0" borderId="0" xfId="2" applyFont="1"/>
    <xf numFmtId="0" fontId="76" fillId="0" borderId="0" xfId="2" applyFont="1"/>
    <xf numFmtId="0" fontId="35" fillId="0" borderId="0" xfId="2" applyFont="1" applyAlignment="1">
      <alignment horizontal="center"/>
    </xf>
    <xf numFmtId="0" fontId="44" fillId="0" borderId="0" xfId="2" applyFont="1" applyAlignment="1">
      <alignment horizontal="justify" vertical="justify" wrapText="1"/>
    </xf>
    <xf numFmtId="0" fontId="30" fillId="0" borderId="0" xfId="2" applyFont="1" applyAlignment="1">
      <alignment vertical="justify" wrapText="1"/>
    </xf>
    <xf numFmtId="0" fontId="2" fillId="0" borderId="0" xfId="2" applyAlignment="1">
      <alignment horizontal="justify" vertical="center" wrapText="1"/>
    </xf>
    <xf numFmtId="0" fontId="30" fillId="0" borderId="0" xfId="2" applyFont="1" applyAlignment="1">
      <alignment horizontal="justify" vertical="center" wrapText="1"/>
    </xf>
    <xf numFmtId="0" fontId="34" fillId="0" borderId="0" xfId="2" applyFont="1" applyAlignment="1">
      <alignment horizontal="justify" vertical="center" wrapText="1"/>
    </xf>
    <xf numFmtId="0" fontId="30" fillId="0" borderId="38" xfId="2" applyFont="1" applyBorder="1"/>
    <xf numFmtId="0" fontId="35" fillId="0" borderId="0" xfId="2" applyFont="1" applyAlignment="1">
      <alignment horizontal="center"/>
    </xf>
    <xf numFmtId="0" fontId="44" fillId="0" borderId="0" xfId="2" applyFont="1" applyAlignment="1">
      <alignment horizontal="justify" vertical="justify" wrapText="1"/>
    </xf>
    <xf numFmtId="0" fontId="2" fillId="0" borderId="0" xfId="2" applyAlignment="1">
      <alignment horizontal="justify" vertical="center" wrapText="1"/>
    </xf>
    <xf numFmtId="0" fontId="13" fillId="3" borderId="0" xfId="14" applyFont="1" applyFill="1" applyAlignment="1">
      <alignment horizontal="left" vertical="top" wrapText="1"/>
    </xf>
    <xf numFmtId="0" fontId="2" fillId="3" borderId="0" xfId="14" applyFill="1"/>
    <xf numFmtId="0" fontId="4" fillId="3" borderId="0" xfId="14" applyFont="1" applyFill="1" applyAlignment="1">
      <alignment horizontal="center"/>
    </xf>
    <xf numFmtId="166" fontId="6" fillId="3" borderId="0" xfId="14" applyNumberFormat="1" applyFont="1" applyFill="1" applyAlignment="1">
      <alignment horizontal="center"/>
    </xf>
    <xf numFmtId="0" fontId="8" fillId="3" borderId="0" xfId="14" applyFont="1" applyFill="1" applyAlignment="1">
      <alignment horizontal="center"/>
    </xf>
    <xf numFmtId="0" fontId="12" fillId="3" borderId="1" xfId="13" applyFont="1" applyFill="1" applyBorder="1" applyAlignment="1">
      <alignment horizontal="center" vertical="center" wrapText="1"/>
    </xf>
    <xf numFmtId="0" fontId="2" fillId="0" borderId="1" xfId="14" applyBorder="1"/>
    <xf numFmtId="0" fontId="66" fillId="0" borderId="0" xfId="0" applyFont="1" applyAlignment="1">
      <alignment horizontal="center" vertical="center"/>
    </xf>
    <xf numFmtId="0" fontId="70" fillId="0" borderId="12" xfId="16" applyFont="1" applyBorder="1" applyAlignment="1">
      <alignment horizontal="left" vertical="center" wrapText="1"/>
    </xf>
    <xf numFmtId="0" fontId="70" fillId="0" borderId="14" xfId="16" applyFont="1" applyBorder="1" applyAlignment="1">
      <alignment horizontal="left" vertical="center" wrapText="1"/>
    </xf>
    <xf numFmtId="0" fontId="70" fillId="0" borderId="22" xfId="16" applyFont="1" applyBorder="1" applyAlignment="1">
      <alignment horizontal="left" vertical="center" wrapText="1"/>
    </xf>
    <xf numFmtId="0" fontId="70" fillId="0" borderId="34" xfId="16" applyFont="1" applyBorder="1" applyAlignment="1">
      <alignment horizontal="left" vertical="center" wrapText="1"/>
    </xf>
    <xf numFmtId="0" fontId="70" fillId="0" borderId="35" xfId="16" applyFont="1" applyBorder="1" applyAlignment="1">
      <alignment horizontal="left" vertical="center" wrapText="1"/>
    </xf>
    <xf numFmtId="0" fontId="70" fillId="0" borderId="36" xfId="16" applyFont="1" applyBorder="1" applyAlignment="1">
      <alignment horizontal="left" vertical="center" wrapText="1"/>
    </xf>
    <xf numFmtId="0" fontId="71" fillId="0" borderId="0" xfId="17" applyFont="1" applyAlignment="1">
      <alignment horizontal="center" vertical="center"/>
    </xf>
    <xf numFmtId="0" fontId="34" fillId="0" borderId="0" xfId="2" applyFont="1" applyAlignment="1">
      <alignment horizontal="left" vertical="center"/>
    </xf>
    <xf numFmtId="0" fontId="34" fillId="0" borderId="0" xfId="16" applyFont="1" applyAlignment="1">
      <alignment horizontal="left" vertical="center"/>
    </xf>
    <xf numFmtId="0" fontId="23" fillId="0" borderId="0" xfId="1" applyFont="1" applyAlignment="1">
      <alignment horizontal="center" wrapText="1"/>
    </xf>
    <xf numFmtId="0" fontId="4" fillId="0" borderId="0" xfId="1" applyFont="1" applyAlignment="1">
      <alignment horizontal="center" wrapText="1"/>
    </xf>
    <xf numFmtId="166" fontId="6" fillId="0" borderId="0" xfId="1" applyNumberFormat="1" applyFont="1" applyAlignment="1">
      <alignment horizontal="center" wrapText="1"/>
    </xf>
    <xf numFmtId="0" fontId="6" fillId="0" borderId="0" xfId="1" applyFont="1" applyAlignment="1">
      <alignment horizontal="center" wrapText="1"/>
    </xf>
    <xf numFmtId="0" fontId="8" fillId="0" borderId="0" xfId="1" applyFont="1" applyAlignment="1">
      <alignment horizontal="center" wrapText="1"/>
    </xf>
    <xf numFmtId="0" fontId="9" fillId="0" borderId="0" xfId="1" applyFont="1" applyAlignment="1">
      <alignment horizontal="center" wrapText="1"/>
    </xf>
    <xf numFmtId="0" fontId="11" fillId="0" borderId="1" xfId="1" applyFont="1" applyBorder="1" applyAlignment="1">
      <alignment horizontal="center" vertical="center"/>
    </xf>
    <xf numFmtId="0" fontId="11" fillId="0" borderId="3" xfId="1" applyFont="1" applyBorder="1" applyAlignment="1">
      <alignment horizontal="center" vertical="center"/>
    </xf>
    <xf numFmtId="0" fontId="12" fillId="0" borderId="2" xfId="1" applyFont="1" applyBorder="1" applyAlignment="1">
      <alignment horizontal="center"/>
    </xf>
    <xf numFmtId="0" fontId="68" fillId="0" borderId="0" xfId="15" applyFont="1" applyAlignment="1">
      <alignment horizontal="left" vertical="center"/>
    </xf>
    <xf numFmtId="0" fontId="4" fillId="0" borderId="0" xfId="1" applyFont="1" applyAlignment="1">
      <alignment horizontal="center" vertical="center" wrapText="1"/>
    </xf>
    <xf numFmtId="166" fontId="6" fillId="0" borderId="0" xfId="1" applyNumberFormat="1" applyFont="1" applyAlignment="1">
      <alignment horizontal="center" vertical="center" wrapText="1"/>
    </xf>
    <xf numFmtId="0" fontId="12" fillId="0" borderId="2" xfId="1" applyFont="1" applyBorder="1" applyAlignment="1">
      <alignment horizontal="center" vertical="center"/>
    </xf>
    <xf numFmtId="0" fontId="29" fillId="0" borderId="2" xfId="1" applyFont="1" applyBorder="1" applyAlignment="1">
      <alignment horizontal="center"/>
    </xf>
    <xf numFmtId="0" fontId="4" fillId="0" borderId="0" xfId="2" applyFont="1" applyAlignment="1">
      <alignment horizontal="center"/>
    </xf>
    <xf numFmtId="166" fontId="6" fillId="0" borderId="0" xfId="2" applyNumberFormat="1" applyFont="1" applyAlignment="1">
      <alignment horizontal="center" vertical="center"/>
    </xf>
    <xf numFmtId="0" fontId="8" fillId="0" borderId="0" xfId="2" applyFont="1" applyAlignment="1">
      <alignment horizontal="center" vertical="center"/>
    </xf>
    <xf numFmtId="0" fontId="12" fillId="0" borderId="1" xfId="2" applyFont="1" applyBorder="1" applyAlignment="1">
      <alignment horizontal="center" vertical="center"/>
    </xf>
    <xf numFmtId="0" fontId="12" fillId="0" borderId="6" xfId="2" applyFont="1" applyBorder="1" applyAlignment="1">
      <alignment horizontal="center" vertical="center"/>
    </xf>
    <xf numFmtId="0" fontId="10" fillId="0" borderId="1" xfId="2" applyFont="1" applyBorder="1" applyAlignment="1">
      <alignment horizontal="center" vertical="center" wrapText="1"/>
    </xf>
    <xf numFmtId="0" fontId="10" fillId="0" borderId="6" xfId="2" applyFont="1" applyBorder="1" applyAlignment="1">
      <alignment horizontal="center" vertical="center" wrapText="1"/>
    </xf>
    <xf numFmtId="0" fontId="4" fillId="0" borderId="0" xfId="2" applyFont="1" applyAlignment="1">
      <alignment horizontal="center" vertical="center" wrapText="1"/>
    </xf>
    <xf numFmtId="180" fontId="6" fillId="0" borderId="0" xfId="2" applyNumberFormat="1" applyFont="1" applyAlignment="1">
      <alignment horizontal="center"/>
    </xf>
    <xf numFmtId="0" fontId="8" fillId="0" borderId="0" xfId="2" applyFont="1" applyAlignment="1">
      <alignment horizontal="center"/>
    </xf>
    <xf numFmtId="0" fontId="34" fillId="0" borderId="2" xfId="2" applyFont="1" applyBorder="1" applyAlignment="1">
      <alignment horizontal="center" vertical="center"/>
    </xf>
    <xf numFmtId="0" fontId="4" fillId="0" borderId="0" xfId="2" applyFont="1" applyAlignment="1">
      <alignment horizontal="center" vertical="center"/>
    </xf>
    <xf numFmtId="0" fontId="11" fillId="0" borderId="1" xfId="2" applyFont="1" applyBorder="1" applyAlignment="1">
      <alignment horizontal="center" vertical="center" wrapText="1"/>
    </xf>
    <xf numFmtId="0" fontId="11" fillId="0" borderId="6" xfId="2" applyFont="1" applyBorder="1" applyAlignment="1">
      <alignment horizontal="center" vertical="center" wrapText="1"/>
    </xf>
    <xf numFmtId="0" fontId="2" fillId="0" borderId="1" xfId="2" applyBorder="1" applyAlignment="1">
      <alignment horizontal="center" vertical="center" wrapText="1"/>
    </xf>
    <xf numFmtId="0" fontId="2" fillId="0" borderId="6" xfId="2" applyBorder="1" applyAlignment="1">
      <alignment horizontal="center" vertical="center" wrapText="1"/>
    </xf>
    <xf numFmtId="0" fontId="12" fillId="0" borderId="10" xfId="6" applyFont="1" applyBorder="1" applyAlignment="1">
      <alignment horizontal="center"/>
    </xf>
    <xf numFmtId="0" fontId="12" fillId="0" borderId="11" xfId="6" applyFont="1" applyBorder="1" applyAlignment="1">
      <alignment horizontal="center"/>
    </xf>
    <xf numFmtId="0" fontId="12" fillId="0" borderId="9" xfId="6" applyFont="1" applyBorder="1" applyAlignment="1">
      <alignment horizontal="center" vertical="center" wrapText="1"/>
    </xf>
    <xf numFmtId="0" fontId="12" fillId="0" borderId="13" xfId="6" applyFont="1" applyBorder="1" applyAlignment="1">
      <alignment horizontal="center" vertical="center" wrapText="1"/>
    </xf>
    <xf numFmtId="0" fontId="4" fillId="0" borderId="0" xfId="6" applyFont="1" applyAlignment="1">
      <alignment horizontal="center" vertical="top" wrapText="1"/>
    </xf>
    <xf numFmtId="166" fontId="6" fillId="0" borderId="0" xfId="6" applyNumberFormat="1" applyFont="1" applyAlignment="1">
      <alignment horizontal="center"/>
    </xf>
    <xf numFmtId="0" fontId="8" fillId="0" borderId="0" xfId="6" applyFont="1" applyAlignment="1">
      <alignment horizontal="center"/>
    </xf>
    <xf numFmtId="0" fontId="12" fillId="0" borderId="9" xfId="6" applyFont="1" applyBorder="1" applyAlignment="1">
      <alignment horizontal="left" vertical="center" wrapText="1"/>
    </xf>
    <xf numFmtId="0" fontId="12" fillId="0" borderId="13" xfId="6" applyFont="1" applyBorder="1" applyAlignment="1">
      <alignment horizontal="left" vertical="center" wrapText="1"/>
    </xf>
    <xf numFmtId="174" fontId="12" fillId="0" borderId="10" xfId="6" applyNumberFormat="1" applyFont="1" applyBorder="1" applyAlignment="1">
      <alignment horizontal="center"/>
    </xf>
    <xf numFmtId="174" fontId="12" fillId="0" borderId="4" xfId="6" applyNumberFormat="1" applyFont="1" applyBorder="1" applyAlignment="1">
      <alignment horizontal="center"/>
    </xf>
    <xf numFmtId="174" fontId="12" fillId="0" borderId="11" xfId="6" applyNumberFormat="1" applyFont="1" applyBorder="1" applyAlignment="1">
      <alignment horizontal="center"/>
    </xf>
    <xf numFmtId="0" fontId="12" fillId="0" borderId="12" xfId="6" applyFont="1" applyBorder="1" applyAlignment="1">
      <alignment horizontal="center" vertical="center" wrapText="1"/>
    </xf>
    <xf numFmtId="0" fontId="12" fillId="0" borderId="15" xfId="6" applyFont="1" applyBorder="1" applyAlignment="1">
      <alignment horizontal="center" vertical="center" wrapText="1"/>
    </xf>
    <xf numFmtId="0" fontId="36" fillId="3" borderId="0" xfId="2" applyFont="1" applyFill="1" applyAlignment="1">
      <alignment horizontal="left" vertical="center" wrapText="1"/>
    </xf>
    <xf numFmtId="0" fontId="2" fillId="3" borderId="0" xfId="2" applyFill="1"/>
    <xf numFmtId="0" fontId="12" fillId="0" borderId="29" xfId="13" applyFont="1" applyBorder="1" applyAlignment="1">
      <alignment horizontal="center" vertical="center" wrapText="1"/>
    </xf>
    <xf numFmtId="0" fontId="34" fillId="0" borderId="0" xfId="2" applyFont="1"/>
    <xf numFmtId="0" fontId="12" fillId="3" borderId="29" xfId="13" applyFont="1" applyFill="1" applyBorder="1" applyAlignment="1">
      <alignment horizontal="center" vertical="center" wrapText="1"/>
    </xf>
    <xf numFmtId="0" fontId="13" fillId="0" borderId="1" xfId="2" applyFont="1" applyBorder="1" applyAlignment="1">
      <alignment horizontal="left" vertical="center" wrapText="1"/>
    </xf>
    <xf numFmtId="0" fontId="2" fillId="0" borderId="1" xfId="2" applyBorder="1"/>
    <xf numFmtId="0" fontId="2" fillId="0" borderId="0" xfId="2"/>
    <xf numFmtId="0" fontId="12" fillId="0" borderId="0" xfId="13" applyFont="1" applyAlignment="1">
      <alignment horizontal="center" vertical="center" wrapText="1"/>
    </xf>
    <xf numFmtId="166" fontId="6" fillId="0" borderId="0" xfId="2" applyNumberFormat="1" applyFont="1" applyAlignment="1">
      <alignment horizontal="center"/>
    </xf>
    <xf numFmtId="0" fontId="39" fillId="0" borderId="0" xfId="2" applyFont="1"/>
    <xf numFmtId="0" fontId="51" fillId="0" borderId="0" xfId="2" applyFont="1"/>
    <xf numFmtId="0" fontId="12" fillId="0" borderId="31" xfId="13" applyFont="1" applyBorder="1" applyAlignment="1">
      <alignment horizontal="center"/>
    </xf>
    <xf numFmtId="0" fontId="2" fillId="0" borderId="31" xfId="2" applyBorder="1"/>
    <xf numFmtId="0" fontId="12" fillId="0" borderId="1" xfId="13" applyFont="1" applyBorder="1" applyAlignment="1">
      <alignment horizontal="center" vertical="center" wrapText="1"/>
    </xf>
    <xf numFmtId="0" fontId="12" fillId="0" borderId="1" xfId="2" applyFont="1" applyBorder="1" applyAlignment="1" applyProtection="1">
      <alignment horizontal="center" vertical="center" wrapText="1"/>
      <protection locked="0"/>
    </xf>
    <xf numFmtId="0" fontId="12" fillId="0" borderId="0" xfId="2" applyFont="1" applyAlignment="1" applyProtection="1">
      <alignment horizontal="center" vertical="center" wrapText="1"/>
      <protection locked="0"/>
    </xf>
    <xf numFmtId="0" fontId="12" fillId="0" borderId="6" xfId="2" applyFont="1" applyBorder="1" applyAlignment="1" applyProtection="1">
      <alignment horizontal="center" vertical="center" wrapText="1"/>
      <protection locked="0"/>
    </xf>
    <xf numFmtId="0" fontId="12" fillId="0" borderId="7" xfId="2" applyFont="1" applyBorder="1" applyAlignment="1" applyProtection="1">
      <alignment horizontal="center" vertical="center"/>
      <protection locked="0"/>
    </xf>
    <xf numFmtId="0" fontId="13" fillId="0" borderId="0" xfId="11" applyNumberFormat="1" applyFont="1" applyFill="1" applyBorder="1" applyAlignment="1" applyProtection="1">
      <alignment horizontal="left" vertical="center" wrapText="1"/>
      <protection locked="0"/>
    </xf>
    <xf numFmtId="0" fontId="4" fillId="0" borderId="0" xfId="2" applyFont="1" applyAlignment="1" applyProtection="1">
      <alignment horizontal="center" vertical="center"/>
      <protection locked="0"/>
    </xf>
    <xf numFmtId="182" fontId="6" fillId="0" borderId="0" xfId="2" applyNumberFormat="1" applyFont="1" applyAlignment="1" applyProtection="1">
      <alignment horizontal="center"/>
      <protection locked="0"/>
    </xf>
    <xf numFmtId="0" fontId="12" fillId="0" borderId="1" xfId="2" applyFont="1" applyBorder="1" applyAlignment="1" applyProtection="1">
      <alignment horizontal="center" vertical="center"/>
      <protection locked="0"/>
    </xf>
    <xf numFmtId="0" fontId="12" fillId="0" borderId="0" xfId="2" applyFont="1" applyAlignment="1" applyProtection="1">
      <alignment horizontal="center" vertical="center"/>
      <protection locked="0"/>
    </xf>
    <xf numFmtId="0" fontId="12" fillId="0" borderId="6" xfId="2" applyFont="1" applyBorder="1" applyAlignment="1" applyProtection="1">
      <alignment horizontal="center" vertical="center"/>
      <protection locked="0"/>
    </xf>
    <xf numFmtId="0" fontId="12" fillId="0" borderId="31" xfId="2" applyFont="1" applyBorder="1" applyAlignment="1" applyProtection="1">
      <alignment horizontal="center" vertical="center"/>
      <protection locked="0"/>
    </xf>
    <xf numFmtId="0" fontId="12" fillId="0" borderId="31" xfId="2" applyFont="1" applyBorder="1" applyAlignment="1" applyProtection="1">
      <alignment horizontal="center" vertical="center" wrapText="1"/>
      <protection locked="0"/>
    </xf>
    <xf numFmtId="2" fontId="12" fillId="0" borderId="1" xfId="2" applyNumberFormat="1" applyFont="1" applyBorder="1" applyAlignment="1">
      <alignment horizontal="center" vertical="center" wrapText="1"/>
    </xf>
    <xf numFmtId="0" fontId="10" fillId="0" borderId="6" xfId="2" applyFont="1" applyBorder="1" applyAlignment="1">
      <alignment horizontal="center"/>
    </xf>
    <xf numFmtId="0" fontId="4" fillId="0" borderId="0" xfId="2" applyFont="1" applyAlignment="1">
      <alignment horizontal="center" wrapText="1"/>
    </xf>
    <xf numFmtId="0" fontId="12" fillId="0" borderId="1" xfId="2" applyFont="1" applyBorder="1" applyAlignment="1">
      <alignment horizontal="center" vertical="center" wrapText="1"/>
    </xf>
    <xf numFmtId="0" fontId="12" fillId="0" borderId="6" xfId="2" applyFont="1" applyBorder="1" applyAlignment="1">
      <alignment horizontal="center" vertical="center" wrapText="1"/>
    </xf>
    <xf numFmtId="2" fontId="10" fillId="0" borderId="1" xfId="2" applyNumberFormat="1" applyFont="1" applyBorder="1" applyAlignment="1">
      <alignment horizontal="center" vertical="center" wrapText="1"/>
    </xf>
    <xf numFmtId="2" fontId="10" fillId="0" borderId="6" xfId="2" applyNumberFormat="1" applyFont="1" applyBorder="1" applyAlignment="1">
      <alignment horizontal="center" vertical="center" wrapText="1"/>
    </xf>
    <xf numFmtId="0" fontId="10" fillId="0" borderId="6" xfId="2" applyFont="1" applyBorder="1" applyAlignment="1">
      <alignment horizontal="center" wrapText="1"/>
    </xf>
    <xf numFmtId="0" fontId="77" fillId="0" borderId="0" xfId="0" applyFont="1" applyAlignment="1">
      <alignment vertical="center"/>
    </xf>
    <xf numFmtId="41" fontId="36" fillId="3" borderId="0" xfId="14" applyNumberFormat="1" applyFont="1" applyFill="1" applyAlignment="1">
      <alignment vertical="center"/>
    </xf>
    <xf numFmtId="41" fontId="65" fillId="3" borderId="0" xfId="14" applyNumberFormat="1" applyFont="1" applyFill="1" applyAlignment="1">
      <alignment vertical="center"/>
    </xf>
    <xf numFmtId="41" fontId="65" fillId="3" borderId="8" xfId="14" applyNumberFormat="1" applyFont="1" applyFill="1" applyBorder="1" applyAlignment="1">
      <alignment vertical="center"/>
    </xf>
    <xf numFmtId="0" fontId="68" fillId="0" borderId="0" xfId="15" applyFont="1" applyAlignment="1">
      <alignment vertical="center"/>
    </xf>
  </cellXfs>
  <cellStyles count="19">
    <cellStyle name="Hipervínculo" xfId="15" builtinId="8"/>
    <cellStyle name="Millares [0]_1.2.4_36Estruct%-credIndirectXEmp04-01" xfId="10" xr:uid="{0BFFA70F-47D2-45DE-A2D2-BC2B9DFF3EC1}"/>
    <cellStyle name="Millares 2" xfId="4" xr:uid="{16305782-96EE-476E-9CC4-696B22B1483C}"/>
    <cellStyle name="Millares 2 2" xfId="18" xr:uid="{26BEDA80-97CD-4EFB-AAE9-25E9BA538CD3}"/>
    <cellStyle name="Millares 7" xfId="12" xr:uid="{D8C71E79-D6AE-4677-818B-57EC96711503}"/>
    <cellStyle name="Millares_01-25 Bcos Ene-2002" xfId="11" xr:uid="{9AFEDEC0-7002-417C-9139-74D3092A67D0}"/>
    <cellStyle name="Millares_14-Indicadores Bcos" xfId="8" xr:uid="{97E5B3E7-E93F-4D43-8561-F2D5B438D8B2}"/>
    <cellStyle name="Millares_35-43 Bcos Ene-2002" xfId="9" xr:uid="{189752E5-D53D-43F4-8527-DD97B9697B5C}"/>
    <cellStyle name="Normal" xfId="0" builtinId="0"/>
    <cellStyle name="Normal 2" xfId="2" xr:uid="{AA4C8D5E-DEC1-4489-B857-D58094B20CA8}"/>
    <cellStyle name="Normal 2 2" xfId="14" xr:uid="{CC022D16-5B01-48E3-8636-CF2C90BE668B}"/>
    <cellStyle name="Normal 2 2 2" xfId="16" xr:uid="{C7785DC9-AE16-44F8-88B3-0ACD4CCD8DFB}"/>
    <cellStyle name="Normal 3" xfId="6" xr:uid="{D39CA63B-B800-4450-86FF-848E25DAF0D6}"/>
    <cellStyle name="Normal 3 2" xfId="17" xr:uid="{8E3495A4-6A19-495B-B9F7-03948BAFB369}"/>
    <cellStyle name="Normal 4" xfId="7" xr:uid="{3C180427-727C-4833-9850-064D077EF119}"/>
    <cellStyle name="Normal_BG-bcos-Jul-2001" xfId="3" xr:uid="{6678E70D-6208-40BE-BDCB-8884F6505FFC}"/>
    <cellStyle name="Normal_BG-Nac y Cof 062001" xfId="1" xr:uid="{5F7E0684-696D-4727-98AA-270552219A56}"/>
    <cellStyle name="Normal_Palanca_06.99" xfId="13" xr:uid="{7E997566-F25D-405A-BDBE-284D52F1347F}"/>
    <cellStyle name="Porcentaje 2" xfId="5" xr:uid="{F418B6B8-9A19-4AAC-935B-DCBA3E88F7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118110</xdr:colOff>
      <xdr:row>8</xdr:row>
      <xdr:rowOff>40006</xdr:rowOff>
    </xdr:from>
    <xdr:to>
      <xdr:col>6</xdr:col>
      <xdr:colOff>287655</xdr:colOff>
      <xdr:row>15</xdr:row>
      <xdr:rowOff>11431</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273315D4-E81E-4FE5-A3AA-B89726081BF6}"/>
            </a:ext>
          </a:extLst>
        </xdr:cNvPr>
        <xdr:cNvPicPr/>
      </xdr:nvPicPr>
      <xdr:blipFill>
        <a:blip xmlns:r="http://schemas.openxmlformats.org/officeDocument/2006/relationships" r:embed="rId1"/>
        <a:srcRect/>
        <a:stretch>
          <a:fillRect/>
        </a:stretch>
      </xdr:blipFill>
      <xdr:spPr bwMode="auto">
        <a:xfrm>
          <a:off x="2129790" y="1731646"/>
          <a:ext cx="2707005" cy="135826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gob.pe\data\Informes\2009\04%20Abr\Palanca\fx%20risk%20&amp;%20trading%20portfolio%20feb09%20(version%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borda\Financ\Efra&#237;n\Bancos\FormatosPublicaciones\01-25%20Bcos%20Ene-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mailweb.sbs.gob.pe/BOLETIN/MENSUAL/Inf-financiera/2002/2002-03/Web/Public/01-25%20Bcos%20Mar-200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bs.gob.pe\data\Informes\2008\05%20May\Reporte%20Mensual%20de%20Mercado\ReporteMensualRM1MAYO200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bs.gob.pe\data\esteco\Pc-OBorda\Boletin-Bcos\BOLETIN%20PUBLIC%20WEB\2025\Set\Estatales\Data\Plantilla%20BG%20y%20EGP%20Ent.%20Estatales%20e%20Indicadores%20Set%202025.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steco/ASF/Bolet&#237;n/Nuevas%20REFERENCIAS/Entidades%20Estatales/Plantilla%20Palanca%20Estatales_v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 val="2"/>
      <sheetName val="3"/>
      <sheetName val="4"/>
      <sheetName val="6"/>
      <sheetName val="5"/>
      <sheetName val="7"/>
      <sheetName val="8"/>
      <sheetName val="9"/>
      <sheetName val="Anexo"/>
      <sheetName val="A10"/>
      <sheetName val="Hoja2"/>
      <sheetName val="RCG"/>
      <sheetName val="Data"/>
    </sheetNames>
    <sheetDataSet>
      <sheetData sheetId="0">
        <row r="3">
          <cell r="B3">
            <v>45930</v>
          </cell>
        </row>
      </sheetData>
      <sheetData sheetId="1" refreshError="1"/>
      <sheetData sheetId="2" refreshError="1"/>
      <sheetData sheetId="3" refreshError="1"/>
      <sheetData sheetId="4" refreshError="1"/>
      <sheetData sheetId="5" refreshError="1"/>
      <sheetData sheetId="6" refreshError="1">
        <row r="3">
          <cell r="B3">
            <v>45930</v>
          </cell>
        </row>
      </sheetData>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lanca"/>
      <sheetName val="13"/>
      <sheetName val="PE"/>
      <sheetName val="14"/>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EA2A8-7B95-4DF2-89E6-DCF6DA588A3F}">
  <dimension ref="A1:I25"/>
  <sheetViews>
    <sheetView showGridLines="0" tabSelected="1" view="pageBreakPreview" zoomScaleSheetLayoutView="120" workbookViewId="0">
      <selection activeCell="B1" sqref="B1"/>
    </sheetView>
  </sheetViews>
  <sheetFormatPr baseColWidth="10" defaultColWidth="11.44140625" defaultRowHeight="13.8"/>
  <cols>
    <col min="1" max="1" width="4.6640625" style="304" customWidth="1"/>
    <col min="2" max="9" width="12.33203125" style="304" customWidth="1"/>
    <col min="10" max="16384" width="11.44140625" style="304"/>
  </cols>
  <sheetData>
    <row r="1" spans="1:9" ht="14.4" thickTop="1">
      <c r="A1" s="303"/>
      <c r="B1" s="303"/>
      <c r="C1" s="303"/>
      <c r="D1" s="303"/>
      <c r="E1" s="303"/>
      <c r="F1" s="303"/>
      <c r="G1" s="303"/>
      <c r="H1" s="303"/>
    </row>
    <row r="2" spans="1:9">
      <c r="B2" s="305"/>
    </row>
    <row r="3" spans="1:9" ht="28.2">
      <c r="B3" s="306" t="s">
        <v>1163</v>
      </c>
    </row>
    <row r="4" spans="1:9" ht="21.6">
      <c r="B4" s="307"/>
    </row>
    <row r="6" spans="1:9">
      <c r="A6" s="315"/>
      <c r="B6" s="315"/>
      <c r="C6" s="315"/>
      <c r="D6" s="315"/>
      <c r="E6" s="315"/>
      <c r="F6" s="315"/>
      <c r="G6" s="315"/>
      <c r="H6" s="315"/>
      <c r="I6" s="315"/>
    </row>
    <row r="7" spans="1:9">
      <c r="A7" s="308"/>
      <c r="B7" s="308"/>
      <c r="C7" s="308"/>
      <c r="E7" s="308"/>
      <c r="F7" s="308"/>
      <c r="G7" s="308"/>
      <c r="H7" s="308"/>
      <c r="I7" s="308"/>
    </row>
    <row r="8" spans="1:9">
      <c r="A8" s="308"/>
      <c r="B8" s="308"/>
      <c r="C8" s="308"/>
      <c r="D8" s="308"/>
      <c r="E8" s="308"/>
      <c r="F8" s="308"/>
      <c r="G8" s="308"/>
      <c r="H8" s="308"/>
      <c r="I8" s="308"/>
    </row>
    <row r="9" spans="1:9" ht="15.75" customHeight="1">
      <c r="B9" s="316"/>
      <c r="C9" s="316"/>
      <c r="D9" s="316"/>
      <c r="E9" s="316"/>
      <c r="F9" s="316"/>
      <c r="G9" s="316"/>
      <c r="H9" s="316"/>
    </row>
    <row r="10" spans="1:9" ht="15.75" customHeight="1">
      <c r="B10" s="316"/>
      <c r="C10" s="316"/>
      <c r="D10" s="316"/>
      <c r="E10" s="316"/>
      <c r="F10" s="316"/>
      <c r="G10" s="316"/>
      <c r="H10" s="316"/>
      <c r="I10" s="310"/>
    </row>
    <row r="11" spans="1:9" ht="15.75" customHeight="1">
      <c r="B11" s="316"/>
      <c r="C11" s="316"/>
      <c r="D11" s="316"/>
      <c r="E11" s="316"/>
      <c r="F11" s="316"/>
      <c r="G11" s="316"/>
      <c r="H11" s="316"/>
      <c r="I11" s="310"/>
    </row>
    <row r="12" spans="1:9" ht="15.75" customHeight="1">
      <c r="B12" s="316"/>
      <c r="C12" s="316"/>
      <c r="D12" s="316"/>
      <c r="E12" s="316"/>
      <c r="F12" s="316"/>
      <c r="G12" s="316"/>
      <c r="H12" s="316"/>
      <c r="I12" s="310"/>
    </row>
    <row r="13" spans="1:9" ht="15.75" customHeight="1">
      <c r="B13" s="316"/>
      <c r="C13" s="316"/>
      <c r="D13" s="316"/>
      <c r="E13" s="316"/>
      <c r="F13" s="316"/>
      <c r="G13" s="316"/>
      <c r="H13" s="316"/>
      <c r="I13" s="310"/>
    </row>
    <row r="14" spans="1:9" ht="15.75" customHeight="1">
      <c r="B14" s="316"/>
      <c r="C14" s="316"/>
      <c r="D14" s="316"/>
      <c r="E14" s="316"/>
      <c r="F14" s="316"/>
      <c r="G14" s="316"/>
      <c r="H14" s="316"/>
      <c r="I14" s="310"/>
    </row>
    <row r="15" spans="1:9" ht="15.75" customHeight="1">
      <c r="B15" s="316"/>
      <c r="C15" s="316"/>
      <c r="D15" s="316"/>
      <c r="E15" s="316"/>
      <c r="F15" s="316"/>
      <c r="G15" s="316"/>
      <c r="H15" s="316"/>
    </row>
    <row r="16" spans="1:9" ht="15.75" customHeight="1">
      <c r="B16" s="316"/>
      <c r="C16" s="316"/>
      <c r="D16" s="316"/>
      <c r="E16" s="316"/>
      <c r="F16" s="316"/>
      <c r="G16" s="316"/>
      <c r="H16" s="316"/>
    </row>
    <row r="17" spans="1:9" ht="15.75" customHeight="1">
      <c r="B17" s="309"/>
      <c r="C17" s="309"/>
      <c r="D17" s="309"/>
      <c r="E17" s="309"/>
      <c r="F17" s="309"/>
      <c r="G17" s="309"/>
      <c r="H17" s="309"/>
    </row>
    <row r="18" spans="1:9" ht="15.75" customHeight="1">
      <c r="B18" s="309"/>
      <c r="C18" s="309"/>
      <c r="D18" s="309"/>
      <c r="E18" s="309"/>
      <c r="F18" s="309"/>
      <c r="G18" s="309"/>
      <c r="H18" s="309"/>
    </row>
    <row r="19" spans="1:9" ht="15.75" customHeight="1">
      <c r="B19" s="309"/>
      <c r="C19" s="309"/>
      <c r="D19" s="309"/>
      <c r="E19" s="309"/>
      <c r="F19" s="317"/>
      <c r="G19" s="317"/>
      <c r="H19" s="317"/>
      <c r="I19" s="317"/>
    </row>
    <row r="20" spans="1:9" ht="15.75" customHeight="1">
      <c r="B20" s="312"/>
      <c r="C20" s="312"/>
      <c r="D20" s="312"/>
      <c r="E20" s="312"/>
      <c r="F20" s="317"/>
      <c r="G20" s="317"/>
      <c r="H20" s="317"/>
      <c r="I20" s="317"/>
    </row>
    <row r="21" spans="1:9" ht="15.75" customHeight="1">
      <c r="B21" s="312"/>
      <c r="C21" s="312"/>
      <c r="D21" s="312"/>
      <c r="E21" s="312"/>
      <c r="F21" s="317"/>
      <c r="G21" s="317"/>
      <c r="H21" s="317"/>
      <c r="I21" s="317"/>
    </row>
    <row r="22" spans="1:9" ht="15.75" customHeight="1">
      <c r="B22" s="312"/>
      <c r="C22" s="312"/>
      <c r="D22" s="312"/>
      <c r="E22" s="312"/>
      <c r="F22" s="311"/>
      <c r="G22" s="311"/>
      <c r="H22" s="311"/>
      <c r="I22" s="313"/>
    </row>
    <row r="23" spans="1:9" ht="15.75" customHeight="1" thickBot="1">
      <c r="A23" s="314"/>
      <c r="B23" s="314"/>
      <c r="C23" s="314"/>
      <c r="D23" s="314"/>
      <c r="E23" s="314"/>
      <c r="F23" s="314"/>
      <c r="G23" s="314"/>
      <c r="H23" s="314"/>
      <c r="I23" s="314"/>
    </row>
    <row r="24" spans="1:9" ht="3.75" customHeight="1" thickTop="1"/>
    <row r="25" spans="1:9" ht="15.75" customHeight="1"/>
  </sheetData>
  <mergeCells count="3">
    <mergeCell ref="A6:I6"/>
    <mergeCell ref="B9:H16"/>
    <mergeCell ref="F19:I21"/>
  </mergeCells>
  <printOptions horizontalCentered="1" verticalCentered="1"/>
  <pageMargins left="1.3474015748031496" right="0.78740157480314965" top="0.98425196850393704" bottom="0.98425196850393704" header="0" footer="0"/>
  <pageSetup paperSize="9" scale="109"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8056A-4070-4933-AD0D-C163BCAB0F54}">
  <dimension ref="A4:C22"/>
  <sheetViews>
    <sheetView showGridLines="0" view="pageBreakPreview" zoomScaleNormal="100" zoomScaleSheetLayoutView="100" workbookViewId="0"/>
  </sheetViews>
  <sheetFormatPr baseColWidth="10" defaultRowHeight="14.4"/>
  <cols>
    <col min="1" max="1" width="4.33203125" style="255" customWidth="1"/>
    <col min="2" max="2" width="81.109375" style="255" customWidth="1"/>
    <col min="3" max="3" width="15.109375" style="255" customWidth="1"/>
    <col min="4" max="16384" width="11.5546875" style="255"/>
  </cols>
  <sheetData>
    <row r="4" spans="1:3" ht="18">
      <c r="A4" s="325" t="s">
        <v>822</v>
      </c>
      <c r="B4" s="325"/>
      <c r="C4" s="325"/>
    </row>
    <row r="6" spans="1:3">
      <c r="B6" s="257" t="s">
        <v>1150</v>
      </c>
      <c r="C6" s="414" t="s">
        <v>1151</v>
      </c>
    </row>
    <row r="7" spans="1:3">
      <c r="B7" s="257" t="s">
        <v>0</v>
      </c>
      <c r="C7" s="255">
        <v>1</v>
      </c>
    </row>
    <row r="8" spans="1:3">
      <c r="B8" s="257" t="s">
        <v>102</v>
      </c>
      <c r="C8" s="255">
        <v>2</v>
      </c>
    </row>
    <row r="9" spans="1:3">
      <c r="B9" s="257" t="s">
        <v>1152</v>
      </c>
      <c r="C9" s="255">
        <v>3</v>
      </c>
    </row>
    <row r="10" spans="1:3">
      <c r="B10" s="257" t="s">
        <v>1153</v>
      </c>
      <c r="C10" s="255">
        <v>4</v>
      </c>
    </row>
    <row r="11" spans="1:3">
      <c r="B11" s="257" t="s">
        <v>1154</v>
      </c>
      <c r="C11" s="255">
        <v>5</v>
      </c>
    </row>
    <row r="12" spans="1:3">
      <c r="B12" s="257" t="s">
        <v>1155</v>
      </c>
      <c r="C12" s="255">
        <v>6</v>
      </c>
    </row>
    <row r="13" spans="1:3">
      <c r="B13" s="257" t="s">
        <v>1156</v>
      </c>
      <c r="C13" s="255">
        <v>7</v>
      </c>
    </row>
    <row r="14" spans="1:3">
      <c r="B14" s="257" t="s">
        <v>1157</v>
      </c>
      <c r="C14" s="255">
        <v>8</v>
      </c>
    </row>
    <row r="15" spans="1:3">
      <c r="B15" s="257" t="s">
        <v>1158</v>
      </c>
      <c r="C15" s="255">
        <v>9</v>
      </c>
    </row>
    <row r="16" spans="1:3">
      <c r="B16" s="257" t="s">
        <v>1159</v>
      </c>
      <c r="C16" s="255">
        <v>10</v>
      </c>
    </row>
    <row r="17" spans="2:3">
      <c r="B17" s="257" t="s">
        <v>1160</v>
      </c>
      <c r="C17" s="255">
        <v>11</v>
      </c>
    </row>
    <row r="18" spans="2:3">
      <c r="B18" s="257" t="s">
        <v>1161</v>
      </c>
      <c r="C18" s="255">
        <v>12</v>
      </c>
    </row>
    <row r="19" spans="2:3">
      <c r="B19" s="257" t="s">
        <v>780</v>
      </c>
      <c r="C19" s="255">
        <v>13</v>
      </c>
    </row>
    <row r="20" spans="2:3">
      <c r="B20" s="257" t="s">
        <v>753</v>
      </c>
      <c r="C20" s="255">
        <v>14</v>
      </c>
    </row>
    <row r="21" spans="2:3">
      <c r="B21" s="257" t="s">
        <v>771</v>
      </c>
      <c r="C21" s="255">
        <v>15</v>
      </c>
    </row>
    <row r="22" spans="2:3">
      <c r="B22" s="257" t="s">
        <v>1162</v>
      </c>
      <c r="C22" s="255">
        <v>16</v>
      </c>
    </row>
  </sheetData>
  <mergeCells count="1">
    <mergeCell ref="A4:C4"/>
  </mergeCells>
  <hyperlinks>
    <hyperlink ref="B6" location="Agregación_EEFF!A5" display="Nota sobre la agregación de los E.E.F.F." xr:uid="{D93C3A3E-CE32-4242-A759-C823CDDD5797}"/>
    <hyperlink ref="B7" location="1!A5" display="Balance General del Banco de la Nación" xr:uid="{20A96A53-378A-4B09-B106-62D694B483A7}"/>
    <hyperlink ref="B8" location="2!A5" display="Estado de Ganancias y Pérdidas del Banco de la Nación" xr:uid="{67D2C4D5-6828-4B2A-8390-005E90AF368C}"/>
    <hyperlink ref="B9" location="3!A5" display="Balance General de Cofide" xr:uid="{B3FAE043-DFD4-42A9-96C7-5EE9EB5FAB21}"/>
    <hyperlink ref="B10" location="4!A5" display="Estado de Ganancias y Pérdidas de Cofide" xr:uid="{0BB7BE6E-4846-4159-ACB1-CBB422687451}"/>
    <hyperlink ref="B11" location="5!A5" display="Balance General de Agrobanco" xr:uid="{D7814BA5-CD08-4CFF-B1B5-92E84FA3C5CD}"/>
    <hyperlink ref="B12" location="6!A5" display="Estado de Ganancias y Pérdidas de Agrobanco" xr:uid="{54489A09-ADA6-45E5-AC69-83FBCE8F7AE3}"/>
    <hyperlink ref="B13" location="7!A5" display="Balance General de Fondo MiVivienda" xr:uid="{585545B8-D6F5-4FC5-9398-92E526BB4B34}"/>
    <hyperlink ref="B14" location="8!A5" display="Estado de Ganancias y Pérdidas de Fondo MiVivienda" xr:uid="{A921F2FC-8761-4EB2-BA5E-5A7EF16A5254}"/>
    <hyperlink ref="B15" location="9!A5" display="Indicadores Financieros de las Entidades Estatales" xr:uid="{C919D9CF-3BEB-4AF4-B15A-7BC13305CAB3}"/>
    <hyperlink ref="B16" location="10!A5" display="Créditos de Consumo según Situación  " xr:uid="{6D1AFE58-8BD6-4308-BCA2-06A8E5F6C236}"/>
    <hyperlink ref="B17" location="11!A5" display="Estructura de Fideicomisos y Comisiones de Confianza  " xr:uid="{098AE966-16D9-45E7-8D52-7D5088AE6BE5}"/>
    <hyperlink ref="B18" location="12!A5" display="Créditos Directos y Depósitos por Oficinas  " xr:uid="{88F8CAF2-F05D-4840-8EDD-F2A587CE1747}"/>
    <hyperlink ref="B19" location="13!A5" display="Requerimiento de Patrimonio Efectivo y Ratio de Capital Global " xr:uid="{DE9A5817-D5C3-46F1-BC09-68F2FC6C712B}"/>
    <hyperlink ref="B20" location="14!A5" display="Créditos Directos según Tipo de Crédito y Situación" xr:uid="{B1671405-0583-4190-B21B-AAEEAF3B3C23}"/>
    <hyperlink ref="B21" location="15!A5" display="Estructura de Créditos Directos e Indirectos según Categoría de Riesgo " xr:uid="{DA06B975-9F5E-4783-A847-DDA3FEFC7349}"/>
    <hyperlink ref="B22" location="16!A5" display="Estructura del Patrimonio Efectivo" xr:uid="{8D18C507-D6BE-4DAB-9ACF-1E7026747F6B}"/>
  </hyperlinks>
  <pageMargins left="0.7" right="0.7" top="0.75" bottom="0.75" header="0.3" footer="0.3"/>
  <pageSetup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21013-31B6-4367-A9DC-EFA8C314CE0D}">
  <sheetPr>
    <pageSetUpPr fitToPage="1"/>
  </sheetPr>
  <dimension ref="A1:D199"/>
  <sheetViews>
    <sheetView showGridLines="0" zoomScale="85" zoomScaleNormal="85" workbookViewId="0">
      <selection activeCell="B1" sqref="B1"/>
    </sheetView>
  </sheetViews>
  <sheetFormatPr baseColWidth="10" defaultColWidth="12.6640625" defaultRowHeight="13.2"/>
  <cols>
    <col min="1" max="1" width="7.33203125" style="259" bestFit="1" customWidth="1"/>
    <col min="2" max="2" width="69.44140625" style="259" bestFit="1" customWidth="1"/>
    <col min="3" max="3" width="99.6640625" style="259" customWidth="1"/>
    <col min="4" max="16384" width="12.6640625" style="259"/>
  </cols>
  <sheetData>
    <row r="1" spans="1:3" ht="13.8">
      <c r="A1" s="256" t="s">
        <v>823</v>
      </c>
    </row>
    <row r="2" spans="1:3" ht="13.8">
      <c r="B2" s="260" t="s">
        <v>824</v>
      </c>
    </row>
    <row r="3" spans="1:3" ht="6.6" customHeight="1"/>
    <row r="4" spans="1:3" ht="12.75" customHeight="1">
      <c r="B4" s="326" t="s">
        <v>825</v>
      </c>
      <c r="C4" s="327"/>
    </row>
    <row r="5" spans="1:3">
      <c r="B5" s="328"/>
      <c r="C5" s="329"/>
    </row>
    <row r="6" spans="1:3">
      <c r="B6" s="328"/>
      <c r="C6" s="329"/>
    </row>
    <row r="7" spans="1:3" ht="30.75" customHeight="1">
      <c r="B7" s="330"/>
      <c r="C7" s="331"/>
    </row>
    <row r="8" spans="1:3" ht="14.4">
      <c r="B8" s="261"/>
      <c r="C8" s="261"/>
    </row>
    <row r="9" spans="1:3">
      <c r="A9" s="262"/>
      <c r="B9" s="262"/>
      <c r="C9" s="262"/>
    </row>
    <row r="10" spans="1:3">
      <c r="A10" s="263"/>
      <c r="B10" s="263" t="s">
        <v>826</v>
      </c>
      <c r="C10" s="263"/>
    </row>
    <row r="11" spans="1:3" ht="13.8" thickBot="1">
      <c r="A11" s="264"/>
      <c r="B11" s="264"/>
      <c r="C11" s="264"/>
    </row>
    <row r="12" spans="1:3" ht="24" customHeight="1">
      <c r="B12" s="114" t="s">
        <v>827</v>
      </c>
      <c r="C12" s="265"/>
    </row>
    <row r="13" spans="1:3" ht="11.4" customHeight="1">
      <c r="B13" s="114"/>
      <c r="C13" s="265"/>
    </row>
    <row r="14" spans="1:3">
      <c r="A14" s="266" t="s">
        <v>828</v>
      </c>
      <c r="B14" s="114" t="s">
        <v>7</v>
      </c>
      <c r="C14" s="263" t="str">
        <f>A15&amp;"+"&amp;A16&amp;"+"&amp;A17&amp;"+"&amp;A18</f>
        <v>(A.1)+(A.2)+(A.3)+(A.4)</v>
      </c>
    </row>
    <row r="15" spans="1:3">
      <c r="A15" s="267" t="s">
        <v>829</v>
      </c>
      <c r="B15" s="268" t="s">
        <v>830</v>
      </c>
      <c r="C15" s="269">
        <v>1101</v>
      </c>
    </row>
    <row r="16" spans="1:3">
      <c r="A16" s="267" t="s">
        <v>831</v>
      </c>
      <c r="B16" s="268" t="s">
        <v>832</v>
      </c>
      <c r="C16" s="1" t="s">
        <v>833</v>
      </c>
    </row>
    <row r="17" spans="1:3">
      <c r="A17" s="267" t="s">
        <v>834</v>
      </c>
      <c r="B17" s="268" t="s">
        <v>835</v>
      </c>
      <c r="C17" s="1" t="s">
        <v>836</v>
      </c>
    </row>
    <row r="18" spans="1:3">
      <c r="A18" s="267" t="s">
        <v>837</v>
      </c>
      <c r="B18" s="268" t="s">
        <v>838</v>
      </c>
      <c r="C18" s="269">
        <v>1105</v>
      </c>
    </row>
    <row r="19" spans="1:3">
      <c r="A19" s="266" t="s">
        <v>839</v>
      </c>
      <c r="B19" s="114" t="s">
        <v>12</v>
      </c>
      <c r="C19" s="270">
        <v>1201</v>
      </c>
    </row>
    <row r="20" spans="1:3" ht="18.75" customHeight="1">
      <c r="A20" s="266" t="s">
        <v>840</v>
      </c>
      <c r="B20" s="114" t="s">
        <v>841</v>
      </c>
      <c r="C20" s="263" t="str">
        <f>A21&amp;"+"&amp;A22&amp;"+"&amp;A23&amp;"+"&amp;A24&amp;"+"&amp;A25&amp;"+"&amp;A26</f>
        <v>(C.1)+(C.2)+(C.3)+(C.4)+(C.5)+(C.6)</v>
      </c>
    </row>
    <row r="21" spans="1:3">
      <c r="A21" s="267" t="s">
        <v>842</v>
      </c>
      <c r="B21" s="268" t="s">
        <v>843</v>
      </c>
      <c r="C21" s="1" t="s">
        <v>844</v>
      </c>
    </row>
    <row r="22" spans="1:3">
      <c r="A22" s="267" t="s">
        <v>845</v>
      </c>
      <c r="B22" s="268" t="s">
        <v>846</v>
      </c>
      <c r="C22" s="1" t="s">
        <v>847</v>
      </c>
    </row>
    <row r="23" spans="1:3">
      <c r="A23" s="267" t="s">
        <v>848</v>
      </c>
      <c r="B23" s="268" t="s">
        <v>849</v>
      </c>
      <c r="C23" s="269">
        <v>1305</v>
      </c>
    </row>
    <row r="24" spans="1:3">
      <c r="A24" s="267" t="s">
        <v>850</v>
      </c>
      <c r="B24" s="268" t="s">
        <v>851</v>
      </c>
      <c r="C24" s="269">
        <v>1306</v>
      </c>
    </row>
    <row r="25" spans="1:3">
      <c r="A25" s="267" t="s">
        <v>852</v>
      </c>
      <c r="B25" s="268" t="s">
        <v>853</v>
      </c>
      <c r="C25" s="269" t="s">
        <v>854</v>
      </c>
    </row>
    <row r="26" spans="1:3">
      <c r="A26" s="267" t="s">
        <v>855</v>
      </c>
      <c r="B26" s="268" t="s">
        <v>856</v>
      </c>
      <c r="C26" s="271" t="s">
        <v>857</v>
      </c>
    </row>
    <row r="27" spans="1:3" ht="19.2" customHeight="1">
      <c r="A27" s="266" t="s">
        <v>858</v>
      </c>
      <c r="B27" s="114" t="s">
        <v>859</v>
      </c>
      <c r="C27" s="263" t="str">
        <f>A28&amp;"+"&amp;A39&amp;"+"&amp;A40&amp;"+"&amp;A43&amp;"+"&amp;A44</f>
        <v>(D.1)+(D.12)+(D.13)+(D.16)+(D.17)</v>
      </c>
    </row>
    <row r="28" spans="1:3">
      <c r="A28" s="267" t="s">
        <v>860</v>
      </c>
      <c r="B28" s="272" t="s">
        <v>742</v>
      </c>
      <c r="C28" s="263" t="str">
        <f>A29&amp;"+"&amp;A30&amp;"+"&amp;A31&amp;"+"&amp;A32&amp;"+"&amp;A33&amp;"+"&amp;A34&amp;"+"&amp;A35&amp;"+"&amp;A36&amp;"+"&amp;A37&amp;"+"&amp;A38</f>
        <v>(D.2)+(D.3)+(D.4)+(D.5)+(D.6)+(D.7)+(D.8)+(D.9)+(D.10)+(D.11)</v>
      </c>
    </row>
    <row r="29" spans="1:3" ht="27.6">
      <c r="A29" s="267" t="s">
        <v>861</v>
      </c>
      <c r="B29" s="273" t="s">
        <v>862</v>
      </c>
      <c r="C29" s="274" t="s">
        <v>863</v>
      </c>
    </row>
    <row r="30" spans="1:3" ht="26.4">
      <c r="A30" s="267" t="s">
        <v>864</v>
      </c>
      <c r="B30" s="273" t="s">
        <v>865</v>
      </c>
      <c r="C30" s="275" t="s">
        <v>866</v>
      </c>
    </row>
    <row r="31" spans="1:3">
      <c r="A31" s="267" t="s">
        <v>867</v>
      </c>
      <c r="B31" s="273" t="s">
        <v>868</v>
      </c>
      <c r="C31" s="276" t="s">
        <v>869</v>
      </c>
    </row>
    <row r="32" spans="1:3">
      <c r="A32" s="267" t="s">
        <v>870</v>
      </c>
      <c r="B32" s="273" t="s">
        <v>871</v>
      </c>
      <c r="C32" s="276" t="s">
        <v>872</v>
      </c>
    </row>
    <row r="33" spans="1:3" ht="26.4">
      <c r="A33" s="267" t="s">
        <v>873</v>
      </c>
      <c r="B33" s="273" t="s">
        <v>874</v>
      </c>
      <c r="C33" s="275" t="s">
        <v>875</v>
      </c>
    </row>
    <row r="34" spans="1:3" ht="26.4">
      <c r="A34" s="267" t="s">
        <v>876</v>
      </c>
      <c r="B34" s="273" t="s">
        <v>877</v>
      </c>
      <c r="C34" s="275" t="s">
        <v>878</v>
      </c>
    </row>
    <row r="35" spans="1:3">
      <c r="A35" s="267" t="s">
        <v>879</v>
      </c>
      <c r="B35" s="273" t="s">
        <v>760</v>
      </c>
      <c r="C35" s="277">
        <v>1401.04</v>
      </c>
    </row>
    <row r="36" spans="1:3" ht="14.4">
      <c r="A36" s="267" t="s">
        <v>880</v>
      </c>
      <c r="B36" s="273" t="s">
        <v>881</v>
      </c>
      <c r="C36" s="278" t="s">
        <v>882</v>
      </c>
    </row>
    <row r="37" spans="1:3">
      <c r="A37" s="279" t="s">
        <v>883</v>
      </c>
      <c r="B37" s="273" t="s">
        <v>884</v>
      </c>
      <c r="C37" s="275" t="s">
        <v>885</v>
      </c>
    </row>
    <row r="38" spans="1:3" ht="79.2">
      <c r="A38" s="279" t="s">
        <v>886</v>
      </c>
      <c r="B38" s="273" t="s">
        <v>835</v>
      </c>
      <c r="C38" s="280" t="s">
        <v>887</v>
      </c>
    </row>
    <row r="39" spans="1:3">
      <c r="A39" s="279" t="s">
        <v>888</v>
      </c>
      <c r="B39" s="272" t="s">
        <v>889</v>
      </c>
      <c r="C39" s="281" t="s">
        <v>890</v>
      </c>
    </row>
    <row r="40" spans="1:3">
      <c r="A40" s="267" t="s">
        <v>891</v>
      </c>
      <c r="B40" s="272" t="s">
        <v>765</v>
      </c>
      <c r="C40" s="114" t="str">
        <f>A41&amp;"+"&amp;A42</f>
        <v>(D.14)+(D.15)</v>
      </c>
    </row>
    <row r="41" spans="1:3">
      <c r="A41" s="267" t="s">
        <v>892</v>
      </c>
      <c r="B41" s="282" t="s">
        <v>744</v>
      </c>
      <c r="C41" s="271">
        <v>1405</v>
      </c>
    </row>
    <row r="42" spans="1:3">
      <c r="A42" s="267" t="s">
        <v>893</v>
      </c>
      <c r="B42" s="282" t="s">
        <v>745</v>
      </c>
      <c r="C42" s="271">
        <v>1406</v>
      </c>
    </row>
    <row r="43" spans="1:3">
      <c r="A43" s="267" t="s">
        <v>894</v>
      </c>
      <c r="B43" s="272" t="s">
        <v>856</v>
      </c>
      <c r="C43" s="283" t="s">
        <v>895</v>
      </c>
    </row>
    <row r="44" spans="1:3" ht="24" customHeight="1">
      <c r="A44" s="267" t="s">
        <v>896</v>
      </c>
      <c r="B44" s="272" t="s">
        <v>897</v>
      </c>
      <c r="C44" s="284" t="s">
        <v>898</v>
      </c>
    </row>
    <row r="45" spans="1:3" ht="19.5" customHeight="1">
      <c r="A45" s="266" t="s">
        <v>899</v>
      </c>
      <c r="B45" s="114" t="s">
        <v>36</v>
      </c>
      <c r="C45" s="284" t="s">
        <v>900</v>
      </c>
    </row>
    <row r="46" spans="1:3">
      <c r="A46" s="266" t="s">
        <v>901</v>
      </c>
      <c r="B46" s="114" t="s">
        <v>902</v>
      </c>
      <c r="C46" s="114" t="str">
        <f>A47&amp;"+"&amp;A48&amp;"+"&amp;A49&amp;"+"&amp;A50&amp;"+"&amp;A51</f>
        <v>(F.1)+(F.2)+(F.3)+(F.4)+(F.5)</v>
      </c>
    </row>
    <row r="47" spans="1:3">
      <c r="A47" s="267" t="s">
        <v>903</v>
      </c>
      <c r="B47" s="268" t="s">
        <v>38</v>
      </c>
      <c r="C47" s="269">
        <v>1108</v>
      </c>
    </row>
    <row r="48" spans="1:3">
      <c r="A48" s="267" t="s">
        <v>904</v>
      </c>
      <c r="B48" s="268" t="s">
        <v>905</v>
      </c>
      <c r="C48" s="269">
        <v>1208</v>
      </c>
    </row>
    <row r="49" spans="1:3">
      <c r="A49" s="267" t="s">
        <v>906</v>
      </c>
      <c r="B49" s="268" t="s">
        <v>907</v>
      </c>
      <c r="C49" s="269">
        <v>1308</v>
      </c>
    </row>
    <row r="50" spans="1:3">
      <c r="A50" s="267" t="s">
        <v>908</v>
      </c>
      <c r="B50" s="268" t="s">
        <v>909</v>
      </c>
      <c r="C50" s="269">
        <v>1408</v>
      </c>
    </row>
    <row r="51" spans="1:3">
      <c r="A51" s="267" t="s">
        <v>910</v>
      </c>
      <c r="B51" s="268" t="s">
        <v>911</v>
      </c>
      <c r="C51" s="269">
        <v>1508</v>
      </c>
    </row>
    <row r="52" spans="1:3" ht="18.75" customHeight="1">
      <c r="A52" s="266" t="s">
        <v>912</v>
      </c>
      <c r="B52" s="281" t="s">
        <v>43</v>
      </c>
      <c r="C52" s="285" t="s">
        <v>913</v>
      </c>
    </row>
    <row r="53" spans="1:3" ht="21" customHeight="1">
      <c r="A53" s="266" t="s">
        <v>914</v>
      </c>
      <c r="B53" s="114" t="s">
        <v>915</v>
      </c>
      <c r="C53" s="270">
        <v>18</v>
      </c>
    </row>
    <row r="54" spans="1:3" ht="42">
      <c r="A54" s="332" t="s">
        <v>916</v>
      </c>
      <c r="B54" s="333" t="s">
        <v>917</v>
      </c>
      <c r="C54" s="286" t="s">
        <v>918</v>
      </c>
    </row>
    <row r="55" spans="1:3" ht="42">
      <c r="A55" s="332"/>
      <c r="B55" s="333"/>
      <c r="C55" s="286" t="s">
        <v>919</v>
      </c>
    </row>
    <row r="56" spans="1:3" ht="18.600000000000001" customHeight="1">
      <c r="A56" s="266" t="s">
        <v>920</v>
      </c>
      <c r="B56" s="114" t="s">
        <v>921</v>
      </c>
      <c r="C56" s="263" t="str">
        <f>A14&amp;"+"&amp;A19&amp;"+"&amp;A20&amp;"+"&amp;A27&amp;"+"&amp;A45&amp;"+"&amp;A46&amp;"+"&amp;A52&amp;"+"&amp;A53&amp;"+"&amp;A54</f>
        <v>(A)+(B)+(C)+(D)+(E)+(F)+(G)+(H)+(I)</v>
      </c>
    </row>
    <row r="57" spans="1:3">
      <c r="B57" s="287"/>
    </row>
    <row r="58" spans="1:3">
      <c r="B58" s="287"/>
    </row>
    <row r="59" spans="1:3">
      <c r="B59" s="288" t="s">
        <v>922</v>
      </c>
    </row>
    <row r="60" spans="1:3">
      <c r="B60" s="288"/>
    </row>
    <row r="61" spans="1:3">
      <c r="A61" s="266" t="s">
        <v>923</v>
      </c>
      <c r="B61" s="288" t="s">
        <v>49</v>
      </c>
      <c r="C61" s="263" t="str">
        <f>A62&amp;"+"&amp;A63&amp;"+"&amp;A64&amp;"+"&amp;A69&amp;"+"&amp;A70</f>
        <v>(K.1)+(K.2)+(K.3)+(K.8)+(K.9)</v>
      </c>
    </row>
    <row r="62" spans="1:3" ht="14.4">
      <c r="A62" s="267" t="s">
        <v>924</v>
      </c>
      <c r="B62" s="268" t="s">
        <v>171</v>
      </c>
      <c r="C62" s="289" t="s">
        <v>925</v>
      </c>
    </row>
    <row r="63" spans="1:3">
      <c r="A63" s="267" t="s">
        <v>926</v>
      </c>
      <c r="B63" s="268" t="s">
        <v>927</v>
      </c>
      <c r="C63" s="269">
        <v>2102</v>
      </c>
    </row>
    <row r="64" spans="1:3">
      <c r="A64" s="267" t="s">
        <v>928</v>
      </c>
      <c r="B64" s="268" t="s">
        <v>173</v>
      </c>
      <c r="C64" s="290" t="str">
        <f>A65&amp;"+"&amp;A66&amp;"+"&amp;A67&amp;"+"&amp;A68</f>
        <v>(K.4)+(K.5)+(K.6)+(K.7)</v>
      </c>
    </row>
    <row r="65" spans="1:3">
      <c r="A65" s="267" t="s">
        <v>929</v>
      </c>
      <c r="B65" s="268" t="s">
        <v>930</v>
      </c>
      <c r="C65" s="291" t="s">
        <v>931</v>
      </c>
    </row>
    <row r="66" spans="1:3">
      <c r="A66" s="267" t="s">
        <v>932</v>
      </c>
      <c r="B66" s="268" t="s">
        <v>933</v>
      </c>
      <c r="C66" s="291">
        <v>2103.0300000000002</v>
      </c>
    </row>
    <row r="67" spans="1:3">
      <c r="A67" s="267" t="s">
        <v>934</v>
      </c>
      <c r="B67" s="268" t="s">
        <v>935</v>
      </c>
      <c r="C67" s="291">
        <v>2103.0500000000002</v>
      </c>
    </row>
    <row r="68" spans="1:3">
      <c r="A68" s="267" t="s">
        <v>936</v>
      </c>
      <c r="B68" s="268" t="s">
        <v>937</v>
      </c>
      <c r="C68" s="1" t="s">
        <v>938</v>
      </c>
    </row>
    <row r="69" spans="1:3">
      <c r="A69" s="267" t="s">
        <v>939</v>
      </c>
      <c r="B69" s="268" t="s">
        <v>940</v>
      </c>
      <c r="C69" s="291">
        <v>2107</v>
      </c>
    </row>
    <row r="70" spans="1:3">
      <c r="A70" s="267" t="s">
        <v>941</v>
      </c>
      <c r="B70" s="268" t="s">
        <v>942</v>
      </c>
      <c r="C70" s="290" t="str">
        <f>A71&amp;"+"&amp;A72</f>
        <v>(K.10)+(K.11)</v>
      </c>
    </row>
    <row r="71" spans="1:3" ht="28.8">
      <c r="A71" s="279" t="s">
        <v>943</v>
      </c>
      <c r="B71" s="292" t="s">
        <v>944</v>
      </c>
      <c r="C71" s="278" t="s">
        <v>945</v>
      </c>
    </row>
    <row r="72" spans="1:3">
      <c r="A72" s="279" t="s">
        <v>946</v>
      </c>
      <c r="B72" s="292" t="s">
        <v>947</v>
      </c>
      <c r="C72" s="291">
        <v>2105</v>
      </c>
    </row>
    <row r="73" spans="1:3">
      <c r="A73" s="266" t="s">
        <v>948</v>
      </c>
      <c r="B73" s="288" t="s">
        <v>949</v>
      </c>
      <c r="C73" s="290" t="str">
        <f>A74&amp;"+"&amp;A75&amp;"+"&amp;A76</f>
        <v>(L.1)+(L.2)+(L.3)</v>
      </c>
    </row>
    <row r="74" spans="1:3">
      <c r="A74" s="267" t="s">
        <v>950</v>
      </c>
      <c r="B74" s="268" t="s">
        <v>171</v>
      </c>
      <c r="C74" s="269">
        <v>2301</v>
      </c>
    </row>
    <row r="75" spans="1:3">
      <c r="A75" s="267" t="s">
        <v>951</v>
      </c>
      <c r="B75" s="268" t="s">
        <v>927</v>
      </c>
      <c r="C75" s="269">
        <v>2302</v>
      </c>
    </row>
    <row r="76" spans="1:3">
      <c r="A76" s="267" t="s">
        <v>952</v>
      </c>
      <c r="B76" s="268" t="s">
        <v>173</v>
      </c>
      <c r="C76" s="269">
        <v>2303</v>
      </c>
    </row>
    <row r="77" spans="1:3">
      <c r="A77" s="266" t="s">
        <v>953</v>
      </c>
      <c r="B77" s="288" t="s">
        <v>12</v>
      </c>
      <c r="C77" s="1" t="s">
        <v>954</v>
      </c>
    </row>
    <row r="78" spans="1:3">
      <c r="A78" s="266" t="s">
        <v>955</v>
      </c>
      <c r="B78" s="288" t="s">
        <v>956</v>
      </c>
      <c r="C78" s="290" t="str">
        <f>A79&amp;"+"&amp;A80</f>
        <v>(N.1)+(N.2)</v>
      </c>
    </row>
    <row r="79" spans="1:3">
      <c r="A79" s="267" t="s">
        <v>957</v>
      </c>
      <c r="B79" s="269" t="s">
        <v>958</v>
      </c>
      <c r="C79" s="1" t="s">
        <v>959</v>
      </c>
    </row>
    <row r="80" spans="1:3">
      <c r="A80" s="267" t="s">
        <v>960</v>
      </c>
      <c r="B80" s="269" t="s">
        <v>961</v>
      </c>
      <c r="C80" s="1" t="s">
        <v>962</v>
      </c>
    </row>
    <row r="81" spans="1:3">
      <c r="A81" s="266" t="s">
        <v>963</v>
      </c>
      <c r="B81" s="288" t="s">
        <v>964</v>
      </c>
      <c r="C81" s="290" t="str">
        <f>A82&amp;"+"&amp;A83&amp;"+"&amp;A84</f>
        <v>(Ñ.1)+(Ñ.2)+(Ñ.3)</v>
      </c>
    </row>
    <row r="82" spans="1:3">
      <c r="A82" s="267" t="s">
        <v>965</v>
      </c>
      <c r="B82" s="259" t="s">
        <v>966</v>
      </c>
      <c r="C82" s="269">
        <v>2804</v>
      </c>
    </row>
    <row r="83" spans="1:3" ht="12.75" customHeight="1">
      <c r="A83" s="267" t="s">
        <v>967</v>
      </c>
      <c r="B83" s="259" t="s">
        <v>968</v>
      </c>
      <c r="C83" s="269">
        <v>2805</v>
      </c>
    </row>
    <row r="84" spans="1:3">
      <c r="A84" s="267" t="s">
        <v>969</v>
      </c>
      <c r="B84" s="269" t="s">
        <v>970</v>
      </c>
      <c r="C84" s="1" t="s">
        <v>971</v>
      </c>
    </row>
    <row r="85" spans="1:3">
      <c r="A85" s="266" t="s">
        <v>972</v>
      </c>
      <c r="B85" s="288" t="s">
        <v>973</v>
      </c>
      <c r="C85" s="1" t="s">
        <v>974</v>
      </c>
    </row>
    <row r="86" spans="1:3">
      <c r="A86" s="266" t="s">
        <v>975</v>
      </c>
      <c r="B86" s="288" t="s">
        <v>976</v>
      </c>
      <c r="C86" s="263" t="str">
        <f>A87&amp;"+"&amp;A88&amp;"+"&amp;A89&amp;"+"&amp;A90&amp;"+"&amp;A91&amp;"+"&amp;A92</f>
        <v>(P.1)+(P.2)+(P.3)+(P.4)+(P.5)+(P.6)</v>
      </c>
    </row>
    <row r="87" spans="1:3">
      <c r="A87" s="267" t="s">
        <v>977</v>
      </c>
      <c r="B87" s="269" t="s">
        <v>978</v>
      </c>
      <c r="C87" s="1" t="s">
        <v>979</v>
      </c>
    </row>
    <row r="88" spans="1:3">
      <c r="A88" s="267" t="s">
        <v>980</v>
      </c>
      <c r="B88" s="269" t="s">
        <v>981</v>
      </c>
      <c r="C88" s="269">
        <v>2308</v>
      </c>
    </row>
    <row r="89" spans="1:3">
      <c r="A89" s="267" t="s">
        <v>982</v>
      </c>
      <c r="B89" s="269" t="s">
        <v>39</v>
      </c>
      <c r="C89" s="269">
        <v>2208</v>
      </c>
    </row>
    <row r="90" spans="1:3">
      <c r="A90" s="267" t="s">
        <v>983</v>
      </c>
      <c r="B90" s="269" t="s">
        <v>984</v>
      </c>
      <c r="C90" s="1" t="s">
        <v>985</v>
      </c>
    </row>
    <row r="91" spans="1:3">
      <c r="A91" s="267" t="s">
        <v>986</v>
      </c>
      <c r="B91" s="269" t="s">
        <v>987</v>
      </c>
      <c r="C91" s="1" t="s">
        <v>988</v>
      </c>
    </row>
    <row r="92" spans="1:3">
      <c r="A92" s="267" t="s">
        <v>989</v>
      </c>
      <c r="B92" s="269" t="s">
        <v>990</v>
      </c>
      <c r="C92" s="269">
        <v>2508</v>
      </c>
    </row>
    <row r="93" spans="1:3" ht="72">
      <c r="A93" s="332" t="s">
        <v>991</v>
      </c>
      <c r="B93" s="333" t="s">
        <v>80</v>
      </c>
      <c r="C93" s="276" t="s">
        <v>992</v>
      </c>
    </row>
    <row r="94" spans="1:3" ht="43.2">
      <c r="A94" s="332"/>
      <c r="B94" s="333"/>
      <c r="C94" s="276" t="s">
        <v>993</v>
      </c>
    </row>
    <row r="95" spans="1:3" ht="8.4" customHeight="1">
      <c r="A95" s="266"/>
      <c r="B95" s="288"/>
      <c r="C95" s="276"/>
    </row>
    <row r="96" spans="1:3">
      <c r="A96" s="266" t="s">
        <v>994</v>
      </c>
      <c r="B96" s="288" t="s">
        <v>995</v>
      </c>
      <c r="C96" s="290" t="str">
        <f>A97&amp;"+"&amp;A98</f>
        <v>(R.1)+(R.2)</v>
      </c>
    </row>
    <row r="97" spans="1:3">
      <c r="A97" s="267" t="s">
        <v>996</v>
      </c>
      <c r="B97" s="268" t="s">
        <v>997</v>
      </c>
      <c r="C97" s="269">
        <v>2701</v>
      </c>
    </row>
    <row r="98" spans="1:3">
      <c r="A98" s="267" t="s">
        <v>998</v>
      </c>
      <c r="B98" s="268" t="s">
        <v>999</v>
      </c>
      <c r="C98" s="291" t="s">
        <v>1000</v>
      </c>
    </row>
    <row r="99" spans="1:3">
      <c r="A99" s="266" t="s">
        <v>1001</v>
      </c>
      <c r="B99" s="288" t="s">
        <v>1002</v>
      </c>
      <c r="C99" s="1" t="s">
        <v>1003</v>
      </c>
    </row>
    <row r="100" spans="1:3" ht="6.6" customHeight="1">
      <c r="A100" s="266"/>
      <c r="B100" s="288"/>
      <c r="C100" s="1"/>
    </row>
    <row r="101" spans="1:3">
      <c r="A101" s="266" t="s">
        <v>1004</v>
      </c>
      <c r="B101" s="288" t="s">
        <v>85</v>
      </c>
      <c r="C101" s="114" t="str">
        <f>A61&amp;"+"&amp;A73&amp;"+"&amp;A77&amp;"+"&amp;A78&amp;"+"&amp;A81&amp;"+"&amp;A85&amp;"+"&amp;A86&amp;"+"&amp;A93&amp;"+"&amp;A96&amp;"+"&amp;A99</f>
        <v>(K)+(L)+(M)+(N)+(Ñ)+(O)+(P)+(Q)+(R)+(S)</v>
      </c>
    </row>
    <row r="102" spans="1:3" ht="6" customHeight="1">
      <c r="A102" s="266"/>
      <c r="B102" s="288"/>
      <c r="C102" s="114"/>
    </row>
    <row r="103" spans="1:3">
      <c r="A103" s="266" t="s">
        <v>1005</v>
      </c>
      <c r="B103" s="288" t="s">
        <v>86</v>
      </c>
      <c r="C103" s="263" t="str">
        <f>A104&amp;"+"&amp;A105&amp;"+"&amp;A106&amp;"+"&amp;A107&amp;"+"&amp;A108&amp;"+"&amp;A109</f>
        <v>(U.1)+(U.2)+(U.3)+(U.4)+(U.5)+(U.6)</v>
      </c>
    </row>
    <row r="104" spans="1:3">
      <c r="A104" s="267" t="s">
        <v>1006</v>
      </c>
      <c r="B104" s="268" t="s">
        <v>1007</v>
      </c>
      <c r="C104" s="1" t="s">
        <v>1008</v>
      </c>
    </row>
    <row r="105" spans="1:3">
      <c r="A105" s="267" t="s">
        <v>1009</v>
      </c>
      <c r="B105" s="268" t="s">
        <v>1010</v>
      </c>
      <c r="C105" s="291" t="s">
        <v>1011</v>
      </c>
    </row>
    <row r="106" spans="1:3">
      <c r="A106" s="267" t="s">
        <v>1012</v>
      </c>
      <c r="B106" s="268" t="s">
        <v>1013</v>
      </c>
      <c r="C106" s="1" t="s">
        <v>1014</v>
      </c>
    </row>
    <row r="107" spans="1:3">
      <c r="A107" s="267" t="s">
        <v>1015</v>
      </c>
      <c r="B107" s="268" t="s">
        <v>1016</v>
      </c>
      <c r="C107" s="1" t="s">
        <v>1017</v>
      </c>
    </row>
    <row r="108" spans="1:3">
      <c r="A108" s="267" t="s">
        <v>1018</v>
      </c>
      <c r="B108" s="268" t="s">
        <v>1019</v>
      </c>
      <c r="C108" s="1" t="s">
        <v>1020</v>
      </c>
    </row>
    <row r="109" spans="1:3">
      <c r="A109" s="267" t="s">
        <v>1021</v>
      </c>
      <c r="B109" s="268" t="s">
        <v>1022</v>
      </c>
      <c r="C109" s="1" t="s">
        <v>1023</v>
      </c>
    </row>
    <row r="110" spans="1:3">
      <c r="A110" s="266" t="s">
        <v>1024</v>
      </c>
      <c r="B110" s="288" t="s">
        <v>93</v>
      </c>
      <c r="C110" s="114" t="str">
        <f>A101&amp;"+"&amp;A103</f>
        <v>(T)+(U)</v>
      </c>
    </row>
    <row r="111" spans="1:3" ht="9.6" customHeight="1">
      <c r="A111" s="266"/>
      <c r="B111" s="288"/>
      <c r="C111" s="114"/>
    </row>
    <row r="112" spans="1:3">
      <c r="A112" s="266" t="s">
        <v>1025</v>
      </c>
      <c r="B112" s="288" t="s">
        <v>1026</v>
      </c>
      <c r="C112" s="290" t="str">
        <f>A113&amp;"+"&amp;A114&amp;"+"&amp;A115&amp;"+"&amp;A116</f>
        <v>(W.1)+(W.2)+(W.3)+(W.4)</v>
      </c>
    </row>
    <row r="113" spans="1:4">
      <c r="A113" s="267" t="s">
        <v>1027</v>
      </c>
      <c r="B113" s="268" t="s">
        <v>997</v>
      </c>
      <c r="C113" s="1" t="s">
        <v>1028</v>
      </c>
    </row>
    <row r="114" spans="1:4">
      <c r="A114" s="267" t="s">
        <v>1029</v>
      </c>
      <c r="B114" s="268" t="s">
        <v>1030</v>
      </c>
      <c r="C114" s="269">
        <v>7205</v>
      </c>
    </row>
    <row r="115" spans="1:4">
      <c r="A115" s="267" t="s">
        <v>1031</v>
      </c>
      <c r="B115" s="268" t="s">
        <v>1032</v>
      </c>
      <c r="C115" s="269">
        <v>7206</v>
      </c>
    </row>
    <row r="116" spans="1:4">
      <c r="A116" s="267" t="s">
        <v>1033</v>
      </c>
      <c r="B116" s="268" t="s">
        <v>1034</v>
      </c>
      <c r="C116" s="291" t="s">
        <v>1035</v>
      </c>
    </row>
    <row r="117" spans="1:4">
      <c r="B117" s="268"/>
      <c r="C117" s="291"/>
    </row>
    <row r="119" spans="1:4">
      <c r="A119" s="262"/>
      <c r="B119" s="262"/>
      <c r="C119" s="262"/>
      <c r="D119" s="262"/>
    </row>
    <row r="120" spans="1:4" ht="13.8">
      <c r="A120" s="290"/>
      <c r="B120" s="334" t="s">
        <v>1036</v>
      </c>
      <c r="C120" s="334"/>
      <c r="D120" s="293"/>
    </row>
    <row r="121" spans="1:4" ht="13.8" thickBot="1">
      <c r="A121" s="264"/>
      <c r="B121" s="264"/>
      <c r="C121" s="264"/>
      <c r="D121" s="264"/>
    </row>
    <row r="122" spans="1:4" ht="13.8">
      <c r="B122" s="294"/>
      <c r="C122" s="295"/>
      <c r="D122" s="296"/>
    </row>
    <row r="123" spans="1:4">
      <c r="A123" s="266" t="s">
        <v>828</v>
      </c>
      <c r="B123" s="288" t="s">
        <v>1037</v>
      </c>
      <c r="C123" s="270" t="s">
        <v>1038</v>
      </c>
    </row>
    <row r="124" spans="1:4">
      <c r="A124" s="267" t="s">
        <v>829</v>
      </c>
      <c r="B124" s="268" t="s">
        <v>38</v>
      </c>
      <c r="C124" s="269">
        <v>5101</v>
      </c>
    </row>
    <row r="125" spans="1:4">
      <c r="A125" s="267" t="s">
        <v>831</v>
      </c>
      <c r="B125" s="268" t="s">
        <v>905</v>
      </c>
      <c r="C125" s="269">
        <v>5102</v>
      </c>
    </row>
    <row r="126" spans="1:4">
      <c r="A126" s="267" t="s">
        <v>834</v>
      </c>
      <c r="B126" s="268" t="s">
        <v>907</v>
      </c>
      <c r="C126" s="269">
        <v>5103</v>
      </c>
    </row>
    <row r="127" spans="1:4" ht="14.4">
      <c r="A127" s="267" t="s">
        <v>837</v>
      </c>
      <c r="B127" s="268" t="s">
        <v>1039</v>
      </c>
      <c r="C127" s="269" t="s">
        <v>1040</v>
      </c>
    </row>
    <row r="128" spans="1:4" ht="14.4">
      <c r="A128" s="267" t="s">
        <v>1041</v>
      </c>
      <c r="B128" s="268" t="s">
        <v>1042</v>
      </c>
      <c r="C128" s="269" t="s">
        <v>1043</v>
      </c>
    </row>
    <row r="129" spans="1:3">
      <c r="A129" s="267" t="s">
        <v>1044</v>
      </c>
      <c r="B129" s="268" t="s">
        <v>1045</v>
      </c>
      <c r="C129" s="269" t="s">
        <v>1046</v>
      </c>
    </row>
    <row r="130" spans="1:3" ht="14.4">
      <c r="A130" s="267" t="s">
        <v>1047</v>
      </c>
      <c r="B130" s="268" t="s">
        <v>1048</v>
      </c>
      <c r="C130" s="269" t="s">
        <v>1049</v>
      </c>
    </row>
    <row r="131" spans="1:3" ht="14.4">
      <c r="A131" s="267" t="s">
        <v>1050</v>
      </c>
      <c r="B131" s="268" t="s">
        <v>1051</v>
      </c>
      <c r="C131" s="269" t="s">
        <v>1052</v>
      </c>
    </row>
    <row r="132" spans="1:3">
      <c r="A132" s="267" t="s">
        <v>1053</v>
      </c>
      <c r="B132" s="268" t="s">
        <v>835</v>
      </c>
      <c r="C132" s="269" t="s">
        <v>1054</v>
      </c>
    </row>
    <row r="133" spans="1:3" ht="9" customHeight="1">
      <c r="A133" s="297"/>
      <c r="B133" s="298"/>
      <c r="C133" s="269"/>
    </row>
    <row r="134" spans="1:3">
      <c r="A134" s="266" t="s">
        <v>839</v>
      </c>
      <c r="B134" s="288" t="s">
        <v>1055</v>
      </c>
      <c r="C134" s="270" t="s">
        <v>1056</v>
      </c>
    </row>
    <row r="135" spans="1:3">
      <c r="A135" s="267" t="s">
        <v>1057</v>
      </c>
      <c r="B135" s="268" t="s">
        <v>1058</v>
      </c>
      <c r="C135" s="269">
        <v>4101</v>
      </c>
    </row>
    <row r="136" spans="1:3">
      <c r="A136" s="267" t="s">
        <v>1059</v>
      </c>
      <c r="B136" s="268" t="s">
        <v>905</v>
      </c>
      <c r="C136" s="269">
        <v>4102</v>
      </c>
    </row>
    <row r="137" spans="1:3">
      <c r="A137" s="267" t="s">
        <v>1060</v>
      </c>
      <c r="B137" s="268" t="s">
        <v>1061</v>
      </c>
      <c r="C137" s="269">
        <v>4103</v>
      </c>
    </row>
    <row r="138" spans="1:3">
      <c r="A138" s="267" t="s">
        <v>1062</v>
      </c>
      <c r="B138" s="268" t="s">
        <v>1063</v>
      </c>
      <c r="C138" s="269" t="s">
        <v>1064</v>
      </c>
    </row>
    <row r="139" spans="1:3">
      <c r="A139" s="267" t="s">
        <v>1065</v>
      </c>
      <c r="B139" s="268" t="s">
        <v>1066</v>
      </c>
      <c r="C139" s="269" t="s">
        <v>1067</v>
      </c>
    </row>
    <row r="140" spans="1:3">
      <c r="A140" s="267" t="s">
        <v>1068</v>
      </c>
      <c r="B140" s="268" t="s">
        <v>1069</v>
      </c>
      <c r="C140" s="269" t="s">
        <v>1070</v>
      </c>
    </row>
    <row r="141" spans="1:3" ht="14.4">
      <c r="A141" s="267" t="s">
        <v>1071</v>
      </c>
      <c r="B141" s="268" t="s">
        <v>1072</v>
      </c>
      <c r="C141" s="269" t="s">
        <v>1073</v>
      </c>
    </row>
    <row r="142" spans="1:3" ht="14.4">
      <c r="A142" s="267" t="s">
        <v>1074</v>
      </c>
      <c r="B142" s="268" t="s">
        <v>1075</v>
      </c>
      <c r="C142" s="269" t="s">
        <v>1076</v>
      </c>
    </row>
    <row r="143" spans="1:3">
      <c r="A143" s="267" t="s">
        <v>1077</v>
      </c>
      <c r="B143" s="268" t="s">
        <v>1078</v>
      </c>
      <c r="C143" s="269">
        <v>4109.05</v>
      </c>
    </row>
    <row r="144" spans="1:3" ht="14.4">
      <c r="A144" s="279" t="s">
        <v>1079</v>
      </c>
      <c r="B144" s="268" t="s">
        <v>1080</v>
      </c>
      <c r="C144" s="269" t="s">
        <v>1081</v>
      </c>
    </row>
    <row r="145" spans="1:3" ht="14.4">
      <c r="A145" s="279" t="s">
        <v>1082</v>
      </c>
      <c r="B145" s="268" t="s">
        <v>1083</v>
      </c>
      <c r="C145" s="269" t="s">
        <v>1084</v>
      </c>
    </row>
    <row r="146" spans="1:3" ht="14.4">
      <c r="A146" s="279" t="s">
        <v>1085</v>
      </c>
      <c r="B146" s="268" t="s">
        <v>835</v>
      </c>
      <c r="C146" s="269" t="s">
        <v>1086</v>
      </c>
    </row>
    <row r="147" spans="1:3" ht="9" customHeight="1">
      <c r="A147" s="297"/>
      <c r="B147" s="294"/>
      <c r="C147" s="269"/>
    </row>
    <row r="148" spans="1:3">
      <c r="A148" s="299" t="s">
        <v>840</v>
      </c>
      <c r="B148" s="288" t="s">
        <v>122</v>
      </c>
      <c r="C148" s="270" t="s">
        <v>1087</v>
      </c>
    </row>
    <row r="149" spans="1:3">
      <c r="A149" s="266" t="s">
        <v>858</v>
      </c>
      <c r="B149" s="268" t="s">
        <v>1088</v>
      </c>
      <c r="C149" s="269" t="s">
        <v>1089</v>
      </c>
    </row>
    <row r="150" spans="1:3" ht="9" customHeight="1">
      <c r="A150" s="267"/>
      <c r="B150" s="268"/>
      <c r="C150" s="269"/>
    </row>
    <row r="151" spans="1:3">
      <c r="A151" s="299" t="s">
        <v>899</v>
      </c>
      <c r="B151" s="288" t="s">
        <v>124</v>
      </c>
      <c r="C151" s="270" t="s">
        <v>1090</v>
      </c>
    </row>
    <row r="152" spans="1:3" ht="9" customHeight="1">
      <c r="A152" s="300"/>
      <c r="B152" s="288"/>
      <c r="C152" s="269"/>
    </row>
    <row r="153" spans="1:3">
      <c r="A153" s="266" t="s">
        <v>901</v>
      </c>
      <c r="B153" s="288" t="s">
        <v>125</v>
      </c>
      <c r="C153" s="270" t="s">
        <v>1091</v>
      </c>
    </row>
    <row r="154" spans="1:3">
      <c r="A154" s="267" t="s">
        <v>903</v>
      </c>
      <c r="B154" s="268" t="s">
        <v>1092</v>
      </c>
      <c r="C154" s="269">
        <v>5105</v>
      </c>
    </row>
    <row r="155" spans="1:3">
      <c r="A155" s="267" t="s">
        <v>904</v>
      </c>
      <c r="B155" s="268" t="s">
        <v>997</v>
      </c>
      <c r="C155" s="269">
        <v>5201</v>
      </c>
    </row>
    <row r="156" spans="1:3">
      <c r="A156" s="267" t="s">
        <v>906</v>
      </c>
      <c r="B156" s="268" t="s">
        <v>1093</v>
      </c>
      <c r="C156" s="269" t="s">
        <v>1094</v>
      </c>
    </row>
    <row r="157" spans="1:3">
      <c r="A157" s="267" t="s">
        <v>908</v>
      </c>
      <c r="B157" s="268" t="s">
        <v>1095</v>
      </c>
      <c r="C157" s="269" t="s">
        <v>1096</v>
      </c>
    </row>
    <row r="158" spans="1:3" ht="9" customHeight="1">
      <c r="A158" s="267"/>
      <c r="B158" s="268"/>
      <c r="C158" s="269"/>
    </row>
    <row r="159" spans="1:3">
      <c r="A159" s="266" t="s">
        <v>912</v>
      </c>
      <c r="B159" s="288" t="s">
        <v>130</v>
      </c>
      <c r="C159" s="270" t="s">
        <v>1097</v>
      </c>
    </row>
    <row r="160" spans="1:3">
      <c r="A160" s="267" t="s">
        <v>1098</v>
      </c>
      <c r="B160" s="268" t="s">
        <v>1099</v>
      </c>
      <c r="C160" s="269">
        <v>4105</v>
      </c>
    </row>
    <row r="161" spans="1:3">
      <c r="A161" s="267" t="s">
        <v>1100</v>
      </c>
      <c r="B161" s="268" t="s">
        <v>1101</v>
      </c>
      <c r="C161" s="269" t="s">
        <v>1102</v>
      </c>
    </row>
    <row r="162" spans="1:3">
      <c r="A162" s="267" t="s">
        <v>1103</v>
      </c>
      <c r="B162" s="268" t="s">
        <v>1093</v>
      </c>
      <c r="C162" s="269" t="s">
        <v>1104</v>
      </c>
    </row>
    <row r="163" spans="1:3">
      <c r="A163" s="267" t="s">
        <v>1105</v>
      </c>
      <c r="B163" s="268" t="s">
        <v>1106</v>
      </c>
      <c r="C163" s="269" t="s">
        <v>1107</v>
      </c>
    </row>
    <row r="164" spans="1:3" ht="9" customHeight="1">
      <c r="A164" s="267"/>
      <c r="B164" s="268"/>
      <c r="C164" s="269"/>
    </row>
    <row r="165" spans="1:3">
      <c r="A165" s="266" t="s">
        <v>916</v>
      </c>
      <c r="B165" s="288" t="s">
        <v>1108</v>
      </c>
      <c r="C165" s="269" t="s">
        <v>1109</v>
      </c>
    </row>
    <row r="166" spans="1:3" ht="9" customHeight="1">
      <c r="A166" s="266"/>
      <c r="B166" s="288"/>
      <c r="C166" s="269"/>
    </row>
    <row r="167" spans="1:3">
      <c r="A167" s="266" t="s">
        <v>920</v>
      </c>
      <c r="B167" s="288" t="s">
        <v>134</v>
      </c>
      <c r="C167" s="270" t="s">
        <v>1110</v>
      </c>
    </row>
    <row r="168" spans="1:3" ht="9" customHeight="1">
      <c r="A168" s="266"/>
      <c r="B168" s="288"/>
      <c r="C168" s="269"/>
    </row>
    <row r="169" spans="1:3">
      <c r="A169" s="266" t="s">
        <v>923</v>
      </c>
      <c r="B169" s="288" t="s">
        <v>1111</v>
      </c>
      <c r="C169" s="270" t="s">
        <v>1112</v>
      </c>
    </row>
    <row r="170" spans="1:3">
      <c r="A170" s="267" t="s">
        <v>924</v>
      </c>
      <c r="B170" s="268" t="s">
        <v>1113</v>
      </c>
      <c r="C170" s="269">
        <v>4501</v>
      </c>
    </row>
    <row r="171" spans="1:3">
      <c r="A171" s="267" t="s">
        <v>926</v>
      </c>
      <c r="B171" s="268" t="s">
        <v>1114</v>
      </c>
      <c r="C171" s="269">
        <v>4502</v>
      </c>
    </row>
    <row r="172" spans="1:3">
      <c r="A172" s="267" t="s">
        <v>928</v>
      </c>
      <c r="B172" s="268" t="s">
        <v>1115</v>
      </c>
      <c r="C172" s="269">
        <v>4503</v>
      </c>
    </row>
    <row r="173" spans="1:3">
      <c r="A173" s="267" t="s">
        <v>929</v>
      </c>
      <c r="B173" s="268" t="s">
        <v>1116</v>
      </c>
      <c r="C173" s="269">
        <v>4504</v>
      </c>
    </row>
    <row r="174" spans="1:3" ht="9" customHeight="1">
      <c r="A174" s="267"/>
      <c r="B174" s="268"/>
      <c r="C174" s="269"/>
    </row>
    <row r="175" spans="1:3">
      <c r="A175" s="266" t="s">
        <v>948</v>
      </c>
      <c r="B175" s="288" t="s">
        <v>140</v>
      </c>
      <c r="C175" s="270" t="s">
        <v>1117</v>
      </c>
    </row>
    <row r="176" spans="1:3" ht="9" customHeight="1">
      <c r="A176" s="266"/>
      <c r="B176" s="288"/>
      <c r="C176" s="269"/>
    </row>
    <row r="177" spans="1:3">
      <c r="A177" s="266" t="s">
        <v>953</v>
      </c>
      <c r="B177" s="288" t="s">
        <v>1118</v>
      </c>
      <c r="C177" s="270" t="s">
        <v>1119</v>
      </c>
    </row>
    <row r="178" spans="1:3">
      <c r="A178" s="267" t="s">
        <v>1120</v>
      </c>
      <c r="B178" s="268" t="s">
        <v>1121</v>
      </c>
      <c r="C178" s="269" t="s">
        <v>1122</v>
      </c>
    </row>
    <row r="179" spans="1:3">
      <c r="A179" s="267" t="s">
        <v>1123</v>
      </c>
      <c r="B179" s="268" t="s">
        <v>1124</v>
      </c>
      <c r="C179" s="269" t="s">
        <v>1125</v>
      </c>
    </row>
    <row r="180" spans="1:3">
      <c r="A180" s="267" t="s">
        <v>1126</v>
      </c>
      <c r="B180" s="268" t="s">
        <v>1127</v>
      </c>
      <c r="C180" s="269" t="s">
        <v>1128</v>
      </c>
    </row>
    <row r="181" spans="1:3">
      <c r="A181" s="267" t="s">
        <v>1129</v>
      </c>
      <c r="B181" s="268" t="s">
        <v>1130</v>
      </c>
      <c r="C181" s="269" t="s">
        <v>1131</v>
      </c>
    </row>
    <row r="182" spans="1:3">
      <c r="A182" s="267" t="s">
        <v>1132</v>
      </c>
      <c r="B182" s="268" t="s">
        <v>999</v>
      </c>
      <c r="C182" s="269" t="s">
        <v>1133</v>
      </c>
    </row>
    <row r="183" spans="1:3">
      <c r="A183" s="267" t="s">
        <v>1134</v>
      </c>
      <c r="B183" s="268" t="s">
        <v>1135</v>
      </c>
      <c r="C183" s="269" t="s">
        <v>1136</v>
      </c>
    </row>
    <row r="184" spans="1:3">
      <c r="A184" s="267" t="s">
        <v>1137</v>
      </c>
      <c r="B184" s="268" t="s">
        <v>1138</v>
      </c>
      <c r="C184" s="269" t="s">
        <v>1139</v>
      </c>
    </row>
    <row r="185" spans="1:3" ht="9" customHeight="1">
      <c r="A185" s="267"/>
      <c r="B185" s="268"/>
      <c r="C185" s="269"/>
    </row>
    <row r="186" spans="1:3">
      <c r="A186" s="266" t="s">
        <v>955</v>
      </c>
      <c r="B186" s="288" t="s">
        <v>1140</v>
      </c>
      <c r="C186" s="270" t="s">
        <v>1141</v>
      </c>
    </row>
    <row r="187" spans="1:3" ht="9" customHeight="1">
      <c r="A187" s="266"/>
      <c r="B187" s="288"/>
      <c r="C187" s="269"/>
    </row>
    <row r="188" spans="1:3">
      <c r="A188" s="266" t="s">
        <v>972</v>
      </c>
      <c r="B188" s="288" t="s">
        <v>1142</v>
      </c>
      <c r="C188" s="270" t="s">
        <v>1143</v>
      </c>
    </row>
    <row r="189" spans="1:3" ht="9" customHeight="1">
      <c r="A189" s="266"/>
      <c r="B189" s="288"/>
      <c r="C189" s="269"/>
    </row>
    <row r="190" spans="1:3">
      <c r="A190" s="299" t="s">
        <v>975</v>
      </c>
      <c r="B190" s="288" t="s">
        <v>151</v>
      </c>
      <c r="C190" s="270">
        <v>6801</v>
      </c>
    </row>
    <row r="191" spans="1:3" ht="9" customHeight="1">
      <c r="A191" s="299"/>
      <c r="B191" s="288"/>
      <c r="C191" s="269"/>
    </row>
    <row r="192" spans="1:3">
      <c r="A192" s="266" t="s">
        <v>991</v>
      </c>
      <c r="B192" s="288" t="s">
        <v>152</v>
      </c>
      <c r="C192" s="270" t="s">
        <v>1144</v>
      </c>
    </row>
    <row r="193" spans="1:4" ht="13.8">
      <c r="A193" s="297"/>
      <c r="B193" s="294"/>
      <c r="C193" s="294"/>
      <c r="D193" s="294"/>
    </row>
    <row r="194" spans="1:4" ht="13.8">
      <c r="A194" s="297" t="s">
        <v>1145</v>
      </c>
      <c r="B194" s="294"/>
      <c r="C194" s="294"/>
      <c r="D194" s="294"/>
    </row>
    <row r="195" spans="1:4" ht="13.8">
      <c r="A195" s="297"/>
      <c r="B195" s="294" t="s">
        <v>1146</v>
      </c>
      <c r="C195" s="294"/>
      <c r="D195" s="294"/>
    </row>
    <row r="196" spans="1:4" ht="13.8">
      <c r="A196" s="297"/>
      <c r="B196" s="294" t="s">
        <v>1147</v>
      </c>
      <c r="D196" s="294"/>
    </row>
    <row r="197" spans="1:4" ht="13.8">
      <c r="B197" s="294" t="s">
        <v>1148</v>
      </c>
      <c r="D197" s="294"/>
    </row>
    <row r="198" spans="1:4" ht="13.8">
      <c r="B198" s="294" t="s">
        <v>1149</v>
      </c>
      <c r="C198" s="301"/>
    </row>
    <row r="199" spans="1:4" ht="13.8">
      <c r="B199" s="302"/>
      <c r="C199" s="301"/>
    </row>
  </sheetData>
  <mergeCells count="6">
    <mergeCell ref="B120:C120"/>
    <mergeCell ref="B4:C7"/>
    <mergeCell ref="A54:A55"/>
    <mergeCell ref="B54:B55"/>
    <mergeCell ref="A93:A94"/>
    <mergeCell ref="B93:B94"/>
  </mergeCells>
  <hyperlinks>
    <hyperlink ref="A1" location="Índice!A1" display="Volver al Índice" xr:uid="{895B564D-19DD-4ACE-9A80-C62E4B10B1A3}"/>
  </hyperlinks>
  <pageMargins left="0.70866141732283472" right="0.70866141732283472" top="0.74803149606299213" bottom="0.74803149606299213" header="0.31496062992125984" footer="0.31496062992125984"/>
  <pageSetup paperSize="9"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3B153-C1D8-4CBB-8E1C-C38C278767DD}">
  <dimension ref="A1:G200"/>
  <sheetViews>
    <sheetView showGridLines="0" zoomScaleNormal="100" workbookViewId="0">
      <selection sqref="A1:D1"/>
    </sheetView>
  </sheetViews>
  <sheetFormatPr baseColWidth="10" defaultColWidth="11.33203125" defaultRowHeight="13.8"/>
  <cols>
    <col min="1" max="1" width="70.6640625" style="5" customWidth="1"/>
    <col min="2" max="4" width="27.6640625" style="5" customWidth="1"/>
    <col min="5" max="5" width="23.33203125" style="1" bestFit="1" customWidth="1"/>
    <col min="6" max="6" width="11.33203125" style="1"/>
    <col min="7" max="7" width="21.6640625" style="1" bestFit="1" customWidth="1"/>
    <col min="8" max="16384" width="11.33203125" style="1"/>
  </cols>
  <sheetData>
    <row r="1" spans="1:7" ht="17.100000000000001" customHeight="1">
      <c r="A1" s="344" t="s">
        <v>823</v>
      </c>
      <c r="B1" s="344"/>
      <c r="C1" s="344"/>
      <c r="D1" s="344"/>
    </row>
    <row r="2" spans="1:7" s="2" customFormat="1" ht="24" customHeight="1">
      <c r="A2" s="336" t="s">
        <v>0</v>
      </c>
      <c r="B2" s="336"/>
      <c r="C2" s="336"/>
      <c r="D2" s="336"/>
    </row>
    <row r="3" spans="1:7" s="3" customFormat="1" ht="18" customHeight="1">
      <c r="A3" s="337">
        <v>45930</v>
      </c>
      <c r="B3" s="337"/>
      <c r="C3" s="337"/>
      <c r="D3" s="337"/>
    </row>
    <row r="4" spans="1:7" s="4" customFormat="1" ht="15" customHeight="1">
      <c r="A4" s="339" t="s">
        <v>1</v>
      </c>
      <c r="B4" s="340"/>
      <c r="C4" s="340"/>
      <c r="D4" s="340"/>
    </row>
    <row r="5" spans="1:7" ht="3.9" customHeight="1" thickBot="1"/>
    <row r="6" spans="1:7" ht="18" customHeight="1">
      <c r="A6" s="341" t="s">
        <v>2</v>
      </c>
      <c r="B6" s="343" t="s">
        <v>3</v>
      </c>
      <c r="C6" s="343"/>
      <c r="D6" s="343"/>
    </row>
    <row r="7" spans="1:7" ht="14.1" customHeight="1">
      <c r="A7" s="342"/>
      <c r="B7" s="6" t="s">
        <v>4</v>
      </c>
      <c r="C7" s="6" t="s">
        <v>5</v>
      </c>
      <c r="D7" s="6" t="s">
        <v>6</v>
      </c>
    </row>
    <row r="8" spans="1:7" ht="3.15" customHeight="1">
      <c r="A8" s="7"/>
      <c r="B8" s="8"/>
      <c r="C8" s="8"/>
      <c r="D8" s="8"/>
    </row>
    <row r="9" spans="1:7" s="11" customFormat="1" ht="9.75" customHeight="1">
      <c r="A9" s="9" t="s">
        <v>7</v>
      </c>
      <c r="B9" s="10">
        <v>11282647.630999999</v>
      </c>
      <c r="C9" s="10">
        <v>2315400.5279999999</v>
      </c>
      <c r="D9" s="10">
        <v>13598048.159</v>
      </c>
    </row>
    <row r="10" spans="1:7" s="11" customFormat="1" ht="9.75" customHeight="1">
      <c r="A10" s="12" t="s">
        <v>8</v>
      </c>
      <c r="B10" s="13">
        <v>1384173.53</v>
      </c>
      <c r="C10" s="13">
        <v>125470.46799999999</v>
      </c>
      <c r="D10" s="13">
        <v>1509643.9990000001</v>
      </c>
      <c r="G10" s="14"/>
    </row>
    <row r="11" spans="1:7" s="11" customFormat="1" ht="9.75" customHeight="1">
      <c r="A11" s="12" t="s">
        <v>9</v>
      </c>
      <c r="B11" s="13">
        <v>9864485.4810000006</v>
      </c>
      <c r="C11" s="13">
        <v>2180840.0410000002</v>
      </c>
      <c r="D11" s="13">
        <v>12045325.522</v>
      </c>
    </row>
    <row r="12" spans="1:7" s="11" customFormat="1" ht="9.75" customHeight="1">
      <c r="A12" s="12" t="s">
        <v>10</v>
      </c>
      <c r="B12" s="13">
        <v>21237.15</v>
      </c>
      <c r="C12" s="13">
        <v>3371.4340000000002</v>
      </c>
      <c r="D12" s="13">
        <v>24608.583999999999</v>
      </c>
    </row>
    <row r="13" spans="1:7" s="11" customFormat="1" ht="9.75" customHeight="1">
      <c r="A13" s="12" t="s">
        <v>11</v>
      </c>
      <c r="B13" s="13">
        <v>12751.468000000001</v>
      </c>
      <c r="C13" s="13">
        <v>5718.5829999999996</v>
      </c>
      <c r="D13" s="13">
        <v>18470.052</v>
      </c>
    </row>
    <row r="14" spans="1:7" s="11" customFormat="1" ht="3.15" customHeight="1">
      <c r="A14" s="12"/>
      <c r="B14" s="13"/>
      <c r="C14" s="13"/>
      <c r="D14" s="13"/>
    </row>
    <row r="15" spans="1:7" s="11" customFormat="1" ht="9.75" customHeight="1">
      <c r="A15" s="15" t="s">
        <v>12</v>
      </c>
      <c r="B15" s="16">
        <v>0</v>
      </c>
      <c r="C15" s="16">
        <v>0</v>
      </c>
      <c r="D15" s="16">
        <v>0</v>
      </c>
    </row>
    <row r="16" spans="1:7" s="11" customFormat="1" ht="3.15" customHeight="1">
      <c r="A16" s="15"/>
      <c r="B16" s="16"/>
      <c r="C16" s="16"/>
      <c r="D16" s="16"/>
    </row>
    <row r="17" spans="1:7" s="11" customFormat="1" ht="9.75" customHeight="1">
      <c r="A17" s="17" t="s">
        <v>13</v>
      </c>
      <c r="B17" s="10">
        <v>10002019.048</v>
      </c>
      <c r="C17" s="10">
        <v>71233.801000000007</v>
      </c>
      <c r="D17" s="10">
        <v>10073252.85</v>
      </c>
    </row>
    <row r="18" spans="1:7" s="11" customFormat="1" ht="9.75" customHeight="1">
      <c r="A18" s="18" t="s">
        <v>14</v>
      </c>
      <c r="B18" s="13">
        <v>0</v>
      </c>
      <c r="C18" s="13">
        <v>0</v>
      </c>
      <c r="D18" s="13">
        <v>0</v>
      </c>
    </row>
    <row r="19" spans="1:7" s="11" customFormat="1" ht="9.75" customHeight="1">
      <c r="A19" s="18" t="s">
        <v>15</v>
      </c>
      <c r="B19" s="13">
        <v>4606001.3449999997</v>
      </c>
      <c r="C19" s="13">
        <v>71233.801000000007</v>
      </c>
      <c r="D19" s="13">
        <v>4677235.1469999999</v>
      </c>
    </row>
    <row r="20" spans="1:7" s="11" customFormat="1" ht="9.75" customHeight="1">
      <c r="A20" s="18" t="s">
        <v>16</v>
      </c>
      <c r="B20" s="13">
        <v>5396017.7019999996</v>
      </c>
      <c r="C20" s="13">
        <v>0</v>
      </c>
      <c r="D20" s="13">
        <v>5396017.7019999996</v>
      </c>
      <c r="G20" s="19"/>
    </row>
    <row r="21" spans="1:7" s="11" customFormat="1" ht="9.75" customHeight="1">
      <c r="A21" s="18" t="s">
        <v>17</v>
      </c>
      <c r="B21" s="13">
        <v>0</v>
      </c>
      <c r="C21" s="13">
        <v>0</v>
      </c>
      <c r="D21" s="13">
        <v>0</v>
      </c>
      <c r="G21" s="20"/>
    </row>
    <row r="22" spans="1:7" s="11" customFormat="1" ht="9.75" customHeight="1">
      <c r="A22" s="18" t="s">
        <v>18</v>
      </c>
      <c r="B22" s="13">
        <v>0</v>
      </c>
      <c r="C22" s="13">
        <v>0</v>
      </c>
      <c r="D22" s="13">
        <v>0</v>
      </c>
    </row>
    <row r="23" spans="1:7" s="11" customFormat="1" ht="3.15" customHeight="1">
      <c r="A23" s="12"/>
      <c r="B23" s="13"/>
      <c r="C23" s="13"/>
      <c r="D23" s="13"/>
    </row>
    <row r="24" spans="1:7" s="11" customFormat="1" ht="9.75" customHeight="1">
      <c r="A24" s="17" t="s">
        <v>19</v>
      </c>
      <c r="B24" s="10">
        <v>19393780.793000001</v>
      </c>
      <c r="C24" s="10">
        <v>284740.55499999999</v>
      </c>
      <c r="D24" s="10">
        <v>19678521.348000001</v>
      </c>
      <c r="E24" s="21"/>
    </row>
    <row r="25" spans="1:7" s="11" customFormat="1" ht="9.75" customHeight="1">
      <c r="A25" s="22" t="s">
        <v>20</v>
      </c>
      <c r="B25" s="16">
        <v>19874847.761999998</v>
      </c>
      <c r="C25" s="16">
        <v>286747.78999999998</v>
      </c>
      <c r="D25" s="16">
        <v>20161595.552000001</v>
      </c>
      <c r="E25" s="14"/>
    </row>
    <row r="26" spans="1:7" s="11" customFormat="1" ht="9.75" customHeight="1">
      <c r="A26" s="12" t="s">
        <v>21</v>
      </c>
      <c r="B26" s="13">
        <v>0.20499999999999999</v>
      </c>
      <c r="C26" s="13">
        <v>286747.78999999998</v>
      </c>
      <c r="D26" s="13">
        <v>286747.995</v>
      </c>
      <c r="E26" s="14"/>
    </row>
    <row r="27" spans="1:7" s="11" customFormat="1" ht="9.75" customHeight="1">
      <c r="A27" s="12" t="s">
        <v>22</v>
      </c>
      <c r="B27" s="13">
        <v>325602.51500000001</v>
      </c>
      <c r="C27" s="13">
        <v>0</v>
      </c>
      <c r="D27" s="13">
        <v>325602.51500000001</v>
      </c>
    </row>
    <row r="28" spans="1:7" s="11" customFormat="1" ht="9.75" customHeight="1">
      <c r="A28" s="12" t="s">
        <v>23</v>
      </c>
      <c r="B28" s="13">
        <v>0</v>
      </c>
      <c r="C28" s="13">
        <v>0</v>
      </c>
      <c r="D28" s="13">
        <v>0</v>
      </c>
    </row>
    <row r="29" spans="1:7" s="11" customFormat="1" ht="9.75" customHeight="1">
      <c r="A29" s="12" t="s">
        <v>24</v>
      </c>
      <c r="B29" s="13">
        <v>0</v>
      </c>
      <c r="C29" s="13">
        <v>0</v>
      </c>
      <c r="D29" s="13">
        <v>0</v>
      </c>
    </row>
    <row r="30" spans="1:7" s="11" customFormat="1" ht="9.75" customHeight="1">
      <c r="A30" s="12" t="s">
        <v>25</v>
      </c>
      <c r="B30" s="13">
        <v>15634904.524</v>
      </c>
      <c r="C30" s="13">
        <v>0</v>
      </c>
      <c r="D30" s="13">
        <v>15634904.524</v>
      </c>
    </row>
    <row r="31" spans="1:7" s="11" customFormat="1" ht="9.75" customHeight="1">
      <c r="A31" s="12" t="s">
        <v>26</v>
      </c>
      <c r="B31" s="13">
        <v>0</v>
      </c>
      <c r="C31" s="13">
        <v>0</v>
      </c>
      <c r="D31" s="13">
        <v>0</v>
      </c>
    </row>
    <row r="32" spans="1:7" s="11" customFormat="1" ht="9.75" customHeight="1">
      <c r="A32" s="12" t="s">
        <v>27</v>
      </c>
      <c r="B32" s="13">
        <v>796101.21499999997</v>
      </c>
      <c r="C32" s="13">
        <v>0</v>
      </c>
      <c r="D32" s="13">
        <v>796101.21499999997</v>
      </c>
    </row>
    <row r="33" spans="1:4" s="11" customFormat="1" ht="9.75" customHeight="1">
      <c r="A33" s="12" t="s">
        <v>28</v>
      </c>
      <c r="B33" s="13">
        <v>0</v>
      </c>
      <c r="C33" s="13">
        <v>0</v>
      </c>
      <c r="D33" s="13">
        <v>0</v>
      </c>
    </row>
    <row r="34" spans="1:4" s="11" customFormat="1" ht="9.75" customHeight="1">
      <c r="A34" s="12" t="s">
        <v>29</v>
      </c>
      <c r="B34" s="13">
        <v>3118239.3020000001</v>
      </c>
      <c r="C34" s="13">
        <v>0</v>
      </c>
      <c r="D34" s="13">
        <v>3118239.3020000001</v>
      </c>
    </row>
    <row r="35" spans="1:4" s="11" customFormat="1" ht="9.75" customHeight="1">
      <c r="A35" s="22" t="s">
        <v>30</v>
      </c>
      <c r="B35" s="16">
        <v>21371.202000000001</v>
      </c>
      <c r="C35" s="16">
        <v>0</v>
      </c>
      <c r="D35" s="16">
        <v>21371.202000000001</v>
      </c>
    </row>
    <row r="36" spans="1:4" s="11" customFormat="1" ht="9.75" customHeight="1">
      <c r="A36" s="22" t="s">
        <v>31</v>
      </c>
      <c r="B36" s="16">
        <v>449137.63699999999</v>
      </c>
      <c r="C36" s="16">
        <v>2412.5309999999999</v>
      </c>
      <c r="D36" s="16">
        <v>451550.16800000001</v>
      </c>
    </row>
    <row r="37" spans="1:4" s="11" customFormat="1" ht="9.75" customHeight="1">
      <c r="A37" s="12" t="s">
        <v>32</v>
      </c>
      <c r="B37" s="13">
        <v>117706.595</v>
      </c>
      <c r="C37" s="13">
        <v>603.23099999999999</v>
      </c>
      <c r="D37" s="13">
        <v>118309.826</v>
      </c>
    </row>
    <row r="38" spans="1:4" s="11" customFormat="1" ht="9.75" customHeight="1">
      <c r="A38" s="12" t="s">
        <v>33</v>
      </c>
      <c r="B38" s="13">
        <v>331431.04200000002</v>
      </c>
      <c r="C38" s="13">
        <v>1809.299</v>
      </c>
      <c r="D38" s="13">
        <v>333240.342</v>
      </c>
    </row>
    <row r="39" spans="1:4" s="11" customFormat="1" ht="9.75" customHeight="1">
      <c r="A39" s="15" t="s">
        <v>34</v>
      </c>
      <c r="B39" s="16">
        <v>-923428.29399999999</v>
      </c>
      <c r="C39" s="16">
        <v>-4419.7650000000003</v>
      </c>
      <c r="D39" s="16">
        <v>-927848.06</v>
      </c>
    </row>
    <row r="40" spans="1:4" s="11" customFormat="1" ht="9.75" customHeight="1">
      <c r="A40" s="15" t="s">
        <v>35</v>
      </c>
      <c r="B40" s="16">
        <v>-28147.514999999999</v>
      </c>
      <c r="C40" s="16">
        <v>0</v>
      </c>
      <c r="D40" s="16">
        <v>-28147.514999999999</v>
      </c>
    </row>
    <row r="41" spans="1:4" s="11" customFormat="1" ht="3.15" customHeight="1">
      <c r="A41" s="15"/>
      <c r="B41" s="13"/>
      <c r="C41" s="13"/>
      <c r="D41" s="13"/>
    </row>
    <row r="42" spans="1:4" s="11" customFormat="1" ht="9.75" customHeight="1">
      <c r="A42" s="15" t="s">
        <v>36</v>
      </c>
      <c r="B42" s="16">
        <v>471712.96500000003</v>
      </c>
      <c r="C42" s="16">
        <v>796.90599999999995</v>
      </c>
      <c r="D42" s="16">
        <v>472509.87099999998</v>
      </c>
    </row>
    <row r="43" spans="1:4" s="11" customFormat="1" ht="3.15" customHeight="1">
      <c r="A43" s="15"/>
      <c r="B43" s="13"/>
      <c r="C43" s="13"/>
      <c r="D43" s="13"/>
    </row>
    <row r="44" spans="1:4" s="11" customFormat="1" ht="9.75" customHeight="1">
      <c r="A44" s="17" t="s">
        <v>37</v>
      </c>
      <c r="B44" s="10">
        <v>141888.28599999999</v>
      </c>
      <c r="C44" s="10">
        <v>203.089</v>
      </c>
      <c r="D44" s="10">
        <v>142091.375</v>
      </c>
    </row>
    <row r="45" spans="1:4" s="11" customFormat="1" ht="9.75" customHeight="1">
      <c r="A45" s="23" t="s">
        <v>38</v>
      </c>
      <c r="B45" s="13">
        <v>32070.445</v>
      </c>
      <c r="C45" s="13">
        <v>203.089</v>
      </c>
      <c r="D45" s="13">
        <v>32273.534</v>
      </c>
    </row>
    <row r="46" spans="1:4" s="11" customFormat="1" ht="9.75" customHeight="1">
      <c r="A46" s="12" t="s">
        <v>39</v>
      </c>
      <c r="B46" s="13">
        <v>0</v>
      </c>
      <c r="C46" s="13">
        <v>0</v>
      </c>
      <c r="D46" s="13">
        <v>0</v>
      </c>
    </row>
    <row r="47" spans="1:4" s="11" customFormat="1" ht="9.75" customHeight="1">
      <c r="A47" s="12" t="s">
        <v>40</v>
      </c>
      <c r="B47" s="13">
        <v>0</v>
      </c>
      <c r="C47" s="13">
        <v>0</v>
      </c>
      <c r="D47" s="13">
        <v>0</v>
      </c>
    </row>
    <row r="48" spans="1:4" s="11" customFormat="1" ht="9.75" customHeight="1">
      <c r="A48" s="12" t="s">
        <v>41</v>
      </c>
      <c r="B48" s="13">
        <v>109817.84</v>
      </c>
      <c r="C48" s="13">
        <v>0</v>
      </c>
      <c r="D48" s="13">
        <v>109817.84</v>
      </c>
    </row>
    <row r="49" spans="1:4" s="11" customFormat="1" ht="9.75" customHeight="1">
      <c r="A49" s="12" t="s">
        <v>42</v>
      </c>
      <c r="B49" s="13">
        <v>0</v>
      </c>
      <c r="C49" s="13">
        <v>0</v>
      </c>
      <c r="D49" s="13">
        <v>0</v>
      </c>
    </row>
    <row r="50" spans="1:4" s="11" customFormat="1" ht="3.15" customHeight="1">
      <c r="A50" s="12"/>
      <c r="B50" s="13"/>
      <c r="C50" s="13"/>
      <c r="D50" s="13"/>
    </row>
    <row r="51" spans="1:4" s="11" customFormat="1" ht="9.75" customHeight="1">
      <c r="A51" s="24" t="s">
        <v>43</v>
      </c>
      <c r="B51" s="16">
        <v>0</v>
      </c>
      <c r="C51" s="16">
        <v>0</v>
      </c>
      <c r="D51" s="16">
        <v>0</v>
      </c>
    </row>
    <row r="52" spans="1:4" s="11" customFormat="1" ht="3.15" customHeight="1">
      <c r="A52" s="15"/>
      <c r="B52" s="16"/>
      <c r="C52" s="16"/>
      <c r="D52" s="16"/>
    </row>
    <row r="53" spans="1:4" s="11" customFormat="1" ht="9.75" customHeight="1">
      <c r="A53" s="22" t="s">
        <v>44</v>
      </c>
      <c r="B53" s="16">
        <v>573566.71400000004</v>
      </c>
      <c r="C53" s="16">
        <v>0</v>
      </c>
      <c r="D53" s="16">
        <v>573566.71400000004</v>
      </c>
    </row>
    <row r="54" spans="1:4" s="11" customFormat="1" ht="3.15" customHeight="1">
      <c r="A54" s="25"/>
      <c r="B54" s="16"/>
      <c r="C54" s="16"/>
      <c r="D54" s="16"/>
    </row>
    <row r="55" spans="1:4" s="11" customFormat="1" ht="9.75" customHeight="1">
      <c r="A55" s="22" t="s">
        <v>45</v>
      </c>
      <c r="B55" s="16">
        <v>312662.565</v>
      </c>
      <c r="C55" s="16">
        <v>28274.146000000001</v>
      </c>
      <c r="D55" s="16">
        <v>340936.71100000001</v>
      </c>
    </row>
    <row r="56" spans="1:4" s="11" customFormat="1" ht="3.15" customHeight="1">
      <c r="A56" s="15"/>
      <c r="B56" s="16"/>
      <c r="C56" s="16"/>
      <c r="D56" s="16"/>
    </row>
    <row r="57" spans="1:4" s="11" customFormat="1" ht="9.75" customHeight="1">
      <c r="A57" s="9" t="s">
        <v>46</v>
      </c>
      <c r="B57" s="10">
        <v>42178278.002999999</v>
      </c>
      <c r="C57" s="10">
        <v>2700649.0260000001</v>
      </c>
      <c r="D57" s="10">
        <v>44878927.030000001</v>
      </c>
    </row>
    <row r="58" spans="1:4" s="11" customFormat="1" ht="2.25" customHeight="1">
      <c r="A58" s="26"/>
      <c r="B58" s="27"/>
      <c r="C58" s="27"/>
      <c r="D58" s="27"/>
    </row>
    <row r="59" spans="1:4" ht="9" customHeight="1" thickBot="1">
      <c r="A59" s="28"/>
      <c r="B59" s="29"/>
      <c r="C59" s="29"/>
      <c r="D59" s="29"/>
    </row>
    <row r="60" spans="1:4" s="32" customFormat="1" ht="15" customHeight="1">
      <c r="A60" s="30" t="s">
        <v>47</v>
      </c>
      <c r="B60" s="31"/>
      <c r="C60" s="31"/>
      <c r="D60" s="31"/>
    </row>
    <row r="61" spans="1:4" ht="12.75" customHeight="1">
      <c r="A61" s="33"/>
      <c r="C61" s="34"/>
    </row>
    <row r="62" spans="1:4" ht="17.100000000000001" customHeight="1">
      <c r="A62" s="335"/>
      <c r="B62" s="335"/>
      <c r="C62" s="335"/>
      <c r="D62" s="335"/>
    </row>
    <row r="63" spans="1:4" s="2" customFormat="1" ht="24" customHeight="1">
      <c r="A63" s="336" t="s">
        <v>0</v>
      </c>
      <c r="B63" s="336"/>
      <c r="C63" s="336"/>
      <c r="D63" s="336"/>
    </row>
    <row r="64" spans="1:4" s="3" customFormat="1" ht="17.100000000000001" customHeight="1">
      <c r="A64" s="337">
        <v>45930</v>
      </c>
      <c r="B64" s="338"/>
      <c r="C64" s="338"/>
      <c r="D64" s="338"/>
    </row>
    <row r="65" spans="1:5" s="35" customFormat="1" ht="15" customHeight="1">
      <c r="A65" s="339" t="s">
        <v>1</v>
      </c>
      <c r="B65" s="340"/>
      <c r="C65" s="340"/>
      <c r="D65" s="340"/>
    </row>
    <row r="66" spans="1:5" ht="3.9" customHeight="1" thickBot="1"/>
    <row r="67" spans="1:5" ht="14.1" customHeight="1">
      <c r="A67" s="341" t="s">
        <v>48</v>
      </c>
      <c r="B67" s="343" t="s">
        <v>3</v>
      </c>
      <c r="C67" s="343"/>
      <c r="D67" s="343"/>
    </row>
    <row r="68" spans="1:5" ht="14.1" customHeight="1">
      <c r="A68" s="342"/>
      <c r="B68" s="6" t="s">
        <v>4</v>
      </c>
      <c r="C68" s="6" t="s">
        <v>5</v>
      </c>
      <c r="D68" s="6" t="s">
        <v>6</v>
      </c>
    </row>
    <row r="69" spans="1:5" ht="2.1" customHeight="1">
      <c r="A69" s="7"/>
      <c r="B69" s="36">
        <v>100</v>
      </c>
      <c r="C69" s="36">
        <v>200</v>
      </c>
      <c r="D69" s="36">
        <v>300</v>
      </c>
    </row>
    <row r="70" spans="1:5" s="11" customFormat="1" ht="10.199999999999999" customHeight="1">
      <c r="A70" s="37" t="s">
        <v>49</v>
      </c>
      <c r="B70" s="10">
        <v>35612413.098999999</v>
      </c>
      <c r="C70" s="10">
        <v>2589547.3629999999</v>
      </c>
      <c r="D70" s="10">
        <v>38201960.461999997</v>
      </c>
      <c r="E70" s="14"/>
    </row>
    <row r="71" spans="1:5" s="11" customFormat="1" ht="2.1" customHeight="1">
      <c r="A71" s="38"/>
      <c r="B71" s="16"/>
      <c r="C71" s="16"/>
      <c r="D71" s="16"/>
    </row>
    <row r="72" spans="1:5" s="11" customFormat="1" ht="10.199999999999999" customHeight="1">
      <c r="A72" s="38" t="s">
        <v>50</v>
      </c>
      <c r="B72" s="16">
        <v>13586077.132999999</v>
      </c>
      <c r="C72" s="16">
        <v>1310927.1599999999</v>
      </c>
      <c r="D72" s="16">
        <v>14897004.294</v>
      </c>
    </row>
    <row r="73" spans="1:5" s="11" customFormat="1" ht="10.199999999999999" customHeight="1">
      <c r="A73" s="38" t="s">
        <v>51</v>
      </c>
      <c r="B73" s="16">
        <v>17747500.502</v>
      </c>
      <c r="C73" s="16">
        <v>165310.565</v>
      </c>
      <c r="D73" s="16">
        <v>17912811.067000002</v>
      </c>
    </row>
    <row r="74" spans="1:5" s="11" customFormat="1" ht="10.199999999999999" customHeight="1">
      <c r="A74" s="38" t="s">
        <v>52</v>
      </c>
      <c r="B74" s="16">
        <v>98209.437000000005</v>
      </c>
      <c r="C74" s="16">
        <v>19091.032999999999</v>
      </c>
      <c r="D74" s="16">
        <v>117300.47100000001</v>
      </c>
    </row>
    <row r="75" spans="1:5" s="11" customFormat="1" ht="10.199999999999999" customHeight="1">
      <c r="A75" s="39" t="s">
        <v>53</v>
      </c>
      <c r="B75" s="13">
        <v>0</v>
      </c>
      <c r="C75" s="13">
        <v>4487.43</v>
      </c>
      <c r="D75" s="13">
        <v>4487.43</v>
      </c>
    </row>
    <row r="76" spans="1:5" s="11" customFormat="1" ht="10.199999999999999" customHeight="1">
      <c r="A76" s="39" t="s">
        <v>54</v>
      </c>
      <c r="B76" s="13">
        <v>33633.144</v>
      </c>
      <c r="C76" s="13">
        <v>1839.239</v>
      </c>
      <c r="D76" s="13">
        <v>35472.383999999998</v>
      </c>
    </row>
    <row r="77" spans="1:5" s="11" customFormat="1" ht="10.199999999999999" customHeight="1">
      <c r="A77" s="39" t="s">
        <v>55</v>
      </c>
      <c r="B77" s="13">
        <v>64576.292999999998</v>
      </c>
      <c r="C77" s="13">
        <v>12764.361999999999</v>
      </c>
      <c r="D77" s="13">
        <v>77340.656000000003</v>
      </c>
    </row>
    <row r="78" spans="1:5" s="11" customFormat="1" ht="10.199999999999999" customHeight="1">
      <c r="A78" s="39" t="s">
        <v>56</v>
      </c>
      <c r="B78" s="13">
        <v>0</v>
      </c>
      <c r="C78" s="13">
        <v>0</v>
      </c>
      <c r="D78" s="13">
        <v>0</v>
      </c>
    </row>
    <row r="79" spans="1:5" s="11" customFormat="1" ht="10.199999999999999" customHeight="1">
      <c r="A79" s="38" t="s">
        <v>57</v>
      </c>
      <c r="B79" s="16">
        <v>3963311.5950000002</v>
      </c>
      <c r="C79" s="16">
        <v>1075312.615</v>
      </c>
      <c r="D79" s="16">
        <v>5038624.21</v>
      </c>
    </row>
    <row r="80" spans="1:5" s="11" customFormat="1" ht="10.199999999999999" customHeight="1">
      <c r="A80" s="38" t="s">
        <v>58</v>
      </c>
      <c r="B80" s="16">
        <v>217314.43</v>
      </c>
      <c r="C80" s="16">
        <v>18905.988000000001</v>
      </c>
      <c r="D80" s="16">
        <v>236220.41899999999</v>
      </c>
    </row>
    <row r="81" spans="1:4" s="11" customFormat="1" ht="10.199999999999999" customHeight="1">
      <c r="A81" s="39" t="s">
        <v>59</v>
      </c>
      <c r="B81" s="13">
        <v>217314.43</v>
      </c>
      <c r="C81" s="13">
        <v>18905.988000000001</v>
      </c>
      <c r="D81" s="13">
        <v>236220.41899999999</v>
      </c>
    </row>
    <row r="82" spans="1:4" s="11" customFormat="1" ht="10.199999999999999" customHeight="1">
      <c r="A82" s="39" t="s">
        <v>60</v>
      </c>
      <c r="B82" s="13">
        <v>0</v>
      </c>
      <c r="C82" s="13">
        <v>0</v>
      </c>
      <c r="D82" s="13">
        <v>0</v>
      </c>
    </row>
    <row r="83" spans="1:4" s="11" customFormat="1" ht="3.15" customHeight="1">
      <c r="A83" s="39"/>
      <c r="B83" s="13"/>
      <c r="C83" s="13"/>
      <c r="D83" s="13"/>
    </row>
    <row r="84" spans="1:4" s="11" customFormat="1" ht="10.199999999999999" customHeight="1">
      <c r="A84" s="40" t="s">
        <v>61</v>
      </c>
      <c r="B84" s="10">
        <v>302568.68199999997</v>
      </c>
      <c r="C84" s="10">
        <v>5608.5219999999999</v>
      </c>
      <c r="D84" s="10">
        <v>308177.20500000002</v>
      </c>
    </row>
    <row r="85" spans="1:4" s="11" customFormat="1" ht="10.199999999999999" customHeight="1">
      <c r="A85" s="39" t="s">
        <v>62</v>
      </c>
      <c r="B85" s="13">
        <v>299314.87699999998</v>
      </c>
      <c r="C85" s="13">
        <v>5608.5219999999999</v>
      </c>
      <c r="D85" s="13">
        <v>304923.40000000002</v>
      </c>
    </row>
    <row r="86" spans="1:4" s="11" customFormat="1" ht="10.199999999999999" customHeight="1">
      <c r="A86" s="39" t="s">
        <v>63</v>
      </c>
      <c r="B86" s="13">
        <v>3253.8049999999998</v>
      </c>
      <c r="C86" s="13">
        <v>0</v>
      </c>
      <c r="D86" s="13">
        <v>3253.8049999999998</v>
      </c>
    </row>
    <row r="87" spans="1:4" s="11" customFormat="1" ht="10.199999999999999" customHeight="1">
      <c r="A87" s="39" t="s">
        <v>64</v>
      </c>
      <c r="B87" s="13">
        <v>0</v>
      </c>
      <c r="C87" s="13">
        <v>0</v>
      </c>
      <c r="D87" s="13">
        <v>0</v>
      </c>
    </row>
    <row r="88" spans="1:4" s="11" customFormat="1" ht="3.15" customHeight="1">
      <c r="A88" s="39"/>
      <c r="B88" s="13"/>
      <c r="C88" s="13"/>
      <c r="D88" s="13"/>
    </row>
    <row r="89" spans="1:4" s="11" customFormat="1" ht="10.199999999999999" customHeight="1">
      <c r="A89" s="38" t="s">
        <v>12</v>
      </c>
      <c r="B89" s="16">
        <v>0</v>
      </c>
      <c r="C89" s="16">
        <v>0</v>
      </c>
      <c r="D89" s="16">
        <v>0</v>
      </c>
    </row>
    <row r="90" spans="1:4" s="11" customFormat="1" ht="3.15" customHeight="1">
      <c r="A90" s="38"/>
      <c r="B90" s="16"/>
      <c r="C90" s="16"/>
      <c r="D90" s="16"/>
    </row>
    <row r="91" spans="1:4" s="11" customFormat="1" ht="10.199999999999999" customHeight="1">
      <c r="A91" s="37" t="s">
        <v>65</v>
      </c>
      <c r="B91" s="10">
        <v>0</v>
      </c>
      <c r="C91" s="10">
        <v>0</v>
      </c>
      <c r="D91" s="10">
        <v>0</v>
      </c>
    </row>
    <row r="92" spans="1:4" s="11" customFormat="1" ht="10.199999999999999" customHeight="1">
      <c r="A92" s="39" t="s">
        <v>66</v>
      </c>
      <c r="B92" s="13">
        <v>0</v>
      </c>
      <c r="C92" s="13">
        <v>0</v>
      </c>
      <c r="D92" s="13">
        <v>0</v>
      </c>
    </row>
    <row r="93" spans="1:4" s="11" customFormat="1" ht="10.199999999999999" customHeight="1">
      <c r="A93" s="39" t="s">
        <v>67</v>
      </c>
      <c r="B93" s="13">
        <v>0</v>
      </c>
      <c r="C93" s="13">
        <v>0</v>
      </c>
      <c r="D93" s="13">
        <v>0</v>
      </c>
    </row>
    <row r="94" spans="1:4" s="11" customFormat="1" ht="3.15" customHeight="1">
      <c r="A94" s="39"/>
      <c r="B94" s="13"/>
      <c r="C94" s="13"/>
      <c r="D94" s="13"/>
    </row>
    <row r="95" spans="1:4" s="11" customFormat="1" ht="10.199999999999999" customHeight="1">
      <c r="A95" s="37" t="s">
        <v>68</v>
      </c>
      <c r="B95" s="10">
        <v>0</v>
      </c>
      <c r="C95" s="10">
        <v>0</v>
      </c>
      <c r="D95" s="10">
        <v>0</v>
      </c>
    </row>
    <row r="96" spans="1:4" s="11" customFormat="1" ht="10.199999999999999" customHeight="1">
      <c r="A96" s="39" t="s">
        <v>69</v>
      </c>
      <c r="B96" s="16">
        <v>0</v>
      </c>
      <c r="C96" s="16">
        <v>0</v>
      </c>
      <c r="D96" s="16">
        <v>0</v>
      </c>
    </row>
    <row r="97" spans="1:4" s="11" customFormat="1" ht="10.199999999999999" customHeight="1">
      <c r="A97" s="39" t="s">
        <v>70</v>
      </c>
      <c r="B97" s="16">
        <v>0</v>
      </c>
      <c r="C97" s="16">
        <v>0</v>
      </c>
      <c r="D97" s="16">
        <v>0</v>
      </c>
    </row>
    <row r="98" spans="1:4" s="11" customFormat="1" ht="10.199999999999999" customHeight="1">
      <c r="A98" s="39" t="s">
        <v>71</v>
      </c>
      <c r="B98" s="13">
        <v>0</v>
      </c>
      <c r="C98" s="13">
        <v>0</v>
      </c>
      <c r="D98" s="13">
        <v>0</v>
      </c>
    </row>
    <row r="99" spans="1:4" s="11" customFormat="1" ht="3.15" customHeight="1">
      <c r="A99" s="39"/>
      <c r="B99" s="13"/>
      <c r="C99" s="13"/>
      <c r="D99" s="13"/>
    </row>
    <row r="100" spans="1:4" s="11" customFormat="1" ht="10.199999999999999" customHeight="1">
      <c r="A100" s="38" t="s">
        <v>72</v>
      </c>
      <c r="B100" s="16">
        <v>444056.34600000002</v>
      </c>
      <c r="C100" s="16">
        <v>1493.279</v>
      </c>
      <c r="D100" s="16">
        <v>445549.625</v>
      </c>
    </row>
    <row r="101" spans="1:4" s="11" customFormat="1" ht="3.15" customHeight="1">
      <c r="A101" s="39"/>
      <c r="B101" s="13"/>
      <c r="C101" s="13"/>
      <c r="D101" s="13"/>
    </row>
    <row r="102" spans="1:4" s="11" customFormat="1" ht="10.199999999999999" customHeight="1">
      <c r="A102" s="37" t="s">
        <v>73</v>
      </c>
      <c r="B102" s="10">
        <v>104796.05499999999</v>
      </c>
      <c r="C102" s="10">
        <v>11457.334000000001</v>
      </c>
      <c r="D102" s="10">
        <v>116253.389</v>
      </c>
    </row>
    <row r="103" spans="1:4" s="11" customFormat="1" ht="10.199999999999999" customHeight="1">
      <c r="A103" s="39" t="s">
        <v>74</v>
      </c>
      <c r="B103" s="13">
        <v>104796.05499999999</v>
      </c>
      <c r="C103" s="13">
        <v>11311.421</v>
      </c>
      <c r="D103" s="13">
        <v>116107.476</v>
      </c>
    </row>
    <row r="104" spans="1:4" s="11" customFormat="1" ht="10.199999999999999" customHeight="1">
      <c r="A104" s="39" t="s">
        <v>75</v>
      </c>
      <c r="B104" s="13">
        <v>0</v>
      </c>
      <c r="C104" s="13">
        <v>0</v>
      </c>
      <c r="D104" s="13">
        <v>0</v>
      </c>
    </row>
    <row r="105" spans="1:4" s="11" customFormat="1" ht="10.199999999999999" customHeight="1">
      <c r="A105" s="39" t="s">
        <v>76</v>
      </c>
      <c r="B105" s="13">
        <v>0</v>
      </c>
      <c r="C105" s="13">
        <v>0</v>
      </c>
      <c r="D105" s="13">
        <v>0</v>
      </c>
    </row>
    <row r="106" spans="1:4" s="11" customFormat="1" ht="10.199999999999999" customHeight="1">
      <c r="A106" s="39" t="s">
        <v>77</v>
      </c>
      <c r="B106" s="13">
        <v>0</v>
      </c>
      <c r="C106" s="13">
        <v>0</v>
      </c>
      <c r="D106" s="13">
        <v>0</v>
      </c>
    </row>
    <row r="107" spans="1:4" s="11" customFormat="1" ht="10.199999999999999" customHeight="1">
      <c r="A107" s="39" t="s">
        <v>78</v>
      </c>
      <c r="B107" s="13">
        <v>0</v>
      </c>
      <c r="C107" s="13">
        <v>0</v>
      </c>
      <c r="D107" s="13">
        <v>0</v>
      </c>
    </row>
    <row r="108" spans="1:4" s="11" customFormat="1" ht="10.199999999999999" customHeight="1">
      <c r="A108" s="39" t="s">
        <v>79</v>
      </c>
      <c r="B108" s="13">
        <v>0</v>
      </c>
      <c r="C108" s="13">
        <v>145.91300000000001</v>
      </c>
      <c r="D108" s="13">
        <v>145.91300000000001</v>
      </c>
    </row>
    <row r="109" spans="1:4" s="11" customFormat="1" ht="3.15" customHeight="1">
      <c r="A109" s="39"/>
      <c r="B109" s="13"/>
      <c r="C109" s="13"/>
      <c r="D109" s="13"/>
    </row>
    <row r="110" spans="1:4" s="11" customFormat="1" ht="10.199999999999999" customHeight="1">
      <c r="A110" s="37" t="s">
        <v>80</v>
      </c>
      <c r="B110" s="10">
        <v>1504375.5449999999</v>
      </c>
      <c r="C110" s="10">
        <v>41096.271999999997</v>
      </c>
      <c r="D110" s="10">
        <v>1545471.818</v>
      </c>
    </row>
    <row r="111" spans="1:4" s="11" customFormat="1" ht="3.15" customHeight="1">
      <c r="A111" s="39"/>
      <c r="B111" s="13"/>
      <c r="C111" s="13"/>
      <c r="D111" s="13"/>
    </row>
    <row r="112" spans="1:4" s="11" customFormat="1" ht="10.199999999999999" customHeight="1">
      <c r="A112" s="17" t="s">
        <v>81</v>
      </c>
      <c r="B112" s="10">
        <v>416075.75599999999</v>
      </c>
      <c r="C112" s="10">
        <v>13872.343000000001</v>
      </c>
      <c r="D112" s="10">
        <v>429948.1</v>
      </c>
    </row>
    <row r="113" spans="1:4" s="11" customFormat="1" ht="10.199999999999999" customHeight="1">
      <c r="A113" s="18" t="s">
        <v>82</v>
      </c>
      <c r="B113" s="16">
        <v>9802.1970000000001</v>
      </c>
      <c r="C113" s="16">
        <v>13871.168</v>
      </c>
      <c r="D113" s="16">
        <v>23673.366000000002</v>
      </c>
    </row>
    <row r="114" spans="1:4" s="11" customFormat="1" ht="10.199999999999999" customHeight="1">
      <c r="A114" s="18" t="s">
        <v>83</v>
      </c>
      <c r="B114" s="16">
        <v>406273.55900000001</v>
      </c>
      <c r="C114" s="16">
        <v>1.175</v>
      </c>
      <c r="D114" s="16">
        <v>406274.734</v>
      </c>
    </row>
    <row r="115" spans="1:4" s="11" customFormat="1" ht="5.0999999999999996" customHeight="1">
      <c r="A115" s="38"/>
      <c r="B115" s="16"/>
      <c r="C115" s="16"/>
      <c r="D115" s="16"/>
    </row>
    <row r="116" spans="1:4" s="41" customFormat="1" ht="10.199999999999999" customHeight="1">
      <c r="A116" s="15" t="s">
        <v>84</v>
      </c>
      <c r="B116" s="16">
        <v>256621.27299999999</v>
      </c>
      <c r="C116" s="16">
        <v>0</v>
      </c>
      <c r="D116" s="16">
        <v>256621.27299999999</v>
      </c>
    </row>
    <row r="117" spans="1:4" s="11" customFormat="1" ht="3.15" customHeight="1">
      <c r="A117" s="39"/>
      <c r="B117" s="16"/>
      <c r="C117" s="16"/>
      <c r="D117" s="16"/>
    </row>
    <row r="118" spans="1:4" s="11" customFormat="1" ht="10.5" customHeight="1">
      <c r="A118" s="37" t="s">
        <v>85</v>
      </c>
      <c r="B118" s="10">
        <v>38640906.759000003</v>
      </c>
      <c r="C118" s="10">
        <v>2663075.1159999999</v>
      </c>
      <c r="D118" s="10">
        <v>41303981.875</v>
      </c>
    </row>
    <row r="119" spans="1:4" s="11" customFormat="1" ht="3.15" customHeight="1">
      <c r="A119" s="39"/>
      <c r="B119" s="16"/>
      <c r="C119" s="16"/>
      <c r="D119" s="16"/>
    </row>
    <row r="120" spans="1:4" s="11" customFormat="1" ht="12.75" customHeight="1">
      <c r="A120" s="37" t="s">
        <v>86</v>
      </c>
      <c r="B120" s="10">
        <v>3574945.1540000001</v>
      </c>
      <c r="C120" s="10">
        <v>0</v>
      </c>
      <c r="D120" s="10">
        <v>3574945.1540000001</v>
      </c>
    </row>
    <row r="121" spans="1:4" s="11" customFormat="1" ht="10.199999999999999" customHeight="1">
      <c r="A121" s="39" t="s">
        <v>87</v>
      </c>
      <c r="B121" s="13">
        <v>2100000</v>
      </c>
      <c r="C121" s="13">
        <v>0</v>
      </c>
      <c r="D121" s="13">
        <v>2100000</v>
      </c>
    </row>
    <row r="122" spans="1:4" s="11" customFormat="1" ht="10.199999999999999" customHeight="1">
      <c r="A122" s="39" t="s">
        <v>88</v>
      </c>
      <c r="B122" s="13">
        <v>1897.336</v>
      </c>
      <c r="C122" s="13">
        <v>0</v>
      </c>
      <c r="D122" s="13">
        <v>1897.336</v>
      </c>
    </row>
    <row r="123" spans="1:4" s="11" customFormat="1" ht="10.199999999999999" customHeight="1">
      <c r="A123" s="39" t="s">
        <v>89</v>
      </c>
      <c r="B123" s="13">
        <v>735000</v>
      </c>
      <c r="C123" s="13">
        <v>0</v>
      </c>
      <c r="D123" s="13">
        <v>735000</v>
      </c>
    </row>
    <row r="124" spans="1:4" s="11" customFormat="1" ht="10.199999999999999" customHeight="1">
      <c r="A124" s="39" t="s">
        <v>90</v>
      </c>
      <c r="B124" s="13">
        <v>-223383.53</v>
      </c>
      <c r="C124" s="13">
        <v>0</v>
      </c>
      <c r="D124" s="13">
        <v>-223383.53</v>
      </c>
    </row>
    <row r="125" spans="1:4" s="11" customFormat="1" ht="10.199999999999999" customHeight="1">
      <c r="A125" s="39" t="s">
        <v>91</v>
      </c>
      <c r="B125" s="13">
        <v>5540.7089999999998</v>
      </c>
      <c r="C125" s="13">
        <v>0</v>
      </c>
      <c r="D125" s="13">
        <v>5540.7089999999998</v>
      </c>
    </row>
    <row r="126" spans="1:4" s="11" customFormat="1" ht="10.199999999999999" customHeight="1">
      <c r="A126" s="39" t="s">
        <v>92</v>
      </c>
      <c r="B126" s="13">
        <v>955890.63899999997</v>
      </c>
      <c r="C126" s="13">
        <v>0</v>
      </c>
      <c r="D126" s="13">
        <v>955890.63899999997</v>
      </c>
    </row>
    <row r="127" spans="1:4" s="11" customFormat="1" ht="2.1" customHeight="1">
      <c r="A127" s="39"/>
      <c r="B127" s="13"/>
      <c r="C127" s="13"/>
      <c r="D127" s="13"/>
    </row>
    <row r="128" spans="1:4" s="11" customFormat="1" ht="12.15" customHeight="1">
      <c r="A128" s="37" t="s">
        <v>93</v>
      </c>
      <c r="B128" s="10">
        <v>42215851.913999997</v>
      </c>
      <c r="C128" s="10">
        <v>2663075.1159999999</v>
      </c>
      <c r="D128" s="10">
        <v>44878927.030000001</v>
      </c>
    </row>
    <row r="129" spans="1:4" s="11" customFormat="1" ht="2.1" customHeight="1">
      <c r="A129" s="42"/>
      <c r="B129" s="27"/>
      <c r="C129" s="27"/>
      <c r="D129" s="27"/>
    </row>
    <row r="130" spans="1:4" s="11" customFormat="1" ht="12.75" customHeight="1">
      <c r="A130" s="37" t="s">
        <v>94</v>
      </c>
      <c r="B130" s="10">
        <v>2978235.6269999999</v>
      </c>
      <c r="C130" s="10">
        <v>1661641.2279999999</v>
      </c>
      <c r="D130" s="10">
        <v>4639876.8559999997</v>
      </c>
    </row>
    <row r="131" spans="1:4" s="11" customFormat="1" ht="10.199999999999999" customHeight="1">
      <c r="A131" s="18" t="s">
        <v>95</v>
      </c>
      <c r="B131" s="13">
        <v>7969.9639999999999</v>
      </c>
      <c r="C131" s="13">
        <v>1112982.621</v>
      </c>
      <c r="D131" s="13">
        <v>1120952.5859999999</v>
      </c>
    </row>
    <row r="132" spans="1:4" s="11" customFormat="1" ht="10.199999999999999" customHeight="1">
      <c r="A132" s="39" t="s">
        <v>96</v>
      </c>
      <c r="B132" s="13">
        <v>2970265.662</v>
      </c>
      <c r="C132" s="13">
        <v>548658.60600000003</v>
      </c>
      <c r="D132" s="13">
        <v>3518924.2689999999</v>
      </c>
    </row>
    <row r="133" spans="1:4" s="11" customFormat="1" ht="10.199999999999999" customHeight="1">
      <c r="A133" s="39" t="s">
        <v>97</v>
      </c>
      <c r="B133" s="13">
        <v>0</v>
      </c>
      <c r="C133" s="13">
        <v>0</v>
      </c>
      <c r="D133" s="13">
        <v>0</v>
      </c>
    </row>
    <row r="134" spans="1:4" s="11" customFormat="1" ht="10.199999999999999" customHeight="1">
      <c r="A134" s="39" t="s">
        <v>98</v>
      </c>
      <c r="B134" s="13">
        <v>0</v>
      </c>
      <c r="C134" s="13">
        <v>0</v>
      </c>
      <c r="D134" s="13">
        <v>0</v>
      </c>
    </row>
    <row r="135" spans="1:4" ht="8.4" customHeight="1" thickBot="1">
      <c r="A135" s="43"/>
      <c r="B135" s="43"/>
      <c r="C135" s="43"/>
      <c r="D135" s="43"/>
    </row>
    <row r="136" spans="1:4" s="32" customFormat="1" ht="14.25" customHeight="1">
      <c r="A136" s="44" t="s">
        <v>47</v>
      </c>
      <c r="B136" s="45"/>
      <c r="C136" s="45"/>
      <c r="D136" s="45"/>
    </row>
    <row r="137" spans="1:4" s="32" customFormat="1" ht="10.199999999999999">
      <c r="A137" s="44" t="s">
        <v>99</v>
      </c>
      <c r="B137" s="45"/>
      <c r="C137" s="45"/>
      <c r="D137" s="45" t="s">
        <v>100</v>
      </c>
    </row>
    <row r="139" spans="1:4">
      <c r="B139" s="46"/>
      <c r="D139" s="46">
        <v>0</v>
      </c>
    </row>
    <row r="200" spans="2:2">
      <c r="B200" s="5" t="s">
        <v>101</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411CD15E-E4EE-41CB-BBA6-C68623209F84}"/>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F0866-CE88-4F05-A46A-3DEE4B8B8455}">
  <dimension ref="A1:F88"/>
  <sheetViews>
    <sheetView showGridLines="0" zoomScaleNormal="100" workbookViewId="0">
      <selection sqref="A1:D1"/>
    </sheetView>
  </sheetViews>
  <sheetFormatPr baseColWidth="10" defaultColWidth="11.33203125" defaultRowHeight="13.8"/>
  <cols>
    <col min="1" max="1" width="70.6640625" style="5" customWidth="1"/>
    <col min="2" max="4" width="27.6640625" style="5" customWidth="1"/>
    <col min="5" max="5" width="18.88671875" style="1" bestFit="1" customWidth="1"/>
    <col min="6" max="6" width="13" style="1" bestFit="1" customWidth="1"/>
    <col min="7" max="16384" width="11.33203125" style="1"/>
  </cols>
  <sheetData>
    <row r="1" spans="1:6" s="47" customFormat="1" ht="16.2" customHeight="1">
      <c r="A1" s="344" t="s">
        <v>823</v>
      </c>
      <c r="B1" s="344"/>
      <c r="C1" s="344"/>
      <c r="D1" s="344"/>
    </row>
    <row r="2" spans="1:6" s="48" customFormat="1" ht="24" customHeight="1">
      <c r="A2" s="345" t="s">
        <v>102</v>
      </c>
      <c r="B2" s="345"/>
      <c r="C2" s="345"/>
      <c r="D2" s="345"/>
    </row>
    <row r="3" spans="1:6" s="49" customFormat="1" ht="16.2" customHeight="1">
      <c r="A3" s="346">
        <v>45930</v>
      </c>
      <c r="B3" s="346"/>
      <c r="C3" s="346"/>
      <c r="D3" s="346"/>
    </row>
    <row r="4" spans="1:6" s="50" customFormat="1" ht="15" customHeight="1">
      <c r="A4" s="339" t="s">
        <v>1</v>
      </c>
      <c r="B4" s="340"/>
      <c r="C4" s="340"/>
      <c r="D4" s="340"/>
      <c r="F4" s="51"/>
    </row>
    <row r="5" spans="1:6" s="47" customFormat="1" ht="3.9" customHeight="1" thickBot="1">
      <c r="A5" s="52"/>
      <c r="B5" s="53"/>
      <c r="C5" s="53"/>
      <c r="D5" s="53"/>
    </row>
    <row r="6" spans="1:6" s="47" customFormat="1" ht="16.2" customHeight="1">
      <c r="A6" s="54"/>
      <c r="B6" s="347" t="s">
        <v>3</v>
      </c>
      <c r="C6" s="347"/>
      <c r="D6" s="347"/>
    </row>
    <row r="7" spans="1:6" s="47" customFormat="1" ht="14.1" customHeight="1">
      <c r="A7" s="55"/>
      <c r="B7" s="6" t="s">
        <v>4</v>
      </c>
      <c r="C7" s="6" t="s">
        <v>5</v>
      </c>
      <c r="D7" s="6" t="s">
        <v>6</v>
      </c>
    </row>
    <row r="8" spans="1:6" s="47" customFormat="1" ht="3.15" customHeight="1">
      <c r="A8" s="7"/>
      <c r="B8" s="36"/>
      <c r="C8" s="36"/>
      <c r="D8" s="36"/>
    </row>
    <row r="9" spans="1:6" s="41" customFormat="1" ht="8.6999999999999993" customHeight="1">
      <c r="A9" s="56" t="s">
        <v>103</v>
      </c>
      <c r="B9" s="57">
        <v>2140746.6490799999</v>
      </c>
      <c r="C9" s="57">
        <v>143376.74116000001</v>
      </c>
      <c r="D9" s="57">
        <v>2284123.3902399996</v>
      </c>
      <c r="E9" s="58"/>
    </row>
    <row r="10" spans="1:6" s="41" customFormat="1" ht="8.6999999999999993" customHeight="1">
      <c r="A10" s="59" t="s">
        <v>104</v>
      </c>
      <c r="B10" s="60">
        <v>278254.18474</v>
      </c>
      <c r="C10" s="60">
        <v>64104.439100000003</v>
      </c>
      <c r="D10" s="60">
        <v>342358.62383999996</v>
      </c>
    </row>
    <row r="11" spans="1:6" s="41" customFormat="1" ht="8.6999999999999993" customHeight="1">
      <c r="A11" s="12" t="s">
        <v>105</v>
      </c>
      <c r="B11" s="60">
        <v>0</v>
      </c>
      <c r="C11" s="60">
        <v>0</v>
      </c>
      <c r="D11" s="60">
        <v>0</v>
      </c>
    </row>
    <row r="12" spans="1:6" s="41" customFormat="1" ht="8.6999999999999993" customHeight="1">
      <c r="A12" s="12" t="s">
        <v>106</v>
      </c>
      <c r="B12" s="60">
        <v>404115.92309</v>
      </c>
      <c r="C12" s="60">
        <v>2994.7161900000001</v>
      </c>
      <c r="D12" s="60">
        <v>407110.63927999994</v>
      </c>
    </row>
    <row r="13" spans="1:6" s="41" customFormat="1" ht="8.6999999999999993" customHeight="1">
      <c r="A13" s="12" t="s">
        <v>107</v>
      </c>
      <c r="B13" s="60">
        <v>1458374.0570999999</v>
      </c>
      <c r="C13" s="60">
        <v>4402.2202200000002</v>
      </c>
      <c r="D13" s="60">
        <v>1462776.2773199999</v>
      </c>
    </row>
    <row r="14" spans="1:6" s="41" customFormat="1" ht="8.6999999999999993" customHeight="1">
      <c r="A14" s="18" t="s">
        <v>108</v>
      </c>
      <c r="B14" s="60">
        <v>0</v>
      </c>
      <c r="C14" s="60">
        <v>0</v>
      </c>
      <c r="D14" s="60">
        <v>0</v>
      </c>
    </row>
    <row r="15" spans="1:6" s="41" customFormat="1" ht="8.6999999999999993" customHeight="1">
      <c r="A15" s="12" t="s">
        <v>109</v>
      </c>
      <c r="B15" s="60">
        <v>0</v>
      </c>
      <c r="C15" s="60">
        <v>0</v>
      </c>
      <c r="D15" s="60">
        <v>0</v>
      </c>
    </row>
    <row r="16" spans="1:6" s="41" customFormat="1" ht="8.6999999999999993" customHeight="1">
      <c r="A16" s="12" t="s">
        <v>110</v>
      </c>
      <c r="B16" s="60">
        <v>0</v>
      </c>
      <c r="C16" s="60">
        <v>71869.11884000001</v>
      </c>
      <c r="D16" s="60">
        <v>71869.11884000001</v>
      </c>
    </row>
    <row r="17" spans="1:4" s="41" customFormat="1" ht="8.6999999999999993" customHeight="1">
      <c r="A17" s="12" t="s">
        <v>111</v>
      </c>
      <c r="B17" s="60">
        <v>0</v>
      </c>
      <c r="C17" s="60">
        <v>0</v>
      </c>
      <c r="D17" s="60">
        <v>0</v>
      </c>
    </row>
    <row r="18" spans="1:4" s="41" customFormat="1" ht="8.6999999999999993" customHeight="1">
      <c r="A18" s="12" t="s">
        <v>29</v>
      </c>
      <c r="B18" s="60">
        <v>2.4841500000000001</v>
      </c>
      <c r="C18" s="60">
        <v>6.24681</v>
      </c>
      <c r="D18" s="60">
        <v>8.7309600000000014</v>
      </c>
    </row>
    <row r="19" spans="1:4" s="41" customFormat="1" ht="3.15" customHeight="1">
      <c r="A19" s="12"/>
      <c r="B19" s="60"/>
      <c r="C19" s="60"/>
      <c r="D19" s="60"/>
    </row>
    <row r="20" spans="1:4" s="41" customFormat="1" ht="8.6999999999999993" customHeight="1">
      <c r="A20" s="9" t="s">
        <v>112</v>
      </c>
      <c r="B20" s="57">
        <v>60993.977610000002</v>
      </c>
      <c r="C20" s="57">
        <v>1732.92284</v>
      </c>
      <c r="D20" s="57">
        <v>62726.900450000001</v>
      </c>
    </row>
    <row r="21" spans="1:4" s="41" customFormat="1" ht="8.6999999999999993" customHeight="1">
      <c r="A21" s="12" t="s">
        <v>113</v>
      </c>
      <c r="B21" s="60">
        <v>37000.90077</v>
      </c>
      <c r="C21" s="60">
        <v>1633.9506099999999</v>
      </c>
      <c r="D21" s="60">
        <v>38634.85138</v>
      </c>
    </row>
    <row r="22" spans="1:4" s="41" customFormat="1" ht="8.6999999999999993" customHeight="1">
      <c r="A22" s="12" t="s">
        <v>114</v>
      </c>
      <c r="B22" s="60">
        <v>0.94807000000000008</v>
      </c>
      <c r="C22" s="60">
        <v>0</v>
      </c>
      <c r="D22" s="60">
        <v>0.94807000000000008</v>
      </c>
    </row>
    <row r="23" spans="1:4" s="41" customFormat="1" ht="8.6999999999999993" customHeight="1">
      <c r="A23" s="12" t="s">
        <v>105</v>
      </c>
      <c r="B23" s="60">
        <v>0</v>
      </c>
      <c r="C23" s="60">
        <v>0</v>
      </c>
      <c r="D23" s="60">
        <v>0</v>
      </c>
    </row>
    <row r="24" spans="1:4" s="41" customFormat="1" ht="8.6999999999999993" customHeight="1">
      <c r="A24" s="12" t="s">
        <v>115</v>
      </c>
      <c r="B24" s="60">
        <v>72.5</v>
      </c>
      <c r="C24" s="60">
        <v>98.972229999999996</v>
      </c>
      <c r="D24" s="60">
        <v>171.47223000000002</v>
      </c>
    </row>
    <row r="25" spans="1:4" s="41" customFormat="1" ht="8.6999999999999993" customHeight="1">
      <c r="A25" s="12" t="s">
        <v>116</v>
      </c>
      <c r="B25" s="60">
        <v>0</v>
      </c>
      <c r="C25" s="60">
        <v>0</v>
      </c>
      <c r="D25" s="60">
        <v>0</v>
      </c>
    </row>
    <row r="26" spans="1:4" s="41" customFormat="1" ht="8.6999999999999993" customHeight="1">
      <c r="A26" s="12" t="s">
        <v>117</v>
      </c>
      <c r="B26" s="60">
        <v>14934.438529999999</v>
      </c>
      <c r="C26" s="60">
        <v>0</v>
      </c>
      <c r="D26" s="60">
        <v>14934.438529999999</v>
      </c>
    </row>
    <row r="27" spans="1:4" s="41" customFormat="1" ht="8.6999999999999993" customHeight="1">
      <c r="A27" s="12" t="s">
        <v>118</v>
      </c>
      <c r="B27" s="60">
        <v>8985.1902399999999</v>
      </c>
      <c r="C27" s="60">
        <v>0</v>
      </c>
      <c r="D27" s="60">
        <v>8985.1902399999999</v>
      </c>
    </row>
    <row r="28" spans="1:4" s="41" customFormat="1" ht="8.6999999999999993" customHeight="1">
      <c r="A28" s="12" t="s">
        <v>119</v>
      </c>
      <c r="B28" s="60">
        <v>0</v>
      </c>
      <c r="C28" s="60">
        <v>0</v>
      </c>
      <c r="D28" s="60">
        <v>0</v>
      </c>
    </row>
    <row r="29" spans="1:4" s="41" customFormat="1" ht="8.6999999999999993" customHeight="1">
      <c r="A29" s="12" t="s">
        <v>120</v>
      </c>
      <c r="B29" s="60">
        <v>0</v>
      </c>
      <c r="C29" s="60">
        <v>0</v>
      </c>
      <c r="D29" s="60">
        <v>0</v>
      </c>
    </row>
    <row r="30" spans="1:4" s="41" customFormat="1" ht="8.6999999999999993" customHeight="1">
      <c r="A30" s="12" t="s">
        <v>110</v>
      </c>
      <c r="B30" s="60">
        <v>0</v>
      </c>
      <c r="C30" s="60">
        <v>0</v>
      </c>
      <c r="D30" s="60">
        <v>0</v>
      </c>
    </row>
    <row r="31" spans="1:4" s="41" customFormat="1" ht="8.6999999999999993" customHeight="1">
      <c r="A31" s="12" t="s">
        <v>121</v>
      </c>
      <c r="B31" s="60">
        <v>0</v>
      </c>
      <c r="C31" s="60">
        <v>0</v>
      </c>
      <c r="D31" s="60">
        <v>0</v>
      </c>
    </row>
    <row r="32" spans="1:4" s="41" customFormat="1" ht="8.6999999999999993" customHeight="1">
      <c r="A32" s="12" t="s">
        <v>29</v>
      </c>
      <c r="B32" s="60">
        <v>0</v>
      </c>
      <c r="C32" s="60">
        <v>0</v>
      </c>
      <c r="D32" s="60">
        <v>0</v>
      </c>
    </row>
    <row r="33" spans="1:4" s="41" customFormat="1" ht="3.15" customHeight="1">
      <c r="A33" s="12"/>
      <c r="B33" s="60"/>
      <c r="C33" s="60"/>
      <c r="D33" s="60"/>
    </row>
    <row r="34" spans="1:4" s="41" customFormat="1" ht="8.6999999999999993" customHeight="1">
      <c r="A34" s="9" t="s">
        <v>122</v>
      </c>
      <c r="B34" s="57">
        <v>2079752.6714699999</v>
      </c>
      <c r="C34" s="57">
        <v>141643.81831999999</v>
      </c>
      <c r="D34" s="57">
        <v>2221396.48979</v>
      </c>
    </row>
    <row r="35" spans="1:4" s="41" customFormat="1" ht="3.15" customHeight="1">
      <c r="A35" s="15"/>
      <c r="B35" s="61"/>
      <c r="C35" s="61"/>
      <c r="D35" s="61"/>
    </row>
    <row r="36" spans="1:4" s="41" customFormat="1" ht="8.6999999999999993" customHeight="1">
      <c r="A36" s="62" t="s">
        <v>123</v>
      </c>
      <c r="B36" s="57">
        <v>133901.44198999999</v>
      </c>
      <c r="C36" s="57">
        <v>2076.0071200000002</v>
      </c>
      <c r="D36" s="57">
        <v>135977.44911000002</v>
      </c>
    </row>
    <row r="37" spans="1:4" s="41" customFormat="1" ht="3.15" customHeight="1">
      <c r="A37" s="12"/>
      <c r="B37" s="60"/>
      <c r="C37" s="60"/>
      <c r="D37" s="60"/>
    </row>
    <row r="38" spans="1:4" s="41" customFormat="1" ht="8.6999999999999993" customHeight="1">
      <c r="A38" s="9" t="s">
        <v>124</v>
      </c>
      <c r="B38" s="57">
        <v>1945851.22948</v>
      </c>
      <c r="C38" s="57">
        <v>139567.8112</v>
      </c>
      <c r="D38" s="57">
        <v>2085419.0406800001</v>
      </c>
    </row>
    <row r="39" spans="1:4" s="41" customFormat="1" ht="3.15" customHeight="1">
      <c r="A39" s="15"/>
      <c r="B39" s="61"/>
      <c r="C39" s="61"/>
      <c r="D39" s="61"/>
    </row>
    <row r="40" spans="1:4" s="41" customFormat="1" ht="8.6999999999999993" customHeight="1">
      <c r="A40" s="9" t="s">
        <v>125</v>
      </c>
      <c r="B40" s="57">
        <v>634739.69787999999</v>
      </c>
      <c r="C40" s="57">
        <v>34060.415850000005</v>
      </c>
      <c r="D40" s="57">
        <v>668800.11372999998</v>
      </c>
    </row>
    <row r="41" spans="1:4" s="41" customFormat="1" ht="8.6999999999999993" customHeight="1">
      <c r="A41" s="12" t="s">
        <v>126</v>
      </c>
      <c r="B41" s="60">
        <v>0</v>
      </c>
      <c r="C41" s="60">
        <v>2281.1869700000002</v>
      </c>
      <c r="D41" s="60">
        <v>2281.1869700000002</v>
      </c>
    </row>
    <row r="42" spans="1:4" s="41" customFormat="1" ht="8.6999999999999993" customHeight="1">
      <c r="A42" s="12" t="s">
        <v>127</v>
      </c>
      <c r="B42" s="60">
        <v>146.08999</v>
      </c>
      <c r="C42" s="60">
        <v>16275.665929999999</v>
      </c>
      <c r="D42" s="60">
        <v>16421.75592</v>
      </c>
    </row>
    <row r="43" spans="1:4" s="41" customFormat="1" ht="8.6999999999999993" customHeight="1">
      <c r="A43" s="12" t="s">
        <v>128</v>
      </c>
      <c r="B43" s="60">
        <v>3631.5614799999998</v>
      </c>
      <c r="C43" s="60">
        <v>784.16413999999997</v>
      </c>
      <c r="D43" s="60">
        <v>4415.7256200000002</v>
      </c>
    </row>
    <row r="44" spans="1:4" s="41" customFormat="1" ht="8.6999999999999993" customHeight="1">
      <c r="A44" s="12" t="s">
        <v>129</v>
      </c>
      <c r="B44" s="60">
        <v>630962.04640999995</v>
      </c>
      <c r="C44" s="60">
        <v>14719.398810000001</v>
      </c>
      <c r="D44" s="60">
        <v>645681.44521999999</v>
      </c>
    </row>
    <row r="45" spans="1:4" s="41" customFormat="1" ht="3.15" customHeight="1">
      <c r="A45" s="12"/>
      <c r="B45" s="61"/>
      <c r="C45" s="61"/>
      <c r="D45" s="61"/>
    </row>
    <row r="46" spans="1:4" s="41" customFormat="1" ht="8.6999999999999993" customHeight="1">
      <c r="A46" s="9" t="s">
        <v>130</v>
      </c>
      <c r="B46" s="57">
        <v>205770.20543999999</v>
      </c>
      <c r="C46" s="57">
        <v>54335.412320000003</v>
      </c>
      <c r="D46" s="57">
        <v>260105.61775999999</v>
      </c>
    </row>
    <row r="47" spans="1:4" s="41" customFormat="1" ht="8.6999999999999993" customHeight="1">
      <c r="A47" s="12" t="s">
        <v>131</v>
      </c>
      <c r="B47" s="60">
        <v>0</v>
      </c>
      <c r="C47" s="60">
        <v>0</v>
      </c>
      <c r="D47" s="60">
        <v>0</v>
      </c>
    </row>
    <row r="48" spans="1:4" s="41" customFormat="1" ht="8.6999999999999993" customHeight="1">
      <c r="A48" s="12" t="s">
        <v>127</v>
      </c>
      <c r="B48" s="60">
        <v>0</v>
      </c>
      <c r="C48" s="60">
        <v>0</v>
      </c>
      <c r="D48" s="60">
        <v>0</v>
      </c>
    </row>
    <row r="49" spans="1:4" s="41" customFormat="1" ht="8.6999999999999993" customHeight="1">
      <c r="A49" s="12" t="s">
        <v>128</v>
      </c>
      <c r="B49" s="60">
        <v>19.6434</v>
      </c>
      <c r="C49" s="60">
        <v>0</v>
      </c>
      <c r="D49" s="60">
        <v>19.6434</v>
      </c>
    </row>
    <row r="50" spans="1:4" s="41" customFormat="1" ht="8.6999999999999993" customHeight="1">
      <c r="A50" s="12" t="s">
        <v>132</v>
      </c>
      <c r="B50" s="60">
        <v>205750.56203999999</v>
      </c>
      <c r="C50" s="60">
        <v>54335.412320000003</v>
      </c>
      <c r="D50" s="60">
        <v>260085.97436000002</v>
      </c>
    </row>
    <row r="51" spans="1:4" s="41" customFormat="1" ht="5.25" customHeight="1">
      <c r="A51" s="12"/>
      <c r="B51" s="61"/>
      <c r="C51" s="61"/>
      <c r="D51" s="61"/>
    </row>
    <row r="52" spans="1:4" s="41" customFormat="1" ht="8.4" customHeight="1">
      <c r="A52" s="22" t="s">
        <v>133</v>
      </c>
      <c r="B52" s="60">
        <v>0</v>
      </c>
      <c r="C52" s="60">
        <v>0</v>
      </c>
      <c r="D52" s="60">
        <v>0</v>
      </c>
    </row>
    <row r="53" spans="1:4" s="41" customFormat="1" ht="8.4" customHeight="1">
      <c r="A53" s="12"/>
      <c r="B53" s="61"/>
      <c r="C53" s="61"/>
      <c r="D53" s="61"/>
    </row>
    <row r="54" spans="1:4" s="41" customFormat="1" ht="8.6999999999999993" customHeight="1">
      <c r="A54" s="9" t="s">
        <v>134</v>
      </c>
      <c r="B54" s="57">
        <v>2374820.7219199999</v>
      </c>
      <c r="C54" s="57">
        <v>119292.81473</v>
      </c>
      <c r="D54" s="57">
        <v>2494113.5366500001</v>
      </c>
    </row>
    <row r="55" spans="1:4" s="41" customFormat="1" ht="3.15" customHeight="1">
      <c r="A55" s="15"/>
      <c r="B55" s="61"/>
      <c r="C55" s="61"/>
      <c r="D55" s="61"/>
    </row>
    <row r="56" spans="1:4" s="41" customFormat="1" ht="8.6999999999999993" customHeight="1">
      <c r="A56" s="9" t="s">
        <v>135</v>
      </c>
      <c r="B56" s="57">
        <v>853086.49521000008</v>
      </c>
      <c r="C56" s="57">
        <v>0</v>
      </c>
      <c r="D56" s="57">
        <v>853086.49521000008</v>
      </c>
    </row>
    <row r="57" spans="1:4" s="41" customFormat="1" ht="8.6999999999999993" customHeight="1">
      <c r="A57" s="12" t="s">
        <v>136</v>
      </c>
      <c r="B57" s="60">
        <v>504970.67729000002</v>
      </c>
      <c r="C57" s="60">
        <v>0</v>
      </c>
      <c r="D57" s="60">
        <v>504970.67729000002</v>
      </c>
    </row>
    <row r="58" spans="1:4" s="41" customFormat="1" ht="8.6999999999999993" customHeight="1">
      <c r="A58" s="12" t="s">
        <v>137</v>
      </c>
      <c r="B58" s="60">
        <v>299.625</v>
      </c>
      <c r="C58" s="60">
        <v>0</v>
      </c>
      <c r="D58" s="60" t="s">
        <v>100</v>
      </c>
    </row>
    <row r="59" spans="1:4" s="41" customFormat="1" ht="8.6999999999999993" customHeight="1">
      <c r="A59" s="12" t="s">
        <v>138</v>
      </c>
      <c r="B59" s="60">
        <v>251095.90380999999</v>
      </c>
      <c r="C59" s="60">
        <v>0</v>
      </c>
      <c r="D59" s="60">
        <v>251095.90380999999</v>
      </c>
    </row>
    <row r="60" spans="1:4" s="41" customFormat="1" ht="8.6999999999999993" customHeight="1">
      <c r="A60" s="12" t="s">
        <v>139</v>
      </c>
      <c r="B60" s="60">
        <v>96720.289109999998</v>
      </c>
      <c r="C60" s="60">
        <v>0</v>
      </c>
      <c r="D60" s="60">
        <v>96720.289109999998</v>
      </c>
    </row>
    <row r="61" spans="1:4" s="41" customFormat="1" ht="3.15" customHeight="1">
      <c r="A61" s="12"/>
      <c r="B61" s="60"/>
      <c r="C61" s="60"/>
      <c r="D61" s="60"/>
    </row>
    <row r="62" spans="1:4" s="41" customFormat="1" ht="8.6999999999999993" customHeight="1">
      <c r="A62" s="9" t="s">
        <v>140</v>
      </c>
      <c r="B62" s="57">
        <v>1521734.2267100001</v>
      </c>
      <c r="C62" s="57">
        <v>119292.81473</v>
      </c>
      <c r="D62" s="57">
        <v>1641027.0414400001</v>
      </c>
    </row>
    <row r="63" spans="1:4" s="41" customFormat="1" ht="3.15" customHeight="1">
      <c r="A63" s="12"/>
      <c r="B63" s="60"/>
      <c r="C63" s="60"/>
      <c r="D63" s="60"/>
    </row>
    <row r="64" spans="1:4" s="41" customFormat="1" ht="8.6999999999999993" customHeight="1">
      <c r="A64" s="9" t="s">
        <v>141</v>
      </c>
      <c r="B64" s="57">
        <v>326758.58485000004</v>
      </c>
      <c r="C64" s="57">
        <v>-16008.70393</v>
      </c>
      <c r="D64" s="57">
        <v>310749.88092000003</v>
      </c>
    </row>
    <row r="65" spans="1:5" s="41" customFormat="1" ht="8.6999999999999993" customHeight="1">
      <c r="A65" s="12" t="s">
        <v>142</v>
      </c>
      <c r="B65" s="60">
        <v>107.08796000000001</v>
      </c>
      <c r="C65" s="60">
        <v>-11362.51972</v>
      </c>
      <c r="D65" s="60">
        <v>-11255.431759999999</v>
      </c>
    </row>
    <row r="66" spans="1:5" s="41" customFormat="1" ht="8.6999999999999993" customHeight="1">
      <c r="A66" s="12" t="s">
        <v>143</v>
      </c>
      <c r="B66" s="60">
        <v>0</v>
      </c>
      <c r="C66" s="60">
        <v>0</v>
      </c>
      <c r="D66" s="60">
        <v>0</v>
      </c>
    </row>
    <row r="67" spans="1:5" s="41" customFormat="1" ht="8.6999999999999993" customHeight="1">
      <c r="A67" s="12" t="s">
        <v>144</v>
      </c>
      <c r="B67" s="60">
        <v>-41745.508620000001</v>
      </c>
      <c r="C67" s="60">
        <v>-5292.0695099999994</v>
      </c>
      <c r="D67" s="60">
        <v>-47037.578130000002</v>
      </c>
    </row>
    <row r="68" spans="1:5" s="41" customFormat="1" ht="8.6999999999999993" customHeight="1">
      <c r="A68" s="12" t="s">
        <v>145</v>
      </c>
      <c r="B68" s="60">
        <v>0</v>
      </c>
      <c r="C68" s="60">
        <v>0</v>
      </c>
      <c r="D68" s="60">
        <v>0</v>
      </c>
    </row>
    <row r="69" spans="1:5" s="41" customFormat="1" ht="8.6999999999999993" customHeight="1">
      <c r="A69" s="12" t="s">
        <v>146</v>
      </c>
      <c r="B69" s="60">
        <v>308208.25037000002</v>
      </c>
      <c r="C69" s="60">
        <v>645.88530000000003</v>
      </c>
      <c r="D69" s="60">
        <v>308854.13566999999</v>
      </c>
    </row>
    <row r="70" spans="1:5" s="41" customFormat="1" ht="8.6999999999999993" customHeight="1">
      <c r="A70" s="12" t="s">
        <v>147</v>
      </c>
      <c r="B70" s="60">
        <v>46474.974620000001</v>
      </c>
      <c r="C70" s="60">
        <v>0</v>
      </c>
      <c r="D70" s="60">
        <v>46474.974620000001</v>
      </c>
    </row>
    <row r="71" spans="1:5" s="41" customFormat="1" ht="8.6999999999999993" customHeight="1">
      <c r="A71" s="12" t="s">
        <v>148</v>
      </c>
      <c r="B71" s="60">
        <v>13713.78052</v>
      </c>
      <c r="C71" s="60">
        <v>0</v>
      </c>
      <c r="D71" s="60">
        <v>13713.78052</v>
      </c>
    </row>
    <row r="72" spans="1:5" s="41" customFormat="1" ht="3.15" customHeight="1">
      <c r="A72" s="12"/>
      <c r="B72" s="60"/>
      <c r="C72" s="60"/>
      <c r="D72" s="60"/>
    </row>
    <row r="73" spans="1:5" s="41" customFormat="1" ht="8.6999999999999993" customHeight="1">
      <c r="A73" s="17" t="s">
        <v>149</v>
      </c>
      <c r="B73" s="57">
        <v>-13453.247069999999</v>
      </c>
      <c r="C73" s="57">
        <v>-27.274999999999999</v>
      </c>
      <c r="D73" s="57">
        <v>-13480.522070000001</v>
      </c>
      <c r="E73" s="58"/>
    </row>
    <row r="74" spans="1:5" s="41" customFormat="1" ht="4.6500000000000004" customHeight="1">
      <c r="A74" s="12"/>
      <c r="B74" s="60"/>
      <c r="C74" s="60"/>
      <c r="D74" s="60"/>
    </row>
    <row r="75" spans="1:5" s="41" customFormat="1" ht="8.6999999999999993" customHeight="1">
      <c r="A75" s="62" t="s">
        <v>150</v>
      </c>
      <c r="B75" s="57">
        <v>1181522.39479</v>
      </c>
      <c r="C75" s="57">
        <v>135274.24366000001</v>
      </c>
      <c r="D75" s="57">
        <v>1316796.63845</v>
      </c>
    </row>
    <row r="76" spans="1:5" s="41" customFormat="1" ht="3.9" customHeight="1">
      <c r="A76" s="15"/>
      <c r="B76" s="61"/>
      <c r="C76" s="61"/>
      <c r="D76" s="61"/>
    </row>
    <row r="77" spans="1:5" s="41" customFormat="1" ht="8.6999999999999993" customHeight="1">
      <c r="A77" s="12" t="s">
        <v>151</v>
      </c>
      <c r="B77" s="60">
        <v>360905.99935</v>
      </c>
      <c r="C77" s="60">
        <v>0</v>
      </c>
      <c r="D77" s="60">
        <v>360905.99935</v>
      </c>
    </row>
    <row r="78" spans="1:5" s="41" customFormat="1" ht="3.9" customHeight="1">
      <c r="A78" s="12"/>
      <c r="B78" s="60"/>
      <c r="C78" s="60"/>
      <c r="D78" s="60"/>
    </row>
    <row r="79" spans="1:5" s="41" customFormat="1" ht="8.6999999999999993" customHeight="1">
      <c r="A79" s="22" t="s">
        <v>152</v>
      </c>
      <c r="B79" s="61">
        <v>820616.39544000011</v>
      </c>
      <c r="C79" s="61">
        <v>135274.24366000001</v>
      </c>
      <c r="D79" s="61">
        <v>955890.63910000003</v>
      </c>
    </row>
    <row r="80" spans="1:5" s="47" customFormat="1" ht="3.75" customHeight="1" thickBot="1">
      <c r="A80" s="43"/>
      <c r="B80" s="63"/>
      <c r="C80" s="63"/>
      <c r="D80" s="63"/>
    </row>
    <row r="81" spans="1:4" s="47" customFormat="1" ht="15.75" customHeight="1">
      <c r="A81" s="64" t="s">
        <v>153</v>
      </c>
      <c r="B81" s="65"/>
      <c r="C81" s="65"/>
      <c r="D81" s="65"/>
    </row>
    <row r="82" spans="1:4" s="47" customFormat="1">
      <c r="A82" s="52"/>
      <c r="B82" s="66"/>
      <c r="C82" s="66"/>
      <c r="D82" s="66"/>
    </row>
    <row r="83" spans="1:4" s="47" customFormat="1">
      <c r="A83" s="52"/>
      <c r="B83" s="66"/>
      <c r="C83" s="66"/>
      <c r="D83" s="66"/>
    </row>
    <row r="84" spans="1:4" s="47" customFormat="1">
      <c r="A84" s="52"/>
      <c r="B84" s="67"/>
      <c r="C84" s="67"/>
      <c r="D84" s="67"/>
    </row>
    <row r="85" spans="1:4" s="47" customFormat="1">
      <c r="A85" s="52"/>
      <c r="B85" s="68"/>
      <c r="C85" s="68"/>
      <c r="D85" s="68"/>
    </row>
    <row r="86" spans="1:4" s="47" customFormat="1">
      <c r="A86" s="52"/>
      <c r="B86" s="52"/>
      <c r="C86" s="52"/>
      <c r="D86" s="52"/>
    </row>
    <row r="87" spans="1:4" s="47" customFormat="1">
      <c r="A87" s="52"/>
      <c r="B87" s="52"/>
      <c r="C87" s="52"/>
      <c r="D87" s="52"/>
    </row>
    <row r="88" spans="1:4" s="47" customFormat="1">
      <c r="A88" s="52"/>
      <c r="B88" s="52"/>
      <c r="C88" s="52"/>
      <c r="D88" s="52"/>
    </row>
  </sheetData>
  <mergeCells count="5">
    <mergeCell ref="A1:D1"/>
    <mergeCell ref="A2:D2"/>
    <mergeCell ref="A3:D3"/>
    <mergeCell ref="A4:D4"/>
    <mergeCell ref="B6:D6"/>
  </mergeCells>
  <hyperlinks>
    <hyperlink ref="A1:D1" location="Índice!A1" display="Volver al Índice" xr:uid="{10531AA3-31C9-437A-BF44-DD980B9DC94F}"/>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700C1-E067-479F-ABF1-FF648AC454E2}">
  <dimension ref="A1:H139"/>
  <sheetViews>
    <sheetView showGridLines="0" zoomScaleNormal="100" workbookViewId="0">
      <selection sqref="A1:D1"/>
    </sheetView>
  </sheetViews>
  <sheetFormatPr baseColWidth="10" defaultColWidth="11.33203125" defaultRowHeight="13.8"/>
  <cols>
    <col min="1" max="1" width="70.6640625" style="5" customWidth="1"/>
    <col min="2" max="4" width="27.6640625" style="5" customWidth="1"/>
    <col min="5" max="5" width="23.33203125" style="69" bestFit="1" customWidth="1"/>
    <col min="6" max="6" width="21.6640625" style="1" bestFit="1" customWidth="1"/>
    <col min="7" max="7" width="19" style="1" bestFit="1" customWidth="1"/>
    <col min="8" max="8" width="22.33203125" style="1" bestFit="1" customWidth="1"/>
    <col min="9" max="16384" width="11.33203125" style="1"/>
  </cols>
  <sheetData>
    <row r="1" spans="1:6" ht="17.100000000000001" customHeight="1">
      <c r="A1" s="344" t="s">
        <v>823</v>
      </c>
      <c r="B1" s="344"/>
      <c r="C1" s="344"/>
      <c r="D1" s="344"/>
    </row>
    <row r="2" spans="1:6" s="2" customFormat="1" ht="24" customHeight="1">
      <c r="A2" s="336" t="s">
        <v>154</v>
      </c>
      <c r="B2" s="336"/>
      <c r="C2" s="336"/>
      <c r="D2" s="336"/>
      <c r="E2" s="70"/>
    </row>
    <row r="3" spans="1:6" s="3" customFormat="1" ht="18" customHeight="1">
      <c r="A3" s="337">
        <v>45930</v>
      </c>
      <c r="B3" s="337"/>
      <c r="C3" s="337"/>
      <c r="D3" s="337"/>
      <c r="E3" s="71"/>
    </row>
    <row r="4" spans="1:6" s="4" customFormat="1" ht="15" customHeight="1">
      <c r="A4" s="339" t="s">
        <v>1</v>
      </c>
      <c r="B4" s="340"/>
      <c r="C4" s="340"/>
      <c r="D4" s="340"/>
      <c r="E4" s="72"/>
    </row>
    <row r="5" spans="1:6" ht="3.9" customHeight="1" thickBot="1"/>
    <row r="6" spans="1:6" ht="18" customHeight="1">
      <c r="A6" s="341" t="s">
        <v>2</v>
      </c>
      <c r="B6" s="343" t="s">
        <v>155</v>
      </c>
      <c r="C6" s="343"/>
      <c r="D6" s="343"/>
    </row>
    <row r="7" spans="1:6" ht="14.1" customHeight="1">
      <c r="A7" s="342"/>
      <c r="B7" s="6" t="s">
        <v>4</v>
      </c>
      <c r="C7" s="6" t="s">
        <v>5</v>
      </c>
      <c r="D7" s="6" t="s">
        <v>6</v>
      </c>
    </row>
    <row r="8" spans="1:6" ht="3.15" customHeight="1">
      <c r="A8" s="7"/>
      <c r="B8" s="8"/>
      <c r="C8" s="8"/>
      <c r="D8" s="8"/>
    </row>
    <row r="9" spans="1:6" s="11" customFormat="1" ht="9.75" customHeight="1">
      <c r="A9" s="9" t="s">
        <v>7</v>
      </c>
      <c r="B9" s="10">
        <v>33129.571000000004</v>
      </c>
      <c r="C9" s="10">
        <v>1039433.772</v>
      </c>
      <c r="D9" s="10">
        <v>1072563.3430000001</v>
      </c>
      <c r="E9" s="73"/>
      <c r="F9" s="14"/>
    </row>
    <row r="10" spans="1:6" s="11" customFormat="1" ht="9.75" customHeight="1">
      <c r="A10" s="12" t="s">
        <v>8</v>
      </c>
      <c r="B10" s="13">
        <v>0</v>
      </c>
      <c r="C10" s="13">
        <v>0</v>
      </c>
      <c r="D10" s="13">
        <v>0</v>
      </c>
      <c r="E10" s="73"/>
      <c r="F10" s="14"/>
    </row>
    <row r="11" spans="1:6" s="11" customFormat="1" ht="9.75" customHeight="1">
      <c r="A11" s="12" t="s">
        <v>9</v>
      </c>
      <c r="B11" s="13">
        <v>33120.957999999999</v>
      </c>
      <c r="C11" s="13">
        <v>1039433.772</v>
      </c>
      <c r="D11" s="13">
        <v>1072554.7309999999</v>
      </c>
      <c r="E11" s="73"/>
      <c r="F11" s="14"/>
    </row>
    <row r="12" spans="1:6" s="11" customFormat="1" ht="9.75" customHeight="1">
      <c r="A12" s="12" t="s">
        <v>10</v>
      </c>
      <c r="B12" s="13">
        <v>0</v>
      </c>
      <c r="C12" s="13">
        <v>0</v>
      </c>
      <c r="D12" s="13">
        <v>0</v>
      </c>
      <c r="E12" s="73"/>
      <c r="F12" s="14"/>
    </row>
    <row r="13" spans="1:6" s="11" customFormat="1" ht="9.75" customHeight="1">
      <c r="A13" s="12" t="s">
        <v>11</v>
      </c>
      <c r="B13" s="13">
        <v>8.6120000000000001</v>
      </c>
      <c r="C13" s="13">
        <v>0</v>
      </c>
      <c r="D13" s="13">
        <v>8.6120000000000001</v>
      </c>
      <c r="E13" s="73"/>
      <c r="F13" s="14"/>
    </row>
    <row r="14" spans="1:6" s="11" customFormat="1" ht="3.15" customHeight="1">
      <c r="A14" s="12"/>
      <c r="B14" s="13"/>
      <c r="C14" s="13"/>
      <c r="D14" s="13"/>
      <c r="E14" s="73"/>
      <c r="F14" s="14"/>
    </row>
    <row r="15" spans="1:6" s="11" customFormat="1" ht="9.75" customHeight="1">
      <c r="A15" s="15" t="s">
        <v>12</v>
      </c>
      <c r="B15" s="16">
        <v>0</v>
      </c>
      <c r="C15" s="16">
        <v>0</v>
      </c>
      <c r="D15" s="16">
        <v>0</v>
      </c>
      <c r="E15" s="73"/>
      <c r="F15" s="14"/>
    </row>
    <row r="16" spans="1:6" s="11" customFormat="1" ht="3.15" customHeight="1">
      <c r="A16" s="15"/>
      <c r="B16" s="16"/>
      <c r="C16" s="16"/>
      <c r="D16" s="16"/>
      <c r="E16" s="73"/>
      <c r="F16" s="14"/>
    </row>
    <row r="17" spans="1:8" s="11" customFormat="1" ht="9.75" customHeight="1">
      <c r="A17" s="17" t="s">
        <v>13</v>
      </c>
      <c r="B17" s="10">
        <v>2775072.2050000001</v>
      </c>
      <c r="C17" s="10">
        <v>2104471.1379999998</v>
      </c>
      <c r="D17" s="10">
        <v>4879543.3430000003</v>
      </c>
      <c r="E17" s="73"/>
      <c r="F17" s="14"/>
    </row>
    <row r="18" spans="1:8" s="11" customFormat="1" ht="9.75" customHeight="1">
      <c r="A18" s="18" t="s">
        <v>14</v>
      </c>
      <c r="B18" s="13">
        <v>0</v>
      </c>
      <c r="C18" s="13">
        <v>0</v>
      </c>
      <c r="D18" s="13">
        <v>0</v>
      </c>
      <c r="E18" s="73"/>
      <c r="F18" s="14"/>
    </row>
    <row r="19" spans="1:8" s="11" customFormat="1" ht="9.75" customHeight="1">
      <c r="A19" s="18" t="s">
        <v>15</v>
      </c>
      <c r="B19" s="13">
        <v>2741904.0469999998</v>
      </c>
      <c r="C19" s="13">
        <v>1775332.548</v>
      </c>
      <c r="D19" s="13">
        <v>4517236.5949999997</v>
      </c>
      <c r="E19" s="73"/>
      <c r="F19" s="14"/>
    </row>
    <row r="20" spans="1:8" s="11" customFormat="1" ht="9.75" customHeight="1">
      <c r="A20" s="18" t="s">
        <v>16</v>
      </c>
      <c r="B20" s="13">
        <v>36168.158000000003</v>
      </c>
      <c r="C20" s="13">
        <v>379428.44</v>
      </c>
      <c r="D20" s="13">
        <v>415596.598</v>
      </c>
      <c r="E20" s="73"/>
      <c r="F20" s="14"/>
    </row>
    <row r="21" spans="1:8" s="11" customFormat="1" ht="9.75" customHeight="1">
      <c r="A21" s="18" t="s">
        <v>17</v>
      </c>
      <c r="B21" s="13">
        <v>0</v>
      </c>
      <c r="C21" s="13">
        <v>0</v>
      </c>
      <c r="D21" s="13">
        <v>0</v>
      </c>
      <c r="E21" s="73"/>
      <c r="F21" s="14"/>
    </row>
    <row r="22" spans="1:8" s="11" customFormat="1" ht="9.75" customHeight="1">
      <c r="A22" s="18" t="s">
        <v>18</v>
      </c>
      <c r="B22" s="13">
        <v>-3000</v>
      </c>
      <c r="C22" s="13">
        <v>-50289.85</v>
      </c>
      <c r="D22" s="13">
        <v>-53289.85</v>
      </c>
      <c r="E22" s="73"/>
      <c r="F22" s="14"/>
    </row>
    <row r="23" spans="1:8" s="11" customFormat="1" ht="3.15" customHeight="1">
      <c r="A23" s="12"/>
      <c r="B23" s="13"/>
      <c r="C23" s="13"/>
      <c r="D23" s="13"/>
      <c r="E23" s="73"/>
      <c r="F23" s="14"/>
    </row>
    <row r="24" spans="1:8" s="11" customFormat="1" ht="9.75" customHeight="1">
      <c r="A24" s="17" t="s">
        <v>19</v>
      </c>
      <c r="B24" s="10">
        <v>3859101.4240000001</v>
      </c>
      <c r="C24" s="10">
        <v>1852573.888</v>
      </c>
      <c r="D24" s="10">
        <v>5711675.3119999999</v>
      </c>
      <c r="E24" s="21"/>
      <c r="F24" s="21"/>
      <c r="G24" s="21"/>
      <c r="H24" s="14"/>
    </row>
    <row r="25" spans="1:8" s="11" customFormat="1" ht="9.75" customHeight="1">
      <c r="A25" s="22" t="s">
        <v>20</v>
      </c>
      <c r="B25" s="16">
        <v>4112052.872</v>
      </c>
      <c r="C25" s="16">
        <v>1751146.118</v>
      </c>
      <c r="D25" s="16">
        <v>5863198.9910000004</v>
      </c>
      <c r="E25" s="74"/>
      <c r="F25" s="14"/>
    </row>
    <row r="26" spans="1:8" s="11" customFormat="1" ht="9.75" customHeight="1">
      <c r="A26" s="12" t="s">
        <v>21</v>
      </c>
      <c r="B26" s="13">
        <v>0</v>
      </c>
      <c r="C26" s="13">
        <v>0</v>
      </c>
      <c r="D26" s="13">
        <v>0</v>
      </c>
      <c r="E26" s="73"/>
      <c r="F26" s="14"/>
    </row>
    <row r="27" spans="1:8" s="11" customFormat="1" ht="9.75" customHeight="1">
      <c r="A27" s="12" t="s">
        <v>22</v>
      </c>
      <c r="B27" s="13">
        <v>0</v>
      </c>
      <c r="C27" s="13">
        <v>0</v>
      </c>
      <c r="D27" s="13">
        <v>0</v>
      </c>
      <c r="E27" s="73"/>
      <c r="F27" s="14"/>
    </row>
    <row r="28" spans="1:8" s="11" customFormat="1" ht="9.75" customHeight="1">
      <c r="A28" s="12" t="s">
        <v>23</v>
      </c>
      <c r="B28" s="13">
        <v>0</v>
      </c>
      <c r="C28" s="13">
        <v>0</v>
      </c>
      <c r="D28" s="13">
        <v>0</v>
      </c>
      <c r="E28" s="74"/>
      <c r="F28" s="14"/>
    </row>
    <row r="29" spans="1:8" s="11" customFormat="1" ht="9.75" customHeight="1">
      <c r="A29" s="12" t="s">
        <v>24</v>
      </c>
      <c r="B29" s="13">
        <v>0</v>
      </c>
      <c r="C29" s="13">
        <v>0</v>
      </c>
      <c r="D29" s="13">
        <v>0</v>
      </c>
      <c r="E29" s="74"/>
      <c r="F29" s="14"/>
    </row>
    <row r="30" spans="1:8" s="11" customFormat="1" ht="9.75" customHeight="1">
      <c r="A30" s="12" t="s">
        <v>25</v>
      </c>
      <c r="B30" s="13">
        <v>4109927.4019999998</v>
      </c>
      <c r="C30" s="13">
        <v>1751146.118</v>
      </c>
      <c r="D30" s="13">
        <v>5861073.5209999997</v>
      </c>
      <c r="E30" s="73"/>
      <c r="F30" s="14"/>
    </row>
    <row r="31" spans="1:8" s="11" customFormat="1" ht="9.75" customHeight="1">
      <c r="A31" s="12" t="s">
        <v>26</v>
      </c>
      <c r="B31" s="13">
        <v>0</v>
      </c>
      <c r="C31" s="13">
        <v>0</v>
      </c>
      <c r="D31" s="13">
        <v>0</v>
      </c>
      <c r="E31" s="73"/>
      <c r="F31" s="14"/>
    </row>
    <row r="32" spans="1:8" s="11" customFormat="1" ht="9.75" customHeight="1">
      <c r="A32" s="12" t="s">
        <v>27</v>
      </c>
      <c r="B32" s="13">
        <v>2125.4699999999998</v>
      </c>
      <c r="C32" s="13">
        <v>0</v>
      </c>
      <c r="D32" s="13">
        <v>2125.4699999999998</v>
      </c>
      <c r="E32" s="73"/>
      <c r="F32" s="14"/>
    </row>
    <row r="33" spans="1:6" s="11" customFormat="1" ht="9.75" customHeight="1">
      <c r="A33" s="12" t="s">
        <v>28</v>
      </c>
      <c r="B33" s="13">
        <v>0</v>
      </c>
      <c r="C33" s="13">
        <v>0</v>
      </c>
      <c r="D33" s="13">
        <v>0</v>
      </c>
      <c r="E33" s="73"/>
      <c r="F33" s="14"/>
    </row>
    <row r="34" spans="1:6" s="11" customFormat="1" ht="9.75" customHeight="1">
      <c r="A34" s="12" t="s">
        <v>29</v>
      </c>
      <c r="B34" s="13">
        <v>0</v>
      </c>
      <c r="C34" s="13">
        <v>0</v>
      </c>
      <c r="D34" s="13">
        <v>0</v>
      </c>
      <c r="E34" s="73"/>
      <c r="F34" s="14"/>
    </row>
    <row r="35" spans="1:6" s="11" customFormat="1" ht="9.75" customHeight="1">
      <c r="A35" s="22" t="s">
        <v>30</v>
      </c>
      <c r="B35" s="16">
        <v>589632.10199999996</v>
      </c>
      <c r="C35" s="16">
        <v>241636.93599999999</v>
      </c>
      <c r="D35" s="16">
        <v>831269.03799999994</v>
      </c>
      <c r="E35" s="75"/>
      <c r="F35" s="14"/>
    </row>
    <row r="36" spans="1:6" s="11" customFormat="1" ht="9.75" customHeight="1">
      <c r="A36" s="22" t="s">
        <v>31</v>
      </c>
      <c r="B36" s="16">
        <v>33351.962</v>
      </c>
      <c r="C36" s="16">
        <v>161514.34299999999</v>
      </c>
      <c r="D36" s="16">
        <v>194866.30600000001</v>
      </c>
      <c r="E36" s="73"/>
      <c r="F36" s="14"/>
    </row>
    <row r="37" spans="1:6" s="11" customFormat="1" ht="9.75" customHeight="1">
      <c r="A37" s="12" t="s">
        <v>32</v>
      </c>
      <c r="B37" s="13">
        <v>20754.064999999999</v>
      </c>
      <c r="C37" s="13">
        <v>143396.57</v>
      </c>
      <c r="D37" s="13">
        <v>164150.63500000001</v>
      </c>
      <c r="E37" s="73"/>
      <c r="F37" s="14"/>
    </row>
    <row r="38" spans="1:6" s="11" customFormat="1" ht="9.75" customHeight="1">
      <c r="A38" s="12" t="s">
        <v>33</v>
      </c>
      <c r="B38" s="13">
        <v>12597.897000000001</v>
      </c>
      <c r="C38" s="13">
        <v>18117.773000000001</v>
      </c>
      <c r="D38" s="13">
        <v>30715.670999999998</v>
      </c>
      <c r="E38" s="73"/>
      <c r="F38" s="14"/>
    </row>
    <row r="39" spans="1:6" s="11" customFormat="1" ht="9.75" customHeight="1">
      <c r="A39" s="15" t="s">
        <v>34</v>
      </c>
      <c r="B39" s="16">
        <v>-695518.30599999998</v>
      </c>
      <c r="C39" s="16">
        <v>-301699.41399999999</v>
      </c>
      <c r="D39" s="16">
        <v>-997217.72100000002</v>
      </c>
      <c r="E39" s="73"/>
      <c r="F39" s="14"/>
    </row>
    <row r="40" spans="1:6" s="11" customFormat="1" ht="9.75" customHeight="1">
      <c r="A40" s="15" t="s">
        <v>35</v>
      </c>
      <c r="B40" s="16">
        <v>-180417.20699999999</v>
      </c>
      <c r="C40" s="16">
        <v>-24.094999999999999</v>
      </c>
      <c r="D40" s="16">
        <v>-180441.30300000001</v>
      </c>
      <c r="E40" s="73"/>
      <c r="F40" s="14"/>
    </row>
    <row r="41" spans="1:6" s="11" customFormat="1" ht="3.15" customHeight="1">
      <c r="A41" s="15"/>
      <c r="B41" s="13"/>
      <c r="C41" s="13"/>
      <c r="D41" s="13"/>
      <c r="E41" s="73"/>
      <c r="F41" s="14"/>
    </row>
    <row r="42" spans="1:6" s="11" customFormat="1" ht="9.75" customHeight="1">
      <c r="A42" s="15" t="s">
        <v>36</v>
      </c>
      <c r="B42" s="16">
        <v>7576.6989999999996</v>
      </c>
      <c r="C42" s="16">
        <v>760.25400000000002</v>
      </c>
      <c r="D42" s="16">
        <v>8336.9539999999997</v>
      </c>
      <c r="E42" s="73"/>
      <c r="F42" s="14"/>
    </row>
    <row r="43" spans="1:6" s="11" customFormat="1" ht="3.15" customHeight="1">
      <c r="A43" s="15"/>
      <c r="B43" s="13"/>
      <c r="C43" s="13"/>
      <c r="D43" s="13"/>
      <c r="E43" s="73"/>
      <c r="F43" s="14"/>
    </row>
    <row r="44" spans="1:6" s="11" customFormat="1" ht="9.75" customHeight="1">
      <c r="A44" s="17" t="s">
        <v>37</v>
      </c>
      <c r="B44" s="10">
        <v>33305.118000000002</v>
      </c>
      <c r="C44" s="10">
        <v>13168.297</v>
      </c>
      <c r="D44" s="10">
        <v>46473.415999999997</v>
      </c>
      <c r="E44" s="73"/>
      <c r="F44" s="14"/>
    </row>
    <row r="45" spans="1:6" s="11" customFormat="1" ht="9.75" customHeight="1">
      <c r="A45" s="23" t="s">
        <v>38</v>
      </c>
      <c r="B45" s="13">
        <v>0</v>
      </c>
      <c r="C45" s="13">
        <v>0</v>
      </c>
      <c r="D45" s="13">
        <v>0</v>
      </c>
      <c r="E45" s="73"/>
      <c r="F45" s="14"/>
    </row>
    <row r="46" spans="1:6" s="11" customFormat="1" ht="9.75" customHeight="1">
      <c r="A46" s="12" t="s">
        <v>39</v>
      </c>
      <c r="B46" s="13">
        <v>0</v>
      </c>
      <c r="C46" s="13">
        <v>0</v>
      </c>
      <c r="D46" s="13">
        <v>0</v>
      </c>
      <c r="E46" s="73"/>
      <c r="F46" s="14"/>
    </row>
    <row r="47" spans="1:6" s="11" customFormat="1" ht="9.75" customHeight="1">
      <c r="A47" s="12" t="s">
        <v>40</v>
      </c>
      <c r="B47" s="13">
        <v>0</v>
      </c>
      <c r="C47" s="13">
        <v>0</v>
      </c>
      <c r="D47" s="13">
        <v>0</v>
      </c>
      <c r="E47" s="73"/>
      <c r="F47" s="14"/>
    </row>
    <row r="48" spans="1:6" s="11" customFormat="1" ht="9.75" customHeight="1">
      <c r="A48" s="12" t="s">
        <v>41</v>
      </c>
      <c r="B48" s="13">
        <v>33305.118000000002</v>
      </c>
      <c r="C48" s="13">
        <v>13168.297</v>
      </c>
      <c r="D48" s="13">
        <v>46473.415999999997</v>
      </c>
      <c r="E48" s="73"/>
      <c r="F48" s="14"/>
    </row>
    <row r="49" spans="1:6" s="11" customFormat="1" ht="9.75" customHeight="1">
      <c r="A49" s="12" t="s">
        <v>42</v>
      </c>
      <c r="B49" s="13">
        <v>0</v>
      </c>
      <c r="C49" s="13">
        <v>0</v>
      </c>
      <c r="D49" s="13">
        <v>0</v>
      </c>
      <c r="E49" s="73"/>
      <c r="F49" s="14"/>
    </row>
    <row r="50" spans="1:6" s="11" customFormat="1" ht="3.15" customHeight="1">
      <c r="A50" s="12"/>
      <c r="B50" s="13"/>
      <c r="C50" s="13"/>
      <c r="D50" s="13"/>
      <c r="E50" s="73"/>
      <c r="F50" s="14"/>
    </row>
    <row r="51" spans="1:6" s="11" customFormat="1" ht="9.75" customHeight="1">
      <c r="A51" s="24" t="s">
        <v>43</v>
      </c>
      <c r="B51" s="16">
        <v>0</v>
      </c>
      <c r="C51" s="16">
        <v>0</v>
      </c>
      <c r="D51" s="16">
        <v>0</v>
      </c>
      <c r="E51" s="73"/>
      <c r="F51" s="14"/>
    </row>
    <row r="52" spans="1:6" s="11" customFormat="1" ht="3.15" customHeight="1">
      <c r="A52" s="15"/>
      <c r="B52" s="16"/>
      <c r="C52" s="16"/>
      <c r="D52" s="16"/>
      <c r="E52" s="73"/>
      <c r="F52" s="14"/>
    </row>
    <row r="53" spans="1:6" s="11" customFormat="1" ht="9.75" customHeight="1">
      <c r="A53" s="22" t="s">
        <v>44</v>
      </c>
      <c r="B53" s="16">
        <v>10097.281999999999</v>
      </c>
      <c r="C53" s="16">
        <v>0</v>
      </c>
      <c r="D53" s="16">
        <v>10097.281999999999</v>
      </c>
      <c r="E53" s="73"/>
      <c r="F53" s="14"/>
    </row>
    <row r="54" spans="1:6" s="11" customFormat="1" ht="3.15" customHeight="1">
      <c r="A54" s="25"/>
      <c r="B54" s="16"/>
      <c r="C54" s="16"/>
      <c r="D54" s="16"/>
      <c r="E54" s="73"/>
      <c r="F54" s="14"/>
    </row>
    <row r="55" spans="1:6" s="11" customFormat="1" ht="9.75" customHeight="1">
      <c r="A55" s="22" t="s">
        <v>45</v>
      </c>
      <c r="B55" s="16">
        <v>117391.97</v>
      </c>
      <c r="C55" s="16">
        <v>8671.768</v>
      </c>
      <c r="D55" s="16">
        <v>126063.739</v>
      </c>
      <c r="E55" s="73"/>
      <c r="F55" s="14"/>
    </row>
    <row r="56" spans="1:6" s="11" customFormat="1" ht="3.15" customHeight="1">
      <c r="A56" s="15"/>
      <c r="B56" s="16"/>
      <c r="C56" s="16"/>
      <c r="D56" s="16"/>
      <c r="E56" s="73"/>
      <c r="F56" s="14"/>
    </row>
    <row r="57" spans="1:6" s="11" customFormat="1" ht="9.75" customHeight="1">
      <c r="A57" s="9" t="s">
        <v>46</v>
      </c>
      <c r="B57" s="10">
        <v>6835674.2719999999</v>
      </c>
      <c r="C57" s="10">
        <v>5019079.1179999998</v>
      </c>
      <c r="D57" s="10">
        <v>11854753.391000001</v>
      </c>
      <c r="E57" s="73"/>
      <c r="F57" s="14"/>
    </row>
    <row r="58" spans="1:6" s="11" customFormat="1" ht="2.25" customHeight="1">
      <c r="A58" s="26"/>
      <c r="B58" s="27"/>
      <c r="C58" s="27"/>
      <c r="D58" s="27"/>
      <c r="E58" s="73"/>
      <c r="F58" s="14"/>
    </row>
    <row r="59" spans="1:6" ht="9" customHeight="1" thickBot="1">
      <c r="A59" s="28"/>
      <c r="B59" s="29"/>
      <c r="C59" s="29"/>
      <c r="D59" s="29"/>
      <c r="F59" s="14"/>
    </row>
    <row r="60" spans="1:6" s="32" customFormat="1" ht="15" customHeight="1">
      <c r="A60" s="30" t="s">
        <v>47</v>
      </c>
      <c r="B60" s="76"/>
      <c r="C60" s="76"/>
      <c r="D60" s="76"/>
      <c r="E60" s="77"/>
      <c r="F60" s="14"/>
    </row>
    <row r="61" spans="1:6" ht="9.75" customHeight="1">
      <c r="A61" s="33"/>
      <c r="C61" s="34"/>
      <c r="F61" s="14"/>
    </row>
    <row r="62" spans="1:6" ht="17.100000000000001" customHeight="1">
      <c r="A62" s="335"/>
      <c r="B62" s="335"/>
      <c r="C62" s="335"/>
      <c r="D62" s="335"/>
      <c r="F62" s="14"/>
    </row>
    <row r="63" spans="1:6" s="2" customFormat="1" ht="24" customHeight="1">
      <c r="A63" s="336" t="s">
        <v>154</v>
      </c>
      <c r="B63" s="336"/>
      <c r="C63" s="336"/>
      <c r="D63" s="336"/>
      <c r="E63" s="70"/>
      <c r="F63" s="14"/>
    </row>
    <row r="64" spans="1:6" s="3" customFormat="1" ht="17.100000000000001" customHeight="1">
      <c r="A64" s="337">
        <v>45930</v>
      </c>
      <c r="B64" s="338"/>
      <c r="C64" s="338"/>
      <c r="D64" s="338"/>
      <c r="E64" s="71"/>
      <c r="F64" s="14"/>
    </row>
    <row r="65" spans="1:6" s="35" customFormat="1" ht="15" customHeight="1">
      <c r="A65" s="339" t="s">
        <v>1</v>
      </c>
      <c r="B65" s="340"/>
      <c r="C65" s="340"/>
      <c r="D65" s="340"/>
      <c r="E65" s="78"/>
      <c r="F65" s="14"/>
    </row>
    <row r="66" spans="1:6" ht="3.9" customHeight="1" thickBot="1">
      <c r="F66" s="14"/>
    </row>
    <row r="67" spans="1:6" ht="14.1" customHeight="1">
      <c r="A67" s="341" t="s">
        <v>48</v>
      </c>
      <c r="B67" s="343" t="s">
        <v>155</v>
      </c>
      <c r="C67" s="343"/>
      <c r="D67" s="343"/>
      <c r="F67" s="14"/>
    </row>
    <row r="68" spans="1:6" ht="14.1" customHeight="1">
      <c r="A68" s="342"/>
      <c r="B68" s="6" t="s">
        <v>4</v>
      </c>
      <c r="C68" s="6" t="s">
        <v>5</v>
      </c>
      <c r="D68" s="6" t="s">
        <v>6</v>
      </c>
      <c r="F68" s="14"/>
    </row>
    <row r="69" spans="1:6" ht="2.1" customHeight="1">
      <c r="A69" s="7"/>
      <c r="B69" s="36">
        <v>100</v>
      </c>
      <c r="C69" s="36">
        <v>200</v>
      </c>
      <c r="D69" s="36">
        <v>300</v>
      </c>
      <c r="F69" s="14"/>
    </row>
    <row r="70" spans="1:6" s="11" customFormat="1" ht="10.199999999999999" customHeight="1">
      <c r="A70" s="37" t="s">
        <v>49</v>
      </c>
      <c r="B70" s="10">
        <v>7072.2860000000001</v>
      </c>
      <c r="C70" s="10">
        <v>9924.2000000000007</v>
      </c>
      <c r="D70" s="10">
        <v>16996.486000000001</v>
      </c>
      <c r="E70" s="73"/>
      <c r="F70" s="14"/>
    </row>
    <row r="71" spans="1:6" s="11" customFormat="1" ht="2.1" customHeight="1">
      <c r="A71" s="38"/>
      <c r="B71" s="16"/>
      <c r="C71" s="16"/>
      <c r="D71" s="16"/>
      <c r="E71" s="73"/>
      <c r="F71" s="14"/>
    </row>
    <row r="72" spans="1:6" s="11" customFormat="1" ht="10.199999999999999" customHeight="1">
      <c r="A72" s="38" t="s">
        <v>50</v>
      </c>
      <c r="B72" s="16">
        <v>0</v>
      </c>
      <c r="C72" s="16">
        <v>0</v>
      </c>
      <c r="D72" s="16">
        <v>0</v>
      </c>
      <c r="E72" s="73"/>
      <c r="F72" s="14"/>
    </row>
    <row r="73" spans="1:6" s="11" customFormat="1" ht="10.199999999999999" customHeight="1">
      <c r="A73" s="38" t="s">
        <v>51</v>
      </c>
      <c r="B73" s="16">
        <v>0</v>
      </c>
      <c r="C73" s="16">
        <v>0</v>
      </c>
      <c r="D73" s="16">
        <v>0</v>
      </c>
      <c r="E73" s="73"/>
      <c r="F73" s="14"/>
    </row>
    <row r="74" spans="1:6" s="11" customFormat="1" ht="10.199999999999999" customHeight="1">
      <c r="A74" s="38" t="s">
        <v>52</v>
      </c>
      <c r="B74" s="16">
        <v>0</v>
      </c>
      <c r="C74" s="16">
        <v>0</v>
      </c>
      <c r="D74" s="16">
        <v>0</v>
      </c>
      <c r="E74" s="73"/>
      <c r="F74" s="14"/>
    </row>
    <row r="75" spans="1:6" s="11" customFormat="1" ht="10.199999999999999" customHeight="1">
      <c r="A75" s="39" t="s">
        <v>53</v>
      </c>
      <c r="B75" s="13">
        <v>0</v>
      </c>
      <c r="C75" s="13">
        <v>0</v>
      </c>
      <c r="D75" s="13">
        <v>0</v>
      </c>
      <c r="E75" s="73"/>
      <c r="F75" s="14"/>
    </row>
    <row r="76" spans="1:6" s="11" customFormat="1" ht="10.199999999999999" customHeight="1">
      <c r="A76" s="39" t="s">
        <v>54</v>
      </c>
      <c r="B76" s="13">
        <v>0</v>
      </c>
      <c r="C76" s="13">
        <v>0</v>
      </c>
      <c r="D76" s="13">
        <v>0</v>
      </c>
      <c r="E76" s="73"/>
      <c r="F76" s="14"/>
    </row>
    <row r="77" spans="1:6" s="11" customFormat="1" ht="10.199999999999999" customHeight="1">
      <c r="A77" s="39" t="s">
        <v>156</v>
      </c>
      <c r="B77" s="13">
        <v>0</v>
      </c>
      <c r="C77" s="13">
        <v>0</v>
      </c>
      <c r="D77" s="13">
        <v>0</v>
      </c>
      <c r="E77" s="73"/>
      <c r="F77" s="14"/>
    </row>
    <row r="78" spans="1:6" s="11" customFormat="1" ht="10.199999999999999" customHeight="1">
      <c r="A78" s="39" t="s">
        <v>56</v>
      </c>
      <c r="B78" s="13">
        <v>0</v>
      </c>
      <c r="C78" s="13">
        <v>0</v>
      </c>
      <c r="D78" s="13">
        <v>0</v>
      </c>
      <c r="E78" s="73"/>
      <c r="F78" s="14"/>
    </row>
    <row r="79" spans="1:6" s="11" customFormat="1" ht="10.199999999999999" customHeight="1">
      <c r="A79" s="38" t="s">
        <v>57</v>
      </c>
      <c r="B79" s="16">
        <v>7072.2860000000001</v>
      </c>
      <c r="C79" s="16">
        <v>9924.2000000000007</v>
      </c>
      <c r="D79" s="16">
        <v>16996.486000000001</v>
      </c>
      <c r="E79" s="73"/>
      <c r="F79" s="14"/>
    </row>
    <row r="80" spans="1:6" s="11" customFormat="1" ht="10.199999999999999" customHeight="1">
      <c r="A80" s="38" t="s">
        <v>58</v>
      </c>
      <c r="B80" s="16">
        <v>0</v>
      </c>
      <c r="C80" s="16">
        <v>0</v>
      </c>
      <c r="D80" s="16">
        <v>0</v>
      </c>
      <c r="E80" s="73"/>
      <c r="F80" s="14"/>
    </row>
    <row r="81" spans="1:6" s="11" customFormat="1" ht="10.199999999999999" customHeight="1">
      <c r="A81" s="39" t="s">
        <v>59</v>
      </c>
      <c r="B81" s="13">
        <v>0</v>
      </c>
      <c r="C81" s="13">
        <v>0</v>
      </c>
      <c r="D81" s="13">
        <v>0</v>
      </c>
      <c r="E81" s="73"/>
      <c r="F81" s="14"/>
    </row>
    <row r="82" spans="1:6" s="11" customFormat="1" ht="10.199999999999999" customHeight="1">
      <c r="A82" s="39" t="s">
        <v>60</v>
      </c>
      <c r="B82" s="13">
        <v>0</v>
      </c>
      <c r="C82" s="13">
        <v>0</v>
      </c>
      <c r="D82" s="13">
        <v>0</v>
      </c>
      <c r="E82" s="73"/>
      <c r="F82" s="14"/>
    </row>
    <row r="83" spans="1:6" s="11" customFormat="1" ht="3.15" customHeight="1">
      <c r="A83" s="39"/>
      <c r="B83" s="13"/>
      <c r="C83" s="13"/>
      <c r="D83" s="13"/>
      <c r="E83" s="73"/>
      <c r="F83" s="14"/>
    </row>
    <row r="84" spans="1:6" s="11" customFormat="1" ht="10.199999999999999" customHeight="1">
      <c r="A84" s="40" t="s">
        <v>61</v>
      </c>
      <c r="B84" s="10">
        <v>0</v>
      </c>
      <c r="C84" s="10">
        <v>0</v>
      </c>
      <c r="D84" s="10">
        <v>0</v>
      </c>
      <c r="E84" s="73"/>
      <c r="F84" s="14"/>
    </row>
    <row r="85" spans="1:6" s="11" customFormat="1" ht="10.199999999999999" customHeight="1">
      <c r="A85" s="39" t="s">
        <v>62</v>
      </c>
      <c r="B85" s="13">
        <v>0</v>
      </c>
      <c r="C85" s="13">
        <v>0</v>
      </c>
      <c r="D85" s="13">
        <v>0</v>
      </c>
      <c r="E85" s="73"/>
      <c r="F85" s="14"/>
    </row>
    <row r="86" spans="1:6" s="11" customFormat="1" ht="10.199999999999999" customHeight="1">
      <c r="A86" s="39" t="s">
        <v>63</v>
      </c>
      <c r="B86" s="13">
        <v>0</v>
      </c>
      <c r="C86" s="13">
        <v>0</v>
      </c>
      <c r="D86" s="13">
        <v>0</v>
      </c>
      <c r="E86" s="73"/>
      <c r="F86" s="14"/>
    </row>
    <row r="87" spans="1:6" s="11" customFormat="1" ht="10.199999999999999" customHeight="1">
      <c r="A87" s="39" t="s">
        <v>64</v>
      </c>
      <c r="B87" s="13">
        <v>0</v>
      </c>
      <c r="C87" s="13">
        <v>0</v>
      </c>
      <c r="D87" s="13">
        <v>0</v>
      </c>
      <c r="E87" s="73"/>
      <c r="F87" s="14"/>
    </row>
    <row r="88" spans="1:6" s="11" customFormat="1" ht="3.15" customHeight="1">
      <c r="A88" s="39"/>
      <c r="B88" s="13"/>
      <c r="C88" s="13"/>
      <c r="D88" s="13"/>
      <c r="E88" s="73"/>
      <c r="F88" s="14"/>
    </row>
    <row r="89" spans="1:6" s="11" customFormat="1" ht="10.199999999999999" customHeight="1">
      <c r="A89" s="38" t="s">
        <v>12</v>
      </c>
      <c r="B89" s="16">
        <v>0</v>
      </c>
      <c r="C89" s="16">
        <v>0</v>
      </c>
      <c r="D89" s="16">
        <v>0</v>
      </c>
      <c r="E89" s="73"/>
      <c r="F89" s="14"/>
    </row>
    <row r="90" spans="1:6" s="11" customFormat="1" ht="3.15" customHeight="1">
      <c r="A90" s="38"/>
      <c r="B90" s="16"/>
      <c r="C90" s="16"/>
      <c r="D90" s="16"/>
      <c r="E90" s="73"/>
      <c r="F90" s="14"/>
    </row>
    <row r="91" spans="1:6" s="11" customFormat="1" ht="10.199999999999999" customHeight="1">
      <c r="A91" s="37" t="s">
        <v>65</v>
      </c>
      <c r="B91" s="10">
        <v>3253152.5970000001</v>
      </c>
      <c r="C91" s="10">
        <v>850697.48899999994</v>
      </c>
      <c r="D91" s="10">
        <v>4103850.0860000001</v>
      </c>
      <c r="E91" s="73"/>
      <c r="F91" s="14"/>
    </row>
    <row r="92" spans="1:6" s="11" customFormat="1" ht="10.199999999999999" customHeight="1">
      <c r="A92" s="39" t="s">
        <v>66</v>
      </c>
      <c r="B92" s="13">
        <v>3253152.5970000001</v>
      </c>
      <c r="C92" s="13">
        <v>0</v>
      </c>
      <c r="D92" s="13">
        <v>3253152.5970000001</v>
      </c>
      <c r="E92" s="73"/>
      <c r="F92" s="14"/>
    </row>
    <row r="93" spans="1:6" s="11" customFormat="1" ht="10.199999999999999" customHeight="1">
      <c r="A93" s="39" t="s">
        <v>67</v>
      </c>
      <c r="B93" s="13">
        <v>0</v>
      </c>
      <c r="C93" s="13">
        <v>850697.48899999994</v>
      </c>
      <c r="D93" s="13">
        <v>850697.48899999994</v>
      </c>
      <c r="E93" s="73"/>
      <c r="F93" s="14"/>
    </row>
    <row r="94" spans="1:6" s="11" customFormat="1" ht="3.15" customHeight="1">
      <c r="A94" s="39"/>
      <c r="B94" s="13"/>
      <c r="C94" s="13"/>
      <c r="D94" s="13"/>
      <c r="E94" s="73"/>
      <c r="F94" s="14"/>
    </row>
    <row r="95" spans="1:6" s="11" customFormat="1" ht="10.199999999999999" customHeight="1">
      <c r="A95" s="37" t="s">
        <v>68</v>
      </c>
      <c r="B95" s="10">
        <v>1066291.1850000001</v>
      </c>
      <c r="C95" s="10">
        <v>4055246.1320000002</v>
      </c>
      <c r="D95" s="10">
        <v>5121537.3169999998</v>
      </c>
      <c r="E95" s="73"/>
      <c r="F95" s="14"/>
    </row>
    <row r="96" spans="1:6" s="11" customFormat="1" ht="10.199999999999999" customHeight="1">
      <c r="A96" s="39" t="s">
        <v>69</v>
      </c>
      <c r="B96" s="16">
        <v>0</v>
      </c>
      <c r="C96" s="16">
        <v>0</v>
      </c>
      <c r="D96" s="16">
        <v>0</v>
      </c>
      <c r="E96" s="73"/>
      <c r="F96" s="14"/>
    </row>
    <row r="97" spans="1:6" s="11" customFormat="1" ht="10.199999999999999" customHeight="1">
      <c r="A97" s="39" t="s">
        <v>70</v>
      </c>
      <c r="B97" s="16">
        <v>0</v>
      </c>
      <c r="C97" s="16">
        <v>0</v>
      </c>
      <c r="D97" s="16">
        <v>0</v>
      </c>
      <c r="E97" s="73"/>
      <c r="F97" s="14"/>
    </row>
    <row r="98" spans="1:6" s="11" customFormat="1" ht="10.199999999999999" customHeight="1">
      <c r="A98" s="39" t="s">
        <v>71</v>
      </c>
      <c r="B98" s="13">
        <v>1066291.1850000001</v>
      </c>
      <c r="C98" s="13">
        <v>4055246.1320000002</v>
      </c>
      <c r="D98" s="13">
        <v>5121537.3169999998</v>
      </c>
      <c r="E98" s="73"/>
      <c r="F98" s="14"/>
    </row>
    <row r="99" spans="1:6" s="11" customFormat="1" ht="3.15" customHeight="1">
      <c r="A99" s="39"/>
      <c r="B99" s="13"/>
      <c r="C99" s="13"/>
      <c r="D99" s="13"/>
      <c r="E99" s="73"/>
      <c r="F99" s="14"/>
    </row>
    <row r="100" spans="1:6" s="11" customFormat="1" ht="10.199999999999999" customHeight="1">
      <c r="A100" s="38" t="s">
        <v>72</v>
      </c>
      <c r="B100" s="16">
        <v>14524.38</v>
      </c>
      <c r="C100" s="16">
        <v>18166.003000000001</v>
      </c>
      <c r="D100" s="16">
        <v>32690.383999999998</v>
      </c>
      <c r="E100" s="73"/>
      <c r="F100" s="14"/>
    </row>
    <row r="101" spans="1:6" s="11" customFormat="1" ht="3.15" customHeight="1">
      <c r="A101" s="39"/>
      <c r="B101" s="13"/>
      <c r="C101" s="13"/>
      <c r="D101" s="13"/>
      <c r="E101" s="73"/>
      <c r="F101" s="14"/>
    </row>
    <row r="102" spans="1:6" s="11" customFormat="1" ht="10.199999999999999" customHeight="1">
      <c r="A102" s="37" t="s">
        <v>73</v>
      </c>
      <c r="B102" s="10">
        <v>44682.991999999998</v>
      </c>
      <c r="C102" s="10">
        <v>68039.058999999994</v>
      </c>
      <c r="D102" s="10">
        <v>112722.05100000001</v>
      </c>
      <c r="E102" s="73"/>
      <c r="F102" s="14"/>
    </row>
    <row r="103" spans="1:6" s="11" customFormat="1" ht="10.199999999999999" customHeight="1">
      <c r="A103" s="39" t="s">
        <v>74</v>
      </c>
      <c r="B103" s="13">
        <v>5.0999999999999997E-2</v>
      </c>
      <c r="C103" s="13">
        <v>61.972000000000001</v>
      </c>
      <c r="D103" s="13">
        <v>62.023000000000003</v>
      </c>
      <c r="E103" s="73"/>
      <c r="F103" s="14"/>
    </row>
    <row r="104" spans="1:6" s="11" customFormat="1" ht="10.199999999999999" customHeight="1">
      <c r="A104" s="39" t="s">
        <v>157</v>
      </c>
      <c r="B104" s="13">
        <v>0</v>
      </c>
      <c r="C104" s="13">
        <v>0</v>
      </c>
      <c r="D104" s="13">
        <v>0</v>
      </c>
      <c r="E104" s="73"/>
      <c r="F104" s="14"/>
    </row>
    <row r="105" spans="1:6" s="11" customFormat="1" ht="10.199999999999999" customHeight="1">
      <c r="A105" s="39" t="s">
        <v>76</v>
      </c>
      <c r="B105" s="13">
        <v>0</v>
      </c>
      <c r="C105" s="13">
        <v>0</v>
      </c>
      <c r="D105" s="13">
        <v>0</v>
      </c>
      <c r="E105" s="73"/>
      <c r="F105" s="14"/>
    </row>
    <row r="106" spans="1:6" s="11" customFormat="1" ht="10.199999999999999" customHeight="1">
      <c r="A106" s="39" t="s">
        <v>77</v>
      </c>
      <c r="B106" s="13">
        <v>30608.464</v>
      </c>
      <c r="C106" s="13">
        <v>11377.050999999999</v>
      </c>
      <c r="D106" s="13">
        <v>41985.516000000003</v>
      </c>
      <c r="E106" s="73"/>
      <c r="F106" s="14"/>
    </row>
    <row r="107" spans="1:6" s="11" customFormat="1" ht="10.199999999999999" customHeight="1">
      <c r="A107" s="39" t="s">
        <v>78</v>
      </c>
      <c r="B107" s="13">
        <v>14074.476000000001</v>
      </c>
      <c r="C107" s="13">
        <v>56575.457999999999</v>
      </c>
      <c r="D107" s="13">
        <v>70649.933999999994</v>
      </c>
      <c r="E107" s="73"/>
      <c r="F107" s="14"/>
    </row>
    <row r="108" spans="1:6" s="11" customFormat="1" ht="10.199999999999999" customHeight="1">
      <c r="A108" s="39" t="s">
        <v>79</v>
      </c>
      <c r="B108" s="13">
        <v>0</v>
      </c>
      <c r="C108" s="13">
        <v>24.576000000000001</v>
      </c>
      <c r="D108" s="13">
        <v>24.576000000000001</v>
      </c>
      <c r="E108" s="73"/>
      <c r="F108" s="14"/>
    </row>
    <row r="109" spans="1:6" s="11" customFormat="1" ht="3.15" customHeight="1">
      <c r="A109" s="39"/>
      <c r="B109" s="13"/>
      <c r="C109" s="13"/>
      <c r="D109" s="13"/>
      <c r="E109" s="73"/>
      <c r="F109" s="14"/>
    </row>
    <row r="110" spans="1:6" s="11" customFormat="1" ht="10.199999999999999" customHeight="1">
      <c r="A110" s="37" t="s">
        <v>80</v>
      </c>
      <c r="B110" s="10">
        <v>8642.1650000000009</v>
      </c>
      <c r="C110" s="10">
        <v>122184.505</v>
      </c>
      <c r="D110" s="10">
        <v>130826.67</v>
      </c>
      <c r="E110" s="73"/>
      <c r="F110" s="14"/>
    </row>
    <row r="111" spans="1:6" s="11" customFormat="1" ht="3.15" customHeight="1">
      <c r="A111" s="39"/>
      <c r="B111" s="13"/>
      <c r="C111" s="13"/>
      <c r="D111" s="13"/>
      <c r="E111" s="73"/>
      <c r="F111" s="14"/>
    </row>
    <row r="112" spans="1:6" s="11" customFormat="1" ht="10.199999999999999" customHeight="1">
      <c r="A112" s="17" t="s">
        <v>81</v>
      </c>
      <c r="B112" s="10">
        <v>6847.6970000000001</v>
      </c>
      <c r="C112" s="10">
        <v>48004.974000000002</v>
      </c>
      <c r="D112" s="10">
        <v>54852.671999999999</v>
      </c>
      <c r="E112" s="73"/>
      <c r="F112" s="14"/>
    </row>
    <row r="113" spans="1:8" s="11" customFormat="1" ht="10.199999999999999" customHeight="1">
      <c r="A113" s="18" t="s">
        <v>82</v>
      </c>
      <c r="B113" s="13">
        <v>0</v>
      </c>
      <c r="C113" s="13">
        <v>48004.974000000002</v>
      </c>
      <c r="D113" s="13">
        <v>48004.974000000002</v>
      </c>
      <c r="E113" s="73"/>
      <c r="F113" s="14"/>
    </row>
    <row r="114" spans="1:8" s="11" customFormat="1" ht="10.199999999999999" customHeight="1">
      <c r="A114" s="18" t="s">
        <v>83</v>
      </c>
      <c r="B114" s="13">
        <v>6847.6970000000001</v>
      </c>
      <c r="C114" s="13">
        <v>0</v>
      </c>
      <c r="D114" s="13">
        <v>6847.6970000000001</v>
      </c>
      <c r="E114" s="73"/>
      <c r="F114" s="14"/>
    </row>
    <row r="115" spans="1:8" s="11" customFormat="1" ht="5.0999999999999996" customHeight="1">
      <c r="A115" s="38"/>
      <c r="B115" s="16"/>
      <c r="C115" s="16"/>
      <c r="D115" s="16"/>
      <c r="E115" s="73"/>
      <c r="F115" s="14"/>
    </row>
    <row r="116" spans="1:8" s="41" customFormat="1" ht="10.199999999999999" customHeight="1">
      <c r="A116" s="15" t="s">
        <v>84</v>
      </c>
      <c r="B116" s="16">
        <v>0</v>
      </c>
      <c r="C116" s="16">
        <v>0</v>
      </c>
      <c r="D116" s="16">
        <v>0</v>
      </c>
      <c r="E116" s="79"/>
      <c r="F116" s="14"/>
    </row>
    <row r="117" spans="1:8" s="11" customFormat="1" ht="3.15" customHeight="1">
      <c r="A117" s="39"/>
      <c r="B117" s="16"/>
      <c r="C117" s="16"/>
      <c r="D117" s="16"/>
      <c r="E117" s="73"/>
      <c r="F117" s="14"/>
    </row>
    <row r="118" spans="1:8" s="11" customFormat="1" ht="10.5" customHeight="1">
      <c r="A118" s="37" t="s">
        <v>85</v>
      </c>
      <c r="B118" s="10">
        <v>4401213.3039999995</v>
      </c>
      <c r="C118" s="10">
        <v>5172262.3640000001</v>
      </c>
      <c r="D118" s="10">
        <v>9573475.6689999998</v>
      </c>
      <c r="E118" s="75"/>
      <c r="F118" s="14"/>
    </row>
    <row r="119" spans="1:8" s="11" customFormat="1" ht="3.15" customHeight="1">
      <c r="A119" s="39"/>
      <c r="B119" s="16"/>
      <c r="C119" s="16"/>
      <c r="D119" s="16"/>
      <c r="E119" s="73"/>
      <c r="F119" s="14"/>
    </row>
    <row r="120" spans="1:8" s="11" customFormat="1" ht="12.75" customHeight="1">
      <c r="A120" s="37" t="s">
        <v>86</v>
      </c>
      <c r="B120" s="10">
        <v>2315455.8119999999</v>
      </c>
      <c r="C120" s="10">
        <v>-34178.089999999997</v>
      </c>
      <c r="D120" s="10">
        <v>2281277.7220000001</v>
      </c>
      <c r="E120" s="21"/>
      <c r="F120" s="21"/>
      <c r="G120" s="21"/>
      <c r="H120" s="21"/>
    </row>
    <row r="121" spans="1:8" s="11" customFormat="1" ht="10.199999999999999" customHeight="1">
      <c r="A121" s="39" t="s">
        <v>87</v>
      </c>
      <c r="B121" s="13">
        <v>1970375.35</v>
      </c>
      <c r="C121" s="13">
        <v>0</v>
      </c>
      <c r="D121" s="13">
        <v>1970375.35</v>
      </c>
      <c r="E121" s="73"/>
      <c r="F121" s="14"/>
    </row>
    <row r="122" spans="1:8" s="11" customFormat="1" ht="10.199999999999999" customHeight="1">
      <c r="A122" s="39" t="s">
        <v>88</v>
      </c>
      <c r="B122" s="13">
        <v>83.81</v>
      </c>
      <c r="C122" s="13">
        <v>0</v>
      </c>
      <c r="D122" s="13">
        <v>83.81</v>
      </c>
      <c r="E122" s="73"/>
      <c r="F122" s="14"/>
    </row>
    <row r="123" spans="1:8" s="11" customFormat="1" ht="10.199999999999999" customHeight="1">
      <c r="A123" s="39" t="s">
        <v>89</v>
      </c>
      <c r="B123" s="13">
        <v>35722.6</v>
      </c>
      <c r="C123" s="13">
        <v>0</v>
      </c>
      <c r="D123" s="13">
        <v>35722.6</v>
      </c>
      <c r="E123" s="73"/>
      <c r="F123" s="14"/>
    </row>
    <row r="124" spans="1:8" s="11" customFormat="1" ht="10.199999999999999" customHeight="1">
      <c r="A124" s="39" t="s">
        <v>90</v>
      </c>
      <c r="B124" s="13">
        <v>34079.546000000002</v>
      </c>
      <c r="C124" s="13">
        <v>-34178.089999999997</v>
      </c>
      <c r="D124" s="13">
        <v>-98.543999999999997</v>
      </c>
      <c r="E124" s="73"/>
      <c r="F124" s="14"/>
    </row>
    <row r="125" spans="1:8" s="11" customFormat="1" ht="10.199999999999999" customHeight="1">
      <c r="A125" s="39" t="s">
        <v>91</v>
      </c>
      <c r="B125" s="13">
        <v>204964.58100000001</v>
      </c>
      <c r="C125" s="13">
        <v>0</v>
      </c>
      <c r="D125" s="13">
        <v>204964.58100000001</v>
      </c>
      <c r="E125" s="73"/>
      <c r="F125" s="14"/>
    </row>
    <row r="126" spans="1:8" s="11" customFormat="1" ht="10.199999999999999" customHeight="1">
      <c r="A126" s="39" t="s">
        <v>92</v>
      </c>
      <c r="B126" s="13">
        <v>70229.922999999995</v>
      </c>
      <c r="C126" s="13">
        <v>0</v>
      </c>
      <c r="D126" s="13">
        <v>70229.922999999995</v>
      </c>
      <c r="E126" s="73"/>
      <c r="F126" s="14"/>
    </row>
    <row r="127" spans="1:8" s="11" customFormat="1" ht="2.1" customHeight="1">
      <c r="A127" s="39"/>
      <c r="B127" s="13"/>
      <c r="C127" s="13"/>
      <c r="D127" s="13"/>
      <c r="E127" s="73"/>
      <c r="F127" s="14"/>
    </row>
    <row r="128" spans="1:8" s="11" customFormat="1" ht="12.15" customHeight="1">
      <c r="A128" s="37" t="s">
        <v>93</v>
      </c>
      <c r="B128" s="10">
        <v>6716669.1169999996</v>
      </c>
      <c r="C128" s="10">
        <v>5138084.2740000002</v>
      </c>
      <c r="D128" s="10">
        <v>11854753.391000001</v>
      </c>
      <c r="E128" s="73"/>
      <c r="F128" s="14"/>
    </row>
    <row r="129" spans="1:6" s="11" customFormat="1" ht="2.1" customHeight="1">
      <c r="A129" s="42"/>
      <c r="B129" s="27"/>
      <c r="C129" s="27"/>
      <c r="D129" s="27"/>
      <c r="E129" s="73"/>
      <c r="F129" s="14"/>
    </row>
    <row r="130" spans="1:6" s="11" customFormat="1" ht="12.75" customHeight="1">
      <c r="A130" s="37" t="s">
        <v>94</v>
      </c>
      <c r="B130" s="10">
        <v>0</v>
      </c>
      <c r="C130" s="10">
        <v>572367.86199999996</v>
      </c>
      <c r="D130" s="10">
        <v>572367.86199999996</v>
      </c>
      <c r="E130" s="73"/>
      <c r="F130" s="14"/>
    </row>
    <row r="131" spans="1:6" s="11" customFormat="1" ht="10.199999999999999" customHeight="1">
      <c r="A131" s="18" t="s">
        <v>95</v>
      </c>
      <c r="B131" s="13">
        <v>0</v>
      </c>
      <c r="C131" s="13">
        <v>61751.432000000001</v>
      </c>
      <c r="D131" s="13">
        <v>61751.432000000001</v>
      </c>
      <c r="E131" s="73"/>
      <c r="F131" s="14"/>
    </row>
    <row r="132" spans="1:6" s="11" customFormat="1" ht="10.199999999999999" customHeight="1">
      <c r="A132" s="39" t="s">
        <v>96</v>
      </c>
      <c r="B132" s="13">
        <v>0</v>
      </c>
      <c r="C132" s="13">
        <v>358301.25699999998</v>
      </c>
      <c r="D132" s="13">
        <v>358301.25699999998</v>
      </c>
      <c r="E132" s="73"/>
      <c r="F132" s="14"/>
    </row>
    <row r="133" spans="1:6" s="11" customFormat="1" ht="10.199999999999999" customHeight="1">
      <c r="A133" s="39" t="s">
        <v>97</v>
      </c>
      <c r="B133" s="13">
        <v>0</v>
      </c>
      <c r="C133" s="13">
        <v>152315.17300000001</v>
      </c>
      <c r="D133" s="13">
        <v>152315.17300000001</v>
      </c>
      <c r="E133" s="73"/>
      <c r="F133" s="14"/>
    </row>
    <row r="134" spans="1:6" s="11" customFormat="1" ht="10.199999999999999" customHeight="1">
      <c r="A134" s="39" t="s">
        <v>98</v>
      </c>
      <c r="B134" s="13">
        <v>0</v>
      </c>
      <c r="C134" s="13">
        <v>0</v>
      </c>
      <c r="D134" s="13">
        <v>0</v>
      </c>
      <c r="E134" s="73"/>
      <c r="F134" s="14"/>
    </row>
    <row r="135" spans="1:6" ht="8.4" customHeight="1" thickBot="1">
      <c r="A135" s="43"/>
      <c r="B135" s="43"/>
      <c r="C135" s="43"/>
      <c r="D135" s="43"/>
      <c r="F135" s="14"/>
    </row>
    <row r="136" spans="1:6" s="32" customFormat="1" ht="14.25" customHeight="1">
      <c r="A136" s="44" t="s">
        <v>47</v>
      </c>
      <c r="B136" s="80"/>
      <c r="C136" s="80"/>
      <c r="D136" s="80"/>
      <c r="E136" s="77"/>
    </row>
    <row r="137" spans="1:6" s="32" customFormat="1" ht="10.199999999999999">
      <c r="A137" s="44" t="s">
        <v>158</v>
      </c>
      <c r="B137" s="80"/>
      <c r="C137" s="80"/>
      <c r="D137" s="81"/>
      <c r="E137" s="77"/>
    </row>
    <row r="139" spans="1:6">
      <c r="D139" s="4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F9DCE8A9-85AF-4524-8C5E-FE3706075D9A}"/>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82EC3-0781-4481-95C4-64299BBBE43A}">
  <dimension ref="A1:E88"/>
  <sheetViews>
    <sheetView showGridLines="0" zoomScaleNormal="100" workbookViewId="0">
      <selection sqref="A1:D1"/>
    </sheetView>
  </sheetViews>
  <sheetFormatPr baseColWidth="10" defaultColWidth="11.33203125" defaultRowHeight="13.8"/>
  <cols>
    <col min="1" max="1" width="70.6640625" style="5" customWidth="1"/>
    <col min="2" max="4" width="27.6640625" style="5" customWidth="1"/>
    <col min="5" max="5" width="18.88671875" style="1" bestFit="1" customWidth="1"/>
    <col min="6" max="16384" width="11.33203125" style="1"/>
  </cols>
  <sheetData>
    <row r="1" spans="1:5" s="47" customFormat="1" ht="16.2" customHeight="1">
      <c r="A1" s="344" t="s">
        <v>823</v>
      </c>
      <c r="B1" s="344"/>
      <c r="C1" s="344"/>
      <c r="D1" s="344"/>
    </row>
    <row r="2" spans="1:5" s="48" customFormat="1" ht="24" customHeight="1">
      <c r="A2" s="345" t="s">
        <v>159</v>
      </c>
      <c r="B2" s="345"/>
      <c r="C2" s="345"/>
      <c r="D2" s="345"/>
    </row>
    <row r="3" spans="1:5" s="49" customFormat="1" ht="16.2" customHeight="1">
      <c r="A3" s="346">
        <v>45930</v>
      </c>
      <c r="B3" s="346"/>
      <c r="C3" s="346"/>
      <c r="D3" s="346"/>
    </row>
    <row r="4" spans="1:5" s="50" customFormat="1" ht="15" customHeight="1">
      <c r="A4" s="339" t="s">
        <v>1</v>
      </c>
      <c r="B4" s="340"/>
      <c r="C4" s="340"/>
      <c r="D4" s="340"/>
    </row>
    <row r="5" spans="1:5" s="47" customFormat="1" ht="3.9" customHeight="1" thickBot="1">
      <c r="A5" s="52"/>
      <c r="B5" s="53"/>
      <c r="C5" s="53"/>
      <c r="D5" s="53"/>
    </row>
    <row r="6" spans="1:5" s="47" customFormat="1" ht="16.2" customHeight="1">
      <c r="A6" s="54"/>
      <c r="B6" s="347" t="s">
        <v>155</v>
      </c>
      <c r="C6" s="347"/>
      <c r="D6" s="347"/>
    </row>
    <row r="7" spans="1:5" s="47" customFormat="1" ht="14.1" customHeight="1">
      <c r="A7" s="55"/>
      <c r="B7" s="6" t="s">
        <v>4</v>
      </c>
      <c r="C7" s="6" t="s">
        <v>5</v>
      </c>
      <c r="D7" s="6" t="s">
        <v>6</v>
      </c>
    </row>
    <row r="8" spans="1:5" s="47" customFormat="1" ht="3.15" customHeight="1">
      <c r="A8" s="7"/>
      <c r="B8" s="36"/>
      <c r="C8" s="36"/>
      <c r="D8" s="36"/>
    </row>
    <row r="9" spans="1:5" s="41" customFormat="1" ht="8.6999999999999993" customHeight="1">
      <c r="A9" s="56" t="s">
        <v>103</v>
      </c>
      <c r="B9" s="57">
        <v>271726.75878999999</v>
      </c>
      <c r="C9" s="57">
        <v>371509.18147000001</v>
      </c>
      <c r="D9" s="57">
        <v>643235.94025999994</v>
      </c>
      <c r="E9" s="58"/>
    </row>
    <row r="10" spans="1:5" s="41" customFormat="1" ht="8.6999999999999993" customHeight="1">
      <c r="A10" s="59" t="s">
        <v>104</v>
      </c>
      <c r="B10" s="60">
        <v>3827.6964500000004</v>
      </c>
      <c r="C10" s="60">
        <v>21632.658239999997</v>
      </c>
      <c r="D10" s="60">
        <v>25460.35469</v>
      </c>
    </row>
    <row r="11" spans="1:5" s="41" customFormat="1" ht="8.6999999999999993" customHeight="1">
      <c r="A11" s="12" t="s">
        <v>105</v>
      </c>
      <c r="B11" s="60">
        <v>0</v>
      </c>
      <c r="C11" s="60">
        <v>0</v>
      </c>
      <c r="D11" s="60">
        <v>0</v>
      </c>
    </row>
    <row r="12" spans="1:5" s="41" customFormat="1" ht="8.6999999999999993" customHeight="1">
      <c r="A12" s="12" t="s">
        <v>106</v>
      </c>
      <c r="B12" s="60">
        <v>40691.107729999996</v>
      </c>
      <c r="C12" s="60">
        <v>89096.715270000001</v>
      </c>
      <c r="D12" s="60">
        <v>129787.823</v>
      </c>
    </row>
    <row r="13" spans="1:5" s="41" customFormat="1" ht="8.6999999999999993" customHeight="1">
      <c r="A13" s="12" t="s">
        <v>107</v>
      </c>
      <c r="B13" s="60">
        <v>226652.44188</v>
      </c>
      <c r="C13" s="60">
        <v>76556.599680000014</v>
      </c>
      <c r="D13" s="60">
        <v>303209.04155999998</v>
      </c>
    </row>
    <row r="14" spans="1:5" s="41" customFormat="1" ht="8.6999999999999993" customHeight="1">
      <c r="A14" s="18" t="s">
        <v>108</v>
      </c>
      <c r="B14" s="60">
        <v>0</v>
      </c>
      <c r="C14" s="60">
        <v>0</v>
      </c>
      <c r="D14" s="60">
        <v>0</v>
      </c>
    </row>
    <row r="15" spans="1:5" s="41" customFormat="1" ht="8.6999999999999993" customHeight="1">
      <c r="A15" s="12" t="s">
        <v>109</v>
      </c>
      <c r="B15" s="60">
        <v>0</v>
      </c>
      <c r="C15" s="60">
        <v>0</v>
      </c>
      <c r="D15" s="60">
        <v>0</v>
      </c>
    </row>
    <row r="16" spans="1:5" s="41" customFormat="1" ht="8.6999999999999993" customHeight="1">
      <c r="A16" s="12" t="s">
        <v>110</v>
      </c>
      <c r="B16" s="60">
        <v>0</v>
      </c>
      <c r="C16" s="60">
        <v>182318.96724</v>
      </c>
      <c r="D16" s="60">
        <v>182318.96724</v>
      </c>
    </row>
    <row r="17" spans="1:4" s="41" customFormat="1" ht="8.6999999999999993" customHeight="1">
      <c r="A17" s="12" t="s">
        <v>111</v>
      </c>
      <c r="B17" s="60">
        <v>0</v>
      </c>
      <c r="C17" s="60">
        <v>539.05354</v>
      </c>
      <c r="D17" s="60">
        <v>539.05354</v>
      </c>
    </row>
    <row r="18" spans="1:4" s="41" customFormat="1" ht="8.6999999999999993" customHeight="1">
      <c r="A18" s="12" t="s">
        <v>29</v>
      </c>
      <c r="B18" s="60">
        <v>555.51273000000003</v>
      </c>
      <c r="C18" s="60">
        <v>1365.1875</v>
      </c>
      <c r="D18" s="60">
        <v>1920.7002299999999</v>
      </c>
    </row>
    <row r="19" spans="1:4" s="41" customFormat="1" ht="3.15" customHeight="1">
      <c r="A19" s="12"/>
      <c r="B19" s="60"/>
      <c r="C19" s="60"/>
      <c r="D19" s="60"/>
    </row>
    <row r="20" spans="1:4" s="41" customFormat="1" ht="8.6999999999999993" customHeight="1">
      <c r="A20" s="9" t="s">
        <v>112</v>
      </c>
      <c r="B20" s="57">
        <v>171270.89830999999</v>
      </c>
      <c r="C20" s="57">
        <v>395928.53894</v>
      </c>
      <c r="D20" s="57">
        <v>567199.43724999996</v>
      </c>
    </row>
    <row r="21" spans="1:4" s="41" customFormat="1" ht="8.6999999999999993" customHeight="1">
      <c r="A21" s="12" t="s">
        <v>113</v>
      </c>
      <c r="B21" s="60">
        <v>144.01846</v>
      </c>
      <c r="C21" s="60">
        <v>232.85892000000001</v>
      </c>
      <c r="D21" s="60">
        <v>376.87738000000002</v>
      </c>
    </row>
    <row r="22" spans="1:4" s="41" customFormat="1" ht="8.6999999999999993" customHeight="1">
      <c r="A22" s="12" t="s">
        <v>114</v>
      </c>
      <c r="B22" s="60">
        <v>223.25658999999999</v>
      </c>
      <c r="C22" s="60">
        <v>0</v>
      </c>
      <c r="D22" s="60">
        <v>223.25658999999999</v>
      </c>
    </row>
    <row r="23" spans="1:4" s="41" customFormat="1" ht="8.6999999999999993" customHeight="1">
      <c r="A23" s="12" t="s">
        <v>105</v>
      </c>
      <c r="B23" s="60">
        <v>0</v>
      </c>
      <c r="C23" s="60">
        <v>0</v>
      </c>
      <c r="D23" s="60">
        <v>0</v>
      </c>
    </row>
    <row r="24" spans="1:4" s="41" customFormat="1" ht="8.6999999999999993" customHeight="1">
      <c r="A24" s="12" t="s">
        <v>115</v>
      </c>
      <c r="B24" s="60">
        <v>119556.82161</v>
      </c>
      <c r="C24" s="60">
        <v>36227.546310000005</v>
      </c>
      <c r="D24" s="60">
        <v>155784.36791999999</v>
      </c>
    </row>
    <row r="25" spans="1:4" s="41" customFormat="1" ht="8.6999999999999993" customHeight="1">
      <c r="A25" s="12" t="s">
        <v>116</v>
      </c>
      <c r="B25" s="60">
        <v>54397.485560000001</v>
      </c>
      <c r="C25" s="60">
        <v>171786.13139</v>
      </c>
      <c r="D25" s="60">
        <v>226183.61695</v>
      </c>
    </row>
    <row r="26" spans="1:4" s="41" customFormat="1" ht="8.6999999999999993" customHeight="1">
      <c r="A26" s="12" t="s">
        <v>117</v>
      </c>
      <c r="B26" s="60">
        <v>0</v>
      </c>
      <c r="C26" s="60">
        <v>0</v>
      </c>
      <c r="D26" s="60">
        <v>0</v>
      </c>
    </row>
    <row r="27" spans="1:4" s="41" customFormat="1" ht="8.6999999999999993" customHeight="1">
      <c r="A27" s="12" t="s">
        <v>118</v>
      </c>
      <c r="B27" s="60">
        <v>-5283.5617599999996</v>
      </c>
      <c r="C27" s="60">
        <v>142082.76319999999</v>
      </c>
      <c r="D27" s="60">
        <v>136799.20144</v>
      </c>
    </row>
    <row r="28" spans="1:4" s="41" customFormat="1" ht="8.6999999999999993" customHeight="1">
      <c r="A28" s="12" t="s">
        <v>119</v>
      </c>
      <c r="B28" s="60">
        <v>0</v>
      </c>
      <c r="C28" s="60">
        <v>0</v>
      </c>
      <c r="D28" s="60">
        <v>0</v>
      </c>
    </row>
    <row r="29" spans="1:4" s="41" customFormat="1" ht="8.6999999999999993" customHeight="1">
      <c r="A29" s="12" t="s">
        <v>120</v>
      </c>
      <c r="B29" s="60">
        <v>0</v>
      </c>
      <c r="C29" s="60">
        <v>0</v>
      </c>
      <c r="D29" s="60">
        <v>0</v>
      </c>
    </row>
    <row r="30" spans="1:4" s="41" customFormat="1" ht="8.6999999999999993" customHeight="1">
      <c r="A30" s="12" t="s">
        <v>110</v>
      </c>
      <c r="B30" s="60">
        <v>0</v>
      </c>
      <c r="C30" s="60">
        <v>0</v>
      </c>
      <c r="D30" s="60">
        <v>0</v>
      </c>
    </row>
    <row r="31" spans="1:4" s="41" customFormat="1" ht="8.6999999999999993" customHeight="1">
      <c r="A31" s="12" t="s">
        <v>121</v>
      </c>
      <c r="B31" s="60">
        <v>0</v>
      </c>
      <c r="C31" s="60">
        <v>45599.239119999998</v>
      </c>
      <c r="D31" s="60">
        <v>45599.239119999998</v>
      </c>
    </row>
    <row r="32" spans="1:4" s="41" customFormat="1" ht="8.6999999999999993" customHeight="1">
      <c r="A32" s="12" t="s">
        <v>29</v>
      </c>
      <c r="B32" s="60">
        <v>2232.8778500000003</v>
      </c>
      <c r="C32" s="60">
        <v>0</v>
      </c>
      <c r="D32" s="60">
        <v>2232.8778500000003</v>
      </c>
    </row>
    <row r="33" spans="1:4" s="41" customFormat="1" ht="3.15" customHeight="1">
      <c r="A33" s="12"/>
      <c r="B33" s="60"/>
      <c r="C33" s="60"/>
      <c r="D33" s="60"/>
    </row>
    <row r="34" spans="1:4" s="41" customFormat="1" ht="8.6999999999999993" customHeight="1">
      <c r="A34" s="9" t="s">
        <v>122</v>
      </c>
      <c r="B34" s="57">
        <v>100455.86048</v>
      </c>
      <c r="C34" s="57">
        <v>-24419.357469999999</v>
      </c>
      <c r="D34" s="57">
        <v>76036.50301</v>
      </c>
    </row>
    <row r="35" spans="1:4" s="41" customFormat="1" ht="3.15" customHeight="1">
      <c r="A35" s="15"/>
      <c r="B35" s="61"/>
      <c r="C35" s="61"/>
      <c r="D35" s="61"/>
    </row>
    <row r="36" spans="1:4" s="41" customFormat="1" ht="8.6999999999999993" customHeight="1">
      <c r="A36" s="62" t="s">
        <v>123</v>
      </c>
      <c r="B36" s="57">
        <v>17940.334780000001</v>
      </c>
      <c r="C36" s="57">
        <v>-79991.951719999997</v>
      </c>
      <c r="D36" s="57">
        <v>-62051.61694</v>
      </c>
    </row>
    <row r="37" spans="1:4" s="41" customFormat="1" ht="3.15" customHeight="1">
      <c r="A37" s="12"/>
      <c r="B37" s="60"/>
      <c r="C37" s="60"/>
      <c r="D37" s="60"/>
    </row>
    <row r="38" spans="1:4" s="41" customFormat="1" ht="8.6999999999999993" customHeight="1">
      <c r="A38" s="9" t="s">
        <v>124</v>
      </c>
      <c r="B38" s="57">
        <v>82515.525699999998</v>
      </c>
      <c r="C38" s="57">
        <v>55572.594250000002</v>
      </c>
      <c r="D38" s="57">
        <v>138088.11994999999</v>
      </c>
    </row>
    <row r="39" spans="1:4" s="41" customFormat="1" ht="3.15" customHeight="1">
      <c r="A39" s="15"/>
      <c r="B39" s="61"/>
      <c r="C39" s="61"/>
      <c r="D39" s="61"/>
    </row>
    <row r="40" spans="1:4" s="41" customFormat="1" ht="8.6999999999999993" customHeight="1">
      <c r="A40" s="9" t="s">
        <v>125</v>
      </c>
      <c r="B40" s="57">
        <v>43720.697110000001</v>
      </c>
      <c r="C40" s="57">
        <v>10421.40581</v>
      </c>
      <c r="D40" s="57">
        <v>54142.102920000005</v>
      </c>
    </row>
    <row r="41" spans="1:4" s="41" customFormat="1" ht="8.6999999999999993" customHeight="1">
      <c r="A41" s="12" t="s">
        <v>126</v>
      </c>
      <c r="B41" s="60">
        <v>0</v>
      </c>
      <c r="C41" s="60">
        <v>4480.5294000000004</v>
      </c>
      <c r="D41" s="60">
        <v>4480.5294000000004</v>
      </c>
    </row>
    <row r="42" spans="1:4" s="41" customFormat="1" ht="8.6999999999999993" customHeight="1">
      <c r="A42" s="12" t="s">
        <v>127</v>
      </c>
      <c r="B42" s="60">
        <v>0</v>
      </c>
      <c r="C42" s="60">
        <v>1316.4019900000001</v>
      </c>
      <c r="D42" s="60">
        <v>1316.4019900000001</v>
      </c>
    </row>
    <row r="43" spans="1:4" s="41" customFormat="1" ht="8.6999999999999993" customHeight="1">
      <c r="A43" s="12" t="s">
        <v>128</v>
      </c>
      <c r="B43" s="60">
        <v>43696.85961</v>
      </c>
      <c r="C43" s="60">
        <v>4624.4744199999996</v>
      </c>
      <c r="D43" s="60">
        <v>48321.334029999998</v>
      </c>
    </row>
    <row r="44" spans="1:4" s="41" customFormat="1" ht="8.6999999999999993" customHeight="1">
      <c r="A44" s="12" t="s">
        <v>129</v>
      </c>
      <c r="B44" s="60">
        <v>23.837499999999999</v>
      </c>
      <c r="C44" s="60">
        <v>0</v>
      </c>
      <c r="D44" s="60">
        <v>23.837499999999999</v>
      </c>
    </row>
    <row r="45" spans="1:4" s="41" customFormat="1" ht="3.15" customHeight="1">
      <c r="A45" s="12"/>
      <c r="B45" s="61"/>
      <c r="C45" s="61"/>
      <c r="D45" s="61"/>
    </row>
    <row r="46" spans="1:4" s="41" customFormat="1" ht="8.6999999999999993" customHeight="1">
      <c r="A46" s="9" t="s">
        <v>130</v>
      </c>
      <c r="B46" s="57">
        <v>7398.5194299999994</v>
      </c>
      <c r="C46" s="57">
        <v>1131.5600099999999</v>
      </c>
      <c r="D46" s="57">
        <v>8530.0794399999995</v>
      </c>
    </row>
    <row r="47" spans="1:4" s="41" customFormat="1" ht="8.6999999999999993" customHeight="1">
      <c r="A47" s="12" t="s">
        <v>131</v>
      </c>
      <c r="B47" s="60">
        <v>0</v>
      </c>
      <c r="C47" s="60">
        <v>126.95521000000001</v>
      </c>
      <c r="D47" s="60">
        <v>126.95521000000001</v>
      </c>
    </row>
    <row r="48" spans="1:4" s="41" customFormat="1" ht="8.6999999999999993" customHeight="1">
      <c r="A48" s="12" t="s">
        <v>127</v>
      </c>
      <c r="B48" s="60">
        <v>0</v>
      </c>
      <c r="C48" s="60">
        <v>0</v>
      </c>
      <c r="D48" s="60">
        <v>0</v>
      </c>
    </row>
    <row r="49" spans="1:4" s="41" customFormat="1" ht="8.6999999999999993" customHeight="1">
      <c r="A49" s="12" t="s">
        <v>128</v>
      </c>
      <c r="B49" s="60">
        <v>0</v>
      </c>
      <c r="C49" s="60">
        <v>0</v>
      </c>
      <c r="D49" s="60">
        <v>0</v>
      </c>
    </row>
    <row r="50" spans="1:4" s="41" customFormat="1" ht="8.6999999999999993" customHeight="1">
      <c r="A50" s="12" t="s">
        <v>132</v>
      </c>
      <c r="B50" s="60">
        <v>7398.5194299999994</v>
      </c>
      <c r="C50" s="60">
        <v>1004.6048000000001</v>
      </c>
      <c r="D50" s="60">
        <v>8403.1242300000013</v>
      </c>
    </row>
    <row r="51" spans="1:4" s="41" customFormat="1" ht="3.75" customHeight="1">
      <c r="A51" s="12"/>
      <c r="B51" s="61"/>
      <c r="C51" s="61"/>
      <c r="D51" s="61"/>
    </row>
    <row r="52" spans="1:4" s="41" customFormat="1" ht="11.25" customHeight="1">
      <c r="A52" s="22" t="s">
        <v>133</v>
      </c>
      <c r="B52" s="60">
        <v>0</v>
      </c>
      <c r="C52" s="60">
        <v>0</v>
      </c>
      <c r="D52" s="60">
        <v>0</v>
      </c>
    </row>
    <row r="53" spans="1:4" s="41" customFormat="1" ht="3.15" customHeight="1">
      <c r="A53" s="12"/>
      <c r="B53" s="61"/>
      <c r="C53" s="61"/>
      <c r="D53" s="61"/>
    </row>
    <row r="54" spans="1:4" s="41" customFormat="1" ht="8.6999999999999993" customHeight="1">
      <c r="A54" s="9" t="s">
        <v>134</v>
      </c>
      <c r="B54" s="57">
        <v>118837.70337999999</v>
      </c>
      <c r="C54" s="57">
        <v>64862.440049999997</v>
      </c>
      <c r="D54" s="57">
        <v>183700.14343</v>
      </c>
    </row>
    <row r="55" spans="1:4" s="41" customFormat="1" ht="3.15" customHeight="1">
      <c r="A55" s="15"/>
      <c r="B55" s="61"/>
      <c r="C55" s="61"/>
      <c r="D55" s="61"/>
    </row>
    <row r="56" spans="1:4" s="41" customFormat="1" ht="8.6999999999999993" customHeight="1">
      <c r="A56" s="9" t="s">
        <v>135</v>
      </c>
      <c r="B56" s="57">
        <v>55013.070890000003</v>
      </c>
      <c r="C56" s="57">
        <v>4106.0527999999995</v>
      </c>
      <c r="D56" s="57">
        <v>59119.12369</v>
      </c>
    </row>
    <row r="57" spans="1:4" s="41" customFormat="1" ht="8.6999999999999993" customHeight="1">
      <c r="A57" s="12" t="s">
        <v>136</v>
      </c>
      <c r="B57" s="60">
        <v>32445.648239999999</v>
      </c>
      <c r="C57" s="60">
        <v>331.73426000000001</v>
      </c>
      <c r="D57" s="60">
        <v>32777.3825</v>
      </c>
    </row>
    <row r="58" spans="1:4" s="41" customFormat="1" ht="8.6999999999999993" customHeight="1">
      <c r="A58" s="12" t="s">
        <v>137</v>
      </c>
      <c r="B58" s="60">
        <v>598.5</v>
      </c>
      <c r="C58" s="60">
        <v>0</v>
      </c>
      <c r="D58" s="60">
        <v>598.5</v>
      </c>
    </row>
    <row r="59" spans="1:4" s="41" customFormat="1" ht="8.6999999999999993" customHeight="1">
      <c r="A59" s="12" t="s">
        <v>138</v>
      </c>
      <c r="B59" s="60">
        <v>18630.724030000001</v>
      </c>
      <c r="C59" s="60">
        <v>3750.2316900000001</v>
      </c>
      <c r="D59" s="60">
        <v>22380.955719999998</v>
      </c>
    </row>
    <row r="60" spans="1:4" s="41" customFormat="1" ht="8.6999999999999993" customHeight="1">
      <c r="A60" s="12" t="s">
        <v>139</v>
      </c>
      <c r="B60" s="60">
        <v>3338.1986200000001</v>
      </c>
      <c r="C60" s="60">
        <v>24.086850000000002</v>
      </c>
      <c r="D60" s="60">
        <v>3362.2854700000003</v>
      </c>
    </row>
    <row r="61" spans="1:4" s="41" customFormat="1" ht="3.15" customHeight="1">
      <c r="A61" s="12"/>
      <c r="B61" s="60"/>
      <c r="C61" s="60"/>
      <c r="D61" s="60"/>
    </row>
    <row r="62" spans="1:4" s="41" customFormat="1" ht="8.6999999999999993" customHeight="1">
      <c r="A62" s="9" t="s">
        <v>140</v>
      </c>
      <c r="B62" s="57">
        <v>63824.632490000004</v>
      </c>
      <c r="C62" s="57">
        <v>60756.38725</v>
      </c>
      <c r="D62" s="57">
        <v>124581.01973999999</v>
      </c>
    </row>
    <row r="63" spans="1:4" s="41" customFormat="1" ht="3.15" customHeight="1">
      <c r="A63" s="12"/>
      <c r="B63" s="60"/>
      <c r="C63" s="60"/>
      <c r="D63" s="60"/>
    </row>
    <row r="64" spans="1:4" s="41" customFormat="1" ht="8.6999999999999993" customHeight="1">
      <c r="A64" s="9" t="s">
        <v>141</v>
      </c>
      <c r="B64" s="57">
        <v>5736.0995899999998</v>
      </c>
      <c r="C64" s="57">
        <v>23190.07633</v>
      </c>
      <c r="D64" s="57">
        <v>28926.175920000001</v>
      </c>
    </row>
    <row r="65" spans="1:5" s="41" customFormat="1" ht="8.6999999999999993" customHeight="1">
      <c r="A65" s="12" t="s">
        <v>142</v>
      </c>
      <c r="B65" s="60">
        <v>0</v>
      </c>
      <c r="C65" s="60">
        <v>0</v>
      </c>
      <c r="D65" s="60">
        <v>0</v>
      </c>
    </row>
    <row r="66" spans="1:5" s="41" customFormat="1" ht="8.6999999999999993" customHeight="1">
      <c r="A66" s="12" t="s">
        <v>143</v>
      </c>
      <c r="B66" s="60">
        <v>0</v>
      </c>
      <c r="C66" s="60">
        <v>34831.440280000003</v>
      </c>
      <c r="D66" s="60">
        <v>34831.440280000003</v>
      </c>
    </row>
    <row r="67" spans="1:5" s="41" customFormat="1" ht="8.6999999999999993" customHeight="1">
      <c r="A67" s="12" t="s">
        <v>144</v>
      </c>
      <c r="B67" s="60">
        <v>-849.52172999999993</v>
      </c>
      <c r="C67" s="60">
        <v>-11647.073470000001</v>
      </c>
      <c r="D67" s="60">
        <v>-12496.5952</v>
      </c>
    </row>
    <row r="68" spans="1:5" s="41" customFormat="1" ht="8.6999999999999993" customHeight="1">
      <c r="A68" s="12" t="s">
        <v>145</v>
      </c>
      <c r="B68" s="60">
        <v>0</v>
      </c>
      <c r="C68" s="60">
        <v>0</v>
      </c>
      <c r="D68" s="60">
        <v>0</v>
      </c>
    </row>
    <row r="69" spans="1:5" s="41" customFormat="1" ht="8.6999999999999993" customHeight="1">
      <c r="A69" s="12" t="s">
        <v>146</v>
      </c>
      <c r="B69" s="60">
        <v>1322.7408300000002</v>
      </c>
      <c r="C69" s="60">
        <v>5.7095200000000004</v>
      </c>
      <c r="D69" s="60">
        <v>1328.4503500000001</v>
      </c>
    </row>
    <row r="70" spans="1:5" s="41" customFormat="1" ht="8.6999999999999993" customHeight="1">
      <c r="A70" s="12" t="s">
        <v>147</v>
      </c>
      <c r="B70" s="60">
        <v>3438.2428199999999</v>
      </c>
      <c r="C70" s="60">
        <v>0</v>
      </c>
      <c r="D70" s="60">
        <v>3438.2428199999999</v>
      </c>
    </row>
    <row r="71" spans="1:5" s="41" customFormat="1" ht="8.6999999999999993" customHeight="1">
      <c r="A71" s="12" t="s">
        <v>148</v>
      </c>
      <c r="B71" s="60">
        <v>1824.6376699999998</v>
      </c>
      <c r="C71" s="60">
        <v>0</v>
      </c>
      <c r="D71" s="60">
        <v>1824.6376699999998</v>
      </c>
    </row>
    <row r="72" spans="1:5" s="41" customFormat="1" ht="3.15" customHeight="1">
      <c r="A72" s="12"/>
      <c r="B72" s="60"/>
      <c r="C72" s="60"/>
      <c r="D72" s="60"/>
    </row>
    <row r="73" spans="1:5" s="41" customFormat="1" ht="8.6999999999999993" customHeight="1">
      <c r="A73" s="17" t="s">
        <v>149</v>
      </c>
      <c r="B73" s="57">
        <v>-2026.0248200000001</v>
      </c>
      <c r="C73" s="57">
        <v>2810.9218300000002</v>
      </c>
      <c r="D73" s="57">
        <v>784.89701000000002</v>
      </c>
      <c r="E73" s="58"/>
    </row>
    <row r="74" spans="1:5" s="41" customFormat="1" ht="4.6500000000000004" customHeight="1">
      <c r="A74" s="12"/>
      <c r="B74" s="60"/>
      <c r="C74" s="60"/>
      <c r="D74" s="60"/>
    </row>
    <row r="75" spans="1:5" s="41" customFormat="1" ht="8.6999999999999993" customHeight="1">
      <c r="A75" s="62" t="s">
        <v>150</v>
      </c>
      <c r="B75" s="57">
        <v>56062.50808</v>
      </c>
      <c r="C75" s="57">
        <v>40377.232750000003</v>
      </c>
      <c r="D75" s="57">
        <v>96439.740829999995</v>
      </c>
    </row>
    <row r="76" spans="1:5" s="41" customFormat="1" ht="3.9" customHeight="1">
      <c r="A76" s="15"/>
      <c r="B76" s="61"/>
      <c r="C76" s="61"/>
      <c r="D76" s="61"/>
    </row>
    <row r="77" spans="1:5" s="41" customFormat="1" ht="8.6999999999999993" customHeight="1">
      <c r="A77" s="12" t="s">
        <v>151</v>
      </c>
      <c r="B77" s="60">
        <v>26209.81753</v>
      </c>
      <c r="C77" s="60">
        <v>0</v>
      </c>
      <c r="D77" s="60">
        <v>26209.81753</v>
      </c>
    </row>
    <row r="78" spans="1:5" s="41" customFormat="1" ht="3.9" customHeight="1">
      <c r="A78" s="12"/>
      <c r="B78" s="60"/>
      <c r="C78" s="60"/>
      <c r="D78" s="60"/>
    </row>
    <row r="79" spans="1:5" s="41" customFormat="1" ht="8.6999999999999993" customHeight="1">
      <c r="A79" s="22" t="s">
        <v>152</v>
      </c>
      <c r="B79" s="61">
        <v>29852.690549999999</v>
      </c>
      <c r="C79" s="61">
        <v>40377.232750000003</v>
      </c>
      <c r="D79" s="61">
        <v>70229.923299999995</v>
      </c>
    </row>
    <row r="80" spans="1:5" s="47" customFormat="1" ht="3.75" customHeight="1" thickBot="1">
      <c r="A80" s="43"/>
      <c r="B80" s="63"/>
      <c r="C80" s="63"/>
      <c r="D80" s="63"/>
    </row>
    <row r="81" spans="1:4" s="47" customFormat="1" ht="15.75" customHeight="1">
      <c r="A81" s="64" t="s">
        <v>47</v>
      </c>
      <c r="B81" s="65"/>
      <c r="C81" s="65"/>
      <c r="D81" s="65"/>
    </row>
    <row r="82" spans="1:4" s="47" customFormat="1">
      <c r="A82" s="52"/>
      <c r="B82" s="66"/>
      <c r="C82" s="66"/>
      <c r="D82" s="66"/>
    </row>
    <row r="83" spans="1:4" s="47" customFormat="1">
      <c r="A83" s="52"/>
      <c r="B83" s="52"/>
      <c r="C83" s="66"/>
      <c r="D83" s="52"/>
    </row>
    <row r="84" spans="1:4" s="47" customFormat="1">
      <c r="A84" s="52"/>
      <c r="B84" s="67"/>
      <c r="C84" s="67"/>
      <c r="D84" s="67"/>
    </row>
    <row r="85" spans="1:4" s="47" customFormat="1">
      <c r="A85" s="52"/>
      <c r="B85" s="68"/>
      <c r="C85" s="68"/>
      <c r="D85" s="68"/>
    </row>
    <row r="86" spans="1:4" s="47" customFormat="1">
      <c r="A86" s="52"/>
      <c r="B86" s="52"/>
      <c r="C86" s="52"/>
      <c r="D86" s="52"/>
    </row>
    <row r="87" spans="1:4" s="47" customFormat="1">
      <c r="A87" s="52"/>
      <c r="B87" s="52"/>
      <c r="C87" s="52"/>
      <c r="D87" s="52"/>
    </row>
    <row r="88" spans="1:4" s="47" customFormat="1">
      <c r="A88" s="52"/>
      <c r="B88" s="52"/>
      <c r="C88" s="52"/>
      <c r="D88" s="52"/>
    </row>
  </sheetData>
  <mergeCells count="5">
    <mergeCell ref="A1:D1"/>
    <mergeCell ref="A2:D2"/>
    <mergeCell ref="A3:D3"/>
    <mergeCell ref="A4:D4"/>
    <mergeCell ref="B6:D6"/>
  </mergeCells>
  <hyperlinks>
    <hyperlink ref="A1:D1" location="Índice!A1" display="Volver al Índice" xr:uid="{2522D7EC-DFF1-45B3-B291-0DD3AEE664F8}"/>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A70E6-2514-4D15-B236-45610D2A4C85}">
  <dimension ref="A1:F139"/>
  <sheetViews>
    <sheetView showGridLines="0" zoomScaleNormal="100" workbookViewId="0">
      <selection sqref="A1:D1"/>
    </sheetView>
  </sheetViews>
  <sheetFormatPr baseColWidth="10" defaultColWidth="11.33203125" defaultRowHeight="13.8"/>
  <cols>
    <col min="1" max="1" width="70.6640625" style="5" customWidth="1"/>
    <col min="2" max="4" width="27.6640625" style="5" customWidth="1"/>
    <col min="5" max="5" width="23.33203125" style="69" bestFit="1" customWidth="1"/>
    <col min="6" max="6" width="21.33203125" style="1" bestFit="1" customWidth="1"/>
    <col min="7" max="16384" width="11.33203125" style="1"/>
  </cols>
  <sheetData>
    <row r="1" spans="1:6" ht="17.100000000000001" customHeight="1">
      <c r="A1" s="344" t="s">
        <v>823</v>
      </c>
      <c r="B1" s="344"/>
      <c r="C1" s="344"/>
      <c r="D1" s="344"/>
    </row>
    <row r="2" spans="1:6" s="2" customFormat="1" ht="24" customHeight="1">
      <c r="A2" s="336" t="s">
        <v>160</v>
      </c>
      <c r="B2" s="336"/>
      <c r="C2" s="336"/>
      <c r="D2" s="336"/>
      <c r="E2" s="70"/>
    </row>
    <row r="3" spans="1:6" s="3" customFormat="1" ht="18" customHeight="1">
      <c r="A3" s="337">
        <v>45930</v>
      </c>
      <c r="B3" s="337"/>
      <c r="C3" s="337"/>
      <c r="D3" s="337"/>
      <c r="E3" s="71"/>
    </row>
    <row r="4" spans="1:6" s="4" customFormat="1" ht="15" customHeight="1">
      <c r="A4" s="339" t="s">
        <v>1</v>
      </c>
      <c r="B4" s="340"/>
      <c r="C4" s="340"/>
      <c r="D4" s="340"/>
      <c r="E4" s="72"/>
    </row>
    <row r="5" spans="1:6" ht="3.9" customHeight="1" thickBot="1"/>
    <row r="6" spans="1:6" ht="18" customHeight="1">
      <c r="A6" s="341" t="s">
        <v>2</v>
      </c>
      <c r="B6" s="343" t="s">
        <v>161</v>
      </c>
      <c r="C6" s="343"/>
      <c r="D6" s="343"/>
    </row>
    <row r="7" spans="1:6" ht="14.1" customHeight="1">
      <c r="A7" s="342"/>
      <c r="B7" s="6" t="s">
        <v>4</v>
      </c>
      <c r="C7" s="6" t="s">
        <v>5</v>
      </c>
      <c r="D7" s="6" t="s">
        <v>6</v>
      </c>
    </row>
    <row r="8" spans="1:6" ht="3.15" customHeight="1">
      <c r="A8" s="7"/>
      <c r="B8" s="8"/>
      <c r="C8" s="8"/>
      <c r="D8" s="8"/>
    </row>
    <row r="9" spans="1:6" s="11" customFormat="1" ht="9.75" customHeight="1">
      <c r="A9" s="9" t="s">
        <v>7</v>
      </c>
      <c r="B9" s="10">
        <v>145392.55600000001</v>
      </c>
      <c r="C9" s="10">
        <v>6752.4210000000003</v>
      </c>
      <c r="D9" s="10">
        <v>152144.97700000001</v>
      </c>
      <c r="E9" s="73"/>
      <c r="F9" s="14"/>
    </row>
    <row r="10" spans="1:6" s="11" customFormat="1" ht="9.75" customHeight="1">
      <c r="A10" s="12" t="s">
        <v>8</v>
      </c>
      <c r="B10" s="13">
        <v>0</v>
      </c>
      <c r="C10" s="13">
        <v>0</v>
      </c>
      <c r="D10" s="13">
        <v>0</v>
      </c>
      <c r="E10" s="73"/>
      <c r="F10" s="14"/>
    </row>
    <row r="11" spans="1:6" s="11" customFormat="1" ht="9.75" customHeight="1">
      <c r="A11" s="12" t="s">
        <v>9</v>
      </c>
      <c r="B11" s="13">
        <v>144713.44</v>
      </c>
      <c r="C11" s="13">
        <v>6510.2510000000002</v>
      </c>
      <c r="D11" s="13">
        <v>151223.69200000001</v>
      </c>
      <c r="E11" s="73"/>
      <c r="F11" s="14"/>
    </row>
    <row r="12" spans="1:6" s="11" customFormat="1" ht="9.75" customHeight="1">
      <c r="A12" s="12" t="s">
        <v>10</v>
      </c>
      <c r="B12" s="13">
        <v>0</v>
      </c>
      <c r="C12" s="13">
        <v>0</v>
      </c>
      <c r="D12" s="13">
        <v>0</v>
      </c>
      <c r="E12" s="73"/>
      <c r="F12" s="14"/>
    </row>
    <row r="13" spans="1:6" s="11" customFormat="1" ht="9.75" customHeight="1">
      <c r="A13" s="12" t="s">
        <v>11</v>
      </c>
      <c r="B13" s="13">
        <v>679.11500000000001</v>
      </c>
      <c r="C13" s="13">
        <v>242.16900000000001</v>
      </c>
      <c r="D13" s="13">
        <v>921.28399999999999</v>
      </c>
      <c r="E13" s="73"/>
      <c r="F13" s="14"/>
    </row>
    <row r="14" spans="1:6" s="11" customFormat="1" ht="3.15" customHeight="1">
      <c r="A14" s="12"/>
      <c r="B14" s="13"/>
      <c r="C14" s="13"/>
      <c r="D14" s="13"/>
      <c r="E14" s="73"/>
      <c r="F14" s="14"/>
    </row>
    <row r="15" spans="1:6" s="11" customFormat="1" ht="9.75" customHeight="1">
      <c r="A15" s="15" t="s">
        <v>12</v>
      </c>
      <c r="B15" s="16">
        <v>0</v>
      </c>
      <c r="C15" s="16">
        <v>0</v>
      </c>
      <c r="D15" s="16">
        <v>0</v>
      </c>
      <c r="E15" s="73"/>
      <c r="F15" s="14"/>
    </row>
    <row r="16" spans="1:6" s="11" customFormat="1" ht="3.15" customHeight="1">
      <c r="A16" s="15"/>
      <c r="B16" s="16"/>
      <c r="C16" s="16"/>
      <c r="D16" s="16"/>
      <c r="E16" s="73"/>
      <c r="F16" s="14"/>
    </row>
    <row r="17" spans="1:6" s="11" customFormat="1" ht="9.75" customHeight="1">
      <c r="A17" s="17" t="s">
        <v>13</v>
      </c>
      <c r="B17" s="10">
        <v>0</v>
      </c>
      <c r="C17" s="10">
        <v>0</v>
      </c>
      <c r="D17" s="10">
        <v>0</v>
      </c>
      <c r="E17" s="73"/>
      <c r="F17" s="14"/>
    </row>
    <row r="18" spans="1:6" s="11" customFormat="1" ht="9.75" customHeight="1">
      <c r="A18" s="18" t="s">
        <v>14</v>
      </c>
      <c r="B18" s="13">
        <v>0</v>
      </c>
      <c r="C18" s="13">
        <v>0</v>
      </c>
      <c r="D18" s="13">
        <v>0</v>
      </c>
      <c r="E18" s="73"/>
      <c r="F18" s="14"/>
    </row>
    <row r="19" spans="1:6" s="11" customFormat="1" ht="9.75" customHeight="1">
      <c r="A19" s="18" t="s">
        <v>15</v>
      </c>
      <c r="B19" s="13">
        <v>0</v>
      </c>
      <c r="C19" s="13">
        <v>0</v>
      </c>
      <c r="D19" s="13">
        <v>0</v>
      </c>
      <c r="E19" s="73"/>
      <c r="F19" s="14"/>
    </row>
    <row r="20" spans="1:6" s="11" customFormat="1" ht="9.75" customHeight="1">
      <c r="A20" s="18" t="s">
        <v>16</v>
      </c>
      <c r="B20" s="13">
        <v>0</v>
      </c>
      <c r="C20" s="13">
        <v>0</v>
      </c>
      <c r="D20" s="13">
        <v>0</v>
      </c>
      <c r="E20" s="73"/>
      <c r="F20" s="14"/>
    </row>
    <row r="21" spans="1:6" s="11" customFormat="1" ht="9.75" customHeight="1">
      <c r="A21" s="18" t="s">
        <v>17</v>
      </c>
      <c r="B21" s="13">
        <v>0</v>
      </c>
      <c r="C21" s="13">
        <v>0</v>
      </c>
      <c r="D21" s="13">
        <v>0</v>
      </c>
      <c r="E21" s="73"/>
      <c r="F21" s="14"/>
    </row>
    <row r="22" spans="1:6" s="11" customFormat="1" ht="9.75" customHeight="1">
      <c r="A22" s="18" t="s">
        <v>18</v>
      </c>
      <c r="B22" s="13">
        <v>0</v>
      </c>
      <c r="C22" s="13">
        <v>0</v>
      </c>
      <c r="D22" s="13">
        <v>0</v>
      </c>
      <c r="E22" s="73"/>
      <c r="F22" s="14"/>
    </row>
    <row r="23" spans="1:6" s="11" customFormat="1" ht="3.15" customHeight="1">
      <c r="A23" s="12"/>
      <c r="B23" s="13"/>
      <c r="C23" s="13"/>
      <c r="D23" s="13"/>
      <c r="E23" s="73"/>
      <c r="F23" s="14"/>
    </row>
    <row r="24" spans="1:6" s="11" customFormat="1" ht="9.75" customHeight="1">
      <c r="A24" s="17" t="s">
        <v>19</v>
      </c>
      <c r="B24" s="10">
        <v>393440.20400000003</v>
      </c>
      <c r="C24" s="10">
        <v>0</v>
      </c>
      <c r="D24" s="10">
        <v>393440.20400000003</v>
      </c>
      <c r="E24" s="73"/>
      <c r="F24" s="14"/>
    </row>
    <row r="25" spans="1:6" s="11" customFormat="1" ht="9.75" customHeight="1">
      <c r="A25" s="22" t="s">
        <v>20</v>
      </c>
      <c r="B25" s="16">
        <v>431621.554</v>
      </c>
      <c r="C25" s="16">
        <v>0</v>
      </c>
      <c r="D25" s="16">
        <v>431621.554</v>
      </c>
      <c r="E25" s="14"/>
      <c r="F25" s="14"/>
    </row>
    <row r="26" spans="1:6" s="11" customFormat="1" ht="9.75" customHeight="1">
      <c r="A26" s="12" t="s">
        <v>21</v>
      </c>
      <c r="B26" s="13">
        <v>0</v>
      </c>
      <c r="C26" s="13">
        <v>0</v>
      </c>
      <c r="D26" s="13">
        <v>0</v>
      </c>
      <c r="E26" s="73"/>
      <c r="F26" s="14"/>
    </row>
    <row r="27" spans="1:6" s="11" customFormat="1" ht="9.75" customHeight="1">
      <c r="A27" s="12" t="s">
        <v>22</v>
      </c>
      <c r="B27" s="13">
        <v>0</v>
      </c>
      <c r="C27" s="13">
        <v>0</v>
      </c>
      <c r="D27" s="13">
        <v>0</v>
      </c>
      <c r="E27" s="73"/>
      <c r="F27" s="14"/>
    </row>
    <row r="28" spans="1:6" s="11" customFormat="1" ht="9.75" customHeight="1">
      <c r="A28" s="12" t="s">
        <v>23</v>
      </c>
      <c r="B28" s="13">
        <v>0</v>
      </c>
      <c r="C28" s="13">
        <v>0</v>
      </c>
      <c r="D28" s="13">
        <v>0</v>
      </c>
      <c r="E28" s="74"/>
      <c r="F28" s="14"/>
    </row>
    <row r="29" spans="1:6" s="11" customFormat="1" ht="9.75" customHeight="1">
      <c r="A29" s="12" t="s">
        <v>24</v>
      </c>
      <c r="B29" s="13">
        <v>0</v>
      </c>
      <c r="C29" s="13">
        <v>0</v>
      </c>
      <c r="D29" s="13">
        <v>0</v>
      </c>
      <c r="E29" s="73"/>
      <c r="F29" s="14"/>
    </row>
    <row r="30" spans="1:6" s="11" customFormat="1" ht="9.75" customHeight="1">
      <c r="A30" s="12" t="s">
        <v>25</v>
      </c>
      <c r="B30" s="13">
        <v>431621.554</v>
      </c>
      <c r="C30" s="13">
        <v>0</v>
      </c>
      <c r="D30" s="13">
        <v>431621.554</v>
      </c>
      <c r="E30" s="73"/>
      <c r="F30" s="14"/>
    </row>
    <row r="31" spans="1:6" s="11" customFormat="1" ht="9.75" customHeight="1">
      <c r="A31" s="12" t="s">
        <v>26</v>
      </c>
      <c r="B31" s="13">
        <v>0</v>
      </c>
      <c r="C31" s="13">
        <v>0</v>
      </c>
      <c r="D31" s="13">
        <v>0</v>
      </c>
      <c r="E31" s="73"/>
      <c r="F31" s="14"/>
    </row>
    <row r="32" spans="1:6" s="11" customFormat="1" ht="9.75" customHeight="1">
      <c r="A32" s="12" t="s">
        <v>27</v>
      </c>
      <c r="B32" s="13">
        <v>0</v>
      </c>
      <c r="C32" s="13">
        <v>0</v>
      </c>
      <c r="D32" s="13">
        <v>0</v>
      </c>
      <c r="E32" s="73"/>
      <c r="F32" s="14"/>
    </row>
    <row r="33" spans="1:6" s="11" customFormat="1" ht="9.75" customHeight="1">
      <c r="A33" s="12" t="s">
        <v>28</v>
      </c>
      <c r="B33" s="13">
        <v>0</v>
      </c>
      <c r="C33" s="13">
        <v>0</v>
      </c>
      <c r="D33" s="13">
        <v>0</v>
      </c>
      <c r="E33" s="73"/>
      <c r="F33" s="14"/>
    </row>
    <row r="34" spans="1:6" s="11" customFormat="1" ht="9.75" customHeight="1">
      <c r="A34" s="12" t="s">
        <v>29</v>
      </c>
      <c r="B34" s="13">
        <v>0</v>
      </c>
      <c r="C34" s="13">
        <v>0</v>
      </c>
      <c r="D34" s="13">
        <v>0</v>
      </c>
      <c r="E34" s="73"/>
      <c r="F34" s="14"/>
    </row>
    <row r="35" spans="1:6" s="11" customFormat="1" ht="9.75" customHeight="1">
      <c r="A35" s="22" t="s">
        <v>30</v>
      </c>
      <c r="B35" s="16">
        <v>1560.93</v>
      </c>
      <c r="C35" s="16">
        <v>0</v>
      </c>
      <c r="D35" s="16">
        <v>1560.93</v>
      </c>
      <c r="E35" s="75"/>
      <c r="F35" s="14"/>
    </row>
    <row r="36" spans="1:6" s="11" customFormat="1" ht="9.75" customHeight="1">
      <c r="A36" s="22" t="s">
        <v>31</v>
      </c>
      <c r="B36" s="16">
        <v>178651.372</v>
      </c>
      <c r="C36" s="16">
        <v>248041.69099999999</v>
      </c>
      <c r="D36" s="16">
        <v>426693.06300000002</v>
      </c>
      <c r="E36" s="73"/>
      <c r="F36" s="14"/>
    </row>
    <row r="37" spans="1:6" s="11" customFormat="1" ht="9.75" customHeight="1">
      <c r="A37" s="12" t="s">
        <v>32</v>
      </c>
      <c r="B37" s="13">
        <v>14823.8</v>
      </c>
      <c r="C37" s="13">
        <v>37044.322</v>
      </c>
      <c r="D37" s="13">
        <v>51868.122000000003</v>
      </c>
      <c r="E37" s="73"/>
      <c r="F37" s="14"/>
    </row>
    <row r="38" spans="1:6" s="11" customFormat="1" ht="9.75" customHeight="1">
      <c r="A38" s="12" t="s">
        <v>33</v>
      </c>
      <c r="B38" s="13">
        <v>163827.571</v>
      </c>
      <c r="C38" s="13">
        <v>210997.36799999999</v>
      </c>
      <c r="D38" s="13">
        <v>374824.94</v>
      </c>
      <c r="E38" s="73"/>
      <c r="F38" s="14"/>
    </row>
    <row r="39" spans="1:6" s="11" customFormat="1" ht="9.75" customHeight="1">
      <c r="A39" s="15" t="s">
        <v>34</v>
      </c>
      <c r="B39" s="16">
        <v>-209626.783</v>
      </c>
      <c r="C39" s="16">
        <v>-235837.81200000001</v>
      </c>
      <c r="D39" s="16">
        <v>-445464.59499999997</v>
      </c>
      <c r="E39" s="73"/>
      <c r="F39" s="14"/>
    </row>
    <row r="40" spans="1:6" s="11" customFormat="1" ht="9.75" customHeight="1">
      <c r="A40" s="15" t="s">
        <v>35</v>
      </c>
      <c r="B40" s="16">
        <v>-8766.8680000000004</v>
      </c>
      <c r="C40" s="16">
        <v>-12203.879000000001</v>
      </c>
      <c r="D40" s="16">
        <v>-20970.748</v>
      </c>
      <c r="E40" s="73"/>
      <c r="F40" s="14"/>
    </row>
    <row r="41" spans="1:6" s="11" customFormat="1" ht="3.15" customHeight="1">
      <c r="A41" s="15"/>
      <c r="B41" s="13"/>
      <c r="C41" s="13"/>
      <c r="D41" s="13"/>
      <c r="E41" s="73"/>
      <c r="F41" s="14"/>
    </row>
    <row r="42" spans="1:6" s="11" customFormat="1" ht="9.75" customHeight="1">
      <c r="A42" s="15" t="s">
        <v>36</v>
      </c>
      <c r="B42" s="16">
        <v>18586.505000000001</v>
      </c>
      <c r="C42" s="16">
        <v>395.488</v>
      </c>
      <c r="D42" s="16">
        <v>18981.992999999999</v>
      </c>
      <c r="E42" s="73"/>
      <c r="F42" s="14"/>
    </row>
    <row r="43" spans="1:6" s="11" customFormat="1" ht="3.15" customHeight="1">
      <c r="A43" s="15"/>
      <c r="B43" s="13"/>
      <c r="C43" s="13"/>
      <c r="D43" s="13"/>
      <c r="E43" s="73"/>
      <c r="F43" s="14"/>
    </row>
    <row r="44" spans="1:6" s="11" customFormat="1" ht="9.75" customHeight="1">
      <c r="A44" s="17" t="s">
        <v>37</v>
      </c>
      <c r="B44" s="10">
        <v>38168.482000000004</v>
      </c>
      <c r="C44" s="10">
        <v>1.98</v>
      </c>
      <c r="D44" s="10">
        <v>38170.463000000003</v>
      </c>
      <c r="E44" s="73"/>
      <c r="F44" s="14"/>
    </row>
    <row r="45" spans="1:6" s="11" customFormat="1" ht="9.75" customHeight="1">
      <c r="A45" s="23" t="s">
        <v>38</v>
      </c>
      <c r="B45" s="13">
        <v>376.90800000000002</v>
      </c>
      <c r="C45" s="13">
        <v>1.98</v>
      </c>
      <c r="D45" s="13">
        <v>378.88799999999998</v>
      </c>
      <c r="E45" s="73"/>
      <c r="F45" s="14"/>
    </row>
    <row r="46" spans="1:6" s="11" customFormat="1" ht="9.75" customHeight="1">
      <c r="A46" s="12" t="s">
        <v>39</v>
      </c>
      <c r="B46" s="13">
        <v>0</v>
      </c>
      <c r="C46" s="13">
        <v>0</v>
      </c>
      <c r="D46" s="13">
        <v>0</v>
      </c>
      <c r="E46" s="73"/>
      <c r="F46" s="14"/>
    </row>
    <row r="47" spans="1:6" s="11" customFormat="1" ht="9.75" customHeight="1">
      <c r="A47" s="12" t="s">
        <v>40</v>
      </c>
      <c r="B47" s="13">
        <v>0</v>
      </c>
      <c r="C47" s="13">
        <v>0</v>
      </c>
      <c r="D47" s="13">
        <v>0</v>
      </c>
      <c r="E47" s="73"/>
      <c r="F47" s="14"/>
    </row>
    <row r="48" spans="1:6" s="11" customFormat="1" ht="9.75" customHeight="1">
      <c r="A48" s="12" t="s">
        <v>41</v>
      </c>
      <c r="B48" s="13">
        <v>37791.574000000001</v>
      </c>
      <c r="C48" s="13">
        <v>0</v>
      </c>
      <c r="D48" s="13">
        <v>37791.574000000001</v>
      </c>
      <c r="E48" s="73"/>
      <c r="F48" s="14"/>
    </row>
    <row r="49" spans="1:6" s="11" customFormat="1" ht="9.75" customHeight="1">
      <c r="A49" s="12" t="s">
        <v>42</v>
      </c>
      <c r="B49" s="13">
        <v>0</v>
      </c>
      <c r="C49" s="13">
        <v>0</v>
      </c>
      <c r="D49" s="13">
        <v>0</v>
      </c>
      <c r="E49" s="73"/>
      <c r="F49" s="14"/>
    </row>
    <row r="50" spans="1:6" s="11" customFormat="1" ht="3.15" customHeight="1">
      <c r="A50" s="12"/>
      <c r="B50" s="13"/>
      <c r="C50" s="13"/>
      <c r="D50" s="13"/>
      <c r="E50" s="73"/>
      <c r="F50" s="14"/>
    </row>
    <row r="51" spans="1:6" s="11" customFormat="1" ht="9.75" customHeight="1">
      <c r="A51" s="24" t="s">
        <v>43</v>
      </c>
      <c r="B51" s="16">
        <v>0</v>
      </c>
      <c r="C51" s="16">
        <v>0</v>
      </c>
      <c r="D51" s="16">
        <v>0</v>
      </c>
      <c r="E51" s="73"/>
      <c r="F51" s="14"/>
    </row>
    <row r="52" spans="1:6" s="11" customFormat="1" ht="3.15" customHeight="1">
      <c r="A52" s="15"/>
      <c r="B52" s="16"/>
      <c r="C52" s="16"/>
      <c r="D52" s="16"/>
      <c r="E52" s="73"/>
      <c r="F52" s="14"/>
    </row>
    <row r="53" spans="1:6" s="11" customFormat="1" ht="9.75" customHeight="1">
      <c r="A53" s="22" t="s">
        <v>44</v>
      </c>
      <c r="B53" s="16">
        <v>10838.75</v>
      </c>
      <c r="C53" s="16">
        <v>0</v>
      </c>
      <c r="D53" s="16">
        <v>10838.75</v>
      </c>
      <c r="E53" s="73"/>
      <c r="F53" s="14"/>
    </row>
    <row r="54" spans="1:6" s="11" customFormat="1" ht="3.15" customHeight="1">
      <c r="A54" s="25"/>
      <c r="B54" s="16"/>
      <c r="C54" s="16"/>
      <c r="D54" s="16"/>
      <c r="E54" s="73"/>
      <c r="F54" s="14"/>
    </row>
    <row r="55" spans="1:6" s="11" customFormat="1" ht="9.75" customHeight="1">
      <c r="A55" s="22" t="s">
        <v>45</v>
      </c>
      <c r="B55" s="16">
        <v>35776.642</v>
      </c>
      <c r="C55" s="16">
        <v>19.905999999999999</v>
      </c>
      <c r="D55" s="16">
        <v>35796.548000000003</v>
      </c>
      <c r="E55" s="73"/>
      <c r="F55" s="14"/>
    </row>
    <row r="56" spans="1:6" s="11" customFormat="1" ht="3.15" customHeight="1">
      <c r="A56" s="15"/>
      <c r="B56" s="16"/>
      <c r="C56" s="16"/>
      <c r="D56" s="16"/>
      <c r="E56" s="73"/>
      <c r="F56" s="14"/>
    </row>
    <row r="57" spans="1:6" s="11" customFormat="1" ht="9.75" customHeight="1">
      <c r="A57" s="9" t="s">
        <v>46</v>
      </c>
      <c r="B57" s="10">
        <v>642203.14099999995</v>
      </c>
      <c r="C57" s="10">
        <v>7169.7950000000001</v>
      </c>
      <c r="D57" s="10">
        <v>649372.93700000003</v>
      </c>
      <c r="E57" s="73"/>
      <c r="F57" s="14"/>
    </row>
    <row r="58" spans="1:6" s="11" customFormat="1" ht="2.25" customHeight="1">
      <c r="A58" s="26"/>
      <c r="B58" s="27"/>
      <c r="C58" s="27"/>
      <c r="D58" s="27"/>
      <c r="E58" s="73"/>
      <c r="F58" s="14"/>
    </row>
    <row r="59" spans="1:6" ht="9" customHeight="1" thickBot="1">
      <c r="A59" s="28"/>
      <c r="B59" s="29"/>
      <c r="C59" s="29"/>
      <c r="D59" s="29"/>
      <c r="F59" s="14"/>
    </row>
    <row r="60" spans="1:6" s="32" customFormat="1" ht="15" customHeight="1">
      <c r="A60" s="30" t="s">
        <v>47</v>
      </c>
      <c r="B60" s="31"/>
      <c r="C60" s="31"/>
      <c r="D60" s="31"/>
      <c r="E60" s="77"/>
      <c r="F60" s="14"/>
    </row>
    <row r="61" spans="1:6" ht="9.75" customHeight="1">
      <c r="A61" s="33"/>
      <c r="C61" s="34"/>
      <c r="F61" s="14"/>
    </row>
    <row r="62" spans="1:6" ht="17.100000000000001" customHeight="1">
      <c r="A62" s="335"/>
      <c r="B62" s="335"/>
      <c r="C62" s="335"/>
      <c r="D62" s="335"/>
      <c r="F62" s="14"/>
    </row>
    <row r="63" spans="1:6" s="2" customFormat="1" ht="24" customHeight="1">
      <c r="A63" s="336" t="s">
        <v>160</v>
      </c>
      <c r="B63" s="336"/>
      <c r="C63" s="336"/>
      <c r="D63" s="336"/>
      <c r="E63" s="70"/>
      <c r="F63" s="14"/>
    </row>
    <row r="64" spans="1:6" s="3" customFormat="1" ht="17.100000000000001" customHeight="1">
      <c r="A64" s="337">
        <v>45930</v>
      </c>
      <c r="B64" s="338"/>
      <c r="C64" s="338"/>
      <c r="D64" s="338"/>
      <c r="E64" s="71"/>
      <c r="F64" s="14"/>
    </row>
    <row r="65" spans="1:6" s="35" customFormat="1" ht="15" customHeight="1">
      <c r="A65" s="339" t="s">
        <v>1</v>
      </c>
      <c r="B65" s="340"/>
      <c r="C65" s="340"/>
      <c r="D65" s="340"/>
      <c r="E65" s="78"/>
      <c r="F65" s="14"/>
    </row>
    <row r="66" spans="1:6" ht="3.9" customHeight="1" thickBot="1">
      <c r="F66" s="14"/>
    </row>
    <row r="67" spans="1:6" ht="14.1" customHeight="1">
      <c r="A67" s="341" t="s">
        <v>48</v>
      </c>
      <c r="B67" s="343" t="s">
        <v>161</v>
      </c>
      <c r="C67" s="343"/>
      <c r="D67" s="343"/>
      <c r="F67" s="14"/>
    </row>
    <row r="68" spans="1:6" ht="14.1" customHeight="1">
      <c r="A68" s="342"/>
      <c r="B68" s="6" t="s">
        <v>4</v>
      </c>
      <c r="C68" s="6" t="s">
        <v>5</v>
      </c>
      <c r="D68" s="6" t="s">
        <v>6</v>
      </c>
      <c r="F68" s="14"/>
    </row>
    <row r="69" spans="1:6" ht="2.1" customHeight="1">
      <c r="A69" s="7"/>
      <c r="B69" s="36">
        <v>100</v>
      </c>
      <c r="C69" s="36">
        <v>200</v>
      </c>
      <c r="D69" s="36">
        <v>300</v>
      </c>
      <c r="F69" s="14"/>
    </row>
    <row r="70" spans="1:6" s="11" customFormat="1" ht="10.199999999999999" customHeight="1">
      <c r="A70" s="37" t="s">
        <v>49</v>
      </c>
      <c r="B70" s="10">
        <v>0</v>
      </c>
      <c r="C70" s="10">
        <v>0</v>
      </c>
      <c r="D70" s="10">
        <v>0</v>
      </c>
      <c r="E70" s="73"/>
      <c r="F70" s="14"/>
    </row>
    <row r="71" spans="1:6" s="11" customFormat="1" ht="2.1" customHeight="1">
      <c r="A71" s="38"/>
      <c r="B71" s="16"/>
      <c r="C71" s="16"/>
      <c r="D71" s="16"/>
      <c r="E71" s="73"/>
      <c r="F71" s="14"/>
    </row>
    <row r="72" spans="1:6" s="11" customFormat="1" ht="10.199999999999999" customHeight="1">
      <c r="A72" s="38" t="s">
        <v>50</v>
      </c>
      <c r="B72" s="16">
        <v>0</v>
      </c>
      <c r="C72" s="16">
        <v>0</v>
      </c>
      <c r="D72" s="16">
        <v>0</v>
      </c>
      <c r="E72" s="73"/>
      <c r="F72" s="14"/>
    </row>
    <row r="73" spans="1:6" s="11" customFormat="1" ht="10.199999999999999" customHeight="1">
      <c r="A73" s="38" t="s">
        <v>51</v>
      </c>
      <c r="B73" s="16">
        <v>0</v>
      </c>
      <c r="C73" s="16">
        <v>0</v>
      </c>
      <c r="D73" s="16">
        <v>0</v>
      </c>
      <c r="E73" s="73"/>
      <c r="F73" s="14"/>
    </row>
    <row r="74" spans="1:6" s="11" customFormat="1" ht="10.199999999999999" customHeight="1">
      <c r="A74" s="38" t="s">
        <v>52</v>
      </c>
      <c r="B74" s="16">
        <v>0</v>
      </c>
      <c r="C74" s="16">
        <v>0</v>
      </c>
      <c r="D74" s="16">
        <v>0</v>
      </c>
      <c r="E74" s="73"/>
      <c r="F74" s="14"/>
    </row>
    <row r="75" spans="1:6" s="11" customFormat="1" ht="10.199999999999999" customHeight="1">
      <c r="A75" s="39" t="s">
        <v>53</v>
      </c>
      <c r="B75" s="13">
        <v>0</v>
      </c>
      <c r="C75" s="13">
        <v>0</v>
      </c>
      <c r="D75" s="13">
        <v>0</v>
      </c>
      <c r="E75" s="73"/>
      <c r="F75" s="14"/>
    </row>
    <row r="76" spans="1:6" s="11" customFormat="1" ht="10.199999999999999" customHeight="1">
      <c r="A76" s="39" t="s">
        <v>54</v>
      </c>
      <c r="B76" s="13">
        <v>0</v>
      </c>
      <c r="C76" s="13">
        <v>0</v>
      </c>
      <c r="D76" s="13">
        <v>0</v>
      </c>
      <c r="E76" s="73"/>
      <c r="F76" s="14"/>
    </row>
    <row r="77" spans="1:6" s="11" customFormat="1" ht="10.199999999999999" customHeight="1">
      <c r="A77" s="39" t="s">
        <v>156</v>
      </c>
      <c r="B77" s="13">
        <v>0</v>
      </c>
      <c r="C77" s="13">
        <v>0</v>
      </c>
      <c r="D77" s="13">
        <v>0</v>
      </c>
      <c r="E77" s="73"/>
      <c r="F77" s="14"/>
    </row>
    <row r="78" spans="1:6" s="11" customFormat="1" ht="10.199999999999999" customHeight="1">
      <c r="A78" s="39" t="s">
        <v>56</v>
      </c>
      <c r="B78" s="13">
        <v>0</v>
      </c>
      <c r="C78" s="13">
        <v>0</v>
      </c>
      <c r="D78" s="13">
        <v>0</v>
      </c>
      <c r="E78" s="73"/>
      <c r="F78" s="14"/>
    </row>
    <row r="79" spans="1:6" s="11" customFormat="1" ht="10.199999999999999" customHeight="1">
      <c r="A79" s="38" t="s">
        <v>57</v>
      </c>
      <c r="B79" s="16">
        <v>0</v>
      </c>
      <c r="C79" s="16">
        <v>0</v>
      </c>
      <c r="D79" s="16">
        <v>0</v>
      </c>
      <c r="E79" s="73"/>
      <c r="F79" s="14"/>
    </row>
    <row r="80" spans="1:6" s="11" customFormat="1" ht="10.199999999999999" customHeight="1">
      <c r="A80" s="38" t="s">
        <v>58</v>
      </c>
      <c r="B80" s="16">
        <v>0</v>
      </c>
      <c r="C80" s="16">
        <v>0</v>
      </c>
      <c r="D80" s="16">
        <v>0</v>
      </c>
      <c r="E80" s="73"/>
      <c r="F80" s="14"/>
    </row>
    <row r="81" spans="1:6" s="11" customFormat="1" ht="10.199999999999999" customHeight="1">
      <c r="A81" s="39" t="s">
        <v>59</v>
      </c>
      <c r="B81" s="13">
        <v>0</v>
      </c>
      <c r="C81" s="13">
        <v>0</v>
      </c>
      <c r="D81" s="13">
        <v>0</v>
      </c>
      <c r="E81" s="73"/>
      <c r="F81" s="14"/>
    </row>
    <row r="82" spans="1:6" s="11" customFormat="1" ht="10.199999999999999" customHeight="1">
      <c r="A82" s="39" t="s">
        <v>60</v>
      </c>
      <c r="B82" s="13">
        <v>0</v>
      </c>
      <c r="C82" s="13">
        <v>0</v>
      </c>
      <c r="D82" s="13">
        <v>0</v>
      </c>
      <c r="E82" s="73"/>
      <c r="F82" s="14"/>
    </row>
    <row r="83" spans="1:6" s="11" customFormat="1" ht="3.15" customHeight="1">
      <c r="A83" s="39"/>
      <c r="B83" s="13"/>
      <c r="C83" s="13"/>
      <c r="D83" s="13"/>
      <c r="E83" s="73"/>
      <c r="F83" s="14"/>
    </row>
    <row r="84" spans="1:6" s="11" customFormat="1" ht="10.199999999999999" customHeight="1">
      <c r="A84" s="40" t="s">
        <v>61</v>
      </c>
      <c r="B84" s="10">
        <v>0</v>
      </c>
      <c r="C84" s="10">
        <v>0</v>
      </c>
      <c r="D84" s="10">
        <v>0</v>
      </c>
      <c r="E84" s="73"/>
      <c r="F84" s="14"/>
    </row>
    <row r="85" spans="1:6" s="11" customFormat="1" ht="10.199999999999999" customHeight="1">
      <c r="A85" s="39" t="s">
        <v>62</v>
      </c>
      <c r="B85" s="13">
        <v>0</v>
      </c>
      <c r="C85" s="13">
        <v>0</v>
      </c>
      <c r="D85" s="13">
        <v>0</v>
      </c>
      <c r="E85" s="73"/>
      <c r="F85" s="14"/>
    </row>
    <row r="86" spans="1:6" s="11" customFormat="1" ht="10.199999999999999" customHeight="1">
      <c r="A86" s="39" t="s">
        <v>63</v>
      </c>
      <c r="B86" s="13">
        <v>0</v>
      </c>
      <c r="C86" s="13">
        <v>0</v>
      </c>
      <c r="D86" s="13">
        <v>0</v>
      </c>
      <c r="E86" s="73"/>
      <c r="F86" s="14"/>
    </row>
    <row r="87" spans="1:6" s="11" customFormat="1" ht="10.199999999999999" customHeight="1">
      <c r="A87" s="39" t="s">
        <v>64</v>
      </c>
      <c r="B87" s="13">
        <v>0</v>
      </c>
      <c r="C87" s="13">
        <v>0</v>
      </c>
      <c r="D87" s="13">
        <v>0</v>
      </c>
      <c r="E87" s="73"/>
      <c r="F87" s="14"/>
    </row>
    <row r="88" spans="1:6" s="11" customFormat="1" ht="3.15" customHeight="1">
      <c r="A88" s="39"/>
      <c r="B88" s="13"/>
      <c r="C88" s="13"/>
      <c r="D88" s="13"/>
      <c r="E88" s="73"/>
      <c r="F88" s="14"/>
    </row>
    <row r="89" spans="1:6" s="11" customFormat="1" ht="10.199999999999999" customHeight="1">
      <c r="A89" s="38" t="s">
        <v>12</v>
      </c>
      <c r="B89" s="16">
        <v>0</v>
      </c>
      <c r="C89" s="16">
        <v>0</v>
      </c>
      <c r="D89" s="16">
        <v>0</v>
      </c>
      <c r="E89" s="73"/>
      <c r="F89" s="14"/>
    </row>
    <row r="90" spans="1:6" s="11" customFormat="1" ht="3.15" customHeight="1">
      <c r="A90" s="38"/>
      <c r="B90" s="16"/>
      <c r="C90" s="16"/>
      <c r="D90" s="16"/>
      <c r="E90" s="73"/>
      <c r="F90" s="14"/>
    </row>
    <row r="91" spans="1:6" s="11" customFormat="1" ht="10.199999999999999" customHeight="1">
      <c r="A91" s="37" t="s">
        <v>65</v>
      </c>
      <c r="B91" s="10">
        <v>17142.857</v>
      </c>
      <c r="C91" s="10">
        <v>0</v>
      </c>
      <c r="D91" s="10">
        <v>17142.857</v>
      </c>
      <c r="E91" s="73"/>
      <c r="F91" s="14"/>
    </row>
    <row r="92" spans="1:6" s="11" customFormat="1" ht="10.199999999999999" customHeight="1">
      <c r="A92" s="39" t="s">
        <v>66</v>
      </c>
      <c r="B92" s="13">
        <v>17142.857</v>
      </c>
      <c r="C92" s="13">
        <v>0</v>
      </c>
      <c r="D92" s="13">
        <v>17142.857</v>
      </c>
      <c r="E92" s="73"/>
      <c r="F92" s="14"/>
    </row>
    <row r="93" spans="1:6" s="11" customFormat="1" ht="10.199999999999999" customHeight="1">
      <c r="A93" s="39" t="s">
        <v>67</v>
      </c>
      <c r="B93" s="13">
        <v>0</v>
      </c>
      <c r="C93" s="13">
        <v>0</v>
      </c>
      <c r="D93" s="13">
        <v>0</v>
      </c>
      <c r="E93" s="73"/>
      <c r="F93" s="14"/>
    </row>
    <row r="94" spans="1:6" s="11" customFormat="1" ht="3.15" customHeight="1">
      <c r="A94" s="39"/>
      <c r="B94" s="13"/>
      <c r="C94" s="13"/>
      <c r="D94" s="13"/>
      <c r="E94" s="73"/>
      <c r="F94" s="14"/>
    </row>
    <row r="95" spans="1:6" s="11" customFormat="1" ht="10.199999999999999" customHeight="1">
      <c r="A95" s="37" t="s">
        <v>68</v>
      </c>
      <c r="B95" s="10">
        <v>0</v>
      </c>
      <c r="C95" s="10">
        <v>0</v>
      </c>
      <c r="D95" s="10">
        <v>0</v>
      </c>
      <c r="E95" s="73"/>
      <c r="F95" s="14"/>
    </row>
    <row r="96" spans="1:6" s="11" customFormat="1" ht="10.199999999999999" customHeight="1">
      <c r="A96" s="39" t="s">
        <v>69</v>
      </c>
      <c r="B96" s="16">
        <v>0</v>
      </c>
      <c r="C96" s="16">
        <v>0</v>
      </c>
      <c r="D96" s="16">
        <v>0</v>
      </c>
      <c r="E96" s="73"/>
      <c r="F96" s="14"/>
    </row>
    <row r="97" spans="1:6" s="11" customFormat="1" ht="10.199999999999999" customHeight="1">
      <c r="A97" s="39" t="s">
        <v>70</v>
      </c>
      <c r="B97" s="16">
        <v>0</v>
      </c>
      <c r="C97" s="16">
        <v>0</v>
      </c>
      <c r="D97" s="16">
        <v>0</v>
      </c>
      <c r="E97" s="73"/>
      <c r="F97" s="14"/>
    </row>
    <row r="98" spans="1:6" s="11" customFormat="1" ht="10.199999999999999" customHeight="1">
      <c r="A98" s="39" t="s">
        <v>71</v>
      </c>
      <c r="B98" s="13">
        <v>0</v>
      </c>
      <c r="C98" s="13">
        <v>0</v>
      </c>
      <c r="D98" s="13">
        <v>0</v>
      </c>
      <c r="E98" s="73"/>
      <c r="F98" s="14"/>
    </row>
    <row r="99" spans="1:6" s="11" customFormat="1" ht="3.15" customHeight="1">
      <c r="A99" s="39"/>
      <c r="B99" s="13"/>
      <c r="C99" s="13"/>
      <c r="D99" s="13"/>
      <c r="E99" s="73"/>
      <c r="F99" s="14"/>
    </row>
    <row r="100" spans="1:6" s="11" customFormat="1" ht="10.199999999999999" customHeight="1">
      <c r="A100" s="38" t="s">
        <v>72</v>
      </c>
      <c r="B100" s="16">
        <v>30250.573</v>
      </c>
      <c r="C100" s="16">
        <v>157.58500000000001</v>
      </c>
      <c r="D100" s="16">
        <v>30408.159</v>
      </c>
      <c r="E100" s="73"/>
      <c r="F100" s="14"/>
    </row>
    <row r="101" spans="1:6" s="11" customFormat="1" ht="3.15" customHeight="1">
      <c r="A101" s="39"/>
      <c r="B101" s="13"/>
      <c r="C101" s="13"/>
      <c r="D101" s="13"/>
      <c r="E101" s="73"/>
      <c r="F101" s="14"/>
    </row>
    <row r="102" spans="1:6" s="11" customFormat="1" ht="10.199999999999999" customHeight="1">
      <c r="A102" s="37" t="s">
        <v>73</v>
      </c>
      <c r="B102" s="10">
        <v>399.73500000000001</v>
      </c>
      <c r="C102" s="10">
        <v>242.16900000000001</v>
      </c>
      <c r="D102" s="10">
        <v>641.90499999999997</v>
      </c>
      <c r="E102" s="73"/>
      <c r="F102" s="14"/>
    </row>
    <row r="103" spans="1:6" s="11" customFormat="1" ht="10.199999999999999" customHeight="1">
      <c r="A103" s="39" t="s">
        <v>74</v>
      </c>
      <c r="B103" s="13">
        <v>0</v>
      </c>
      <c r="C103" s="13">
        <v>0</v>
      </c>
      <c r="D103" s="13">
        <v>0</v>
      </c>
      <c r="E103" s="73"/>
      <c r="F103" s="14"/>
    </row>
    <row r="104" spans="1:6" s="11" customFormat="1" ht="10.199999999999999" customHeight="1">
      <c r="A104" s="39" t="s">
        <v>157</v>
      </c>
      <c r="B104" s="13">
        <v>0</v>
      </c>
      <c r="C104" s="13">
        <v>0</v>
      </c>
      <c r="D104" s="13">
        <v>0</v>
      </c>
      <c r="E104" s="73"/>
      <c r="F104" s="14"/>
    </row>
    <row r="105" spans="1:6" s="11" customFormat="1" ht="10.199999999999999" customHeight="1">
      <c r="A105" s="39" t="s">
        <v>76</v>
      </c>
      <c r="B105" s="13">
        <v>0</v>
      </c>
      <c r="C105" s="13">
        <v>0</v>
      </c>
      <c r="D105" s="13">
        <v>0</v>
      </c>
      <c r="E105" s="73"/>
      <c r="F105" s="14"/>
    </row>
    <row r="106" spans="1:6" s="11" customFormat="1" ht="10.199999999999999" customHeight="1">
      <c r="A106" s="39" t="s">
        <v>77</v>
      </c>
      <c r="B106" s="13">
        <v>0</v>
      </c>
      <c r="C106" s="13">
        <v>0</v>
      </c>
      <c r="D106" s="13">
        <v>0</v>
      </c>
      <c r="E106" s="73"/>
      <c r="F106" s="14"/>
    </row>
    <row r="107" spans="1:6" s="11" customFormat="1" ht="10.199999999999999" customHeight="1">
      <c r="A107" s="39" t="s">
        <v>78</v>
      </c>
      <c r="B107" s="13">
        <v>0</v>
      </c>
      <c r="C107" s="13">
        <v>0</v>
      </c>
      <c r="D107" s="13">
        <v>0</v>
      </c>
      <c r="E107" s="73"/>
      <c r="F107" s="14"/>
    </row>
    <row r="108" spans="1:6" s="11" customFormat="1" ht="10.199999999999999" customHeight="1">
      <c r="A108" s="39" t="s">
        <v>79</v>
      </c>
      <c r="B108" s="13">
        <v>399.73500000000001</v>
      </c>
      <c r="C108" s="13">
        <v>242.16900000000001</v>
      </c>
      <c r="D108" s="13">
        <v>641.90499999999997</v>
      </c>
      <c r="E108" s="73"/>
      <c r="F108" s="14"/>
    </row>
    <row r="109" spans="1:6" s="11" customFormat="1" ht="3.15" customHeight="1">
      <c r="A109" s="39"/>
      <c r="B109" s="13"/>
      <c r="C109" s="13"/>
      <c r="D109" s="13"/>
      <c r="E109" s="73"/>
      <c r="F109" s="14"/>
    </row>
    <row r="110" spans="1:6" s="11" customFormat="1" ht="10.199999999999999" customHeight="1">
      <c r="A110" s="37" t="s">
        <v>80</v>
      </c>
      <c r="B110" s="10">
        <v>4226.0150000000003</v>
      </c>
      <c r="C110" s="10">
        <v>877.83799999999997</v>
      </c>
      <c r="D110" s="10">
        <v>5103.8530000000001</v>
      </c>
      <c r="E110" s="73"/>
      <c r="F110" s="14"/>
    </row>
    <row r="111" spans="1:6" s="11" customFormat="1" ht="3.15" customHeight="1">
      <c r="A111" s="39"/>
      <c r="B111" s="13"/>
      <c r="C111" s="13"/>
      <c r="D111" s="13"/>
      <c r="E111" s="73"/>
      <c r="F111" s="14"/>
    </row>
    <row r="112" spans="1:6" s="11" customFormat="1" ht="10.199999999999999" customHeight="1">
      <c r="A112" s="17" t="s">
        <v>81</v>
      </c>
      <c r="B112" s="10">
        <v>29434.102999999999</v>
      </c>
      <c r="C112" s="10">
        <v>710.22799999999995</v>
      </c>
      <c r="D112" s="10">
        <v>30144.330999999998</v>
      </c>
      <c r="E112" s="73"/>
      <c r="F112" s="14"/>
    </row>
    <row r="113" spans="1:6" s="11" customFormat="1" ht="10.199999999999999" customHeight="1">
      <c r="A113" s="18" t="s">
        <v>82</v>
      </c>
      <c r="B113" s="16">
        <v>0</v>
      </c>
      <c r="C113" s="16">
        <v>0</v>
      </c>
      <c r="D113" s="16">
        <v>0</v>
      </c>
      <c r="E113" s="73"/>
      <c r="F113" s="14"/>
    </row>
    <row r="114" spans="1:6" s="11" customFormat="1" ht="10.199999999999999" customHeight="1">
      <c r="A114" s="18" t="s">
        <v>83</v>
      </c>
      <c r="B114" s="16">
        <v>29434.102999999999</v>
      </c>
      <c r="C114" s="16">
        <v>710.22799999999995</v>
      </c>
      <c r="D114" s="16">
        <v>30144.330999999998</v>
      </c>
      <c r="E114" s="73"/>
      <c r="F114" s="14"/>
    </row>
    <row r="115" spans="1:6" s="11" customFormat="1" ht="5.0999999999999996" customHeight="1">
      <c r="A115" s="38"/>
      <c r="B115" s="16"/>
      <c r="C115" s="16"/>
      <c r="D115" s="16"/>
      <c r="E115" s="73"/>
      <c r="F115" s="14"/>
    </row>
    <row r="116" spans="1:6" s="41" customFormat="1" ht="10.199999999999999" customHeight="1">
      <c r="A116" s="15" t="s">
        <v>84</v>
      </c>
      <c r="B116" s="16">
        <v>0</v>
      </c>
      <c r="C116" s="16">
        <v>0</v>
      </c>
      <c r="D116" s="16">
        <v>0</v>
      </c>
      <c r="E116" s="79"/>
      <c r="F116" s="14"/>
    </row>
    <row r="117" spans="1:6" s="11" customFormat="1" ht="3.15" customHeight="1">
      <c r="A117" s="39"/>
      <c r="B117" s="16"/>
      <c r="C117" s="16"/>
      <c r="D117" s="16"/>
      <c r="E117" s="73"/>
      <c r="F117" s="14"/>
    </row>
    <row r="118" spans="1:6" s="11" customFormat="1" ht="10.5" customHeight="1">
      <c r="A118" s="37" t="s">
        <v>85</v>
      </c>
      <c r="B118" s="10">
        <v>81453.284</v>
      </c>
      <c r="C118" s="10">
        <v>1987.8209999999999</v>
      </c>
      <c r="D118" s="10">
        <v>83441.106</v>
      </c>
      <c r="E118" s="75"/>
      <c r="F118" s="14"/>
    </row>
    <row r="119" spans="1:6" s="11" customFormat="1" ht="3.15" customHeight="1">
      <c r="A119" s="39"/>
      <c r="B119" s="16"/>
      <c r="C119" s="16"/>
      <c r="D119" s="16"/>
      <c r="E119" s="73"/>
      <c r="F119" s="14"/>
    </row>
    <row r="120" spans="1:6" s="11" customFormat="1" ht="12.75" customHeight="1">
      <c r="A120" s="37" t="s">
        <v>86</v>
      </c>
      <c r="B120" s="10">
        <v>565931.83100000001</v>
      </c>
      <c r="C120" s="10">
        <v>0</v>
      </c>
      <c r="D120" s="10">
        <v>565931.83100000001</v>
      </c>
      <c r="E120" s="73"/>
      <c r="F120" s="14"/>
    </row>
    <row r="121" spans="1:6" s="11" customFormat="1" ht="10.199999999999999" customHeight="1">
      <c r="A121" s="39" t="s">
        <v>87</v>
      </c>
      <c r="B121" s="13">
        <v>1085505.31</v>
      </c>
      <c r="C121" s="13">
        <v>0</v>
      </c>
      <c r="D121" s="13">
        <v>1085505.31</v>
      </c>
      <c r="E121" s="73"/>
      <c r="F121" s="14"/>
    </row>
    <row r="122" spans="1:6" s="11" customFormat="1" ht="10.199999999999999" customHeight="1">
      <c r="A122" s="39" t="s">
        <v>88</v>
      </c>
      <c r="B122" s="13">
        <v>45000</v>
      </c>
      <c r="C122" s="13">
        <v>0</v>
      </c>
      <c r="D122" s="13">
        <v>45000</v>
      </c>
      <c r="E122" s="73"/>
      <c r="F122" s="14"/>
    </row>
    <row r="123" spans="1:6" s="11" customFormat="1" ht="10.199999999999999" customHeight="1">
      <c r="A123" s="39" t="s">
        <v>89</v>
      </c>
      <c r="B123" s="13">
        <v>8211.393</v>
      </c>
      <c r="C123" s="13">
        <v>0</v>
      </c>
      <c r="D123" s="13">
        <v>8211.393</v>
      </c>
      <c r="E123" s="73"/>
      <c r="F123" s="14"/>
    </row>
    <row r="124" spans="1:6" s="11" customFormat="1" ht="10.199999999999999" customHeight="1">
      <c r="A124" s="39" t="s">
        <v>90</v>
      </c>
      <c r="B124" s="13">
        <v>0</v>
      </c>
      <c r="C124" s="13">
        <v>0</v>
      </c>
      <c r="D124" s="13">
        <v>0</v>
      </c>
      <c r="E124" s="73"/>
      <c r="F124" s="14"/>
    </row>
    <row r="125" spans="1:6" s="11" customFormat="1" ht="10.199999999999999" customHeight="1">
      <c r="A125" s="39" t="s">
        <v>91</v>
      </c>
      <c r="B125" s="13">
        <v>-617113.55700000003</v>
      </c>
      <c r="C125" s="13">
        <v>0</v>
      </c>
      <c r="D125" s="13">
        <v>-617113.55700000003</v>
      </c>
      <c r="E125" s="73"/>
      <c r="F125" s="14"/>
    </row>
    <row r="126" spans="1:6" s="11" customFormat="1" ht="10.199999999999999" customHeight="1">
      <c r="A126" s="39" t="s">
        <v>92</v>
      </c>
      <c r="B126" s="13">
        <v>44328.684999999998</v>
      </c>
      <c r="C126" s="13">
        <v>0</v>
      </c>
      <c r="D126" s="13">
        <v>44328.684999999998</v>
      </c>
      <c r="E126" s="73"/>
      <c r="F126" s="14"/>
    </row>
    <row r="127" spans="1:6" s="11" customFormat="1" ht="2.1" customHeight="1">
      <c r="A127" s="39"/>
      <c r="B127" s="13"/>
      <c r="C127" s="13"/>
      <c r="D127" s="13"/>
      <c r="E127" s="73"/>
      <c r="F127" s="14"/>
    </row>
    <row r="128" spans="1:6" s="11" customFormat="1" ht="12.15" customHeight="1">
      <c r="A128" s="37" t="s">
        <v>93</v>
      </c>
      <c r="B128" s="10">
        <v>647385.11600000004</v>
      </c>
      <c r="C128" s="10">
        <v>1987.8209999999999</v>
      </c>
      <c r="D128" s="10">
        <v>649372.93700000003</v>
      </c>
      <c r="E128" s="73"/>
      <c r="F128" s="14"/>
    </row>
    <row r="129" spans="1:6" s="11" customFormat="1" ht="2.1" customHeight="1">
      <c r="A129" s="42"/>
      <c r="B129" s="27"/>
      <c r="C129" s="27"/>
      <c r="D129" s="27"/>
      <c r="E129" s="73"/>
      <c r="F129" s="14"/>
    </row>
    <row r="130" spans="1:6" s="11" customFormat="1" ht="12.75" customHeight="1">
      <c r="A130" s="37" t="s">
        <v>94</v>
      </c>
      <c r="B130" s="10">
        <v>814.505</v>
      </c>
      <c r="C130" s="10">
        <v>0</v>
      </c>
      <c r="D130" s="10">
        <v>814.505</v>
      </c>
      <c r="E130" s="73"/>
      <c r="F130" s="14"/>
    </row>
    <row r="131" spans="1:6" s="11" customFormat="1" ht="10.199999999999999" customHeight="1">
      <c r="A131" s="18" t="s">
        <v>95</v>
      </c>
      <c r="B131" s="13">
        <v>0</v>
      </c>
      <c r="C131" s="13">
        <v>0</v>
      </c>
      <c r="D131" s="13">
        <v>0</v>
      </c>
      <c r="E131" s="73"/>
      <c r="F131" s="14"/>
    </row>
    <row r="132" spans="1:6" s="11" customFormat="1" ht="10.199999999999999" customHeight="1">
      <c r="A132" s="39" t="s">
        <v>96</v>
      </c>
      <c r="B132" s="13">
        <v>814.505</v>
      </c>
      <c r="C132" s="13">
        <v>0</v>
      </c>
      <c r="D132" s="13">
        <v>814.505</v>
      </c>
      <c r="E132" s="73"/>
      <c r="F132" s="14"/>
    </row>
    <row r="133" spans="1:6" s="11" customFormat="1" ht="10.199999999999999" customHeight="1">
      <c r="A133" s="39" t="s">
        <v>97</v>
      </c>
      <c r="B133" s="13">
        <v>0</v>
      </c>
      <c r="C133" s="13">
        <v>0</v>
      </c>
      <c r="D133" s="13">
        <v>0</v>
      </c>
      <c r="E133" s="73"/>
      <c r="F133" s="14"/>
    </row>
    <row r="134" spans="1:6" s="11" customFormat="1" ht="10.199999999999999" customHeight="1">
      <c r="A134" s="39" t="s">
        <v>98</v>
      </c>
      <c r="B134" s="13">
        <v>0</v>
      </c>
      <c r="C134" s="13">
        <v>0</v>
      </c>
      <c r="D134" s="13">
        <v>0</v>
      </c>
      <c r="E134" s="73"/>
      <c r="F134" s="14"/>
    </row>
    <row r="135" spans="1:6" ht="8.4" customHeight="1" thickBot="1">
      <c r="A135" s="43"/>
      <c r="B135" s="43"/>
      <c r="C135" s="43"/>
      <c r="D135" s="43"/>
      <c r="F135" s="14"/>
    </row>
    <row r="136" spans="1:6" s="32" customFormat="1" ht="14.25" customHeight="1">
      <c r="A136" s="82" t="s">
        <v>47</v>
      </c>
      <c r="B136" s="45"/>
      <c r="C136" s="45"/>
      <c r="D136" s="45"/>
      <c r="E136" s="77"/>
    </row>
    <row r="137" spans="1:6" s="32" customFormat="1" ht="10.199999999999999">
      <c r="A137" s="44" t="s">
        <v>158</v>
      </c>
      <c r="B137" s="45"/>
      <c r="C137" s="45"/>
      <c r="D137" s="45"/>
      <c r="E137" s="77"/>
    </row>
    <row r="139" spans="1:6">
      <c r="D139" s="4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7FAD19FE-8BF0-4F42-B944-21690923E612}"/>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04B56-F09D-4BF6-A392-E6F355A7ADBE}">
  <dimension ref="A1:F88"/>
  <sheetViews>
    <sheetView showGridLines="0" zoomScaleNormal="100" workbookViewId="0">
      <selection sqref="A1:D1"/>
    </sheetView>
  </sheetViews>
  <sheetFormatPr baseColWidth="10" defaultColWidth="11.33203125" defaultRowHeight="13.8"/>
  <cols>
    <col min="1" max="1" width="70.6640625" style="5" customWidth="1"/>
    <col min="2" max="4" width="27.6640625" style="5" customWidth="1"/>
    <col min="5" max="6" width="20" style="1" bestFit="1" customWidth="1"/>
    <col min="7" max="16384" width="11.33203125" style="1"/>
  </cols>
  <sheetData>
    <row r="1" spans="1:5" s="47" customFormat="1" ht="16.2" customHeight="1">
      <c r="A1" s="344" t="s">
        <v>823</v>
      </c>
      <c r="B1" s="344"/>
      <c r="C1" s="344"/>
      <c r="D1" s="344"/>
    </row>
    <row r="2" spans="1:5" s="48" customFormat="1" ht="24" customHeight="1">
      <c r="A2" s="345" t="s">
        <v>162</v>
      </c>
      <c r="B2" s="345"/>
      <c r="C2" s="345"/>
      <c r="D2" s="345"/>
    </row>
    <row r="3" spans="1:5" s="49" customFormat="1" ht="16.2" customHeight="1">
      <c r="A3" s="346">
        <v>45930</v>
      </c>
      <c r="B3" s="346"/>
      <c r="C3" s="346"/>
      <c r="D3" s="346"/>
    </row>
    <row r="4" spans="1:5" s="50" customFormat="1" ht="15" customHeight="1">
      <c r="A4" s="339" t="s">
        <v>1</v>
      </c>
      <c r="B4" s="340"/>
      <c r="C4" s="340"/>
      <c r="D4" s="340"/>
    </row>
    <row r="5" spans="1:5" s="47" customFormat="1" ht="3.9" customHeight="1" thickBot="1">
      <c r="A5" s="52"/>
      <c r="B5" s="53"/>
      <c r="C5" s="53"/>
      <c r="D5" s="53"/>
    </row>
    <row r="6" spans="1:5" s="47" customFormat="1" ht="16.2" customHeight="1">
      <c r="A6" s="54"/>
      <c r="B6" s="343" t="s">
        <v>161</v>
      </c>
      <c r="C6" s="343"/>
      <c r="D6" s="343"/>
    </row>
    <row r="7" spans="1:5" s="47" customFormat="1" ht="14.1" customHeight="1">
      <c r="A7" s="55"/>
      <c r="B7" s="6" t="s">
        <v>4</v>
      </c>
      <c r="C7" s="6" t="s">
        <v>5</v>
      </c>
      <c r="D7" s="6" t="s">
        <v>6</v>
      </c>
    </row>
    <row r="8" spans="1:5" s="47" customFormat="1" ht="3.15" customHeight="1">
      <c r="A8" s="7"/>
      <c r="B8" s="36"/>
      <c r="C8" s="36"/>
      <c r="D8" s="36"/>
    </row>
    <row r="9" spans="1:5" s="41" customFormat="1" ht="8.6999999999999993" customHeight="1">
      <c r="A9" s="56" t="s">
        <v>103</v>
      </c>
      <c r="B9" s="57">
        <v>95114.114290000012</v>
      </c>
      <c r="C9" s="57">
        <v>2057.1083600000002</v>
      </c>
      <c r="D9" s="57">
        <v>97171.222650000011</v>
      </c>
      <c r="E9" s="58"/>
    </row>
    <row r="10" spans="1:5" s="41" customFormat="1" ht="8.6999999999999993" customHeight="1">
      <c r="A10" s="59" t="s">
        <v>104</v>
      </c>
      <c r="B10" s="60">
        <v>2745.7891099999997</v>
      </c>
      <c r="C10" s="60">
        <v>60.447000000000003</v>
      </c>
      <c r="D10" s="60">
        <v>2806.2361099999998</v>
      </c>
    </row>
    <row r="11" spans="1:5" s="41" customFormat="1" ht="8.6999999999999993" customHeight="1">
      <c r="A11" s="12" t="s">
        <v>105</v>
      </c>
      <c r="B11" s="60">
        <v>0</v>
      </c>
      <c r="C11" s="60">
        <v>0</v>
      </c>
      <c r="D11" s="60">
        <v>0</v>
      </c>
    </row>
    <row r="12" spans="1:5" s="41" customFormat="1" ht="8.6999999999999993" customHeight="1">
      <c r="A12" s="12" t="s">
        <v>106</v>
      </c>
      <c r="B12" s="60">
        <v>0</v>
      </c>
      <c r="C12" s="60">
        <v>0</v>
      </c>
      <c r="D12" s="60">
        <v>0</v>
      </c>
    </row>
    <row r="13" spans="1:5" s="41" customFormat="1" ht="8.6999999999999993" customHeight="1">
      <c r="A13" s="12" t="s">
        <v>107</v>
      </c>
      <c r="B13" s="60">
        <v>92368.325180000014</v>
      </c>
      <c r="C13" s="60">
        <v>1996.6613599999998</v>
      </c>
      <c r="D13" s="60">
        <v>94364.986540000013</v>
      </c>
    </row>
    <row r="14" spans="1:5" s="41" customFormat="1" ht="8.6999999999999993" customHeight="1">
      <c r="A14" s="18" t="s">
        <v>108</v>
      </c>
      <c r="B14" s="60">
        <v>0</v>
      </c>
      <c r="C14" s="60">
        <v>0</v>
      </c>
      <c r="D14" s="60">
        <v>0</v>
      </c>
    </row>
    <row r="15" spans="1:5" s="41" customFormat="1" ht="8.6999999999999993" customHeight="1">
      <c r="A15" s="12" t="s">
        <v>109</v>
      </c>
      <c r="B15" s="60">
        <v>0</v>
      </c>
      <c r="C15" s="60">
        <v>0</v>
      </c>
      <c r="D15" s="60">
        <v>0</v>
      </c>
    </row>
    <row r="16" spans="1:5" s="41" customFormat="1" ht="8.6999999999999993" customHeight="1">
      <c r="A16" s="12" t="s">
        <v>110</v>
      </c>
      <c r="B16" s="60">
        <v>0</v>
      </c>
      <c r="C16" s="60">
        <v>0</v>
      </c>
      <c r="D16" s="60">
        <v>0</v>
      </c>
    </row>
    <row r="17" spans="1:4" s="41" customFormat="1" ht="8.6999999999999993" customHeight="1">
      <c r="A17" s="12" t="s">
        <v>111</v>
      </c>
      <c r="B17" s="60">
        <v>0</v>
      </c>
      <c r="C17" s="60">
        <v>0</v>
      </c>
      <c r="D17" s="60">
        <v>0</v>
      </c>
    </row>
    <row r="18" spans="1:4" s="41" customFormat="1" ht="8.6999999999999993" customHeight="1">
      <c r="A18" s="12" t="s">
        <v>29</v>
      </c>
      <c r="B18" s="60">
        <v>0</v>
      </c>
      <c r="C18" s="60">
        <v>0</v>
      </c>
      <c r="D18" s="60">
        <v>0</v>
      </c>
    </row>
    <row r="19" spans="1:4" s="41" customFormat="1" ht="3.15" customHeight="1">
      <c r="A19" s="12"/>
      <c r="B19" s="60"/>
      <c r="C19" s="60"/>
      <c r="D19" s="60"/>
    </row>
    <row r="20" spans="1:4" s="41" customFormat="1" ht="8.6999999999999993" customHeight="1">
      <c r="A20" s="9" t="s">
        <v>112</v>
      </c>
      <c r="B20" s="57">
        <v>1481.47423</v>
      </c>
      <c r="C20" s="57">
        <v>208.22833000000003</v>
      </c>
      <c r="D20" s="57">
        <v>1689.7025599999999</v>
      </c>
    </row>
    <row r="21" spans="1:4" s="41" customFormat="1" ht="8.6999999999999993" customHeight="1">
      <c r="A21" s="12" t="s">
        <v>113</v>
      </c>
      <c r="B21" s="60">
        <v>0</v>
      </c>
      <c r="C21" s="60">
        <v>0</v>
      </c>
      <c r="D21" s="60">
        <v>0</v>
      </c>
    </row>
    <row r="22" spans="1:4" s="41" customFormat="1" ht="8.6999999999999993" customHeight="1">
      <c r="A22" s="12" t="s">
        <v>114</v>
      </c>
      <c r="B22" s="60">
        <v>0</v>
      </c>
      <c r="C22" s="60">
        <v>0</v>
      </c>
      <c r="D22" s="60">
        <v>0</v>
      </c>
    </row>
    <row r="23" spans="1:4" s="41" customFormat="1" ht="8.6999999999999993" customHeight="1">
      <c r="A23" s="12" t="s">
        <v>105</v>
      </c>
      <c r="B23" s="60">
        <v>0</v>
      </c>
      <c r="C23" s="60">
        <v>0</v>
      </c>
      <c r="D23" s="60">
        <v>0</v>
      </c>
    </row>
    <row r="24" spans="1:4" s="41" customFormat="1" ht="8.6999999999999993" customHeight="1">
      <c r="A24" s="12" t="s">
        <v>115</v>
      </c>
      <c r="B24" s="60">
        <v>1481.47423</v>
      </c>
      <c r="C24" s="60">
        <v>0</v>
      </c>
      <c r="D24" s="60">
        <v>1481.47423</v>
      </c>
    </row>
    <row r="25" spans="1:4" s="41" customFormat="1" ht="8.6999999999999993" customHeight="1">
      <c r="A25" s="12" t="s">
        <v>116</v>
      </c>
      <c r="B25" s="60">
        <v>0</v>
      </c>
      <c r="C25" s="60">
        <v>0</v>
      </c>
      <c r="D25" s="60">
        <v>0</v>
      </c>
    </row>
    <row r="26" spans="1:4" s="41" customFormat="1" ht="8.6999999999999993" customHeight="1">
      <c r="A26" s="12" t="s">
        <v>117</v>
      </c>
      <c r="B26" s="60">
        <v>0</v>
      </c>
      <c r="C26" s="60">
        <v>0</v>
      </c>
      <c r="D26" s="60">
        <v>0</v>
      </c>
    </row>
    <row r="27" spans="1:4" s="41" customFormat="1" ht="8.6999999999999993" customHeight="1">
      <c r="A27" s="12" t="s">
        <v>118</v>
      </c>
      <c r="B27" s="60">
        <v>0</v>
      </c>
      <c r="C27" s="60">
        <v>0</v>
      </c>
      <c r="D27" s="60">
        <v>0</v>
      </c>
    </row>
    <row r="28" spans="1:4" s="41" customFormat="1" ht="8.6999999999999993" customHeight="1">
      <c r="A28" s="12" t="s">
        <v>119</v>
      </c>
      <c r="B28" s="60">
        <v>0</v>
      </c>
      <c r="C28" s="60">
        <v>0</v>
      </c>
      <c r="D28" s="60">
        <v>0</v>
      </c>
    </row>
    <row r="29" spans="1:4" s="41" customFormat="1" ht="8.6999999999999993" customHeight="1">
      <c r="A29" s="12" t="s">
        <v>120</v>
      </c>
      <c r="B29" s="60">
        <v>0</v>
      </c>
      <c r="C29" s="60">
        <v>0</v>
      </c>
      <c r="D29" s="60">
        <v>0</v>
      </c>
    </row>
    <row r="30" spans="1:4" s="41" customFormat="1" ht="8.6999999999999993" customHeight="1">
      <c r="A30" s="12" t="s">
        <v>110</v>
      </c>
      <c r="B30" s="60">
        <v>0</v>
      </c>
      <c r="C30" s="60">
        <v>208.22833000000003</v>
      </c>
      <c r="D30" s="60">
        <v>208.22833000000003</v>
      </c>
    </row>
    <row r="31" spans="1:4" s="41" customFormat="1" ht="8.6999999999999993" customHeight="1">
      <c r="A31" s="12" t="s">
        <v>121</v>
      </c>
      <c r="B31" s="60">
        <v>0</v>
      </c>
      <c r="C31" s="60">
        <v>0</v>
      </c>
      <c r="D31" s="60">
        <v>0</v>
      </c>
    </row>
    <row r="32" spans="1:4" s="41" customFormat="1" ht="8.6999999999999993" customHeight="1">
      <c r="A32" s="12" t="s">
        <v>29</v>
      </c>
      <c r="B32" s="60">
        <v>0</v>
      </c>
      <c r="C32" s="60">
        <v>0</v>
      </c>
      <c r="D32" s="60">
        <v>0</v>
      </c>
    </row>
    <row r="33" spans="1:4" s="41" customFormat="1" ht="3.15" customHeight="1">
      <c r="A33" s="12"/>
      <c r="B33" s="60"/>
      <c r="C33" s="60"/>
      <c r="D33" s="60"/>
    </row>
    <row r="34" spans="1:4" s="41" customFormat="1" ht="8.6999999999999993" customHeight="1">
      <c r="A34" s="9" t="s">
        <v>122</v>
      </c>
      <c r="B34" s="57">
        <v>93632.640060000005</v>
      </c>
      <c r="C34" s="57">
        <v>1848.88003</v>
      </c>
      <c r="D34" s="57">
        <v>95481.520090000005</v>
      </c>
    </row>
    <row r="35" spans="1:4" s="41" customFormat="1" ht="3.15" customHeight="1">
      <c r="A35" s="15"/>
      <c r="B35" s="61"/>
      <c r="C35" s="61"/>
      <c r="D35" s="61"/>
    </row>
    <row r="36" spans="1:4" s="41" customFormat="1" ht="8.6999999999999993" customHeight="1">
      <c r="A36" s="62" t="s">
        <v>123</v>
      </c>
      <c r="B36" s="57">
        <v>-5498.5302899999997</v>
      </c>
      <c r="C36" s="57">
        <v>-5885.00641</v>
      </c>
      <c r="D36" s="57">
        <v>-11383.536699999999</v>
      </c>
    </row>
    <row r="37" spans="1:4" s="41" customFormat="1" ht="3.15" customHeight="1">
      <c r="A37" s="12"/>
      <c r="B37" s="60"/>
      <c r="C37" s="60"/>
      <c r="D37" s="60"/>
    </row>
    <row r="38" spans="1:4" s="41" customFormat="1" ht="8.6999999999999993" customHeight="1">
      <c r="A38" s="9" t="s">
        <v>124</v>
      </c>
      <c r="B38" s="57">
        <v>99131.17035</v>
      </c>
      <c r="C38" s="57">
        <v>7733.8864400000002</v>
      </c>
      <c r="D38" s="57">
        <v>106865.05679</v>
      </c>
    </row>
    <row r="39" spans="1:4" s="41" customFormat="1" ht="3.15" customHeight="1">
      <c r="A39" s="15"/>
      <c r="B39" s="61"/>
      <c r="C39" s="61"/>
      <c r="D39" s="61"/>
    </row>
    <row r="40" spans="1:4" s="41" customFormat="1" ht="8.6999999999999993" customHeight="1">
      <c r="A40" s="9" t="s">
        <v>125</v>
      </c>
      <c r="B40" s="57">
        <v>54895.009450000005</v>
      </c>
      <c r="C40" s="57">
        <v>0</v>
      </c>
      <c r="D40" s="57">
        <v>54895.009450000005</v>
      </c>
    </row>
    <row r="41" spans="1:4" s="41" customFormat="1" ht="8.6999999999999993" customHeight="1">
      <c r="A41" s="12" t="s">
        <v>126</v>
      </c>
      <c r="B41" s="60">
        <v>0</v>
      </c>
      <c r="C41" s="60">
        <v>0</v>
      </c>
      <c r="D41" s="60">
        <v>0</v>
      </c>
    </row>
    <row r="42" spans="1:4" s="41" customFormat="1" ht="8.6999999999999993" customHeight="1">
      <c r="A42" s="12" t="s">
        <v>127</v>
      </c>
      <c r="B42" s="60">
        <v>0</v>
      </c>
      <c r="C42" s="60">
        <v>0</v>
      </c>
      <c r="D42" s="60">
        <v>0</v>
      </c>
    </row>
    <row r="43" spans="1:4" s="41" customFormat="1" ht="8.6999999999999993" customHeight="1">
      <c r="A43" s="12" t="s">
        <v>128</v>
      </c>
      <c r="B43" s="60">
        <v>53002.927590000007</v>
      </c>
      <c r="C43" s="60">
        <v>0</v>
      </c>
      <c r="D43" s="60">
        <v>53002.927590000007</v>
      </c>
    </row>
    <row r="44" spans="1:4" s="41" customFormat="1" ht="8.6999999999999993" customHeight="1">
      <c r="A44" s="12" t="s">
        <v>129</v>
      </c>
      <c r="B44" s="60">
        <v>1892.0818599999998</v>
      </c>
      <c r="C44" s="60">
        <v>0</v>
      </c>
      <c r="D44" s="60">
        <v>1892.0818599999998</v>
      </c>
    </row>
    <row r="45" spans="1:4" s="41" customFormat="1" ht="3.15" customHeight="1">
      <c r="A45" s="12"/>
      <c r="B45" s="61"/>
      <c r="C45" s="61"/>
      <c r="D45" s="61"/>
    </row>
    <row r="46" spans="1:4" s="41" customFormat="1" ht="8.6999999999999993" customHeight="1">
      <c r="A46" s="9" t="s">
        <v>130</v>
      </c>
      <c r="B46" s="57">
        <v>46083.330520000003</v>
      </c>
      <c r="C46" s="57">
        <v>1684.5603399999998</v>
      </c>
      <c r="D46" s="57">
        <v>47767.89086</v>
      </c>
    </row>
    <row r="47" spans="1:4" s="41" customFormat="1" ht="8.6999999999999993" customHeight="1">
      <c r="A47" s="12" t="s">
        <v>131</v>
      </c>
      <c r="B47" s="60">
        <v>0</v>
      </c>
      <c r="C47" s="60">
        <v>0</v>
      </c>
      <c r="D47" s="60">
        <v>0</v>
      </c>
    </row>
    <row r="48" spans="1:4" s="41" customFormat="1" ht="8.6999999999999993" customHeight="1">
      <c r="A48" s="12" t="s">
        <v>127</v>
      </c>
      <c r="B48" s="60">
        <v>0</v>
      </c>
      <c r="C48" s="60">
        <v>0</v>
      </c>
      <c r="D48" s="60">
        <v>0</v>
      </c>
    </row>
    <row r="49" spans="1:4" s="41" customFormat="1" ht="8.6999999999999993" customHeight="1">
      <c r="A49" s="12" t="s">
        <v>128</v>
      </c>
      <c r="B49" s="60">
        <v>41764.622040000002</v>
      </c>
      <c r="C49" s="60">
        <v>1662.2405100000001</v>
      </c>
      <c r="D49" s="60">
        <v>43426.862549999998</v>
      </c>
    </row>
    <row r="50" spans="1:4" s="41" customFormat="1" ht="8.6999999999999993" customHeight="1">
      <c r="A50" s="12" t="s">
        <v>132</v>
      </c>
      <c r="B50" s="60">
        <v>4318.7084800000002</v>
      </c>
      <c r="C50" s="60">
        <v>22.319830000000003</v>
      </c>
      <c r="D50" s="60">
        <v>4341.0283099999997</v>
      </c>
    </row>
    <row r="51" spans="1:4" s="41" customFormat="1" ht="3.15" customHeight="1">
      <c r="A51" s="12"/>
      <c r="B51" s="61"/>
      <c r="C51" s="61"/>
      <c r="D51" s="61"/>
    </row>
    <row r="52" spans="1:4" s="41" customFormat="1" ht="11.25" customHeight="1">
      <c r="A52" s="22" t="s">
        <v>133</v>
      </c>
      <c r="B52" s="60">
        <v>0</v>
      </c>
      <c r="C52" s="60">
        <v>0</v>
      </c>
      <c r="D52" s="60">
        <v>0</v>
      </c>
    </row>
    <row r="53" spans="1:4" s="41" customFormat="1" ht="7.5" customHeight="1">
      <c r="A53" s="22"/>
      <c r="B53" s="60"/>
      <c r="C53" s="60"/>
      <c r="D53" s="60"/>
    </row>
    <row r="54" spans="1:4" s="41" customFormat="1" ht="8.6999999999999993" customHeight="1">
      <c r="A54" s="9" t="s">
        <v>134</v>
      </c>
      <c r="B54" s="57">
        <v>107942.84927999999</v>
      </c>
      <c r="C54" s="57">
        <v>6049.3260999999993</v>
      </c>
      <c r="D54" s="57">
        <v>113992.17538</v>
      </c>
    </row>
    <row r="55" spans="1:4" s="41" customFormat="1" ht="3.15" customHeight="1">
      <c r="A55" s="15"/>
      <c r="B55" s="61"/>
      <c r="C55" s="61"/>
      <c r="D55" s="61"/>
    </row>
    <row r="56" spans="1:4" s="41" customFormat="1" ht="8.6999999999999993" customHeight="1">
      <c r="A56" s="9" t="s">
        <v>135</v>
      </c>
      <c r="B56" s="57">
        <v>57558.846340000004</v>
      </c>
      <c r="C56" s="57">
        <v>1864.5487700000001</v>
      </c>
      <c r="D56" s="57">
        <v>59423.395109999998</v>
      </c>
    </row>
    <row r="57" spans="1:4" s="41" customFormat="1" ht="8.6999999999999993" customHeight="1">
      <c r="A57" s="12" t="s">
        <v>136</v>
      </c>
      <c r="B57" s="60">
        <v>45890.675240000004</v>
      </c>
      <c r="C57" s="60">
        <v>10.23878</v>
      </c>
      <c r="D57" s="60">
        <v>45900.914020000004</v>
      </c>
    </row>
    <row r="58" spans="1:4" s="41" customFormat="1" ht="8.6999999999999993" customHeight="1">
      <c r="A58" s="12" t="s">
        <v>137</v>
      </c>
      <c r="B58" s="60">
        <v>348.44882000000001</v>
      </c>
      <c r="C58" s="60">
        <v>0</v>
      </c>
      <c r="D58" s="60">
        <v>348.44882000000001</v>
      </c>
    </row>
    <row r="59" spans="1:4" s="41" customFormat="1" ht="8.6999999999999993" customHeight="1">
      <c r="A59" s="12" t="s">
        <v>138</v>
      </c>
      <c r="B59" s="60">
        <v>10943.948960000002</v>
      </c>
      <c r="C59" s="60">
        <v>1854.30999</v>
      </c>
      <c r="D59" s="60">
        <v>12798.258949999999</v>
      </c>
    </row>
    <row r="60" spans="1:4" s="41" customFormat="1" ht="8.6999999999999993" customHeight="1">
      <c r="A60" s="12" t="s">
        <v>139</v>
      </c>
      <c r="B60" s="60">
        <v>375.77332000000001</v>
      </c>
      <c r="C60" s="60">
        <v>0</v>
      </c>
      <c r="D60" s="60">
        <v>375.77332000000001</v>
      </c>
    </row>
    <row r="61" spans="1:4" s="41" customFormat="1" ht="3.15" customHeight="1">
      <c r="A61" s="12"/>
      <c r="B61" s="60"/>
      <c r="C61" s="60"/>
      <c r="D61" s="60"/>
    </row>
    <row r="62" spans="1:4" s="41" customFormat="1" ht="8.6999999999999993" customHeight="1">
      <c r="A62" s="9" t="s">
        <v>140</v>
      </c>
      <c r="B62" s="57">
        <v>50384.002939999998</v>
      </c>
      <c r="C62" s="57">
        <v>4184.7773299999999</v>
      </c>
      <c r="D62" s="57">
        <v>54568.780270000003</v>
      </c>
    </row>
    <row r="63" spans="1:4" s="41" customFormat="1" ht="3.15" customHeight="1">
      <c r="A63" s="12"/>
      <c r="B63" s="60"/>
      <c r="C63" s="60"/>
      <c r="D63" s="60"/>
    </row>
    <row r="64" spans="1:4" s="41" customFormat="1" ht="8.6999999999999993" customHeight="1">
      <c r="A64" s="9" t="s">
        <v>141</v>
      </c>
      <c r="B64" s="57">
        <v>3456.4062100000001</v>
      </c>
      <c r="C64" s="57">
        <v>82.603110000000001</v>
      </c>
      <c r="D64" s="57">
        <v>3539.0093200000001</v>
      </c>
    </row>
    <row r="65" spans="1:5" s="41" customFormat="1" ht="8.6999999999999993" customHeight="1">
      <c r="A65" s="12" t="s">
        <v>142</v>
      </c>
      <c r="B65" s="60">
        <v>0</v>
      </c>
      <c r="C65" s="60">
        <v>0</v>
      </c>
      <c r="D65" s="60">
        <v>0</v>
      </c>
    </row>
    <row r="66" spans="1:5" s="41" customFormat="1" ht="8.6999999999999993" customHeight="1">
      <c r="A66" s="12" t="s">
        <v>143</v>
      </c>
      <c r="B66" s="60">
        <v>0</v>
      </c>
      <c r="C66" s="60">
        <v>0</v>
      </c>
      <c r="D66" s="60">
        <v>0</v>
      </c>
    </row>
    <row r="67" spans="1:5" s="41" customFormat="1" ht="8.6999999999999993" customHeight="1">
      <c r="A67" s="12" t="s">
        <v>144</v>
      </c>
      <c r="B67" s="60">
        <v>60.124340000000004</v>
      </c>
      <c r="C67" s="60">
        <v>81.730040000000002</v>
      </c>
      <c r="D67" s="60">
        <v>141.85437999999999</v>
      </c>
    </row>
    <row r="68" spans="1:5" s="41" customFormat="1" ht="8.6999999999999993" customHeight="1">
      <c r="A68" s="12" t="s">
        <v>145</v>
      </c>
      <c r="B68" s="60">
        <v>0</v>
      </c>
      <c r="C68" s="60">
        <v>0</v>
      </c>
      <c r="D68" s="60">
        <v>0</v>
      </c>
    </row>
    <row r="69" spans="1:5" s="41" customFormat="1" ht="8.6999999999999993" customHeight="1">
      <c r="A69" s="12" t="s">
        <v>146</v>
      </c>
      <c r="B69" s="60">
        <v>1621.2487000000001</v>
      </c>
      <c r="C69" s="60">
        <v>0.87307000000000001</v>
      </c>
      <c r="D69" s="60">
        <v>1622.12177</v>
      </c>
    </row>
    <row r="70" spans="1:5" s="41" customFormat="1" ht="8.6999999999999993" customHeight="1">
      <c r="A70" s="12" t="s">
        <v>147</v>
      </c>
      <c r="B70" s="60">
        <v>713.25404000000003</v>
      </c>
      <c r="C70" s="60">
        <v>0</v>
      </c>
      <c r="D70" s="60">
        <v>713.25404000000003</v>
      </c>
    </row>
    <row r="71" spans="1:5" s="41" customFormat="1" ht="8.6999999999999993" customHeight="1">
      <c r="A71" s="12" t="s">
        <v>148</v>
      </c>
      <c r="B71" s="60">
        <v>1061.7791299999999</v>
      </c>
      <c r="C71" s="60">
        <v>0</v>
      </c>
      <c r="D71" s="60">
        <v>1061.7791299999999</v>
      </c>
    </row>
    <row r="72" spans="1:5" s="41" customFormat="1" ht="3.15" customHeight="1">
      <c r="A72" s="12"/>
      <c r="B72" s="60"/>
      <c r="C72" s="60"/>
      <c r="D72" s="60"/>
    </row>
    <row r="73" spans="1:5" s="41" customFormat="1" ht="8.6999999999999993" customHeight="1">
      <c r="A73" s="17" t="s">
        <v>149</v>
      </c>
      <c r="B73" s="57">
        <v>2057.0598799999998</v>
      </c>
      <c r="C73" s="57">
        <v>186.32820000000001</v>
      </c>
      <c r="D73" s="57">
        <v>2243.3880800000002</v>
      </c>
      <c r="E73" s="58"/>
    </row>
    <row r="74" spans="1:5" s="41" customFormat="1" ht="4.6500000000000004" customHeight="1">
      <c r="A74" s="12"/>
      <c r="B74" s="60"/>
      <c r="C74" s="60"/>
      <c r="D74" s="60"/>
    </row>
    <row r="75" spans="1:5" s="41" customFormat="1" ht="8.6999999999999993" customHeight="1">
      <c r="A75" s="62" t="s">
        <v>150</v>
      </c>
      <c r="B75" s="57">
        <v>48984.656609999998</v>
      </c>
      <c r="C75" s="57">
        <v>4288.5024199999998</v>
      </c>
      <c r="D75" s="57">
        <v>53273.159030000003</v>
      </c>
    </row>
    <row r="76" spans="1:5" s="41" customFormat="1" ht="3.9" customHeight="1">
      <c r="A76" s="15"/>
      <c r="B76" s="61"/>
      <c r="C76" s="61"/>
      <c r="D76" s="61"/>
    </row>
    <row r="77" spans="1:5" s="41" customFormat="1" ht="8.6999999999999993" customHeight="1">
      <c r="A77" s="12" t="s">
        <v>151</v>
      </c>
      <c r="B77" s="60">
        <v>8944.4732399999994</v>
      </c>
      <c r="C77" s="60">
        <v>0</v>
      </c>
      <c r="D77" s="60">
        <v>8944.4732399999994</v>
      </c>
    </row>
    <row r="78" spans="1:5" s="41" customFormat="1" ht="3.9" customHeight="1">
      <c r="A78" s="12"/>
      <c r="B78" s="60"/>
      <c r="C78" s="60"/>
      <c r="D78" s="60"/>
    </row>
    <row r="79" spans="1:5" s="41" customFormat="1" ht="8.6999999999999993" customHeight="1">
      <c r="A79" s="22" t="s">
        <v>152</v>
      </c>
      <c r="B79" s="61">
        <v>40040.183369999999</v>
      </c>
      <c r="C79" s="61">
        <v>4288.5024199999998</v>
      </c>
      <c r="D79" s="61">
        <v>44328.685789999996</v>
      </c>
    </row>
    <row r="80" spans="1:5" s="47" customFormat="1" ht="3.75" customHeight="1" thickBot="1">
      <c r="A80" s="43"/>
      <c r="B80" s="63"/>
      <c r="C80" s="63"/>
      <c r="D80" s="63"/>
    </row>
    <row r="81" spans="1:6" s="47" customFormat="1" ht="15.75" customHeight="1">
      <c r="A81" s="64" t="s">
        <v>47</v>
      </c>
      <c r="B81" s="65"/>
      <c r="C81" s="65"/>
      <c r="D81" s="65"/>
    </row>
    <row r="82" spans="1:6" s="47" customFormat="1">
      <c r="A82" s="52"/>
      <c r="B82" s="66"/>
      <c r="C82" s="66"/>
      <c r="D82" s="66"/>
    </row>
    <row r="83" spans="1:6" s="47" customFormat="1">
      <c r="A83" s="52"/>
      <c r="B83" s="66"/>
      <c r="C83" s="66"/>
      <c r="D83" s="66"/>
      <c r="E83" s="83"/>
      <c r="F83" s="83"/>
    </row>
    <row r="84" spans="1:6" s="47" customFormat="1">
      <c r="A84" s="52"/>
      <c r="B84" s="67"/>
      <c r="C84" s="67"/>
      <c r="D84" s="67"/>
    </row>
    <row r="85" spans="1:6" s="47" customFormat="1">
      <c r="A85" s="52"/>
      <c r="B85" s="68"/>
      <c r="C85" s="68"/>
      <c r="D85" s="68"/>
      <c r="E85" s="83"/>
    </row>
    <row r="86" spans="1:6" s="47" customFormat="1">
      <c r="A86" s="52"/>
      <c r="B86" s="52"/>
      <c r="C86" s="52"/>
      <c r="D86" s="52"/>
    </row>
    <row r="87" spans="1:6" s="47" customFormat="1">
      <c r="A87" s="52"/>
      <c r="B87" s="52"/>
      <c r="C87" s="52"/>
      <c r="D87" s="52"/>
    </row>
    <row r="88" spans="1:6" s="47" customFormat="1">
      <c r="A88" s="52"/>
      <c r="B88" s="52"/>
      <c r="C88" s="52"/>
      <c r="D88" s="52"/>
    </row>
  </sheetData>
  <mergeCells count="5">
    <mergeCell ref="A1:D1"/>
    <mergeCell ref="A2:D2"/>
    <mergeCell ref="A3:D3"/>
    <mergeCell ref="A4:D4"/>
    <mergeCell ref="B6:D6"/>
  </mergeCells>
  <hyperlinks>
    <hyperlink ref="A1:D1" location="Índice!A1" display="Volver al Índice" xr:uid="{ECA4D685-58C6-449E-BDF6-A77A96E84673}"/>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43EEC-0493-4251-A547-867AD7A29464}">
  <dimension ref="A1:G139"/>
  <sheetViews>
    <sheetView showGridLines="0" zoomScale="85" zoomScaleNormal="85" workbookViewId="0">
      <selection activeCell="B1" sqref="B1"/>
    </sheetView>
  </sheetViews>
  <sheetFormatPr baseColWidth="10" defaultColWidth="11.33203125" defaultRowHeight="13.8"/>
  <cols>
    <col min="1" max="1" width="70.6640625" style="5" customWidth="1"/>
    <col min="2" max="4" width="27.6640625" style="5" customWidth="1"/>
    <col min="5" max="5" width="23.33203125" style="69" bestFit="1" customWidth="1"/>
    <col min="6" max="6" width="24.88671875" style="1" bestFit="1" customWidth="1"/>
    <col min="7" max="7" width="22.33203125" style="1" bestFit="1" customWidth="1"/>
    <col min="8" max="16384" width="11.33203125" style="1"/>
  </cols>
  <sheetData>
    <row r="1" spans="1:6" ht="17.100000000000001" customHeight="1">
      <c r="A1" s="418" t="s">
        <v>823</v>
      </c>
      <c r="B1" s="418"/>
      <c r="C1" s="418"/>
      <c r="D1" s="418"/>
    </row>
    <row r="2" spans="1:6" s="2" customFormat="1" ht="24" customHeight="1">
      <c r="A2" s="336" t="s">
        <v>163</v>
      </c>
      <c r="B2" s="336"/>
      <c r="C2" s="336"/>
      <c r="D2" s="336"/>
      <c r="E2" s="70"/>
    </row>
    <row r="3" spans="1:6" s="3" customFormat="1" ht="18" customHeight="1">
      <c r="A3" s="346">
        <v>45930</v>
      </c>
      <c r="B3" s="346"/>
      <c r="C3" s="346"/>
      <c r="D3" s="346"/>
      <c r="E3" s="71"/>
    </row>
    <row r="4" spans="1:6" s="4" customFormat="1" ht="15" customHeight="1">
      <c r="A4" s="339" t="s">
        <v>1</v>
      </c>
      <c r="B4" s="340"/>
      <c r="C4" s="340"/>
      <c r="D4" s="340"/>
      <c r="E4" s="72"/>
    </row>
    <row r="5" spans="1:6" ht="3.9" customHeight="1" thickBot="1"/>
    <row r="6" spans="1:6" ht="18" customHeight="1">
      <c r="A6" s="341" t="s">
        <v>2</v>
      </c>
      <c r="B6" s="348" t="s">
        <v>164</v>
      </c>
      <c r="C6" s="348"/>
      <c r="D6" s="348"/>
    </row>
    <row r="7" spans="1:6" ht="14.1" customHeight="1">
      <c r="A7" s="342"/>
      <c r="B7" s="6" t="s">
        <v>4</v>
      </c>
      <c r="C7" s="6" t="s">
        <v>5</v>
      </c>
      <c r="D7" s="6" t="s">
        <v>6</v>
      </c>
    </row>
    <row r="8" spans="1:6" ht="3.15" customHeight="1">
      <c r="A8" s="7"/>
      <c r="B8" s="8"/>
      <c r="C8" s="8"/>
      <c r="D8" s="8"/>
    </row>
    <row r="9" spans="1:6" s="11" customFormat="1" ht="9.75" customHeight="1">
      <c r="A9" s="9" t="s">
        <v>7</v>
      </c>
      <c r="B9" s="10">
        <v>695769.09900000005</v>
      </c>
      <c r="C9" s="10">
        <v>528597.07499999995</v>
      </c>
      <c r="D9" s="10">
        <v>1224366.1740000001</v>
      </c>
      <c r="E9" s="74"/>
      <c r="F9" s="14"/>
    </row>
    <row r="10" spans="1:6" s="11" customFormat="1" ht="9.75" customHeight="1">
      <c r="A10" s="12" t="s">
        <v>8</v>
      </c>
      <c r="B10" s="13">
        <v>0</v>
      </c>
      <c r="C10" s="13">
        <v>0</v>
      </c>
      <c r="D10" s="13">
        <v>0</v>
      </c>
      <c r="E10" s="73"/>
      <c r="F10" s="14"/>
    </row>
    <row r="11" spans="1:6" s="11" customFormat="1" ht="9.75" customHeight="1">
      <c r="A11" s="12" t="s">
        <v>9</v>
      </c>
      <c r="B11" s="13">
        <v>695658.49300000002</v>
      </c>
      <c r="C11" s="13">
        <v>38552.972000000002</v>
      </c>
      <c r="D11" s="13">
        <v>734211.46600000001</v>
      </c>
      <c r="E11" s="74"/>
      <c r="F11" s="14"/>
    </row>
    <row r="12" spans="1:6" s="11" customFormat="1" ht="9.75" customHeight="1">
      <c r="A12" s="12" t="s">
        <v>10</v>
      </c>
      <c r="B12" s="13">
        <v>0</v>
      </c>
      <c r="C12" s="13">
        <v>0</v>
      </c>
      <c r="D12" s="13">
        <v>0</v>
      </c>
      <c r="E12" s="73"/>
      <c r="F12" s="14"/>
    </row>
    <row r="13" spans="1:6" s="11" customFormat="1" ht="9.75" customHeight="1">
      <c r="A13" s="12" t="s">
        <v>11</v>
      </c>
      <c r="B13" s="13">
        <v>110.605</v>
      </c>
      <c r="C13" s="13">
        <v>490044.10200000001</v>
      </c>
      <c r="D13" s="13">
        <v>490154.70799999998</v>
      </c>
      <c r="E13" s="73"/>
      <c r="F13" s="14"/>
    </row>
    <row r="14" spans="1:6" s="11" customFormat="1" ht="3.15" customHeight="1">
      <c r="A14" s="12"/>
      <c r="B14" s="13"/>
      <c r="C14" s="13"/>
      <c r="D14" s="13"/>
      <c r="E14" s="73"/>
      <c r="F14" s="14"/>
    </row>
    <row r="15" spans="1:6" s="11" customFormat="1" ht="9.75" customHeight="1">
      <c r="A15" s="15" t="s">
        <v>12</v>
      </c>
      <c r="B15" s="16">
        <v>0</v>
      </c>
      <c r="C15" s="16">
        <v>0</v>
      </c>
      <c r="D15" s="16">
        <v>0</v>
      </c>
      <c r="E15" s="73"/>
      <c r="F15" s="14"/>
    </row>
    <row r="16" spans="1:6" s="11" customFormat="1" ht="3.15" customHeight="1">
      <c r="A16" s="15"/>
      <c r="B16" s="16"/>
      <c r="C16" s="16"/>
      <c r="D16" s="16"/>
      <c r="E16" s="73"/>
      <c r="F16" s="14"/>
    </row>
    <row r="17" spans="1:7" s="11" customFormat="1" ht="9.75" customHeight="1">
      <c r="A17" s="17" t="s">
        <v>13</v>
      </c>
      <c r="B17" s="10">
        <v>320958.72600000002</v>
      </c>
      <c r="C17" s="10">
        <v>53421.737000000001</v>
      </c>
      <c r="D17" s="10">
        <v>374380.46299999999</v>
      </c>
      <c r="E17" s="73"/>
      <c r="F17" s="14"/>
    </row>
    <row r="18" spans="1:7" s="11" customFormat="1" ht="9.75" customHeight="1">
      <c r="A18" s="18" t="s">
        <v>14</v>
      </c>
      <c r="B18" s="13">
        <v>0</v>
      </c>
      <c r="C18" s="13">
        <v>0</v>
      </c>
      <c r="D18" s="13">
        <v>0</v>
      </c>
      <c r="E18" s="73"/>
      <c r="F18" s="14"/>
    </row>
    <row r="19" spans="1:7" s="11" customFormat="1" ht="9.75" customHeight="1">
      <c r="A19" s="18" t="s">
        <v>15</v>
      </c>
      <c r="B19" s="13">
        <v>299417.91100000002</v>
      </c>
      <c r="C19" s="13">
        <v>34156.993000000002</v>
      </c>
      <c r="D19" s="13">
        <v>333574.90399999998</v>
      </c>
      <c r="E19" s="73"/>
      <c r="F19" s="14"/>
    </row>
    <row r="20" spans="1:7" s="11" customFormat="1" ht="9.75" customHeight="1">
      <c r="A20" s="18" t="s">
        <v>16</v>
      </c>
      <c r="B20" s="13">
        <v>21540.814999999999</v>
      </c>
      <c r="C20" s="13">
        <v>19264.743999999999</v>
      </c>
      <c r="D20" s="13">
        <v>40805.559000000001</v>
      </c>
      <c r="E20" s="73"/>
      <c r="F20" s="14"/>
    </row>
    <row r="21" spans="1:7" s="11" customFormat="1" ht="9.75" customHeight="1">
      <c r="A21" s="18" t="s">
        <v>17</v>
      </c>
      <c r="B21" s="13">
        <v>0</v>
      </c>
      <c r="C21" s="13">
        <v>0</v>
      </c>
      <c r="D21" s="13">
        <v>0</v>
      </c>
      <c r="E21" s="73"/>
      <c r="F21" s="14"/>
    </row>
    <row r="22" spans="1:7" s="11" customFormat="1" ht="9.75" customHeight="1">
      <c r="A22" s="18" t="s">
        <v>18</v>
      </c>
      <c r="B22" s="13">
        <v>0</v>
      </c>
      <c r="C22" s="13">
        <v>0</v>
      </c>
      <c r="D22" s="13">
        <v>0</v>
      </c>
      <c r="E22" s="73"/>
      <c r="F22" s="14"/>
    </row>
    <row r="23" spans="1:7" s="11" customFormat="1" ht="3.15" customHeight="1">
      <c r="A23" s="12"/>
      <c r="B23" s="13"/>
      <c r="C23" s="13"/>
      <c r="D23" s="13"/>
      <c r="E23" s="73"/>
      <c r="F23" s="14"/>
    </row>
    <row r="24" spans="1:7" s="11" customFormat="1" ht="9.75" customHeight="1">
      <c r="A24" s="17" t="s">
        <v>19</v>
      </c>
      <c r="B24" s="10">
        <v>13912.715</v>
      </c>
      <c r="C24" s="10">
        <v>5.1100000000000003</v>
      </c>
      <c r="D24" s="10">
        <v>13917.825000000001</v>
      </c>
      <c r="E24" s="74"/>
      <c r="F24" s="74"/>
      <c r="G24" s="21"/>
    </row>
    <row r="25" spans="1:7" s="11" customFormat="1" ht="9.75" customHeight="1">
      <c r="A25" s="15" t="s">
        <v>20</v>
      </c>
      <c r="B25" s="16">
        <v>13405.802</v>
      </c>
      <c r="C25" s="16">
        <v>3.6230000000000002</v>
      </c>
      <c r="D25" s="16">
        <v>13409.424999999999</v>
      </c>
      <c r="E25" s="74"/>
      <c r="F25" s="14"/>
    </row>
    <row r="26" spans="1:7" s="11" customFormat="1" ht="9.75" customHeight="1">
      <c r="A26" s="12" t="s">
        <v>21</v>
      </c>
      <c r="B26" s="13">
        <v>0</v>
      </c>
      <c r="C26" s="13">
        <v>0</v>
      </c>
      <c r="D26" s="13">
        <v>0</v>
      </c>
      <c r="E26" s="73"/>
      <c r="F26" s="14"/>
    </row>
    <row r="27" spans="1:7" s="11" customFormat="1" ht="9.75" customHeight="1">
      <c r="A27" s="12" t="s">
        <v>22</v>
      </c>
      <c r="B27" s="13">
        <v>0</v>
      </c>
      <c r="C27" s="13">
        <v>0</v>
      </c>
      <c r="D27" s="13">
        <v>0</v>
      </c>
      <c r="E27" s="73"/>
      <c r="F27" s="14"/>
    </row>
    <row r="28" spans="1:7" s="11" customFormat="1" ht="9.75" customHeight="1">
      <c r="A28" s="12" t="s">
        <v>23</v>
      </c>
      <c r="B28" s="13">
        <v>0</v>
      </c>
      <c r="C28" s="13">
        <v>0</v>
      </c>
      <c r="D28" s="13">
        <v>0</v>
      </c>
      <c r="E28" s="74"/>
      <c r="F28" s="14"/>
    </row>
    <row r="29" spans="1:7" s="11" customFormat="1" ht="9.75" customHeight="1">
      <c r="A29" s="12" t="s">
        <v>24</v>
      </c>
      <c r="B29" s="13">
        <v>0</v>
      </c>
      <c r="C29" s="13">
        <v>0</v>
      </c>
      <c r="D29" s="13">
        <v>0</v>
      </c>
      <c r="E29" s="73"/>
      <c r="F29" s="14"/>
    </row>
    <row r="30" spans="1:7" s="11" customFormat="1" ht="9.75" customHeight="1">
      <c r="A30" s="12" t="s">
        <v>25</v>
      </c>
      <c r="B30" s="13">
        <v>0</v>
      </c>
      <c r="C30" s="13">
        <v>0</v>
      </c>
      <c r="D30" s="13">
        <v>0</v>
      </c>
      <c r="E30" s="73"/>
      <c r="F30" s="14"/>
    </row>
    <row r="31" spans="1:7" s="11" customFormat="1" ht="9.75" customHeight="1">
      <c r="A31" s="12" t="s">
        <v>26</v>
      </c>
      <c r="B31" s="13">
        <v>0</v>
      </c>
      <c r="C31" s="13">
        <v>0</v>
      </c>
      <c r="D31" s="13">
        <v>0</v>
      </c>
      <c r="E31" s="73"/>
      <c r="F31" s="14"/>
    </row>
    <row r="32" spans="1:7" s="11" customFormat="1" ht="9.75" customHeight="1">
      <c r="A32" s="12" t="s">
        <v>27</v>
      </c>
      <c r="B32" s="13">
        <v>13405.802</v>
      </c>
      <c r="C32" s="13">
        <v>3.6230000000000002</v>
      </c>
      <c r="D32" s="13">
        <v>13409.424999999999</v>
      </c>
      <c r="E32" s="73"/>
      <c r="F32" s="14"/>
    </row>
    <row r="33" spans="1:6" s="11" customFormat="1" ht="9.75" customHeight="1">
      <c r="A33" s="12" t="s">
        <v>28</v>
      </c>
      <c r="B33" s="13">
        <v>0</v>
      </c>
      <c r="C33" s="13">
        <v>0</v>
      </c>
      <c r="D33" s="13">
        <v>0</v>
      </c>
      <c r="E33" s="73"/>
      <c r="F33" s="14"/>
    </row>
    <row r="34" spans="1:6" s="11" customFormat="1" ht="9.75" customHeight="1">
      <c r="A34" s="12" t="s">
        <v>29</v>
      </c>
      <c r="B34" s="13">
        <v>0</v>
      </c>
      <c r="C34" s="13">
        <v>0</v>
      </c>
      <c r="D34" s="13">
        <v>0</v>
      </c>
      <c r="E34" s="73"/>
      <c r="F34" s="14"/>
    </row>
    <row r="35" spans="1:6" s="11" customFormat="1" ht="9.75" customHeight="1">
      <c r="A35" s="15" t="s">
        <v>30</v>
      </c>
      <c r="B35" s="16">
        <v>5767.9719999999998</v>
      </c>
      <c r="C35" s="16">
        <v>0</v>
      </c>
      <c r="D35" s="16">
        <v>5767.9719999999998</v>
      </c>
      <c r="E35" s="75"/>
      <c r="F35" s="14"/>
    </row>
    <row r="36" spans="1:6" s="11" customFormat="1" ht="9.75" customHeight="1">
      <c r="A36" s="15" t="s">
        <v>31</v>
      </c>
      <c r="B36" s="16">
        <v>91498.841</v>
      </c>
      <c r="C36" s="16">
        <v>70.408000000000001</v>
      </c>
      <c r="D36" s="16">
        <v>91569.25</v>
      </c>
      <c r="E36" s="73"/>
      <c r="F36" s="14"/>
    </row>
    <row r="37" spans="1:6" s="11" customFormat="1" ht="9.75" customHeight="1">
      <c r="A37" s="12" t="s">
        <v>32</v>
      </c>
      <c r="B37" s="13">
        <v>91427.263000000006</v>
      </c>
      <c r="C37" s="13">
        <v>70.408000000000001</v>
      </c>
      <c r="D37" s="13">
        <v>91497.671000000002</v>
      </c>
      <c r="E37" s="73"/>
      <c r="F37" s="14"/>
    </row>
    <row r="38" spans="1:6" s="11" customFormat="1" ht="9.75" customHeight="1">
      <c r="A38" s="12" t="s">
        <v>33</v>
      </c>
      <c r="B38" s="13">
        <v>71.578000000000003</v>
      </c>
      <c r="C38" s="13">
        <v>0</v>
      </c>
      <c r="D38" s="13">
        <v>71.578000000000003</v>
      </c>
      <c r="E38" s="73"/>
      <c r="F38" s="14"/>
    </row>
    <row r="39" spans="1:6" s="11" customFormat="1" ht="9.75" customHeight="1">
      <c r="A39" s="15" t="s">
        <v>34</v>
      </c>
      <c r="B39" s="16">
        <v>-81489.307000000001</v>
      </c>
      <c r="C39" s="16">
        <v>-56.987000000000002</v>
      </c>
      <c r="D39" s="16">
        <v>-81546.294999999998</v>
      </c>
      <c r="E39" s="73"/>
      <c r="F39" s="14"/>
    </row>
    <row r="40" spans="1:6" s="11" customFormat="1" ht="9.75" customHeight="1">
      <c r="A40" s="15" t="s">
        <v>35</v>
      </c>
      <c r="B40" s="16">
        <v>-15270.593000000001</v>
      </c>
      <c r="C40" s="16">
        <v>-11.933</v>
      </c>
      <c r="D40" s="16">
        <v>-15282.527</v>
      </c>
      <c r="E40" s="73"/>
      <c r="F40" s="14"/>
    </row>
    <row r="41" spans="1:6" s="11" customFormat="1" ht="3.15" customHeight="1">
      <c r="A41" s="15"/>
      <c r="B41" s="13"/>
      <c r="C41" s="13"/>
      <c r="D41" s="13"/>
      <c r="E41" s="73"/>
      <c r="F41" s="14"/>
    </row>
    <row r="42" spans="1:6" s="11" customFormat="1" ht="9.75" customHeight="1">
      <c r="A42" s="15" t="s">
        <v>36</v>
      </c>
      <c r="B42" s="16">
        <v>11323648.899</v>
      </c>
      <c r="C42" s="16">
        <v>47753.834000000003</v>
      </c>
      <c r="D42" s="16">
        <v>11371402.733999999</v>
      </c>
      <c r="E42" s="73"/>
      <c r="F42" s="14"/>
    </row>
    <row r="43" spans="1:6" s="11" customFormat="1" ht="3.15" customHeight="1">
      <c r="A43" s="15"/>
      <c r="B43" s="13"/>
      <c r="C43" s="13"/>
      <c r="D43" s="13"/>
      <c r="E43" s="73"/>
      <c r="F43" s="14"/>
    </row>
    <row r="44" spans="1:6" s="11" customFormat="1" ht="9.75" customHeight="1">
      <c r="A44" s="17" t="s">
        <v>37</v>
      </c>
      <c r="B44" s="10">
        <v>14201.717000000001</v>
      </c>
      <c r="C44" s="10">
        <v>1750.4670000000001</v>
      </c>
      <c r="D44" s="10">
        <v>15952.184999999999</v>
      </c>
      <c r="E44" s="73"/>
      <c r="F44" s="14"/>
    </row>
    <row r="45" spans="1:6" s="11" customFormat="1" ht="9.75" customHeight="1">
      <c r="A45" s="23" t="s">
        <v>38</v>
      </c>
      <c r="B45" s="13">
        <v>0</v>
      </c>
      <c r="C45" s="13">
        <v>1639.922</v>
      </c>
      <c r="D45" s="13">
        <v>1639.922</v>
      </c>
      <c r="E45" s="73"/>
      <c r="F45" s="14"/>
    </row>
    <row r="46" spans="1:6" s="11" customFormat="1" ht="9.75" customHeight="1">
      <c r="A46" s="12" t="s">
        <v>39</v>
      </c>
      <c r="B46" s="13">
        <v>0</v>
      </c>
      <c r="C46" s="13">
        <v>0</v>
      </c>
      <c r="D46" s="13">
        <v>0</v>
      </c>
      <c r="E46" s="73"/>
      <c r="F46" s="14"/>
    </row>
    <row r="47" spans="1:6" s="11" customFormat="1" ht="9.75" customHeight="1">
      <c r="A47" s="12" t="s">
        <v>40</v>
      </c>
      <c r="B47" s="13">
        <v>0</v>
      </c>
      <c r="C47" s="13">
        <v>0</v>
      </c>
      <c r="D47" s="13">
        <v>0</v>
      </c>
      <c r="E47" s="73"/>
      <c r="F47" s="14"/>
    </row>
    <row r="48" spans="1:6" s="11" customFormat="1" ht="9.75" customHeight="1">
      <c r="A48" s="12" t="s">
        <v>41</v>
      </c>
      <c r="B48" s="13">
        <v>242.566</v>
      </c>
      <c r="C48" s="13">
        <v>0.11700000000000001</v>
      </c>
      <c r="D48" s="13">
        <v>242.68299999999999</v>
      </c>
      <c r="E48" s="73"/>
      <c r="F48" s="14"/>
    </row>
    <row r="49" spans="1:6" s="11" customFormat="1" ht="9.75" customHeight="1">
      <c r="A49" s="12" t="s">
        <v>42</v>
      </c>
      <c r="B49" s="13">
        <v>13959.151</v>
      </c>
      <c r="C49" s="13">
        <v>110.428</v>
      </c>
      <c r="D49" s="13">
        <v>14069.579</v>
      </c>
      <c r="E49" s="73"/>
      <c r="F49" s="14"/>
    </row>
    <row r="50" spans="1:6" s="11" customFormat="1" ht="3.15" customHeight="1">
      <c r="A50" s="12"/>
      <c r="B50" s="13"/>
      <c r="C50" s="13"/>
      <c r="D50" s="13"/>
      <c r="E50" s="73"/>
      <c r="F50" s="14"/>
    </row>
    <row r="51" spans="1:6" s="11" customFormat="1" ht="9.75" customHeight="1">
      <c r="A51" s="24" t="s">
        <v>43</v>
      </c>
      <c r="B51" s="16">
        <v>0.44500000000000001</v>
      </c>
      <c r="C51" s="16">
        <v>0</v>
      </c>
      <c r="D51" s="16">
        <v>0.44500000000000001</v>
      </c>
      <c r="E51" s="73"/>
      <c r="F51" s="14"/>
    </row>
    <row r="52" spans="1:6" s="11" customFormat="1" ht="3.15" customHeight="1">
      <c r="A52" s="15"/>
      <c r="B52" s="16"/>
      <c r="C52" s="16"/>
      <c r="D52" s="16"/>
      <c r="E52" s="73"/>
      <c r="F52" s="14"/>
    </row>
    <row r="53" spans="1:6" s="11" customFormat="1" ht="9.75" customHeight="1">
      <c r="A53" s="22" t="s">
        <v>44</v>
      </c>
      <c r="B53" s="16">
        <v>1640.5889999999999</v>
      </c>
      <c r="C53" s="16">
        <v>0</v>
      </c>
      <c r="D53" s="16">
        <v>1640.5889999999999</v>
      </c>
      <c r="E53" s="73"/>
      <c r="F53" s="14"/>
    </row>
    <row r="54" spans="1:6" s="11" customFormat="1" ht="3.15" customHeight="1">
      <c r="A54" s="25"/>
      <c r="B54" s="16"/>
      <c r="C54" s="16"/>
      <c r="D54" s="16"/>
      <c r="E54" s="73"/>
      <c r="F54" s="14"/>
    </row>
    <row r="55" spans="1:6" s="11" customFormat="1" ht="9.75" customHeight="1">
      <c r="A55" s="22" t="s">
        <v>45</v>
      </c>
      <c r="B55" s="16">
        <v>91918.676000000007</v>
      </c>
      <c r="C55" s="16">
        <v>361.11099999999999</v>
      </c>
      <c r="D55" s="16">
        <v>92279.786999999997</v>
      </c>
      <c r="E55" s="73"/>
      <c r="F55" s="14"/>
    </row>
    <row r="56" spans="1:6" s="11" customFormat="1" ht="3.15" customHeight="1">
      <c r="A56" s="15"/>
      <c r="B56" s="16"/>
      <c r="C56" s="16"/>
      <c r="D56" s="16"/>
      <c r="E56" s="73"/>
      <c r="F56" s="14"/>
    </row>
    <row r="57" spans="1:6" s="11" customFormat="1" ht="9.75" customHeight="1">
      <c r="A57" s="9" t="s">
        <v>46</v>
      </c>
      <c r="B57" s="10">
        <v>12462050.869000001</v>
      </c>
      <c r="C57" s="10">
        <v>631889.33600000001</v>
      </c>
      <c r="D57" s="10">
        <v>13093940.206</v>
      </c>
      <c r="E57" s="73"/>
      <c r="F57" s="14"/>
    </row>
    <row r="58" spans="1:6" s="11" customFormat="1" ht="2.25" customHeight="1">
      <c r="A58" s="26"/>
      <c r="B58" s="27"/>
      <c r="C58" s="27"/>
      <c r="D58" s="27"/>
      <c r="E58" s="73"/>
      <c r="F58" s="14"/>
    </row>
    <row r="59" spans="1:6" ht="9" customHeight="1" thickBot="1">
      <c r="A59" s="28"/>
      <c r="B59" s="29"/>
      <c r="C59" s="29"/>
      <c r="D59" s="29"/>
      <c r="F59" s="14"/>
    </row>
    <row r="60" spans="1:6" s="32" customFormat="1" ht="15" customHeight="1">
      <c r="A60" s="30" t="s">
        <v>47</v>
      </c>
      <c r="B60" s="76"/>
      <c r="C60" s="76"/>
      <c r="D60" s="76"/>
      <c r="E60" s="77"/>
      <c r="F60" s="14"/>
    </row>
    <row r="61" spans="1:6" ht="6" hidden="1" customHeight="1">
      <c r="A61" s="84"/>
      <c r="C61" s="34"/>
      <c r="F61" s="14"/>
    </row>
    <row r="62" spans="1:6" ht="17.100000000000001" hidden="1" customHeight="1">
      <c r="A62" s="335"/>
      <c r="B62" s="335"/>
      <c r="C62" s="335"/>
      <c r="D62" s="335"/>
      <c r="F62" s="14"/>
    </row>
    <row r="63" spans="1:6" s="2" customFormat="1" ht="24" customHeight="1">
      <c r="A63" s="336" t="s">
        <v>163</v>
      </c>
      <c r="B63" s="336"/>
      <c r="C63" s="336"/>
      <c r="D63" s="336"/>
      <c r="E63" s="70"/>
      <c r="F63" s="14"/>
    </row>
    <row r="64" spans="1:6" s="3" customFormat="1" ht="17.100000000000001" customHeight="1">
      <c r="A64" s="337">
        <v>45930</v>
      </c>
      <c r="B64" s="338"/>
      <c r="C64" s="338"/>
      <c r="D64" s="338"/>
      <c r="E64" s="71"/>
      <c r="F64" s="14"/>
    </row>
    <row r="65" spans="1:6" s="35" customFormat="1" ht="15" customHeight="1">
      <c r="A65" s="339" t="s">
        <v>1</v>
      </c>
      <c r="B65" s="340"/>
      <c r="C65" s="340"/>
      <c r="D65" s="340"/>
      <c r="E65" s="78"/>
      <c r="F65" s="14"/>
    </row>
    <row r="66" spans="1:6" ht="3.9" customHeight="1" thickBot="1">
      <c r="F66" s="14"/>
    </row>
    <row r="67" spans="1:6" ht="14.1" customHeight="1">
      <c r="A67" s="341" t="s">
        <v>48</v>
      </c>
      <c r="B67" s="348" t="s">
        <v>164</v>
      </c>
      <c r="C67" s="348"/>
      <c r="D67" s="348"/>
      <c r="F67" s="14"/>
    </row>
    <row r="68" spans="1:6" ht="14.1" customHeight="1">
      <c r="A68" s="342"/>
      <c r="B68" s="6" t="s">
        <v>4</v>
      </c>
      <c r="C68" s="6" t="s">
        <v>5</v>
      </c>
      <c r="D68" s="6" t="s">
        <v>6</v>
      </c>
      <c r="F68" s="14"/>
    </row>
    <row r="69" spans="1:6" ht="2.1" customHeight="1">
      <c r="A69" s="7"/>
      <c r="B69" s="36">
        <v>100</v>
      </c>
      <c r="C69" s="36">
        <v>200</v>
      </c>
      <c r="D69" s="36">
        <v>300</v>
      </c>
      <c r="F69" s="14"/>
    </row>
    <row r="70" spans="1:6" s="11" customFormat="1" ht="10.199999999999999" customHeight="1">
      <c r="A70" s="37" t="s">
        <v>49</v>
      </c>
      <c r="B70" s="10">
        <v>0</v>
      </c>
      <c r="C70" s="10">
        <v>0</v>
      </c>
      <c r="D70" s="10">
        <v>0</v>
      </c>
      <c r="E70" s="73"/>
      <c r="F70" s="14"/>
    </row>
    <row r="71" spans="1:6" s="11" customFormat="1" ht="2.1" customHeight="1">
      <c r="A71" s="38"/>
      <c r="B71" s="16"/>
      <c r="C71" s="16"/>
      <c r="D71" s="16"/>
      <c r="E71" s="73"/>
      <c r="F71" s="14"/>
    </row>
    <row r="72" spans="1:6" s="11" customFormat="1" ht="10.199999999999999" customHeight="1">
      <c r="A72" s="38" t="s">
        <v>50</v>
      </c>
      <c r="B72" s="16">
        <v>0</v>
      </c>
      <c r="C72" s="16">
        <v>0</v>
      </c>
      <c r="D72" s="16">
        <v>0</v>
      </c>
      <c r="E72" s="73"/>
      <c r="F72" s="14"/>
    </row>
    <row r="73" spans="1:6" s="11" customFormat="1" ht="10.199999999999999" customHeight="1">
      <c r="A73" s="38" t="s">
        <v>51</v>
      </c>
      <c r="B73" s="16">
        <v>0</v>
      </c>
      <c r="C73" s="16">
        <v>0</v>
      </c>
      <c r="D73" s="16">
        <v>0</v>
      </c>
      <c r="E73" s="73"/>
      <c r="F73" s="14"/>
    </row>
    <row r="74" spans="1:6" s="11" customFormat="1" ht="10.199999999999999" customHeight="1">
      <c r="A74" s="38" t="s">
        <v>52</v>
      </c>
      <c r="B74" s="16">
        <v>0</v>
      </c>
      <c r="C74" s="16">
        <v>0</v>
      </c>
      <c r="D74" s="16">
        <v>0</v>
      </c>
      <c r="E74" s="73"/>
      <c r="F74" s="14"/>
    </row>
    <row r="75" spans="1:6" s="11" customFormat="1" ht="10.199999999999999" customHeight="1">
      <c r="A75" s="39" t="s">
        <v>53</v>
      </c>
      <c r="B75" s="13">
        <v>0</v>
      </c>
      <c r="C75" s="13">
        <v>0</v>
      </c>
      <c r="D75" s="13">
        <v>0</v>
      </c>
      <c r="E75" s="73"/>
      <c r="F75" s="14"/>
    </row>
    <row r="76" spans="1:6" s="11" customFormat="1" ht="10.199999999999999" customHeight="1">
      <c r="A76" s="39" t="s">
        <v>54</v>
      </c>
      <c r="B76" s="13">
        <v>0</v>
      </c>
      <c r="C76" s="13">
        <v>0</v>
      </c>
      <c r="D76" s="13">
        <v>0</v>
      </c>
      <c r="E76" s="73"/>
      <c r="F76" s="14"/>
    </row>
    <row r="77" spans="1:6" s="11" customFormat="1" ht="10.199999999999999" customHeight="1">
      <c r="A77" s="39" t="s">
        <v>156</v>
      </c>
      <c r="B77" s="13">
        <v>0</v>
      </c>
      <c r="C77" s="13">
        <v>0</v>
      </c>
      <c r="D77" s="13">
        <v>0</v>
      </c>
      <c r="E77" s="73"/>
      <c r="F77" s="14"/>
    </row>
    <row r="78" spans="1:6" s="11" customFormat="1" ht="10.199999999999999" customHeight="1">
      <c r="A78" s="39" t="s">
        <v>56</v>
      </c>
      <c r="B78" s="13">
        <v>0</v>
      </c>
      <c r="C78" s="13">
        <v>0</v>
      </c>
      <c r="D78" s="13">
        <v>0</v>
      </c>
      <c r="E78" s="73"/>
      <c r="F78" s="14"/>
    </row>
    <row r="79" spans="1:6" s="11" customFormat="1" ht="10.199999999999999" customHeight="1">
      <c r="A79" s="38" t="s">
        <v>57</v>
      </c>
      <c r="B79" s="16">
        <v>0</v>
      </c>
      <c r="C79" s="16">
        <v>0</v>
      </c>
      <c r="D79" s="16">
        <v>0</v>
      </c>
      <c r="E79" s="73"/>
      <c r="F79" s="14"/>
    </row>
    <row r="80" spans="1:6" s="11" customFormat="1" ht="10.199999999999999" customHeight="1">
      <c r="A80" s="38" t="s">
        <v>58</v>
      </c>
      <c r="B80" s="16">
        <v>0</v>
      </c>
      <c r="C80" s="16">
        <v>0</v>
      </c>
      <c r="D80" s="16">
        <v>0</v>
      </c>
      <c r="E80" s="73"/>
      <c r="F80" s="14"/>
    </row>
    <row r="81" spans="1:6" s="11" customFormat="1" ht="10.199999999999999" customHeight="1">
      <c r="A81" s="39" t="s">
        <v>59</v>
      </c>
      <c r="B81" s="13">
        <v>0</v>
      </c>
      <c r="C81" s="13">
        <v>0</v>
      </c>
      <c r="D81" s="13">
        <v>0</v>
      </c>
      <c r="E81" s="73"/>
      <c r="F81" s="14"/>
    </row>
    <row r="82" spans="1:6" s="11" customFormat="1" ht="10.199999999999999" customHeight="1">
      <c r="A82" s="39" t="s">
        <v>60</v>
      </c>
      <c r="B82" s="13">
        <v>0</v>
      </c>
      <c r="C82" s="13">
        <v>0</v>
      </c>
      <c r="D82" s="13">
        <v>0</v>
      </c>
      <c r="E82" s="73"/>
      <c r="F82" s="14"/>
    </row>
    <row r="83" spans="1:6" s="11" customFormat="1" ht="3.15" customHeight="1">
      <c r="A83" s="39"/>
      <c r="B83" s="13"/>
      <c r="C83" s="13"/>
      <c r="D83" s="13"/>
      <c r="E83" s="73"/>
      <c r="F83" s="14"/>
    </row>
    <row r="84" spans="1:6" s="11" customFormat="1" ht="10.199999999999999" customHeight="1">
      <c r="A84" s="40" t="s">
        <v>61</v>
      </c>
      <c r="B84" s="10">
        <v>0</v>
      </c>
      <c r="C84" s="10">
        <v>0</v>
      </c>
      <c r="D84" s="10">
        <v>0</v>
      </c>
      <c r="E84" s="73"/>
      <c r="F84" s="14"/>
    </row>
    <row r="85" spans="1:6" s="11" customFormat="1" ht="10.199999999999999" customHeight="1">
      <c r="A85" s="39" t="s">
        <v>62</v>
      </c>
      <c r="B85" s="13">
        <v>0</v>
      </c>
      <c r="C85" s="13">
        <v>0</v>
      </c>
      <c r="D85" s="13">
        <v>0</v>
      </c>
      <c r="E85" s="73"/>
      <c r="F85" s="14"/>
    </row>
    <row r="86" spans="1:6" s="11" customFormat="1" ht="10.199999999999999" customHeight="1">
      <c r="A86" s="39" t="s">
        <v>63</v>
      </c>
      <c r="B86" s="13">
        <v>0</v>
      </c>
      <c r="C86" s="13">
        <v>0</v>
      </c>
      <c r="D86" s="13">
        <v>0</v>
      </c>
      <c r="E86" s="73"/>
      <c r="F86" s="14"/>
    </row>
    <row r="87" spans="1:6" s="11" customFormat="1" ht="10.199999999999999" customHeight="1">
      <c r="A87" s="39" t="s">
        <v>64</v>
      </c>
      <c r="B87" s="13">
        <v>0</v>
      </c>
      <c r="C87" s="13">
        <v>0</v>
      </c>
      <c r="D87" s="13">
        <v>0</v>
      </c>
      <c r="E87" s="73"/>
      <c r="F87" s="14"/>
    </row>
    <row r="88" spans="1:6" s="11" customFormat="1" ht="3.15" customHeight="1">
      <c r="A88" s="39"/>
      <c r="B88" s="13"/>
      <c r="C88" s="13"/>
      <c r="D88" s="13"/>
      <c r="E88" s="73"/>
      <c r="F88" s="14"/>
    </row>
    <row r="89" spans="1:6" s="11" customFormat="1" ht="10.199999999999999" customHeight="1">
      <c r="A89" s="38" t="s">
        <v>12</v>
      </c>
      <c r="B89" s="16">
        <v>0</v>
      </c>
      <c r="C89" s="16">
        <v>0</v>
      </c>
      <c r="D89" s="16">
        <v>0</v>
      </c>
      <c r="E89" s="73"/>
      <c r="F89" s="14"/>
    </row>
    <row r="90" spans="1:6" s="11" customFormat="1" ht="3.15" customHeight="1">
      <c r="A90" s="38"/>
      <c r="B90" s="16"/>
      <c r="C90" s="16"/>
      <c r="D90" s="16"/>
      <c r="E90" s="73"/>
      <c r="F90" s="14"/>
    </row>
    <row r="91" spans="1:6" s="11" customFormat="1" ht="10.199999999999999" customHeight="1">
      <c r="A91" s="37" t="s">
        <v>65</v>
      </c>
      <c r="B91" s="10">
        <v>2082477.2720000001</v>
      </c>
      <c r="C91" s="10">
        <v>2736504.0970000001</v>
      </c>
      <c r="D91" s="10">
        <v>4818981.3689999999</v>
      </c>
      <c r="E91" s="73"/>
      <c r="F91" s="14"/>
    </row>
    <row r="92" spans="1:6" s="11" customFormat="1" ht="10.199999999999999" customHeight="1">
      <c r="A92" s="39" t="s">
        <v>66</v>
      </c>
      <c r="B92" s="13">
        <v>1390649.331</v>
      </c>
      <c r="C92" s="13">
        <v>0</v>
      </c>
      <c r="D92" s="13">
        <v>1390649.331</v>
      </c>
      <c r="E92" s="73"/>
      <c r="F92" s="14"/>
    </row>
    <row r="93" spans="1:6" s="11" customFormat="1" ht="10.199999999999999" customHeight="1">
      <c r="A93" s="39" t="s">
        <v>67</v>
      </c>
      <c r="B93" s="13">
        <v>691827.94</v>
      </c>
      <c r="C93" s="13">
        <v>2736504.0970000001</v>
      </c>
      <c r="D93" s="13">
        <v>3428332.037</v>
      </c>
      <c r="E93" s="73"/>
      <c r="F93" s="14"/>
    </row>
    <row r="94" spans="1:6" s="11" customFormat="1" ht="3.15" customHeight="1">
      <c r="A94" s="39"/>
      <c r="B94" s="13"/>
      <c r="C94" s="13"/>
      <c r="D94" s="13"/>
      <c r="E94" s="73"/>
      <c r="F94" s="14"/>
    </row>
    <row r="95" spans="1:6" s="11" customFormat="1" ht="10.199999999999999" customHeight="1">
      <c r="A95" s="37" t="s">
        <v>68</v>
      </c>
      <c r="B95" s="10">
        <v>1124940.807</v>
      </c>
      <c r="C95" s="10">
        <v>2077053.5789999999</v>
      </c>
      <c r="D95" s="10">
        <v>3201994.3870000001</v>
      </c>
      <c r="E95" s="73"/>
      <c r="F95" s="14"/>
    </row>
    <row r="96" spans="1:6" s="11" customFormat="1" ht="10.199999999999999" customHeight="1">
      <c r="A96" s="39" t="s">
        <v>69</v>
      </c>
      <c r="B96" s="16">
        <v>0</v>
      </c>
      <c r="C96" s="16">
        <v>0</v>
      </c>
      <c r="D96" s="16">
        <v>0</v>
      </c>
      <c r="E96" s="73"/>
      <c r="F96" s="14"/>
    </row>
    <row r="97" spans="1:6" s="11" customFormat="1" ht="10.199999999999999" customHeight="1">
      <c r="A97" s="39" t="s">
        <v>70</v>
      </c>
      <c r="B97" s="16">
        <v>0</v>
      </c>
      <c r="C97" s="16">
        <v>0</v>
      </c>
      <c r="D97" s="16">
        <v>0</v>
      </c>
      <c r="E97" s="73"/>
      <c r="F97" s="14"/>
    </row>
    <row r="98" spans="1:6" s="11" customFormat="1" ht="10.199999999999999" customHeight="1">
      <c r="A98" s="39" t="s">
        <v>71</v>
      </c>
      <c r="B98" s="13">
        <v>1124940.807</v>
      </c>
      <c r="C98" s="13">
        <v>2077053.5789999999</v>
      </c>
      <c r="D98" s="13">
        <v>3201994.3870000001</v>
      </c>
      <c r="E98" s="73"/>
      <c r="F98" s="14"/>
    </row>
    <row r="99" spans="1:6" s="11" customFormat="1" ht="3.15" customHeight="1">
      <c r="A99" s="39"/>
      <c r="B99" s="13"/>
      <c r="C99" s="13"/>
      <c r="D99" s="13"/>
      <c r="E99" s="73"/>
      <c r="F99" s="14"/>
    </row>
    <row r="100" spans="1:6" s="11" customFormat="1" ht="10.199999999999999" customHeight="1">
      <c r="A100" s="38" t="s">
        <v>72</v>
      </c>
      <c r="B100" s="16">
        <v>1178404.504</v>
      </c>
      <c r="C100" s="16">
        <v>6170.4750000000004</v>
      </c>
      <c r="D100" s="16">
        <v>1184574.98</v>
      </c>
      <c r="E100" s="73"/>
      <c r="F100" s="14"/>
    </row>
    <row r="101" spans="1:6" s="11" customFormat="1" ht="3.15" customHeight="1">
      <c r="A101" s="39"/>
      <c r="B101" s="13"/>
      <c r="C101" s="13"/>
      <c r="D101" s="13"/>
      <c r="E101" s="73"/>
      <c r="F101" s="14"/>
    </row>
    <row r="102" spans="1:6" s="11" customFormat="1" ht="10.199999999999999" customHeight="1">
      <c r="A102" s="37" t="s">
        <v>73</v>
      </c>
      <c r="B102" s="10">
        <v>51594.775000000001</v>
      </c>
      <c r="C102" s="10">
        <v>77395.307000000001</v>
      </c>
      <c r="D102" s="10">
        <v>128990.083</v>
      </c>
      <c r="E102" s="73"/>
      <c r="F102" s="14"/>
    </row>
    <row r="103" spans="1:6" s="11" customFormat="1" ht="10.199999999999999" customHeight="1">
      <c r="A103" s="39" t="s">
        <v>74</v>
      </c>
      <c r="B103" s="13">
        <v>0</v>
      </c>
      <c r="C103" s="13">
        <v>0</v>
      </c>
      <c r="D103" s="13">
        <v>0</v>
      </c>
      <c r="E103" s="73"/>
      <c r="F103" s="14"/>
    </row>
    <row r="104" spans="1:6" s="11" customFormat="1" ht="10.199999999999999" customHeight="1">
      <c r="A104" s="39" t="s">
        <v>157</v>
      </c>
      <c r="B104" s="13">
        <v>0</v>
      </c>
      <c r="C104" s="13">
        <v>0</v>
      </c>
      <c r="D104" s="13">
        <v>0</v>
      </c>
      <c r="E104" s="73"/>
      <c r="F104" s="14"/>
    </row>
    <row r="105" spans="1:6" s="11" customFormat="1" ht="10.199999999999999" customHeight="1">
      <c r="A105" s="39" t="s">
        <v>76</v>
      </c>
      <c r="B105" s="13">
        <v>0</v>
      </c>
      <c r="C105" s="13">
        <v>0</v>
      </c>
      <c r="D105" s="13">
        <v>0</v>
      </c>
      <c r="E105" s="73"/>
      <c r="F105" s="14"/>
    </row>
    <row r="106" spans="1:6" s="11" customFormat="1" ht="10.199999999999999" customHeight="1">
      <c r="A106" s="39" t="s">
        <v>77</v>
      </c>
      <c r="B106" s="13">
        <v>39142.561999999998</v>
      </c>
      <c r="C106" s="13">
        <v>32143.094000000001</v>
      </c>
      <c r="D106" s="13">
        <v>71285.656000000003</v>
      </c>
      <c r="E106" s="73"/>
      <c r="F106" s="14"/>
    </row>
    <row r="107" spans="1:6" s="11" customFormat="1" ht="10.199999999999999" customHeight="1">
      <c r="A107" s="39" t="s">
        <v>78</v>
      </c>
      <c r="B107" s="13">
        <v>12452.213</v>
      </c>
      <c r="C107" s="13">
        <v>45252.213000000003</v>
      </c>
      <c r="D107" s="13">
        <v>57704.425999999999</v>
      </c>
      <c r="E107" s="73"/>
      <c r="F107" s="14"/>
    </row>
    <row r="108" spans="1:6" s="11" customFormat="1" ht="10.199999999999999" customHeight="1">
      <c r="A108" s="39" t="s">
        <v>79</v>
      </c>
      <c r="B108" s="13">
        <v>0</v>
      </c>
      <c r="C108" s="13">
        <v>0</v>
      </c>
      <c r="D108" s="13">
        <v>0</v>
      </c>
      <c r="E108" s="73"/>
      <c r="F108" s="14"/>
    </row>
    <row r="109" spans="1:6" s="11" customFormat="1" ht="3.15" customHeight="1">
      <c r="A109" s="39"/>
      <c r="B109" s="13"/>
      <c r="C109" s="13"/>
      <c r="D109" s="13"/>
      <c r="E109" s="73"/>
      <c r="F109" s="14"/>
    </row>
    <row r="110" spans="1:6" s="11" customFormat="1" ht="10.199999999999999" customHeight="1">
      <c r="A110" s="37" t="s">
        <v>80</v>
      </c>
      <c r="B110" s="10">
        <v>78996.755999999994</v>
      </c>
      <c r="C110" s="10">
        <v>5.99</v>
      </c>
      <c r="D110" s="10">
        <v>79002.745999999999</v>
      </c>
      <c r="E110" s="73"/>
      <c r="F110" s="14"/>
    </row>
    <row r="111" spans="1:6" s="11" customFormat="1" ht="3.15" customHeight="1">
      <c r="A111" s="39"/>
      <c r="B111" s="13"/>
      <c r="C111" s="13"/>
      <c r="D111" s="13"/>
      <c r="E111" s="73"/>
      <c r="F111" s="14"/>
    </row>
    <row r="112" spans="1:6" s="11" customFormat="1" ht="10.199999999999999" customHeight="1">
      <c r="A112" s="17" t="s">
        <v>81</v>
      </c>
      <c r="B112" s="10">
        <v>3453.8739999999998</v>
      </c>
      <c r="C112" s="10">
        <v>704.25099999999998</v>
      </c>
      <c r="D112" s="10">
        <v>4158.1260000000002</v>
      </c>
      <c r="E112" s="73"/>
      <c r="F112" s="14"/>
    </row>
    <row r="113" spans="1:7" s="11" customFormat="1" ht="10.199999999999999" customHeight="1">
      <c r="A113" s="18" t="s">
        <v>82</v>
      </c>
      <c r="B113" s="16">
        <v>0</v>
      </c>
      <c r="C113" s="16">
        <v>0</v>
      </c>
      <c r="D113" s="16">
        <v>0</v>
      </c>
      <c r="E113" s="73"/>
      <c r="F113" s="14"/>
    </row>
    <row r="114" spans="1:7" s="11" customFormat="1" ht="10.199999999999999" customHeight="1">
      <c r="A114" s="18" t="s">
        <v>83</v>
      </c>
      <c r="B114" s="16">
        <v>3453.8739999999998</v>
      </c>
      <c r="C114" s="16">
        <v>704.25099999999998</v>
      </c>
      <c r="D114" s="16">
        <v>4158.1260000000002</v>
      </c>
      <c r="E114" s="73"/>
      <c r="F114" s="14"/>
    </row>
    <row r="115" spans="1:7" s="11" customFormat="1" ht="5.0999999999999996" customHeight="1">
      <c r="A115" s="38"/>
      <c r="B115" s="16"/>
      <c r="C115" s="16"/>
      <c r="D115" s="16"/>
      <c r="E115" s="73"/>
      <c r="F115" s="14"/>
    </row>
    <row r="116" spans="1:7" s="41" customFormat="1" ht="10.199999999999999" customHeight="1">
      <c r="A116" s="15" t="s">
        <v>84</v>
      </c>
      <c r="B116" s="16">
        <v>0</v>
      </c>
      <c r="C116" s="16">
        <v>0</v>
      </c>
      <c r="D116" s="16">
        <v>0</v>
      </c>
      <c r="E116" s="79"/>
      <c r="F116" s="14"/>
    </row>
    <row r="117" spans="1:7" s="11" customFormat="1" ht="3.15" customHeight="1">
      <c r="A117" s="39"/>
      <c r="B117" s="16"/>
      <c r="C117" s="16"/>
      <c r="D117" s="16"/>
      <c r="E117" s="73"/>
      <c r="F117" s="14"/>
    </row>
    <row r="118" spans="1:7" s="11" customFormat="1" ht="10.5" customHeight="1">
      <c r="A118" s="37" t="s">
        <v>85</v>
      </c>
      <c r="B118" s="10">
        <v>4519867.9910000004</v>
      </c>
      <c r="C118" s="10">
        <v>4897833.7010000004</v>
      </c>
      <c r="D118" s="10">
        <v>9417701.6919999998</v>
      </c>
      <c r="E118" s="75"/>
      <c r="F118" s="14"/>
    </row>
    <row r="119" spans="1:7" s="11" customFormat="1" ht="3.15" customHeight="1">
      <c r="A119" s="39"/>
      <c r="B119" s="16"/>
      <c r="C119" s="16"/>
      <c r="D119" s="16"/>
      <c r="E119" s="73"/>
      <c r="F119" s="14"/>
    </row>
    <row r="120" spans="1:7" s="11" customFormat="1" ht="12.75" customHeight="1">
      <c r="A120" s="37" t="s">
        <v>86</v>
      </c>
      <c r="B120" s="10">
        <v>3675309.1230000001</v>
      </c>
      <c r="C120" s="10">
        <v>929.39</v>
      </c>
      <c r="D120" s="10">
        <v>3676238.5129999998</v>
      </c>
      <c r="E120" s="74"/>
      <c r="F120" s="74"/>
      <c r="G120" s="85"/>
    </row>
    <row r="121" spans="1:7" s="11" customFormat="1" ht="10.199999999999999" customHeight="1">
      <c r="A121" s="39" t="s">
        <v>87</v>
      </c>
      <c r="B121" s="13">
        <v>3637734.048</v>
      </c>
      <c r="C121" s="13">
        <v>0</v>
      </c>
      <c r="D121" s="13">
        <v>3637734.048</v>
      </c>
      <c r="E121" s="74"/>
      <c r="F121" s="14"/>
    </row>
    <row r="122" spans="1:7" s="11" customFormat="1" ht="10.199999999999999" customHeight="1">
      <c r="A122" s="39" t="s">
        <v>88</v>
      </c>
      <c r="B122" s="13">
        <v>0</v>
      </c>
      <c r="C122" s="13">
        <v>0</v>
      </c>
      <c r="D122" s="13">
        <v>0</v>
      </c>
      <c r="E122" s="74"/>
      <c r="F122" s="14"/>
    </row>
    <row r="123" spans="1:7" s="11" customFormat="1" ht="10.199999999999999" customHeight="1">
      <c r="A123" s="39" t="s">
        <v>89</v>
      </c>
      <c r="B123" s="13">
        <v>58436.752</v>
      </c>
      <c r="C123" s="13">
        <v>0</v>
      </c>
      <c r="D123" s="13">
        <v>58436.752</v>
      </c>
      <c r="E123" s="74"/>
      <c r="F123" s="14"/>
      <c r="G123" s="14"/>
    </row>
    <row r="124" spans="1:7" s="11" customFormat="1" ht="10.199999999999999" customHeight="1">
      <c r="A124" s="39" t="s">
        <v>90</v>
      </c>
      <c r="B124" s="13">
        <v>-94601.373000000007</v>
      </c>
      <c r="C124" s="13">
        <v>929.39</v>
      </c>
      <c r="D124" s="13">
        <v>-93671.982999999993</v>
      </c>
      <c r="E124" s="74"/>
      <c r="F124" s="14"/>
    </row>
    <row r="125" spans="1:7" s="11" customFormat="1" ht="10.199999999999999" customHeight="1">
      <c r="A125" s="39" t="s">
        <v>91</v>
      </c>
      <c r="B125" s="13">
        <v>-418.428</v>
      </c>
      <c r="C125" s="13">
        <v>0</v>
      </c>
      <c r="D125" s="13">
        <v>-418.428</v>
      </c>
      <c r="E125" s="74"/>
      <c r="F125" s="14"/>
    </row>
    <row r="126" spans="1:7" s="11" customFormat="1" ht="10.199999999999999" customHeight="1">
      <c r="A126" s="39" t="s">
        <v>92</v>
      </c>
      <c r="B126" s="13">
        <v>74158.125</v>
      </c>
      <c r="C126" s="13">
        <v>0</v>
      </c>
      <c r="D126" s="13">
        <v>74158.125</v>
      </c>
      <c r="E126" s="74"/>
      <c r="F126" s="14"/>
    </row>
    <row r="127" spans="1:7" s="11" customFormat="1" ht="2.1" customHeight="1">
      <c r="A127" s="39"/>
      <c r="B127" s="13"/>
      <c r="C127" s="13"/>
      <c r="D127" s="13"/>
      <c r="E127" s="73"/>
      <c r="F127" s="14"/>
    </row>
    <row r="128" spans="1:7" s="11" customFormat="1" ht="12.15" customHeight="1">
      <c r="A128" s="37" t="s">
        <v>93</v>
      </c>
      <c r="B128" s="10">
        <v>8195177.1140000001</v>
      </c>
      <c r="C128" s="10">
        <v>4898763.091</v>
      </c>
      <c r="D128" s="10">
        <v>13093940.206</v>
      </c>
      <c r="E128" s="73"/>
      <c r="F128" s="14"/>
    </row>
    <row r="129" spans="1:6" s="11" customFormat="1" ht="2.1" customHeight="1">
      <c r="A129" s="42"/>
      <c r="B129" s="27"/>
      <c r="C129" s="27"/>
      <c r="D129" s="27"/>
      <c r="E129" s="73"/>
      <c r="F129" s="14"/>
    </row>
    <row r="130" spans="1:6" s="11" customFormat="1" ht="12.75" customHeight="1">
      <c r="A130" s="37" t="s">
        <v>94</v>
      </c>
      <c r="B130" s="10">
        <v>32078.991999999998</v>
      </c>
      <c r="C130" s="10">
        <v>4811968.7520000003</v>
      </c>
      <c r="D130" s="10">
        <v>4844047.7439999999</v>
      </c>
      <c r="E130" s="73"/>
      <c r="F130" s="14"/>
    </row>
    <row r="131" spans="1:6" s="11" customFormat="1" ht="10.199999999999999" customHeight="1">
      <c r="A131" s="18" t="s">
        <v>95</v>
      </c>
      <c r="B131" s="13">
        <v>0</v>
      </c>
      <c r="C131" s="13">
        <v>0</v>
      </c>
      <c r="D131" s="13">
        <v>0</v>
      </c>
      <c r="E131" s="73"/>
      <c r="F131" s="14"/>
    </row>
    <row r="132" spans="1:6" s="11" customFormat="1" ht="10.199999999999999" customHeight="1">
      <c r="A132" s="39" t="s">
        <v>96</v>
      </c>
      <c r="B132" s="13">
        <v>0</v>
      </c>
      <c r="C132" s="13">
        <v>0</v>
      </c>
      <c r="D132" s="13">
        <v>0</v>
      </c>
      <c r="E132" s="73"/>
      <c r="F132" s="14"/>
    </row>
    <row r="133" spans="1:6" s="11" customFormat="1" ht="10.199999999999999" customHeight="1">
      <c r="A133" s="39" t="s">
        <v>97</v>
      </c>
      <c r="B133" s="13">
        <v>0</v>
      </c>
      <c r="C133" s="13">
        <v>4801963.29</v>
      </c>
      <c r="D133" s="13">
        <v>4801963.29</v>
      </c>
      <c r="E133" s="73"/>
      <c r="F133" s="14"/>
    </row>
    <row r="134" spans="1:6" s="11" customFormat="1" ht="10.199999999999999" customHeight="1">
      <c r="A134" s="39" t="s">
        <v>98</v>
      </c>
      <c r="B134" s="13">
        <v>32078.991999999998</v>
      </c>
      <c r="C134" s="13">
        <v>10005.462</v>
      </c>
      <c r="D134" s="13">
        <v>42084.453999999998</v>
      </c>
      <c r="E134" s="73"/>
      <c r="F134" s="14"/>
    </row>
    <row r="135" spans="1:6" ht="8.4" customHeight="1" thickBot="1">
      <c r="A135" s="43"/>
      <c r="B135" s="43"/>
      <c r="C135" s="43"/>
      <c r="D135" s="43"/>
      <c r="F135" s="14"/>
    </row>
    <row r="136" spans="1:6" s="32" customFormat="1" ht="14.25" customHeight="1">
      <c r="A136" s="44" t="s">
        <v>47</v>
      </c>
      <c r="B136" s="80"/>
      <c r="C136" s="80"/>
      <c r="D136" s="80"/>
      <c r="E136" s="77"/>
    </row>
    <row r="137" spans="1:6" s="32" customFormat="1" ht="10.199999999999999">
      <c r="A137" s="44" t="s">
        <v>158</v>
      </c>
      <c r="B137" s="80"/>
      <c r="C137" s="80"/>
      <c r="D137" s="80"/>
      <c r="E137" s="77"/>
    </row>
    <row r="138" spans="1:6">
      <c r="B138" s="80"/>
      <c r="C138" s="80"/>
      <c r="D138" s="80"/>
    </row>
    <row r="139" spans="1:6" ht="12.75" customHeight="1">
      <c r="D139" s="46">
        <v>0</v>
      </c>
    </row>
  </sheetData>
  <mergeCells count="1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9B86F77E-4A92-4246-8B8C-77B97C1CB417}"/>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CA86F-78BF-44D6-82CB-422D2E787C92}">
  <dimension ref="A1:E88"/>
  <sheetViews>
    <sheetView showGridLines="0" zoomScaleNormal="100" workbookViewId="0">
      <selection sqref="A1:D1"/>
    </sheetView>
  </sheetViews>
  <sheetFormatPr baseColWidth="10" defaultColWidth="11.33203125" defaultRowHeight="13.8"/>
  <cols>
    <col min="1" max="1" width="70.6640625" style="5" customWidth="1"/>
    <col min="2" max="4" width="27.6640625" style="5" customWidth="1"/>
    <col min="5" max="5" width="21.6640625" style="1" bestFit="1" customWidth="1"/>
    <col min="6" max="16384" width="11.33203125" style="1"/>
  </cols>
  <sheetData>
    <row r="1" spans="1:5" s="47" customFormat="1" ht="16.2" customHeight="1">
      <c r="A1" s="344" t="s">
        <v>823</v>
      </c>
      <c r="B1" s="344"/>
      <c r="C1" s="344"/>
      <c r="D1" s="344"/>
    </row>
    <row r="2" spans="1:5" s="48" customFormat="1" ht="24" customHeight="1">
      <c r="A2" s="345" t="s">
        <v>165</v>
      </c>
      <c r="B2" s="345"/>
      <c r="C2" s="345"/>
      <c r="D2" s="345"/>
    </row>
    <row r="3" spans="1:5" s="49" customFormat="1" ht="16.2" customHeight="1">
      <c r="A3" s="346">
        <v>45930</v>
      </c>
      <c r="B3" s="346"/>
      <c r="C3" s="346"/>
      <c r="D3" s="346"/>
    </row>
    <row r="4" spans="1:5" s="50" customFormat="1" ht="15" customHeight="1">
      <c r="A4" s="339" t="s">
        <v>1</v>
      </c>
      <c r="B4" s="340"/>
      <c r="C4" s="340"/>
      <c r="D4" s="340"/>
    </row>
    <row r="5" spans="1:5" s="47" customFormat="1" ht="3.9" customHeight="1" thickBot="1">
      <c r="A5" s="52"/>
      <c r="B5" s="53"/>
      <c r="C5" s="53"/>
      <c r="D5" s="53"/>
    </row>
    <row r="6" spans="1:5" s="47" customFormat="1" ht="16.2" customHeight="1">
      <c r="A6" s="54"/>
      <c r="B6" s="348" t="s">
        <v>164</v>
      </c>
      <c r="C6" s="348"/>
      <c r="D6" s="348"/>
    </row>
    <row r="7" spans="1:5" s="47" customFormat="1" ht="14.1" customHeight="1">
      <c r="A7" s="55"/>
      <c r="B7" s="6" t="s">
        <v>4</v>
      </c>
      <c r="C7" s="6" t="s">
        <v>5</v>
      </c>
      <c r="D7" s="6" t="s">
        <v>6</v>
      </c>
    </row>
    <row r="8" spans="1:5" s="47" customFormat="1" ht="3.15" customHeight="1">
      <c r="A8" s="7"/>
      <c r="B8" s="36"/>
      <c r="C8" s="36"/>
      <c r="D8" s="36"/>
    </row>
    <row r="9" spans="1:5" s="41" customFormat="1" ht="8.6999999999999993" customHeight="1">
      <c r="A9" s="56" t="s">
        <v>103</v>
      </c>
      <c r="B9" s="57">
        <v>590529.28875000007</v>
      </c>
      <c r="C9" s="57">
        <v>24357.628770000003</v>
      </c>
      <c r="D9" s="57">
        <v>614886.91752000002</v>
      </c>
      <c r="E9" s="58"/>
    </row>
    <row r="10" spans="1:5" s="41" customFormat="1" ht="8.6999999999999993" customHeight="1">
      <c r="A10" s="59" t="s">
        <v>104</v>
      </c>
      <c r="B10" s="60">
        <v>13661.61341</v>
      </c>
      <c r="C10" s="60">
        <v>14309.371730000001</v>
      </c>
      <c r="D10" s="60">
        <v>27970.985140000001</v>
      </c>
    </row>
    <row r="11" spans="1:5" s="41" customFormat="1" ht="8.6999999999999993" customHeight="1">
      <c r="A11" s="12" t="s">
        <v>105</v>
      </c>
      <c r="B11" s="60">
        <v>0</v>
      </c>
      <c r="C11" s="60">
        <v>0</v>
      </c>
      <c r="D11" s="60">
        <v>0</v>
      </c>
    </row>
    <row r="12" spans="1:5" s="41" customFormat="1" ht="8.6999999999999993" customHeight="1">
      <c r="A12" s="12" t="s">
        <v>106</v>
      </c>
      <c r="B12" s="60">
        <v>11741.11492</v>
      </c>
      <c r="C12" s="60">
        <v>3071.7539200000001</v>
      </c>
      <c r="D12" s="60">
        <v>14812.868839999999</v>
      </c>
    </row>
    <row r="13" spans="1:5" s="41" customFormat="1" ht="8.6999999999999993" customHeight="1">
      <c r="A13" s="12" t="s">
        <v>107</v>
      </c>
      <c r="B13" s="60">
        <v>2780.2655399999999</v>
      </c>
      <c r="C13" s="60">
        <v>11.06551</v>
      </c>
      <c r="D13" s="60">
        <v>2791.3310499999998</v>
      </c>
    </row>
    <row r="14" spans="1:5" s="41" customFormat="1" ht="8.6999999999999993" customHeight="1">
      <c r="A14" s="12" t="s">
        <v>126</v>
      </c>
      <c r="B14" s="60">
        <v>555975.00108000007</v>
      </c>
      <c r="C14" s="60">
        <v>75.414550000000006</v>
      </c>
      <c r="D14" s="60">
        <v>556050.41563000006</v>
      </c>
    </row>
    <row r="15" spans="1:5" s="41" customFormat="1" ht="8.6999999999999993" customHeight="1">
      <c r="A15" s="18" t="s">
        <v>108</v>
      </c>
      <c r="B15" s="60">
        <v>0</v>
      </c>
      <c r="C15" s="60">
        <v>0</v>
      </c>
      <c r="D15" s="60">
        <v>0</v>
      </c>
    </row>
    <row r="16" spans="1:5" s="41" customFormat="1" ht="8.6999999999999993" customHeight="1">
      <c r="A16" s="12" t="s">
        <v>109</v>
      </c>
      <c r="B16" s="60">
        <v>0</v>
      </c>
      <c r="C16" s="60">
        <v>0</v>
      </c>
      <c r="D16" s="60">
        <v>0</v>
      </c>
    </row>
    <row r="17" spans="1:4" s="41" customFormat="1" ht="8.6999999999999993" customHeight="1">
      <c r="A17" s="12" t="s">
        <v>110</v>
      </c>
      <c r="B17" s="60">
        <v>0</v>
      </c>
      <c r="C17" s="60">
        <v>5979.8859699999994</v>
      </c>
      <c r="D17" s="60">
        <v>5979.8859699999994</v>
      </c>
    </row>
    <row r="18" spans="1:4" s="41" customFormat="1" ht="8.6999999999999993" customHeight="1">
      <c r="A18" s="12" t="s">
        <v>111</v>
      </c>
      <c r="B18" s="60">
        <v>0</v>
      </c>
      <c r="C18" s="60">
        <v>346.60309000000001</v>
      </c>
      <c r="D18" s="60">
        <v>346.60309000000001</v>
      </c>
    </row>
    <row r="19" spans="1:4" s="41" customFormat="1" ht="8.6999999999999993" customHeight="1">
      <c r="A19" s="12" t="s">
        <v>29</v>
      </c>
      <c r="B19" s="60">
        <v>6371.2937999999995</v>
      </c>
      <c r="C19" s="60">
        <v>563.53399999999999</v>
      </c>
      <c r="D19" s="60">
        <v>6934.8277999999991</v>
      </c>
    </row>
    <row r="20" spans="1:4" s="41" customFormat="1" ht="3.15" customHeight="1">
      <c r="A20" s="12"/>
      <c r="B20" s="60"/>
      <c r="C20" s="60"/>
      <c r="D20" s="60"/>
    </row>
    <row r="21" spans="1:4" s="41" customFormat="1" ht="8.6999999999999993" customHeight="1">
      <c r="A21" s="9" t="s">
        <v>112</v>
      </c>
      <c r="B21" s="57">
        <v>159050.77899000002</v>
      </c>
      <c r="C21" s="57">
        <v>295031.63678</v>
      </c>
      <c r="D21" s="57">
        <v>454082.41577000002</v>
      </c>
    </row>
    <row r="22" spans="1:4" s="41" customFormat="1" ht="8.6999999999999993" customHeight="1">
      <c r="A22" s="12" t="s">
        <v>113</v>
      </c>
      <c r="B22" s="60">
        <v>0</v>
      </c>
      <c r="C22" s="60">
        <v>0</v>
      </c>
      <c r="D22" s="60">
        <v>0</v>
      </c>
    </row>
    <row r="23" spans="1:4" s="41" customFormat="1" ht="8.6999999999999993" customHeight="1">
      <c r="A23" s="12" t="s">
        <v>114</v>
      </c>
      <c r="B23" s="60">
        <v>0</v>
      </c>
      <c r="C23" s="60">
        <v>0</v>
      </c>
      <c r="D23" s="60">
        <v>0</v>
      </c>
    </row>
    <row r="24" spans="1:4" s="41" customFormat="1" ht="8.6999999999999993" customHeight="1">
      <c r="A24" s="12" t="s">
        <v>105</v>
      </c>
      <c r="B24" s="60">
        <v>0</v>
      </c>
      <c r="C24" s="60">
        <v>0</v>
      </c>
      <c r="D24" s="60">
        <v>0</v>
      </c>
    </row>
    <row r="25" spans="1:4" s="41" customFormat="1" ht="8.6999999999999993" customHeight="1">
      <c r="A25" s="12" t="s">
        <v>115</v>
      </c>
      <c r="B25" s="60">
        <v>104476.15225</v>
      </c>
      <c r="C25" s="60">
        <v>95467.854170000006</v>
      </c>
      <c r="D25" s="60">
        <v>199944.00641999999</v>
      </c>
    </row>
    <row r="26" spans="1:4" s="41" customFormat="1" ht="8.6999999999999993" customHeight="1">
      <c r="A26" s="12" t="s">
        <v>131</v>
      </c>
      <c r="B26" s="60">
        <v>0</v>
      </c>
      <c r="C26" s="60">
        <v>0</v>
      </c>
      <c r="D26" s="60">
        <v>0</v>
      </c>
    </row>
    <row r="27" spans="1:4" s="41" customFormat="1" ht="8.6999999999999993" customHeight="1">
      <c r="A27" s="12" t="s">
        <v>116</v>
      </c>
      <c r="B27" s="60">
        <v>45446.708509999997</v>
      </c>
      <c r="C27" s="60">
        <v>77905.818809999997</v>
      </c>
      <c r="D27" s="60">
        <v>123352.52731999999</v>
      </c>
    </row>
    <row r="28" spans="1:4" s="41" customFormat="1" ht="8.6999999999999993" customHeight="1">
      <c r="A28" s="12" t="s">
        <v>117</v>
      </c>
      <c r="B28" s="60">
        <v>0</v>
      </c>
      <c r="C28" s="60">
        <v>0</v>
      </c>
      <c r="D28" s="60">
        <v>0</v>
      </c>
    </row>
    <row r="29" spans="1:4" s="41" customFormat="1" ht="8.6999999999999993" customHeight="1">
      <c r="A29" s="12" t="s">
        <v>118</v>
      </c>
      <c r="B29" s="60">
        <v>0</v>
      </c>
      <c r="C29" s="60">
        <v>5705.6161400000001</v>
      </c>
      <c r="D29" s="60">
        <v>5705.6161400000001</v>
      </c>
    </row>
    <row r="30" spans="1:4" s="41" customFormat="1" ht="8.6999999999999993" customHeight="1">
      <c r="A30" s="12" t="s">
        <v>119</v>
      </c>
      <c r="B30" s="60">
        <v>0</v>
      </c>
      <c r="C30" s="60">
        <v>0</v>
      </c>
      <c r="D30" s="60">
        <v>0</v>
      </c>
    </row>
    <row r="31" spans="1:4" s="41" customFormat="1" ht="8.6999999999999993" customHeight="1">
      <c r="A31" s="12" t="s">
        <v>120</v>
      </c>
      <c r="B31" s="60">
        <v>0</v>
      </c>
      <c r="C31" s="60">
        <v>0</v>
      </c>
      <c r="D31" s="60">
        <v>0</v>
      </c>
    </row>
    <row r="32" spans="1:4" s="41" customFormat="1" ht="8.6999999999999993" customHeight="1">
      <c r="A32" s="12" t="s">
        <v>110</v>
      </c>
      <c r="B32" s="60">
        <v>0</v>
      </c>
      <c r="C32" s="60">
        <v>0</v>
      </c>
      <c r="D32" s="60">
        <v>0</v>
      </c>
    </row>
    <row r="33" spans="1:4" s="41" customFormat="1" ht="8.6999999999999993" customHeight="1">
      <c r="A33" s="12" t="s">
        <v>121</v>
      </c>
      <c r="B33" s="60">
        <v>0</v>
      </c>
      <c r="C33" s="60">
        <v>114241.77851</v>
      </c>
      <c r="D33" s="60">
        <v>114241.77851</v>
      </c>
    </row>
    <row r="34" spans="1:4" s="41" customFormat="1" ht="8.6999999999999993" customHeight="1">
      <c r="A34" s="12" t="s">
        <v>29</v>
      </c>
      <c r="B34" s="60">
        <v>9127.9182300000011</v>
      </c>
      <c r="C34" s="60">
        <v>1710.5691499999998</v>
      </c>
      <c r="D34" s="60">
        <v>10838.48738</v>
      </c>
    </row>
    <row r="35" spans="1:4" s="41" customFormat="1" ht="3.15" customHeight="1">
      <c r="A35" s="12"/>
      <c r="B35" s="60"/>
      <c r="C35" s="60"/>
      <c r="D35" s="60"/>
    </row>
    <row r="36" spans="1:4" s="41" customFormat="1" ht="8.6999999999999993" customHeight="1">
      <c r="A36" s="9" t="s">
        <v>122</v>
      </c>
      <c r="B36" s="57">
        <v>431478.50976000004</v>
      </c>
      <c r="C36" s="57">
        <v>-270674.00800999999</v>
      </c>
      <c r="D36" s="57">
        <v>160804.50175000005</v>
      </c>
    </row>
    <row r="37" spans="1:4" s="41" customFormat="1" ht="3.15" customHeight="1">
      <c r="A37" s="15"/>
      <c r="B37" s="61"/>
      <c r="C37" s="61"/>
      <c r="D37" s="61"/>
    </row>
    <row r="38" spans="1:4" s="41" customFormat="1" ht="8.6999999999999993" customHeight="1">
      <c r="A38" s="62" t="s">
        <v>123</v>
      </c>
      <c r="B38" s="57">
        <v>-902.91339000000005</v>
      </c>
      <c r="C38" s="57">
        <v>-5.1412899999999997</v>
      </c>
      <c r="D38" s="57">
        <v>-908.05468000000008</v>
      </c>
    </row>
    <row r="39" spans="1:4" s="41" customFormat="1" ht="3.15" customHeight="1">
      <c r="A39" s="12"/>
      <c r="B39" s="60"/>
      <c r="C39" s="60"/>
      <c r="D39" s="60"/>
    </row>
    <row r="40" spans="1:4" s="41" customFormat="1" ht="8.6999999999999993" customHeight="1">
      <c r="A40" s="9" t="s">
        <v>124</v>
      </c>
      <c r="B40" s="57">
        <v>432381.42315000005</v>
      </c>
      <c r="C40" s="57">
        <v>-270668.86671999999</v>
      </c>
      <c r="D40" s="57">
        <v>161712.55643000006</v>
      </c>
    </row>
    <row r="41" spans="1:4" s="41" customFormat="1" ht="3.15" customHeight="1">
      <c r="A41" s="15"/>
      <c r="B41" s="61"/>
      <c r="C41" s="61"/>
      <c r="D41" s="61"/>
    </row>
    <row r="42" spans="1:4" s="41" customFormat="1" ht="8.6999999999999993" customHeight="1">
      <c r="A42" s="9" t="s">
        <v>125</v>
      </c>
      <c r="B42" s="57">
        <v>18548.903860000002</v>
      </c>
      <c r="C42" s="57">
        <v>585.82176000000004</v>
      </c>
      <c r="D42" s="57">
        <v>19134.725620000001</v>
      </c>
    </row>
    <row r="43" spans="1:4" s="41" customFormat="1" ht="8.6999999999999993" customHeight="1">
      <c r="A43" s="12" t="s">
        <v>127</v>
      </c>
      <c r="B43" s="60">
        <v>0</v>
      </c>
      <c r="C43" s="60">
        <v>0</v>
      </c>
      <c r="D43" s="60">
        <v>0</v>
      </c>
    </row>
    <row r="44" spans="1:4" s="41" customFormat="1" ht="8.6999999999999993" customHeight="1">
      <c r="A44" s="12" t="s">
        <v>128</v>
      </c>
      <c r="B44" s="60">
        <v>40.388040000000004</v>
      </c>
      <c r="C44" s="60">
        <v>83.943430000000006</v>
      </c>
      <c r="D44" s="60">
        <v>124.33147000000001</v>
      </c>
    </row>
    <row r="45" spans="1:4" s="41" customFormat="1" ht="8.6999999999999993" customHeight="1">
      <c r="A45" s="12" t="s">
        <v>129</v>
      </c>
      <c r="B45" s="60">
        <v>18508.515820000001</v>
      </c>
      <c r="C45" s="60">
        <v>501.87833000000001</v>
      </c>
      <c r="D45" s="60">
        <v>19010.39415</v>
      </c>
    </row>
    <row r="46" spans="1:4" s="41" customFormat="1" ht="3.15" customHeight="1">
      <c r="A46" s="12"/>
      <c r="B46" s="61"/>
      <c r="C46" s="61"/>
      <c r="D46" s="61"/>
    </row>
    <row r="47" spans="1:4" s="41" customFormat="1" ht="8.6999999999999993" customHeight="1">
      <c r="A47" s="9" t="s">
        <v>130</v>
      </c>
      <c r="B47" s="57">
        <v>1238.8590300000001</v>
      </c>
      <c r="C47" s="57">
        <v>77.497619999999998</v>
      </c>
      <c r="D47" s="57">
        <v>1316.3566500000002</v>
      </c>
    </row>
    <row r="48" spans="1:4" s="41" customFormat="1" ht="8.6999999999999993" customHeight="1">
      <c r="A48" s="12" t="s">
        <v>127</v>
      </c>
      <c r="B48" s="60">
        <v>0</v>
      </c>
      <c r="C48" s="60">
        <v>0</v>
      </c>
      <c r="D48" s="60">
        <v>0</v>
      </c>
    </row>
    <row r="49" spans="1:5" s="41" customFormat="1" ht="8.6999999999999993" customHeight="1">
      <c r="A49" s="12" t="s">
        <v>128</v>
      </c>
      <c r="B49" s="60">
        <v>105.84468000000001</v>
      </c>
      <c r="C49" s="60">
        <v>0</v>
      </c>
      <c r="D49" s="60">
        <v>105.84468000000001</v>
      </c>
    </row>
    <row r="50" spans="1:5" s="41" customFormat="1" ht="8.6999999999999993" customHeight="1">
      <c r="A50" s="12" t="s">
        <v>132</v>
      </c>
      <c r="B50" s="60">
        <v>1133.0143500000001</v>
      </c>
      <c r="C50" s="60">
        <v>77.497619999999998</v>
      </c>
      <c r="D50" s="60">
        <v>1210.5119700000002</v>
      </c>
    </row>
    <row r="51" spans="1:5" s="41" customFormat="1" ht="3.15" customHeight="1">
      <c r="A51" s="12"/>
      <c r="B51" s="61"/>
      <c r="C51" s="61"/>
      <c r="D51" s="61"/>
    </row>
    <row r="52" spans="1:5" s="41" customFormat="1" ht="11.25" customHeight="1">
      <c r="A52" s="22" t="s">
        <v>133</v>
      </c>
      <c r="B52" s="60">
        <v>0</v>
      </c>
      <c r="C52" s="60">
        <v>0</v>
      </c>
      <c r="D52" s="60">
        <v>0</v>
      </c>
    </row>
    <row r="53" spans="1:5" s="41" customFormat="1" ht="6.75" customHeight="1">
      <c r="A53" s="22"/>
      <c r="B53" s="60"/>
      <c r="C53" s="60"/>
      <c r="D53" s="60"/>
    </row>
    <row r="54" spans="1:5" s="41" customFormat="1" ht="8.6999999999999993" customHeight="1">
      <c r="A54" s="9" t="s">
        <v>134</v>
      </c>
      <c r="B54" s="57">
        <v>449691.46798000007</v>
      </c>
      <c r="C54" s="57">
        <v>-270160.54257999995</v>
      </c>
      <c r="D54" s="57">
        <v>179530.92540000012</v>
      </c>
      <c r="E54" s="58"/>
    </row>
    <row r="55" spans="1:5" s="41" customFormat="1" ht="3.15" customHeight="1">
      <c r="A55" s="15"/>
      <c r="B55" s="61"/>
      <c r="C55" s="61"/>
      <c r="D55" s="61"/>
    </row>
    <row r="56" spans="1:5" s="41" customFormat="1" ht="8.6999999999999993" customHeight="1">
      <c r="A56" s="9" t="s">
        <v>135</v>
      </c>
      <c r="B56" s="57">
        <v>45842.870310000006</v>
      </c>
      <c r="C56" s="57">
        <v>3761.0956299999998</v>
      </c>
      <c r="D56" s="57">
        <v>49603.965940000009</v>
      </c>
    </row>
    <row r="57" spans="1:5" s="41" customFormat="1" ht="8.6999999999999993" customHeight="1">
      <c r="A57" s="12" t="s">
        <v>136</v>
      </c>
      <c r="B57" s="60">
        <v>30374.068850000003</v>
      </c>
      <c r="C57" s="60">
        <v>99.547540000000012</v>
      </c>
      <c r="D57" s="60">
        <v>30473.616390000003</v>
      </c>
    </row>
    <row r="58" spans="1:5" s="41" customFormat="1" ht="8.6999999999999993" customHeight="1">
      <c r="A58" s="12" t="s">
        <v>137</v>
      </c>
      <c r="B58" s="60">
        <v>276.32677000000001</v>
      </c>
      <c r="C58" s="60">
        <v>0</v>
      </c>
      <c r="D58" s="60">
        <v>276.32677000000001</v>
      </c>
    </row>
    <row r="59" spans="1:5" s="41" customFormat="1" ht="8.6999999999999993" customHeight="1">
      <c r="A59" s="12" t="s">
        <v>138</v>
      </c>
      <c r="B59" s="60">
        <v>14811.96607</v>
      </c>
      <c r="C59" s="60">
        <v>3656.7905799999999</v>
      </c>
      <c r="D59" s="60">
        <v>18468.756649999999</v>
      </c>
    </row>
    <row r="60" spans="1:5" s="41" customFormat="1" ht="8.6999999999999993" customHeight="1">
      <c r="A60" s="12" t="s">
        <v>139</v>
      </c>
      <c r="B60" s="60">
        <v>380.50862000000001</v>
      </c>
      <c r="C60" s="60">
        <v>4.7575099999999999</v>
      </c>
      <c r="D60" s="60">
        <v>385.26613000000003</v>
      </c>
    </row>
    <row r="61" spans="1:5" s="41" customFormat="1" ht="3.15" customHeight="1">
      <c r="A61" s="12"/>
      <c r="B61" s="60"/>
      <c r="C61" s="60"/>
      <c r="D61" s="60"/>
    </row>
    <row r="62" spans="1:5" s="41" customFormat="1" ht="8.6999999999999993" customHeight="1">
      <c r="A62" s="9" t="s">
        <v>140</v>
      </c>
      <c r="B62" s="57">
        <v>403848.59767000005</v>
      </c>
      <c r="C62" s="57">
        <v>-273921.63820999995</v>
      </c>
      <c r="D62" s="57">
        <v>129926.9594600001</v>
      </c>
    </row>
    <row r="63" spans="1:5" s="41" customFormat="1" ht="3.15" customHeight="1">
      <c r="A63" s="12"/>
      <c r="B63" s="60"/>
      <c r="C63" s="60"/>
      <c r="D63" s="60"/>
    </row>
    <row r="64" spans="1:5" s="41" customFormat="1" ht="8.6999999999999993" customHeight="1">
      <c r="A64" s="9" t="s">
        <v>141</v>
      </c>
      <c r="B64" s="57">
        <v>25505.02939</v>
      </c>
      <c r="C64" s="57">
        <v>-75.756389999999996</v>
      </c>
      <c r="D64" s="57">
        <v>25429.273000000001</v>
      </c>
    </row>
    <row r="65" spans="1:5" s="41" customFormat="1" ht="8.6999999999999993" customHeight="1">
      <c r="A65" s="12" t="s">
        <v>142</v>
      </c>
      <c r="B65" s="60">
        <v>0</v>
      </c>
      <c r="C65" s="60">
        <v>0</v>
      </c>
      <c r="D65" s="60">
        <v>0</v>
      </c>
    </row>
    <row r="66" spans="1:5" s="41" customFormat="1" ht="8.6999999999999993" customHeight="1">
      <c r="A66" s="12" t="s">
        <v>143</v>
      </c>
      <c r="B66" s="60">
        <v>0</v>
      </c>
      <c r="C66" s="60">
        <v>0</v>
      </c>
      <c r="D66" s="60">
        <v>0</v>
      </c>
    </row>
    <row r="67" spans="1:5" s="41" customFormat="1" ht="8.6999999999999993" customHeight="1">
      <c r="A67" s="12" t="s">
        <v>144</v>
      </c>
      <c r="B67" s="60">
        <v>21160.791539999998</v>
      </c>
      <c r="C67" s="60">
        <v>-75.775650000000013</v>
      </c>
      <c r="D67" s="60">
        <v>21085.015889999999</v>
      </c>
    </row>
    <row r="68" spans="1:5" s="41" customFormat="1" ht="8.6999999999999993" customHeight="1">
      <c r="A68" s="12" t="s">
        <v>145</v>
      </c>
      <c r="B68" s="60">
        <v>0</v>
      </c>
      <c r="C68" s="60">
        <v>0</v>
      </c>
      <c r="D68" s="60">
        <v>0</v>
      </c>
    </row>
    <row r="69" spans="1:5" s="41" customFormat="1" ht="8.6999999999999993" customHeight="1">
      <c r="A69" s="12" t="s">
        <v>146</v>
      </c>
      <c r="B69" s="60">
        <v>2404.1638800000001</v>
      </c>
      <c r="C69" s="60">
        <v>1.9260000000000003E-2</v>
      </c>
      <c r="D69" s="60">
        <v>2404.1831400000001</v>
      </c>
    </row>
    <row r="70" spans="1:5" s="41" customFormat="1" ht="8.6999999999999993" customHeight="1">
      <c r="A70" s="12" t="s">
        <v>147</v>
      </c>
      <c r="B70" s="60">
        <v>281.61063000000001</v>
      </c>
      <c r="C70" s="60">
        <v>0</v>
      </c>
      <c r="D70" s="60">
        <v>281.61063000000001</v>
      </c>
    </row>
    <row r="71" spans="1:5" s="41" customFormat="1" ht="8.6999999999999993" customHeight="1">
      <c r="A71" s="12" t="s">
        <v>148</v>
      </c>
      <c r="B71" s="60">
        <v>1658.4633399999998</v>
      </c>
      <c r="C71" s="60">
        <v>0</v>
      </c>
      <c r="D71" s="60">
        <v>1658.4633399999998</v>
      </c>
    </row>
    <row r="72" spans="1:5" s="41" customFormat="1" ht="3.15" customHeight="1">
      <c r="A72" s="12"/>
      <c r="B72" s="60"/>
      <c r="C72" s="60"/>
      <c r="D72" s="60"/>
    </row>
    <row r="73" spans="1:5" s="41" customFormat="1" ht="8.6999999999999993" customHeight="1">
      <c r="A73" s="17" t="s">
        <v>149</v>
      </c>
      <c r="B73" s="57">
        <v>-117.07563999999999</v>
      </c>
      <c r="C73" s="57">
        <v>40.94623</v>
      </c>
      <c r="D73" s="57">
        <v>-76.129409999999993</v>
      </c>
      <c r="E73" s="58"/>
    </row>
    <row r="74" spans="1:5" s="41" customFormat="1" ht="4.6500000000000004" customHeight="1">
      <c r="A74" s="12"/>
      <c r="B74" s="60"/>
      <c r="C74" s="60"/>
      <c r="D74" s="60"/>
    </row>
    <row r="75" spans="1:5" s="41" customFormat="1" ht="8.6999999999999993" customHeight="1">
      <c r="A75" s="62" t="s">
        <v>150</v>
      </c>
      <c r="B75" s="57">
        <v>378226.49264000007</v>
      </c>
      <c r="C75" s="57">
        <v>-273804.93558999995</v>
      </c>
      <c r="D75" s="57">
        <v>104421.55705000012</v>
      </c>
    </row>
    <row r="76" spans="1:5" s="41" customFormat="1" ht="3.9" customHeight="1">
      <c r="A76" s="15"/>
      <c r="B76" s="61"/>
      <c r="C76" s="61"/>
      <c r="D76" s="61"/>
    </row>
    <row r="77" spans="1:5" s="41" customFormat="1" ht="8.6999999999999993" customHeight="1">
      <c r="A77" s="12" t="s">
        <v>151</v>
      </c>
      <c r="B77" s="60">
        <v>30263.432000000001</v>
      </c>
      <c r="C77" s="60">
        <v>0</v>
      </c>
      <c r="D77" s="60">
        <v>30263.432000000001</v>
      </c>
    </row>
    <row r="78" spans="1:5" s="41" customFormat="1" ht="3.9" customHeight="1">
      <c r="A78" s="12"/>
      <c r="B78" s="60"/>
      <c r="C78" s="60"/>
      <c r="D78" s="60"/>
    </row>
    <row r="79" spans="1:5" s="41" customFormat="1" ht="8.6999999999999993" customHeight="1">
      <c r="A79" s="22" t="s">
        <v>152</v>
      </c>
      <c r="B79" s="61">
        <v>347963.06063999998</v>
      </c>
      <c r="C79" s="61">
        <v>-273804.93558999995</v>
      </c>
      <c r="D79" s="61">
        <v>74158.125050000031</v>
      </c>
    </row>
    <row r="80" spans="1:5" s="47" customFormat="1" ht="3.75" customHeight="1" thickBot="1">
      <c r="A80" s="43"/>
      <c r="B80" s="63"/>
      <c r="C80" s="63"/>
      <c r="D80" s="63"/>
    </row>
    <row r="81" spans="1:5" s="47" customFormat="1" ht="15.75" customHeight="1">
      <c r="A81" s="64" t="s">
        <v>47</v>
      </c>
      <c r="B81" s="86"/>
      <c r="C81" s="86"/>
      <c r="D81" s="86"/>
      <c r="E81" s="83"/>
    </row>
    <row r="82" spans="1:5" s="47" customFormat="1">
      <c r="A82" s="52"/>
      <c r="B82" s="66"/>
      <c r="C82" s="66"/>
      <c r="D82" s="66"/>
    </row>
    <row r="83" spans="1:5" s="47" customFormat="1">
      <c r="A83" s="52"/>
      <c r="B83" s="52"/>
    </row>
    <row r="84" spans="1:5" s="47" customFormat="1">
      <c r="A84" s="52"/>
      <c r="B84" s="52"/>
    </row>
    <row r="85" spans="1:5" s="47" customFormat="1">
      <c r="A85" s="52"/>
      <c r="B85" s="52"/>
    </row>
    <row r="86" spans="1:5" s="47" customFormat="1">
      <c r="A86" s="52"/>
      <c r="B86" s="52"/>
    </row>
    <row r="87" spans="1:5" s="47" customFormat="1">
      <c r="A87" s="52"/>
      <c r="B87" s="52"/>
    </row>
    <row r="88" spans="1:5" s="47" customFormat="1">
      <c r="A88" s="52"/>
      <c r="B88" s="52"/>
      <c r="C88" s="52"/>
      <c r="D88" s="52"/>
    </row>
  </sheetData>
  <mergeCells count="5">
    <mergeCell ref="A1:D1"/>
    <mergeCell ref="A2:D2"/>
    <mergeCell ref="A3:D3"/>
    <mergeCell ref="A4:D4"/>
    <mergeCell ref="B6:D6"/>
  </mergeCells>
  <hyperlinks>
    <hyperlink ref="A1:D1" location="Índice!A1" display="Volver al Índice" xr:uid="{057345FD-3732-4BAA-AD7D-D589C4F5DFCF}"/>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3CEA5-6F6E-4AC2-9746-8D5CFD145925}">
  <dimension ref="A1:IV200"/>
  <sheetViews>
    <sheetView showGridLines="0" zoomScaleNormal="100" workbookViewId="0"/>
  </sheetViews>
  <sheetFormatPr baseColWidth="10" defaultRowHeight="13.2"/>
  <cols>
    <col min="1" max="1" width="49.88671875" style="1" customWidth="1"/>
    <col min="2" max="4" width="15.6640625" style="1" customWidth="1"/>
    <col min="5" max="5" width="11.5546875" style="1"/>
    <col min="6" max="6" width="12.6640625" style="1" customWidth="1"/>
    <col min="7" max="8" width="11.5546875" style="1"/>
    <col min="9" max="9" width="12" style="1" bestFit="1" customWidth="1"/>
    <col min="10" max="10" width="15.109375" style="1" bestFit="1" customWidth="1"/>
    <col min="11" max="11" width="12" style="1" bestFit="1" customWidth="1"/>
    <col min="12" max="16384" width="11.5546875" style="1"/>
  </cols>
  <sheetData>
    <row r="1" spans="1:11" ht="17.399999999999999">
      <c r="A1" s="256" t="s">
        <v>823</v>
      </c>
      <c r="B1" s="116"/>
      <c r="C1" s="116"/>
      <c r="D1" s="116"/>
    </row>
    <row r="2" spans="1:11" ht="27" customHeight="1">
      <c r="A2" s="349" t="s">
        <v>700</v>
      </c>
      <c r="B2" s="349"/>
      <c r="C2" s="349"/>
      <c r="D2" s="349"/>
    </row>
    <row r="3" spans="1:11" ht="23.25" customHeight="1">
      <c r="A3" s="350">
        <v>45930</v>
      </c>
      <c r="B3" s="350"/>
      <c r="C3" s="350"/>
      <c r="D3" s="350"/>
    </row>
    <row r="4" spans="1:11" ht="18.75" customHeight="1">
      <c r="A4" s="351" t="s">
        <v>701</v>
      </c>
      <c r="B4" s="351"/>
      <c r="C4" s="351"/>
      <c r="D4" s="351"/>
    </row>
    <row r="5" spans="1:11" ht="7.5" customHeight="1" thickBot="1"/>
    <row r="6" spans="1:11" s="117" customFormat="1" ht="12.75" customHeight="1">
      <c r="A6" s="352"/>
      <c r="B6" s="354" t="s">
        <v>3</v>
      </c>
      <c r="C6" s="354" t="s">
        <v>155</v>
      </c>
      <c r="D6" s="354" t="s">
        <v>161</v>
      </c>
    </row>
    <row r="7" spans="1:11" s="117" customFormat="1" ht="47.25" customHeight="1">
      <c r="A7" s="353"/>
      <c r="B7" s="355"/>
      <c r="C7" s="355"/>
      <c r="D7" s="355"/>
      <c r="I7" s="118"/>
    </row>
    <row r="8" spans="1:11" s="117" customFormat="1" ht="8.4" customHeight="1">
      <c r="A8" s="119"/>
      <c r="B8" s="33"/>
      <c r="C8" s="33"/>
      <c r="D8" s="33"/>
      <c r="I8" s="118"/>
    </row>
    <row r="9" spans="1:11" s="117" customFormat="1" ht="16.2" customHeight="1">
      <c r="A9" s="120" t="s">
        <v>702</v>
      </c>
      <c r="B9" s="33"/>
      <c r="C9" s="33"/>
      <c r="D9" s="33"/>
      <c r="I9" s="118"/>
    </row>
    <row r="10" spans="1:11" s="117" customFormat="1" ht="16.2" customHeight="1">
      <c r="A10" s="33" t="s">
        <v>703</v>
      </c>
      <c r="B10" s="121">
        <v>15.613722774994301</v>
      </c>
      <c r="C10" s="121">
        <v>38.947116332896819</v>
      </c>
      <c r="D10" s="121">
        <v>75.551851110593404</v>
      </c>
      <c r="E10" s="121"/>
      <c r="F10" s="121"/>
      <c r="G10" s="121"/>
      <c r="H10" s="121"/>
      <c r="I10" s="122"/>
      <c r="J10" s="122"/>
      <c r="K10" s="122"/>
    </row>
    <row r="11" spans="1:11" s="117" customFormat="1" ht="16.2" customHeight="1">
      <c r="A11" s="33" t="s">
        <v>704</v>
      </c>
      <c r="B11" s="121">
        <v>14.57</v>
      </c>
      <c r="C11" s="121">
        <v>4.7700000000000005</v>
      </c>
      <c r="D11" s="121">
        <v>0.08</v>
      </c>
      <c r="E11" s="121"/>
      <c r="F11" s="121"/>
      <c r="G11" s="121"/>
      <c r="H11" s="121"/>
      <c r="I11" s="122"/>
      <c r="J11" s="122"/>
      <c r="K11" s="122"/>
    </row>
    <row r="12" spans="1:11" s="117" customFormat="1" ht="9.75" customHeight="1">
      <c r="A12" s="33"/>
      <c r="B12" s="121"/>
      <c r="C12" s="121"/>
      <c r="D12" s="121"/>
      <c r="E12" s="121"/>
      <c r="F12" s="121"/>
      <c r="G12" s="121"/>
      <c r="H12" s="121"/>
      <c r="I12" s="122"/>
      <c r="J12" s="122"/>
      <c r="K12" s="122"/>
    </row>
    <row r="13" spans="1:11" s="117" customFormat="1" ht="16.2" customHeight="1">
      <c r="A13" s="120" t="s">
        <v>705</v>
      </c>
      <c r="B13" s="121"/>
      <c r="C13" s="121"/>
      <c r="D13" s="121"/>
      <c r="E13" s="121"/>
      <c r="F13" s="121"/>
      <c r="G13" s="121"/>
      <c r="H13" s="121"/>
      <c r="I13" s="122"/>
      <c r="J13" s="122"/>
      <c r="K13" s="122"/>
    </row>
    <row r="14" spans="1:11" s="117" customFormat="1" ht="16.2" customHeight="1">
      <c r="A14" s="33" t="s">
        <v>706</v>
      </c>
      <c r="B14" s="121">
        <v>2.19</v>
      </c>
      <c r="C14" s="121">
        <v>2.83</v>
      </c>
      <c r="D14" s="121">
        <v>49.620000000000005</v>
      </c>
      <c r="E14" s="121"/>
      <c r="F14" s="121"/>
      <c r="G14" s="121"/>
      <c r="H14" s="121"/>
      <c r="I14" s="122"/>
      <c r="J14" s="122"/>
      <c r="K14" s="122"/>
    </row>
    <row r="15" spans="1:11" s="117" customFormat="1" ht="16.2" customHeight="1">
      <c r="A15" s="33" t="s">
        <v>707</v>
      </c>
      <c r="B15" s="121">
        <v>2.21</v>
      </c>
      <c r="C15" s="121">
        <v>0.70000000000000007</v>
      </c>
      <c r="D15" s="121">
        <v>29.2</v>
      </c>
      <c r="E15" s="121"/>
      <c r="F15" s="121"/>
      <c r="G15" s="121"/>
      <c r="H15" s="121"/>
      <c r="I15" s="122"/>
      <c r="J15" s="122"/>
      <c r="K15" s="122"/>
    </row>
    <row r="16" spans="1:11" s="117" customFormat="1" ht="16.2" customHeight="1">
      <c r="A16" s="33" t="s">
        <v>708</v>
      </c>
      <c r="B16" s="121">
        <v>0.83000000000000007</v>
      </c>
      <c r="C16" s="121">
        <v>7.5</v>
      </c>
      <c r="D16" s="121">
        <v>100</v>
      </c>
      <c r="E16" s="121"/>
      <c r="F16" s="121"/>
      <c r="G16" s="121"/>
      <c r="H16" s="121"/>
      <c r="I16" s="122"/>
      <c r="J16" s="122"/>
      <c r="K16" s="122"/>
    </row>
    <row r="17" spans="1:11" s="117" customFormat="1" ht="16.2" customHeight="1">
      <c r="A17" s="123" t="s">
        <v>709</v>
      </c>
      <c r="B17" s="121">
        <v>0.1</v>
      </c>
      <c r="C17" s="121">
        <v>12.07</v>
      </c>
      <c r="D17" s="121">
        <v>0.18</v>
      </c>
      <c r="E17" s="121"/>
      <c r="F17" s="121"/>
      <c r="G17" s="121"/>
      <c r="H17" s="121"/>
      <c r="I17" s="122"/>
      <c r="J17" s="122"/>
      <c r="K17" s="122"/>
    </row>
    <row r="18" spans="1:11" s="117" customFormat="1" ht="16.2" customHeight="1">
      <c r="A18" s="33" t="s">
        <v>710</v>
      </c>
      <c r="B18" s="124">
        <v>205.48000000000002</v>
      </c>
      <c r="C18" s="124">
        <v>511.74</v>
      </c>
      <c r="D18" s="124">
        <v>104.4</v>
      </c>
      <c r="E18" s="124"/>
      <c r="F18" s="121"/>
      <c r="G18" s="124"/>
      <c r="H18" s="124"/>
      <c r="I18" s="122"/>
      <c r="J18" s="122"/>
      <c r="K18" s="122"/>
    </row>
    <row r="19" spans="1:11" s="117" customFormat="1" ht="10.5" customHeight="1">
      <c r="A19" s="33"/>
      <c r="B19" s="121"/>
      <c r="C19" s="121"/>
      <c r="D19" s="121"/>
      <c r="E19" s="121"/>
      <c r="F19" s="121"/>
      <c r="G19" s="121"/>
      <c r="H19" s="121"/>
      <c r="I19" s="122"/>
      <c r="J19" s="122"/>
      <c r="K19" s="122"/>
    </row>
    <row r="20" spans="1:11" s="117" customFormat="1" ht="16.2" customHeight="1">
      <c r="A20" s="120" t="s">
        <v>711</v>
      </c>
      <c r="B20" s="121"/>
      <c r="C20" s="121"/>
      <c r="D20" s="121"/>
      <c r="E20" s="121"/>
      <c r="F20" s="121"/>
      <c r="G20" s="121"/>
      <c r="H20" s="121"/>
      <c r="I20" s="122"/>
      <c r="J20" s="122"/>
      <c r="K20" s="122"/>
    </row>
    <row r="21" spans="1:11" s="117" customFormat="1" ht="16.2" customHeight="1">
      <c r="A21" s="33" t="s">
        <v>712</v>
      </c>
      <c r="B21" s="121">
        <v>3.1442375898698707</v>
      </c>
      <c r="C21" s="121">
        <v>0.8114567832613433</v>
      </c>
      <c r="D21" s="121">
        <v>14.35149717448329</v>
      </c>
      <c r="E21" s="121"/>
      <c r="F21" s="121"/>
      <c r="G21" s="121"/>
      <c r="H21" s="121"/>
      <c r="I21" s="122"/>
      <c r="J21" s="122"/>
      <c r="K21" s="122"/>
    </row>
    <row r="22" spans="1:11" s="117" customFormat="1" ht="16.2" customHeight="1">
      <c r="A22" s="33" t="s">
        <v>713</v>
      </c>
      <c r="B22" s="121">
        <v>34.724093398088158</v>
      </c>
      <c r="C22" s="121">
        <v>52.924606682590976</v>
      </c>
      <c r="D22" s="121">
        <v>59.642569151371575</v>
      </c>
      <c r="E22" s="121"/>
      <c r="F22" s="121"/>
      <c r="G22" s="121"/>
      <c r="H22" s="121"/>
      <c r="I22" s="122"/>
      <c r="J22" s="122"/>
      <c r="K22" s="122"/>
    </row>
    <row r="23" spans="1:11" s="117" customFormat="1" ht="16.2" customHeight="1">
      <c r="A23" s="33" t="s">
        <v>714</v>
      </c>
      <c r="B23" s="121">
        <v>77.351255015781803</v>
      </c>
      <c r="C23" s="121">
        <v>92.132638835110143</v>
      </c>
      <c r="D23" s="121">
        <v>62.9715911098885</v>
      </c>
      <c r="E23" s="121"/>
      <c r="F23" s="121"/>
      <c r="G23" s="121"/>
      <c r="H23" s="121"/>
      <c r="I23" s="122"/>
      <c r="J23" s="122"/>
      <c r="K23" s="122"/>
    </row>
    <row r="24" spans="1:11" s="117" customFormat="1" ht="16.2" customHeight="1">
      <c r="A24" s="33" t="s">
        <v>715</v>
      </c>
      <c r="B24" s="121">
        <v>7.267512171409737</v>
      </c>
      <c r="C24" s="121">
        <v>8.6711587233997669</v>
      </c>
      <c r="D24" s="121">
        <v>23.836389087216784</v>
      </c>
      <c r="E24" s="121"/>
      <c r="F24" s="121"/>
      <c r="G24" s="121"/>
      <c r="H24" s="121"/>
      <c r="I24" s="122"/>
      <c r="J24" s="122"/>
      <c r="K24" s="122"/>
    </row>
    <row r="25" spans="1:11" s="117" customFormat="1" ht="16.2" customHeight="1">
      <c r="A25" s="33" t="s">
        <v>716</v>
      </c>
      <c r="B25" s="125">
        <v>4716</v>
      </c>
      <c r="C25" s="125">
        <v>24782</v>
      </c>
      <c r="D25" s="125">
        <v>695</v>
      </c>
      <c r="E25" s="125"/>
      <c r="F25" s="121"/>
      <c r="G25" s="125"/>
      <c r="H25" s="125"/>
      <c r="I25" s="122"/>
      <c r="J25" s="122"/>
      <c r="K25" s="122"/>
    </row>
    <row r="26" spans="1:11" s="117" customFormat="1" ht="16.2" customHeight="1">
      <c r="A26" s="33" t="s">
        <v>717</v>
      </c>
      <c r="B26" s="125">
        <v>77009.893861167002</v>
      </c>
      <c r="C26" s="126" t="s">
        <v>718</v>
      </c>
      <c r="D26" s="125">
        <v>0</v>
      </c>
      <c r="E26" s="125"/>
      <c r="F26" s="121"/>
      <c r="G26" s="125"/>
      <c r="H26" s="125"/>
      <c r="I26" s="122"/>
      <c r="J26" s="122"/>
      <c r="K26" s="122"/>
    </row>
    <row r="27" spans="1:11" s="117" customFormat="1" ht="9.75" customHeight="1">
      <c r="A27" s="33"/>
      <c r="B27" s="127"/>
      <c r="C27" s="127"/>
      <c r="D27" s="127"/>
      <c r="E27" s="127"/>
      <c r="F27" s="121"/>
      <c r="G27" s="127"/>
      <c r="H27" s="127"/>
      <c r="I27" s="122"/>
      <c r="J27" s="122"/>
      <c r="K27" s="122"/>
    </row>
    <row r="28" spans="1:11" s="117" customFormat="1" ht="16.2" customHeight="1">
      <c r="A28" s="120" t="s">
        <v>719</v>
      </c>
      <c r="B28" s="127"/>
      <c r="C28" s="127"/>
      <c r="D28" s="127"/>
      <c r="E28" s="127"/>
      <c r="F28" s="121"/>
      <c r="G28" s="127"/>
      <c r="H28" s="127"/>
      <c r="I28" s="122"/>
      <c r="J28" s="122"/>
      <c r="K28" s="122"/>
    </row>
    <row r="29" spans="1:11" s="117" customFormat="1" ht="16.2" customHeight="1">
      <c r="A29" s="33" t="s">
        <v>720</v>
      </c>
      <c r="B29" s="121">
        <v>27.320709837733759</v>
      </c>
      <c r="C29" s="121">
        <v>4.0997969636064715</v>
      </c>
      <c r="D29" s="121">
        <v>11.402870183838257</v>
      </c>
      <c r="E29" s="121"/>
      <c r="F29" s="121"/>
      <c r="G29" s="121"/>
      <c r="H29" s="121"/>
      <c r="I29" s="122"/>
      <c r="J29" s="122"/>
      <c r="K29" s="122"/>
    </row>
    <row r="30" spans="1:11" s="117" customFormat="1" ht="16.2" customHeight="1">
      <c r="A30" s="33" t="s">
        <v>721</v>
      </c>
      <c r="B30" s="121">
        <v>2.4300099355476941</v>
      </c>
      <c r="C30" s="121">
        <v>0.79580471399022779</v>
      </c>
      <c r="D30" s="121">
        <v>9.7176216487397475</v>
      </c>
      <c r="E30" s="121"/>
      <c r="F30" s="121"/>
      <c r="G30" s="121"/>
      <c r="H30" s="121"/>
      <c r="I30" s="122"/>
      <c r="J30" s="122"/>
      <c r="K30" s="122"/>
    </row>
    <row r="31" spans="1:11" s="117" customFormat="1" ht="9.75" customHeight="1">
      <c r="A31" s="33"/>
      <c r="B31" s="121"/>
      <c r="C31" s="121"/>
      <c r="D31" s="121"/>
      <c r="E31" s="121"/>
      <c r="F31" s="121"/>
      <c r="G31" s="121"/>
      <c r="H31" s="121"/>
      <c r="I31" s="122"/>
      <c r="J31" s="122"/>
      <c r="K31" s="122"/>
    </row>
    <row r="32" spans="1:11" s="117" customFormat="1" ht="16.2" customHeight="1">
      <c r="A32" s="120" t="s">
        <v>722</v>
      </c>
      <c r="B32" s="121"/>
      <c r="C32" s="121"/>
      <c r="D32" s="121"/>
      <c r="E32" s="121"/>
      <c r="F32" s="121"/>
      <c r="G32" s="121"/>
      <c r="H32" s="121"/>
      <c r="I32" s="122"/>
      <c r="J32" s="122"/>
      <c r="K32" s="122"/>
    </row>
    <row r="33" spans="1:256" s="117" customFormat="1" ht="16.2" customHeight="1">
      <c r="A33" s="33" t="s">
        <v>723</v>
      </c>
      <c r="B33" s="121">
        <v>67.570000000000007</v>
      </c>
      <c r="C33" s="121">
        <v>0</v>
      </c>
      <c r="D33" s="121">
        <v>707.91</v>
      </c>
      <c r="E33" s="121"/>
      <c r="F33" s="121"/>
      <c r="G33" s="121"/>
      <c r="H33" s="121"/>
      <c r="I33" s="122"/>
      <c r="J33" s="122"/>
      <c r="K33" s="122"/>
    </row>
    <row r="34" spans="1:256" s="117" customFormat="1" ht="16.2" customHeight="1">
      <c r="A34" s="33" t="s">
        <v>724</v>
      </c>
      <c r="B34" s="121">
        <v>134.14000000000001</v>
      </c>
      <c r="C34" s="121">
        <v>0</v>
      </c>
      <c r="D34" s="121">
        <v>55855.700000000004</v>
      </c>
      <c r="E34" s="121"/>
      <c r="F34" s="121"/>
      <c r="G34" s="121"/>
      <c r="H34" s="121"/>
      <c r="I34" s="122"/>
      <c r="J34" s="122"/>
      <c r="K34" s="122"/>
    </row>
    <row r="35" spans="1:256" s="117" customFormat="1" ht="16.2" customHeight="1">
      <c r="A35" s="33" t="s">
        <v>725</v>
      </c>
      <c r="B35" s="121">
        <v>0.81</v>
      </c>
      <c r="C35" s="121">
        <v>0</v>
      </c>
      <c r="D35" s="121">
        <v>0</v>
      </c>
      <c r="E35" s="121"/>
      <c r="F35" s="121"/>
      <c r="G35" s="121"/>
      <c r="H35" s="121"/>
      <c r="I35" s="122"/>
      <c r="J35" s="122"/>
      <c r="K35" s="122"/>
    </row>
    <row r="36" spans="1:256" s="117" customFormat="1" ht="16.2" customHeight="1">
      <c r="A36" s="33" t="s">
        <v>726</v>
      </c>
      <c r="B36" s="121">
        <v>1.75</v>
      </c>
      <c r="C36" s="121">
        <v>0</v>
      </c>
      <c r="D36" s="121">
        <v>0</v>
      </c>
      <c r="E36" s="121"/>
      <c r="F36" s="121"/>
      <c r="G36" s="121"/>
      <c r="H36" s="121"/>
      <c r="I36" s="122"/>
      <c r="J36" s="122"/>
      <c r="K36" s="122"/>
    </row>
    <row r="37" spans="1:256" s="117" customFormat="1" ht="10.5" customHeight="1" thickBot="1">
      <c r="A37" s="128"/>
      <c r="B37" s="129"/>
      <c r="C37" s="129"/>
      <c r="D37" s="129"/>
    </row>
    <row r="38" spans="1:256" s="117" customFormat="1" ht="5.25" customHeight="1">
      <c r="A38" s="123"/>
      <c r="B38" s="130"/>
      <c r="C38" s="130"/>
      <c r="D38" s="130"/>
      <c r="E38" s="130"/>
      <c r="F38" s="130"/>
      <c r="G38" s="130"/>
      <c r="H38" s="130"/>
      <c r="I38" s="130"/>
      <c r="J38" s="130"/>
      <c r="K38" s="130"/>
      <c r="L38" s="130"/>
      <c r="M38" s="130"/>
      <c r="N38" s="130"/>
      <c r="O38" s="130"/>
      <c r="P38" s="130"/>
      <c r="Q38" s="130"/>
      <c r="R38" s="130"/>
      <c r="S38" s="130"/>
      <c r="T38" s="130"/>
      <c r="U38" s="130"/>
      <c r="V38" s="130"/>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row>
    <row r="39" spans="1:256" s="117" customFormat="1" ht="13.8">
      <c r="A39" s="131" t="s">
        <v>727</v>
      </c>
      <c r="B39" s="33"/>
      <c r="C39" s="33"/>
      <c r="D39" s="33"/>
    </row>
    <row r="40" spans="1:256" s="117" customFormat="1" ht="13.8">
      <c r="A40" s="132"/>
    </row>
    <row r="41" spans="1:256" s="117" customFormat="1" ht="13.8">
      <c r="A41" s="33"/>
    </row>
    <row r="200" spans="3:3">
      <c r="C200" s="1" t="s">
        <v>101</v>
      </c>
    </row>
  </sheetData>
  <mergeCells count="7">
    <mergeCell ref="A2:D2"/>
    <mergeCell ref="A3:D3"/>
    <mergeCell ref="A4:D4"/>
    <mergeCell ref="A6:A7"/>
    <mergeCell ref="B6:B7"/>
    <mergeCell ref="C6:C7"/>
    <mergeCell ref="D6:D7"/>
  </mergeCells>
  <hyperlinks>
    <hyperlink ref="A1" location="Índice!A1" display="Volver al Índice" xr:uid="{C2FB93FC-D40F-4AC5-92C1-A24B4BFDF959}"/>
  </hyperlinks>
  <printOptions horizontalCentered="1" verticalCentered="1"/>
  <pageMargins left="0.75" right="0.75" top="1" bottom="1" header="0" footer="0"/>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EA9E3-1702-4888-A821-2B13F54ED33A}">
  <dimension ref="A1:G201"/>
  <sheetViews>
    <sheetView showGridLines="0" zoomScale="87" zoomScaleNormal="44" workbookViewId="0"/>
  </sheetViews>
  <sheetFormatPr baseColWidth="10" defaultRowHeight="13.2"/>
  <cols>
    <col min="1" max="1" width="2.109375" style="174" customWidth="1"/>
    <col min="2" max="2" width="46.33203125" style="1" customWidth="1"/>
    <col min="3" max="3" width="26.88671875" style="1" bestFit="1" customWidth="1"/>
    <col min="4" max="6" width="25.6640625" style="1" customWidth="1"/>
    <col min="7" max="7" width="26.88671875" style="1" bestFit="1" customWidth="1"/>
    <col min="8" max="256" width="11.5546875" style="1"/>
    <col min="257" max="257" width="2.109375" style="1" customWidth="1"/>
    <col min="258" max="258" width="46.33203125" style="1" customWidth="1"/>
    <col min="259" max="259" width="26.88671875" style="1" bestFit="1" customWidth="1"/>
    <col min="260" max="262" width="25.6640625" style="1" customWidth="1"/>
    <col min="263" max="263" width="26.88671875" style="1" bestFit="1" customWidth="1"/>
    <col min="264" max="512" width="11.5546875" style="1"/>
    <col min="513" max="513" width="2.109375" style="1" customWidth="1"/>
    <col min="514" max="514" width="46.33203125" style="1" customWidth="1"/>
    <col min="515" max="515" width="26.88671875" style="1" bestFit="1" customWidth="1"/>
    <col min="516" max="518" width="25.6640625" style="1" customWidth="1"/>
    <col min="519" max="519" width="26.88671875" style="1" bestFit="1" customWidth="1"/>
    <col min="520" max="768" width="11.5546875" style="1"/>
    <col min="769" max="769" width="2.109375" style="1" customWidth="1"/>
    <col min="770" max="770" width="46.33203125" style="1" customWidth="1"/>
    <col min="771" max="771" width="26.88671875" style="1" bestFit="1" customWidth="1"/>
    <col min="772" max="774" width="25.6640625" style="1" customWidth="1"/>
    <col min="775" max="775" width="26.88671875" style="1" bestFit="1" customWidth="1"/>
    <col min="776" max="1024" width="11.5546875" style="1"/>
    <col min="1025" max="1025" width="2.109375" style="1" customWidth="1"/>
    <col min="1026" max="1026" width="46.33203125" style="1" customWidth="1"/>
    <col min="1027" max="1027" width="26.88671875" style="1" bestFit="1" customWidth="1"/>
    <col min="1028" max="1030" width="25.6640625" style="1" customWidth="1"/>
    <col min="1031" max="1031" width="26.88671875" style="1" bestFit="1" customWidth="1"/>
    <col min="1032" max="1280" width="11.5546875" style="1"/>
    <col min="1281" max="1281" width="2.109375" style="1" customWidth="1"/>
    <col min="1282" max="1282" width="46.33203125" style="1" customWidth="1"/>
    <col min="1283" max="1283" width="26.88671875" style="1" bestFit="1" customWidth="1"/>
    <col min="1284" max="1286" width="25.6640625" style="1" customWidth="1"/>
    <col min="1287" max="1287" width="26.88671875" style="1" bestFit="1" customWidth="1"/>
    <col min="1288" max="1536" width="11.5546875" style="1"/>
    <col min="1537" max="1537" width="2.109375" style="1" customWidth="1"/>
    <col min="1538" max="1538" width="46.33203125" style="1" customWidth="1"/>
    <col min="1539" max="1539" width="26.88671875" style="1" bestFit="1" customWidth="1"/>
    <col min="1540" max="1542" width="25.6640625" style="1" customWidth="1"/>
    <col min="1543" max="1543" width="26.88671875" style="1" bestFit="1" customWidth="1"/>
    <col min="1544" max="1792" width="11.5546875" style="1"/>
    <col min="1793" max="1793" width="2.109375" style="1" customWidth="1"/>
    <col min="1794" max="1794" width="46.33203125" style="1" customWidth="1"/>
    <col min="1795" max="1795" width="26.88671875" style="1" bestFit="1" customWidth="1"/>
    <col min="1796" max="1798" width="25.6640625" style="1" customWidth="1"/>
    <col min="1799" max="1799" width="26.88671875" style="1" bestFit="1" customWidth="1"/>
    <col min="1800" max="2048" width="11.5546875" style="1"/>
    <col min="2049" max="2049" width="2.109375" style="1" customWidth="1"/>
    <col min="2050" max="2050" width="46.33203125" style="1" customWidth="1"/>
    <col min="2051" max="2051" width="26.88671875" style="1" bestFit="1" customWidth="1"/>
    <col min="2052" max="2054" width="25.6640625" style="1" customWidth="1"/>
    <col min="2055" max="2055" width="26.88671875" style="1" bestFit="1" customWidth="1"/>
    <col min="2056" max="2304" width="11.5546875" style="1"/>
    <col min="2305" max="2305" width="2.109375" style="1" customWidth="1"/>
    <col min="2306" max="2306" width="46.33203125" style="1" customWidth="1"/>
    <col min="2307" max="2307" width="26.88671875" style="1" bestFit="1" customWidth="1"/>
    <col min="2308" max="2310" width="25.6640625" style="1" customWidth="1"/>
    <col min="2311" max="2311" width="26.88671875" style="1" bestFit="1" customWidth="1"/>
    <col min="2312" max="2560" width="11.5546875" style="1"/>
    <col min="2561" max="2561" width="2.109375" style="1" customWidth="1"/>
    <col min="2562" max="2562" width="46.33203125" style="1" customWidth="1"/>
    <col min="2563" max="2563" width="26.88671875" style="1" bestFit="1" customWidth="1"/>
    <col min="2564" max="2566" width="25.6640625" style="1" customWidth="1"/>
    <col min="2567" max="2567" width="26.88671875" style="1" bestFit="1" customWidth="1"/>
    <col min="2568" max="2816" width="11.5546875" style="1"/>
    <col min="2817" max="2817" width="2.109375" style="1" customWidth="1"/>
    <col min="2818" max="2818" width="46.33203125" style="1" customWidth="1"/>
    <col min="2819" max="2819" width="26.88671875" style="1" bestFit="1" customWidth="1"/>
    <col min="2820" max="2822" width="25.6640625" style="1" customWidth="1"/>
    <col min="2823" max="2823" width="26.88671875" style="1" bestFit="1" customWidth="1"/>
    <col min="2824" max="3072" width="11.5546875" style="1"/>
    <col min="3073" max="3073" width="2.109375" style="1" customWidth="1"/>
    <col min="3074" max="3074" width="46.33203125" style="1" customWidth="1"/>
    <col min="3075" max="3075" width="26.88671875" style="1" bestFit="1" customWidth="1"/>
    <col min="3076" max="3078" width="25.6640625" style="1" customWidth="1"/>
    <col min="3079" max="3079" width="26.88671875" style="1" bestFit="1" customWidth="1"/>
    <col min="3080" max="3328" width="11.5546875" style="1"/>
    <col min="3329" max="3329" width="2.109375" style="1" customWidth="1"/>
    <col min="3330" max="3330" width="46.33203125" style="1" customWidth="1"/>
    <col min="3331" max="3331" width="26.88671875" style="1" bestFit="1" customWidth="1"/>
    <col min="3332" max="3334" width="25.6640625" style="1" customWidth="1"/>
    <col min="3335" max="3335" width="26.88671875" style="1" bestFit="1" customWidth="1"/>
    <col min="3336" max="3584" width="11.5546875" style="1"/>
    <col min="3585" max="3585" width="2.109375" style="1" customWidth="1"/>
    <col min="3586" max="3586" width="46.33203125" style="1" customWidth="1"/>
    <col min="3587" max="3587" width="26.88671875" style="1" bestFit="1" customWidth="1"/>
    <col min="3588" max="3590" width="25.6640625" style="1" customWidth="1"/>
    <col min="3591" max="3591" width="26.88671875" style="1" bestFit="1" customWidth="1"/>
    <col min="3592" max="3840" width="11.5546875" style="1"/>
    <col min="3841" max="3841" width="2.109375" style="1" customWidth="1"/>
    <col min="3842" max="3842" width="46.33203125" style="1" customWidth="1"/>
    <col min="3843" max="3843" width="26.88671875" style="1" bestFit="1" customWidth="1"/>
    <col min="3844" max="3846" width="25.6640625" style="1" customWidth="1"/>
    <col min="3847" max="3847" width="26.88671875" style="1" bestFit="1" customWidth="1"/>
    <col min="3848" max="4096" width="11.5546875" style="1"/>
    <col min="4097" max="4097" width="2.109375" style="1" customWidth="1"/>
    <col min="4098" max="4098" width="46.33203125" style="1" customWidth="1"/>
    <col min="4099" max="4099" width="26.88671875" style="1" bestFit="1" customWidth="1"/>
    <col min="4100" max="4102" width="25.6640625" style="1" customWidth="1"/>
    <col min="4103" max="4103" width="26.88671875" style="1" bestFit="1" customWidth="1"/>
    <col min="4104" max="4352" width="11.5546875" style="1"/>
    <col min="4353" max="4353" width="2.109375" style="1" customWidth="1"/>
    <col min="4354" max="4354" width="46.33203125" style="1" customWidth="1"/>
    <col min="4355" max="4355" width="26.88671875" style="1" bestFit="1" customWidth="1"/>
    <col min="4356" max="4358" width="25.6640625" style="1" customWidth="1"/>
    <col min="4359" max="4359" width="26.88671875" style="1" bestFit="1" customWidth="1"/>
    <col min="4360" max="4608" width="11.5546875" style="1"/>
    <col min="4609" max="4609" width="2.109375" style="1" customWidth="1"/>
    <col min="4610" max="4610" width="46.33203125" style="1" customWidth="1"/>
    <col min="4611" max="4611" width="26.88671875" style="1" bestFit="1" customWidth="1"/>
    <col min="4612" max="4614" width="25.6640625" style="1" customWidth="1"/>
    <col min="4615" max="4615" width="26.88671875" style="1" bestFit="1" customWidth="1"/>
    <col min="4616" max="4864" width="11.5546875" style="1"/>
    <col min="4865" max="4865" width="2.109375" style="1" customWidth="1"/>
    <col min="4866" max="4866" width="46.33203125" style="1" customWidth="1"/>
    <col min="4867" max="4867" width="26.88671875" style="1" bestFit="1" customWidth="1"/>
    <col min="4868" max="4870" width="25.6640625" style="1" customWidth="1"/>
    <col min="4871" max="4871" width="26.88671875" style="1" bestFit="1" customWidth="1"/>
    <col min="4872" max="5120" width="11.5546875" style="1"/>
    <col min="5121" max="5121" width="2.109375" style="1" customWidth="1"/>
    <col min="5122" max="5122" width="46.33203125" style="1" customWidth="1"/>
    <col min="5123" max="5123" width="26.88671875" style="1" bestFit="1" customWidth="1"/>
    <col min="5124" max="5126" width="25.6640625" style="1" customWidth="1"/>
    <col min="5127" max="5127" width="26.88671875" style="1" bestFit="1" customWidth="1"/>
    <col min="5128" max="5376" width="11.5546875" style="1"/>
    <col min="5377" max="5377" width="2.109375" style="1" customWidth="1"/>
    <col min="5378" max="5378" width="46.33203125" style="1" customWidth="1"/>
    <col min="5379" max="5379" width="26.88671875" style="1" bestFit="1" customWidth="1"/>
    <col min="5380" max="5382" width="25.6640625" style="1" customWidth="1"/>
    <col min="5383" max="5383" width="26.88671875" style="1" bestFit="1" customWidth="1"/>
    <col min="5384" max="5632" width="11.5546875" style="1"/>
    <col min="5633" max="5633" width="2.109375" style="1" customWidth="1"/>
    <col min="5634" max="5634" width="46.33203125" style="1" customWidth="1"/>
    <col min="5635" max="5635" width="26.88671875" style="1" bestFit="1" customWidth="1"/>
    <col min="5636" max="5638" width="25.6640625" style="1" customWidth="1"/>
    <col min="5639" max="5639" width="26.88671875" style="1" bestFit="1" customWidth="1"/>
    <col min="5640" max="5888" width="11.5546875" style="1"/>
    <col min="5889" max="5889" width="2.109375" style="1" customWidth="1"/>
    <col min="5890" max="5890" width="46.33203125" style="1" customWidth="1"/>
    <col min="5891" max="5891" width="26.88671875" style="1" bestFit="1" customWidth="1"/>
    <col min="5892" max="5894" width="25.6640625" style="1" customWidth="1"/>
    <col min="5895" max="5895" width="26.88671875" style="1" bestFit="1" customWidth="1"/>
    <col min="5896" max="6144" width="11.5546875" style="1"/>
    <col min="6145" max="6145" width="2.109375" style="1" customWidth="1"/>
    <col min="6146" max="6146" width="46.33203125" style="1" customWidth="1"/>
    <col min="6147" max="6147" width="26.88671875" style="1" bestFit="1" customWidth="1"/>
    <col min="6148" max="6150" width="25.6640625" style="1" customWidth="1"/>
    <col min="6151" max="6151" width="26.88671875" style="1" bestFit="1" customWidth="1"/>
    <col min="6152" max="6400" width="11.5546875" style="1"/>
    <col min="6401" max="6401" width="2.109375" style="1" customWidth="1"/>
    <col min="6402" max="6402" width="46.33203125" style="1" customWidth="1"/>
    <col min="6403" max="6403" width="26.88671875" style="1" bestFit="1" customWidth="1"/>
    <col min="6404" max="6406" width="25.6640625" style="1" customWidth="1"/>
    <col min="6407" max="6407" width="26.88671875" style="1" bestFit="1" customWidth="1"/>
    <col min="6408" max="6656" width="11.5546875" style="1"/>
    <col min="6657" max="6657" width="2.109375" style="1" customWidth="1"/>
    <col min="6658" max="6658" width="46.33203125" style="1" customWidth="1"/>
    <col min="6659" max="6659" width="26.88671875" style="1" bestFit="1" customWidth="1"/>
    <col min="6660" max="6662" width="25.6640625" style="1" customWidth="1"/>
    <col min="6663" max="6663" width="26.88671875" style="1" bestFit="1" customWidth="1"/>
    <col min="6664" max="6912" width="11.5546875" style="1"/>
    <col min="6913" max="6913" width="2.109375" style="1" customWidth="1"/>
    <col min="6914" max="6914" width="46.33203125" style="1" customWidth="1"/>
    <col min="6915" max="6915" width="26.88671875" style="1" bestFit="1" customWidth="1"/>
    <col min="6916" max="6918" width="25.6640625" style="1" customWidth="1"/>
    <col min="6919" max="6919" width="26.88671875" style="1" bestFit="1" customWidth="1"/>
    <col min="6920" max="7168" width="11.5546875" style="1"/>
    <col min="7169" max="7169" width="2.109375" style="1" customWidth="1"/>
    <col min="7170" max="7170" width="46.33203125" style="1" customWidth="1"/>
    <col min="7171" max="7171" width="26.88671875" style="1" bestFit="1" customWidth="1"/>
    <col min="7172" max="7174" width="25.6640625" style="1" customWidth="1"/>
    <col min="7175" max="7175" width="26.88671875" style="1" bestFit="1" customWidth="1"/>
    <col min="7176" max="7424" width="11.5546875" style="1"/>
    <col min="7425" max="7425" width="2.109375" style="1" customWidth="1"/>
    <col min="7426" max="7426" width="46.33203125" style="1" customWidth="1"/>
    <col min="7427" max="7427" width="26.88671875" style="1" bestFit="1" customWidth="1"/>
    <col min="7428" max="7430" width="25.6640625" style="1" customWidth="1"/>
    <col min="7431" max="7431" width="26.88671875" style="1" bestFit="1" customWidth="1"/>
    <col min="7432" max="7680" width="11.5546875" style="1"/>
    <col min="7681" max="7681" width="2.109375" style="1" customWidth="1"/>
    <col min="7682" max="7682" width="46.33203125" style="1" customWidth="1"/>
    <col min="7683" max="7683" width="26.88671875" style="1" bestFit="1" customWidth="1"/>
    <col min="7684" max="7686" width="25.6640625" style="1" customWidth="1"/>
    <col min="7687" max="7687" width="26.88671875" style="1" bestFit="1" customWidth="1"/>
    <col min="7688" max="7936" width="11.5546875" style="1"/>
    <col min="7937" max="7937" width="2.109375" style="1" customWidth="1"/>
    <col min="7938" max="7938" width="46.33203125" style="1" customWidth="1"/>
    <col min="7939" max="7939" width="26.88671875" style="1" bestFit="1" customWidth="1"/>
    <col min="7940" max="7942" width="25.6640625" style="1" customWidth="1"/>
    <col min="7943" max="7943" width="26.88671875" style="1" bestFit="1" customWidth="1"/>
    <col min="7944" max="8192" width="11.5546875" style="1"/>
    <col min="8193" max="8193" width="2.109375" style="1" customWidth="1"/>
    <col min="8194" max="8194" width="46.33203125" style="1" customWidth="1"/>
    <col min="8195" max="8195" width="26.88671875" style="1" bestFit="1" customWidth="1"/>
    <col min="8196" max="8198" width="25.6640625" style="1" customWidth="1"/>
    <col min="8199" max="8199" width="26.88671875" style="1" bestFit="1" customWidth="1"/>
    <col min="8200" max="8448" width="11.5546875" style="1"/>
    <col min="8449" max="8449" width="2.109375" style="1" customWidth="1"/>
    <col min="8450" max="8450" width="46.33203125" style="1" customWidth="1"/>
    <col min="8451" max="8451" width="26.88671875" style="1" bestFit="1" customWidth="1"/>
    <col min="8452" max="8454" width="25.6640625" style="1" customWidth="1"/>
    <col min="8455" max="8455" width="26.88671875" style="1" bestFit="1" customWidth="1"/>
    <col min="8456" max="8704" width="11.5546875" style="1"/>
    <col min="8705" max="8705" width="2.109375" style="1" customWidth="1"/>
    <col min="8706" max="8706" width="46.33203125" style="1" customWidth="1"/>
    <col min="8707" max="8707" width="26.88671875" style="1" bestFit="1" customWidth="1"/>
    <col min="8708" max="8710" width="25.6640625" style="1" customWidth="1"/>
    <col min="8711" max="8711" width="26.88671875" style="1" bestFit="1" customWidth="1"/>
    <col min="8712" max="8960" width="11.5546875" style="1"/>
    <col min="8961" max="8961" width="2.109375" style="1" customWidth="1"/>
    <col min="8962" max="8962" width="46.33203125" style="1" customWidth="1"/>
    <col min="8963" max="8963" width="26.88671875" style="1" bestFit="1" customWidth="1"/>
    <col min="8964" max="8966" width="25.6640625" style="1" customWidth="1"/>
    <col min="8967" max="8967" width="26.88671875" style="1" bestFit="1" customWidth="1"/>
    <col min="8968" max="9216" width="11.5546875" style="1"/>
    <col min="9217" max="9217" width="2.109375" style="1" customWidth="1"/>
    <col min="9218" max="9218" width="46.33203125" style="1" customWidth="1"/>
    <col min="9219" max="9219" width="26.88671875" style="1" bestFit="1" customWidth="1"/>
    <col min="9220" max="9222" width="25.6640625" style="1" customWidth="1"/>
    <col min="9223" max="9223" width="26.88671875" style="1" bestFit="1" customWidth="1"/>
    <col min="9224" max="9472" width="11.5546875" style="1"/>
    <col min="9473" max="9473" width="2.109375" style="1" customWidth="1"/>
    <col min="9474" max="9474" width="46.33203125" style="1" customWidth="1"/>
    <col min="9475" max="9475" width="26.88671875" style="1" bestFit="1" customWidth="1"/>
    <col min="9476" max="9478" width="25.6640625" style="1" customWidth="1"/>
    <col min="9479" max="9479" width="26.88671875" style="1" bestFit="1" customWidth="1"/>
    <col min="9480" max="9728" width="11.5546875" style="1"/>
    <col min="9729" max="9729" width="2.109375" style="1" customWidth="1"/>
    <col min="9730" max="9730" width="46.33203125" style="1" customWidth="1"/>
    <col min="9731" max="9731" width="26.88671875" style="1" bestFit="1" customWidth="1"/>
    <col min="9732" max="9734" width="25.6640625" style="1" customWidth="1"/>
    <col min="9735" max="9735" width="26.88671875" style="1" bestFit="1" customWidth="1"/>
    <col min="9736" max="9984" width="11.5546875" style="1"/>
    <col min="9985" max="9985" width="2.109375" style="1" customWidth="1"/>
    <col min="9986" max="9986" width="46.33203125" style="1" customWidth="1"/>
    <col min="9987" max="9987" width="26.88671875" style="1" bestFit="1" customWidth="1"/>
    <col min="9988" max="9990" width="25.6640625" style="1" customWidth="1"/>
    <col min="9991" max="9991" width="26.88671875" style="1" bestFit="1" customWidth="1"/>
    <col min="9992" max="10240" width="11.5546875" style="1"/>
    <col min="10241" max="10241" width="2.109375" style="1" customWidth="1"/>
    <col min="10242" max="10242" width="46.33203125" style="1" customWidth="1"/>
    <col min="10243" max="10243" width="26.88671875" style="1" bestFit="1" customWidth="1"/>
    <col min="10244" max="10246" width="25.6640625" style="1" customWidth="1"/>
    <col min="10247" max="10247" width="26.88671875" style="1" bestFit="1" customWidth="1"/>
    <col min="10248" max="10496" width="11.5546875" style="1"/>
    <col min="10497" max="10497" width="2.109375" style="1" customWidth="1"/>
    <col min="10498" max="10498" width="46.33203125" style="1" customWidth="1"/>
    <col min="10499" max="10499" width="26.88671875" style="1" bestFit="1" customWidth="1"/>
    <col min="10500" max="10502" width="25.6640625" style="1" customWidth="1"/>
    <col min="10503" max="10503" width="26.88671875" style="1" bestFit="1" customWidth="1"/>
    <col min="10504" max="10752" width="11.5546875" style="1"/>
    <col min="10753" max="10753" width="2.109375" style="1" customWidth="1"/>
    <col min="10754" max="10754" width="46.33203125" style="1" customWidth="1"/>
    <col min="10755" max="10755" width="26.88671875" style="1" bestFit="1" customWidth="1"/>
    <col min="10756" max="10758" width="25.6640625" style="1" customWidth="1"/>
    <col min="10759" max="10759" width="26.88671875" style="1" bestFit="1" customWidth="1"/>
    <col min="10760" max="11008" width="11.5546875" style="1"/>
    <col min="11009" max="11009" width="2.109375" style="1" customWidth="1"/>
    <col min="11010" max="11010" width="46.33203125" style="1" customWidth="1"/>
    <col min="11011" max="11011" width="26.88671875" style="1" bestFit="1" customWidth="1"/>
    <col min="11012" max="11014" width="25.6640625" style="1" customWidth="1"/>
    <col min="11015" max="11015" width="26.88671875" style="1" bestFit="1" customWidth="1"/>
    <col min="11016" max="11264" width="11.5546875" style="1"/>
    <col min="11265" max="11265" width="2.109375" style="1" customWidth="1"/>
    <col min="11266" max="11266" width="46.33203125" style="1" customWidth="1"/>
    <col min="11267" max="11267" width="26.88671875" style="1" bestFit="1" customWidth="1"/>
    <col min="11268" max="11270" width="25.6640625" style="1" customWidth="1"/>
    <col min="11271" max="11271" width="26.88671875" style="1" bestFit="1" customWidth="1"/>
    <col min="11272" max="11520" width="11.5546875" style="1"/>
    <col min="11521" max="11521" width="2.109375" style="1" customWidth="1"/>
    <col min="11522" max="11522" width="46.33203125" style="1" customWidth="1"/>
    <col min="11523" max="11523" width="26.88671875" style="1" bestFit="1" customWidth="1"/>
    <col min="11524" max="11526" width="25.6640625" style="1" customWidth="1"/>
    <col min="11527" max="11527" width="26.88671875" style="1" bestFit="1" customWidth="1"/>
    <col min="11528" max="11776" width="11.5546875" style="1"/>
    <col min="11777" max="11777" width="2.109375" style="1" customWidth="1"/>
    <col min="11778" max="11778" width="46.33203125" style="1" customWidth="1"/>
    <col min="11779" max="11779" width="26.88671875" style="1" bestFit="1" customWidth="1"/>
    <col min="11780" max="11782" width="25.6640625" style="1" customWidth="1"/>
    <col min="11783" max="11783" width="26.88671875" style="1" bestFit="1" customWidth="1"/>
    <col min="11784" max="12032" width="11.5546875" style="1"/>
    <col min="12033" max="12033" width="2.109375" style="1" customWidth="1"/>
    <col min="12034" max="12034" width="46.33203125" style="1" customWidth="1"/>
    <col min="12035" max="12035" width="26.88671875" style="1" bestFit="1" customWidth="1"/>
    <col min="12036" max="12038" width="25.6640625" style="1" customWidth="1"/>
    <col min="12039" max="12039" width="26.88671875" style="1" bestFit="1" customWidth="1"/>
    <col min="12040" max="12288" width="11.5546875" style="1"/>
    <col min="12289" max="12289" width="2.109375" style="1" customWidth="1"/>
    <col min="12290" max="12290" width="46.33203125" style="1" customWidth="1"/>
    <col min="12291" max="12291" width="26.88671875" style="1" bestFit="1" customWidth="1"/>
    <col min="12292" max="12294" width="25.6640625" style="1" customWidth="1"/>
    <col min="12295" max="12295" width="26.88671875" style="1" bestFit="1" customWidth="1"/>
    <col min="12296" max="12544" width="11.5546875" style="1"/>
    <col min="12545" max="12545" width="2.109375" style="1" customWidth="1"/>
    <col min="12546" max="12546" width="46.33203125" style="1" customWidth="1"/>
    <col min="12547" max="12547" width="26.88671875" style="1" bestFit="1" customWidth="1"/>
    <col min="12548" max="12550" width="25.6640625" style="1" customWidth="1"/>
    <col min="12551" max="12551" width="26.88671875" style="1" bestFit="1" customWidth="1"/>
    <col min="12552" max="12800" width="11.5546875" style="1"/>
    <col min="12801" max="12801" width="2.109375" style="1" customWidth="1"/>
    <col min="12802" max="12802" width="46.33203125" style="1" customWidth="1"/>
    <col min="12803" max="12803" width="26.88671875" style="1" bestFit="1" customWidth="1"/>
    <col min="12804" max="12806" width="25.6640625" style="1" customWidth="1"/>
    <col min="12807" max="12807" width="26.88671875" style="1" bestFit="1" customWidth="1"/>
    <col min="12808" max="13056" width="11.5546875" style="1"/>
    <col min="13057" max="13057" width="2.109375" style="1" customWidth="1"/>
    <col min="13058" max="13058" width="46.33203125" style="1" customWidth="1"/>
    <col min="13059" max="13059" width="26.88671875" style="1" bestFit="1" customWidth="1"/>
    <col min="13060" max="13062" width="25.6640625" style="1" customWidth="1"/>
    <col min="13063" max="13063" width="26.88671875" style="1" bestFit="1" customWidth="1"/>
    <col min="13064" max="13312" width="11.5546875" style="1"/>
    <col min="13313" max="13313" width="2.109375" style="1" customWidth="1"/>
    <col min="13314" max="13314" width="46.33203125" style="1" customWidth="1"/>
    <col min="13315" max="13315" width="26.88671875" style="1" bestFit="1" customWidth="1"/>
    <col min="13316" max="13318" width="25.6640625" style="1" customWidth="1"/>
    <col min="13319" max="13319" width="26.88671875" style="1" bestFit="1" customWidth="1"/>
    <col min="13320" max="13568" width="11.5546875" style="1"/>
    <col min="13569" max="13569" width="2.109375" style="1" customWidth="1"/>
    <col min="13570" max="13570" width="46.33203125" style="1" customWidth="1"/>
    <col min="13571" max="13571" width="26.88671875" style="1" bestFit="1" customWidth="1"/>
    <col min="13572" max="13574" width="25.6640625" style="1" customWidth="1"/>
    <col min="13575" max="13575" width="26.88671875" style="1" bestFit="1" customWidth="1"/>
    <col min="13576" max="13824" width="11.5546875" style="1"/>
    <col min="13825" max="13825" width="2.109375" style="1" customWidth="1"/>
    <col min="13826" max="13826" width="46.33203125" style="1" customWidth="1"/>
    <col min="13827" max="13827" width="26.88671875" style="1" bestFit="1" customWidth="1"/>
    <col min="13828" max="13830" width="25.6640625" style="1" customWidth="1"/>
    <col min="13831" max="13831" width="26.88671875" style="1" bestFit="1" customWidth="1"/>
    <col min="13832" max="14080" width="11.5546875" style="1"/>
    <col min="14081" max="14081" width="2.109375" style="1" customWidth="1"/>
    <col min="14082" max="14082" width="46.33203125" style="1" customWidth="1"/>
    <col min="14083" max="14083" width="26.88671875" style="1" bestFit="1" customWidth="1"/>
    <col min="14084" max="14086" width="25.6640625" style="1" customWidth="1"/>
    <col min="14087" max="14087" width="26.88671875" style="1" bestFit="1" customWidth="1"/>
    <col min="14088" max="14336" width="11.5546875" style="1"/>
    <col min="14337" max="14337" width="2.109375" style="1" customWidth="1"/>
    <col min="14338" max="14338" width="46.33203125" style="1" customWidth="1"/>
    <col min="14339" max="14339" width="26.88671875" style="1" bestFit="1" customWidth="1"/>
    <col min="14340" max="14342" width="25.6640625" style="1" customWidth="1"/>
    <col min="14343" max="14343" width="26.88671875" style="1" bestFit="1" customWidth="1"/>
    <col min="14344" max="14592" width="11.5546875" style="1"/>
    <col min="14593" max="14593" width="2.109375" style="1" customWidth="1"/>
    <col min="14594" max="14594" width="46.33203125" style="1" customWidth="1"/>
    <col min="14595" max="14595" width="26.88671875" style="1" bestFit="1" customWidth="1"/>
    <col min="14596" max="14598" width="25.6640625" style="1" customWidth="1"/>
    <col min="14599" max="14599" width="26.88671875" style="1" bestFit="1" customWidth="1"/>
    <col min="14600" max="14848" width="11.5546875" style="1"/>
    <col min="14849" max="14849" width="2.109375" style="1" customWidth="1"/>
    <col min="14850" max="14850" width="46.33203125" style="1" customWidth="1"/>
    <col min="14851" max="14851" width="26.88671875" style="1" bestFit="1" customWidth="1"/>
    <col min="14852" max="14854" width="25.6640625" style="1" customWidth="1"/>
    <col min="14855" max="14855" width="26.88671875" style="1" bestFit="1" customWidth="1"/>
    <col min="14856" max="15104" width="11.5546875" style="1"/>
    <col min="15105" max="15105" width="2.109375" style="1" customWidth="1"/>
    <col min="15106" max="15106" width="46.33203125" style="1" customWidth="1"/>
    <col min="15107" max="15107" width="26.88671875" style="1" bestFit="1" customWidth="1"/>
    <col min="15108" max="15110" width="25.6640625" style="1" customWidth="1"/>
    <col min="15111" max="15111" width="26.88671875" style="1" bestFit="1" customWidth="1"/>
    <col min="15112" max="15360" width="11.5546875" style="1"/>
    <col min="15361" max="15361" width="2.109375" style="1" customWidth="1"/>
    <col min="15362" max="15362" width="46.33203125" style="1" customWidth="1"/>
    <col min="15363" max="15363" width="26.88671875" style="1" bestFit="1" customWidth="1"/>
    <col min="15364" max="15366" width="25.6640625" style="1" customWidth="1"/>
    <col min="15367" max="15367" width="26.88671875" style="1" bestFit="1" customWidth="1"/>
    <col min="15368" max="15616" width="11.5546875" style="1"/>
    <col min="15617" max="15617" width="2.109375" style="1" customWidth="1"/>
    <col min="15618" max="15618" width="46.33203125" style="1" customWidth="1"/>
    <col min="15619" max="15619" width="26.88671875" style="1" bestFit="1" customWidth="1"/>
    <col min="15620" max="15622" width="25.6640625" style="1" customWidth="1"/>
    <col min="15623" max="15623" width="26.88671875" style="1" bestFit="1" customWidth="1"/>
    <col min="15624" max="15872" width="11.5546875" style="1"/>
    <col min="15873" max="15873" width="2.109375" style="1" customWidth="1"/>
    <col min="15874" max="15874" width="46.33203125" style="1" customWidth="1"/>
    <col min="15875" max="15875" width="26.88671875" style="1" bestFit="1" customWidth="1"/>
    <col min="15876" max="15878" width="25.6640625" style="1" customWidth="1"/>
    <col min="15879" max="15879" width="26.88671875" style="1" bestFit="1" customWidth="1"/>
    <col min="15880" max="16128" width="11.5546875" style="1"/>
    <col min="16129" max="16129" width="2.109375" style="1" customWidth="1"/>
    <col min="16130" max="16130" width="46.33203125" style="1" customWidth="1"/>
    <col min="16131" max="16131" width="26.88671875" style="1" bestFit="1" customWidth="1"/>
    <col min="16132" max="16134" width="25.6640625" style="1" customWidth="1"/>
    <col min="16135" max="16135" width="26.88671875" style="1" bestFit="1" customWidth="1"/>
    <col min="16136" max="16384" width="11.5546875" style="1"/>
  </cols>
  <sheetData>
    <row r="1" spans="1:7" s="151" customFormat="1" ht="18">
      <c r="A1" s="256" t="s">
        <v>823</v>
      </c>
    </row>
    <row r="2" spans="1:7" s="135" customFormat="1" ht="18.600000000000001" customHeight="1">
      <c r="A2" s="152"/>
      <c r="B2" s="356" t="s">
        <v>741</v>
      </c>
      <c r="C2" s="356"/>
      <c r="D2" s="356"/>
      <c r="E2" s="356"/>
      <c r="F2" s="356"/>
      <c r="G2" s="356"/>
    </row>
    <row r="3" spans="1:7" s="154" customFormat="1" ht="24" customHeight="1">
      <c r="A3" s="153"/>
      <c r="B3" s="357">
        <v>45930</v>
      </c>
      <c r="C3" s="357"/>
      <c r="D3" s="357"/>
      <c r="E3" s="357"/>
      <c r="F3" s="357"/>
      <c r="G3" s="357"/>
    </row>
    <row r="4" spans="1:7" s="35" customFormat="1" ht="18.600000000000001" customHeight="1">
      <c r="A4" s="155"/>
      <c r="B4" s="358" t="s">
        <v>729</v>
      </c>
      <c r="C4" s="358"/>
      <c r="D4" s="358"/>
      <c r="E4" s="358"/>
      <c r="F4" s="358"/>
      <c r="G4" s="358"/>
    </row>
    <row r="5" spans="1:7" s="117" customFormat="1" ht="22.65" customHeight="1" thickBot="1">
      <c r="A5" s="156"/>
    </row>
    <row r="6" spans="1:7" s="117" customFormat="1" ht="40.799999999999997" customHeight="1">
      <c r="A6" s="156"/>
      <c r="B6" s="157"/>
      <c r="C6" s="158" t="s">
        <v>742</v>
      </c>
      <c r="D6" s="158" t="s">
        <v>743</v>
      </c>
      <c r="E6" s="158" t="s">
        <v>744</v>
      </c>
      <c r="F6" s="158" t="s">
        <v>745</v>
      </c>
      <c r="G6" s="159" t="s">
        <v>182</v>
      </c>
    </row>
    <row r="7" spans="1:7" s="117" customFormat="1" ht="10.199999999999999" customHeight="1">
      <c r="A7" s="156"/>
      <c r="C7" s="160"/>
      <c r="D7" s="160"/>
      <c r="E7" s="160"/>
      <c r="F7" s="160"/>
      <c r="G7" s="160"/>
    </row>
    <row r="8" spans="1:7" s="33" customFormat="1" ht="24.6" customHeight="1">
      <c r="A8" s="161">
        <v>61</v>
      </c>
      <c r="B8" s="162" t="s">
        <v>746</v>
      </c>
      <c r="C8" s="163">
        <v>10249645.630999999</v>
      </c>
      <c r="D8" s="163">
        <v>21371.202000000001</v>
      </c>
      <c r="E8" s="163">
        <v>115848.413</v>
      </c>
      <c r="F8" s="163">
        <v>322882.13</v>
      </c>
      <c r="G8" s="164">
        <v>10709747.376</v>
      </c>
    </row>
    <row r="9" spans="1:7" s="117" customFormat="1" ht="12.6" customHeight="1" thickBot="1">
      <c r="A9" s="156"/>
      <c r="B9" s="165"/>
      <c r="C9" s="166"/>
      <c r="D9" s="166"/>
      <c r="E9" s="166"/>
      <c r="F9" s="166"/>
      <c r="G9" s="166"/>
    </row>
    <row r="10" spans="1:7" s="117" customFormat="1" ht="16.8" customHeight="1">
      <c r="A10" s="156"/>
      <c r="B10" s="167" t="s">
        <v>747</v>
      </c>
      <c r="C10" s="160"/>
      <c r="D10" s="160"/>
      <c r="E10" s="160"/>
      <c r="F10" s="160"/>
      <c r="G10" s="160"/>
    </row>
    <row r="11" spans="1:7" s="32" customFormat="1" ht="15.75" customHeight="1">
      <c r="A11" s="168"/>
      <c r="B11" s="169"/>
      <c r="C11" s="170"/>
      <c r="D11" s="170"/>
      <c r="E11" s="170"/>
      <c r="F11" s="170"/>
      <c r="G11" s="170"/>
    </row>
    <row r="12" spans="1:7" s="32" customFormat="1" ht="37.799999999999997" customHeight="1">
      <c r="A12" s="168"/>
      <c r="B12" s="171" t="s">
        <v>748</v>
      </c>
      <c r="C12" s="172">
        <v>822767</v>
      </c>
      <c r="D12" s="170"/>
      <c r="E12" s="170"/>
      <c r="F12" s="170"/>
      <c r="G12" s="170"/>
    </row>
    <row r="13" spans="1:7" s="117" customFormat="1" ht="13.8">
      <c r="A13" s="156"/>
      <c r="B13" s="173" t="s">
        <v>749</v>
      </c>
      <c r="C13" s="1"/>
      <c r="D13" s="1"/>
      <c r="E13" s="1"/>
      <c r="F13" s="1"/>
      <c r="G13" s="1"/>
    </row>
    <row r="14" spans="1:7" s="117" customFormat="1" ht="13.8">
      <c r="A14" s="156"/>
      <c r="B14" s="173" t="s">
        <v>750</v>
      </c>
      <c r="C14" s="1"/>
      <c r="D14" s="1"/>
      <c r="E14" s="1"/>
      <c r="F14" s="1"/>
      <c r="G14" s="1"/>
    </row>
    <row r="15" spans="1:7" s="117" customFormat="1" ht="13.8">
      <c r="A15" s="156"/>
      <c r="C15" s="160"/>
      <c r="D15" s="160"/>
      <c r="E15" s="160"/>
      <c r="F15" s="160"/>
      <c r="G15" s="160"/>
    </row>
    <row r="16" spans="1:7" s="117" customFormat="1" ht="28.8" customHeight="1">
      <c r="A16" s="156"/>
      <c r="B16" s="171" t="s">
        <v>751</v>
      </c>
      <c r="C16" s="172">
        <v>205772</v>
      </c>
    </row>
    <row r="17" spans="1:2" s="117" customFormat="1" ht="13.8">
      <c r="A17" s="156"/>
      <c r="B17" s="167" t="s">
        <v>752</v>
      </c>
    </row>
    <row r="18" spans="1:2" s="117" customFormat="1" ht="13.8">
      <c r="A18" s="156"/>
    </row>
    <row r="19" spans="1:2" s="117" customFormat="1" ht="13.8">
      <c r="A19" s="156"/>
    </row>
    <row r="201" spans="3:3">
      <c r="C201" s="1" t="s">
        <v>101</v>
      </c>
    </row>
  </sheetData>
  <mergeCells count="3">
    <mergeCell ref="B2:G2"/>
    <mergeCell ref="B3:G3"/>
    <mergeCell ref="B4:G4"/>
  </mergeCells>
  <hyperlinks>
    <hyperlink ref="A1" location="Índice!A1" display="Volver al Índice" xr:uid="{B10EC534-BB8A-4F24-A83E-C65DC2E0CEA0}"/>
  </hyperlinks>
  <printOptions horizontalCentered="1" verticalCentered="1"/>
  <pageMargins left="1.1811023622047245" right="1.1811023622047245" top="0.98425196850393704" bottom="0.98425196850393704" header="0.59055118110236227" footer="0.59055118110236227"/>
  <pageSetup paperSize="9" scale="65" fitToWidth="0" fitToHeight="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8859A-8F0E-41F3-98C8-A803293C7B4B}">
  <dimension ref="A1:AF270"/>
  <sheetViews>
    <sheetView showGridLines="0" zoomScaleNormal="100" workbookViewId="0"/>
  </sheetViews>
  <sheetFormatPr baseColWidth="10" defaultColWidth="11.44140625" defaultRowHeight="13.2"/>
  <cols>
    <col min="1" max="1" width="46.6640625" style="1" customWidth="1"/>
    <col min="2" max="9" width="15.6640625" style="1" customWidth="1"/>
    <col min="10" max="256" width="11.44140625" style="1"/>
    <col min="257" max="257" width="46.6640625" style="1" customWidth="1"/>
    <col min="258" max="265" width="15.6640625" style="1" customWidth="1"/>
    <col min="266" max="512" width="11.44140625" style="1"/>
    <col min="513" max="513" width="46.6640625" style="1" customWidth="1"/>
    <col min="514" max="521" width="15.6640625" style="1" customWidth="1"/>
    <col min="522" max="768" width="11.44140625" style="1"/>
    <col min="769" max="769" width="46.6640625" style="1" customWidth="1"/>
    <col min="770" max="777" width="15.6640625" style="1" customWidth="1"/>
    <col min="778" max="1024" width="11.44140625" style="1"/>
    <col min="1025" max="1025" width="46.6640625" style="1" customWidth="1"/>
    <col min="1026" max="1033" width="15.6640625" style="1" customWidth="1"/>
    <col min="1034" max="1280" width="11.44140625" style="1"/>
    <col min="1281" max="1281" width="46.6640625" style="1" customWidth="1"/>
    <col min="1282" max="1289" width="15.6640625" style="1" customWidth="1"/>
    <col min="1290" max="1536" width="11.44140625" style="1"/>
    <col min="1537" max="1537" width="46.6640625" style="1" customWidth="1"/>
    <col min="1538" max="1545" width="15.6640625" style="1" customWidth="1"/>
    <col min="1546" max="1792" width="11.44140625" style="1"/>
    <col min="1793" max="1793" width="46.6640625" style="1" customWidth="1"/>
    <col min="1794" max="1801" width="15.6640625" style="1" customWidth="1"/>
    <col min="1802" max="2048" width="11.44140625" style="1"/>
    <col min="2049" max="2049" width="46.6640625" style="1" customWidth="1"/>
    <col min="2050" max="2057" width="15.6640625" style="1" customWidth="1"/>
    <col min="2058" max="2304" width="11.44140625" style="1"/>
    <col min="2305" max="2305" width="46.6640625" style="1" customWidth="1"/>
    <col min="2306" max="2313" width="15.6640625" style="1" customWidth="1"/>
    <col min="2314" max="2560" width="11.44140625" style="1"/>
    <col min="2561" max="2561" width="46.6640625" style="1" customWidth="1"/>
    <col min="2562" max="2569" width="15.6640625" style="1" customWidth="1"/>
    <col min="2570" max="2816" width="11.44140625" style="1"/>
    <col min="2817" max="2817" width="46.6640625" style="1" customWidth="1"/>
    <col min="2818" max="2825" width="15.6640625" style="1" customWidth="1"/>
    <col min="2826" max="3072" width="11.44140625" style="1"/>
    <col min="3073" max="3073" width="46.6640625" style="1" customWidth="1"/>
    <col min="3074" max="3081" width="15.6640625" style="1" customWidth="1"/>
    <col min="3082" max="3328" width="11.44140625" style="1"/>
    <col min="3329" max="3329" width="46.6640625" style="1" customWidth="1"/>
    <col min="3330" max="3337" width="15.6640625" style="1" customWidth="1"/>
    <col min="3338" max="3584" width="11.44140625" style="1"/>
    <col min="3585" max="3585" width="46.6640625" style="1" customWidth="1"/>
    <col min="3586" max="3593" width="15.6640625" style="1" customWidth="1"/>
    <col min="3594" max="3840" width="11.44140625" style="1"/>
    <col min="3841" max="3841" width="46.6640625" style="1" customWidth="1"/>
    <col min="3842" max="3849" width="15.6640625" style="1" customWidth="1"/>
    <col min="3850" max="4096" width="11.44140625" style="1"/>
    <col min="4097" max="4097" width="46.6640625" style="1" customWidth="1"/>
    <col min="4098" max="4105" width="15.6640625" style="1" customWidth="1"/>
    <col min="4106" max="4352" width="11.44140625" style="1"/>
    <col min="4353" max="4353" width="46.6640625" style="1" customWidth="1"/>
    <col min="4354" max="4361" width="15.6640625" style="1" customWidth="1"/>
    <col min="4362" max="4608" width="11.44140625" style="1"/>
    <col min="4609" max="4609" width="46.6640625" style="1" customWidth="1"/>
    <col min="4610" max="4617" width="15.6640625" style="1" customWidth="1"/>
    <col min="4618" max="4864" width="11.44140625" style="1"/>
    <col min="4865" max="4865" width="46.6640625" style="1" customWidth="1"/>
    <col min="4866" max="4873" width="15.6640625" style="1" customWidth="1"/>
    <col min="4874" max="5120" width="11.44140625" style="1"/>
    <col min="5121" max="5121" width="46.6640625" style="1" customWidth="1"/>
    <col min="5122" max="5129" width="15.6640625" style="1" customWidth="1"/>
    <col min="5130" max="5376" width="11.44140625" style="1"/>
    <col min="5377" max="5377" width="46.6640625" style="1" customWidth="1"/>
    <col min="5378" max="5385" width="15.6640625" style="1" customWidth="1"/>
    <col min="5386" max="5632" width="11.44140625" style="1"/>
    <col min="5633" max="5633" width="46.6640625" style="1" customWidth="1"/>
    <col min="5634" max="5641" width="15.6640625" style="1" customWidth="1"/>
    <col min="5642" max="5888" width="11.44140625" style="1"/>
    <col min="5889" max="5889" width="46.6640625" style="1" customWidth="1"/>
    <col min="5890" max="5897" width="15.6640625" style="1" customWidth="1"/>
    <col min="5898" max="6144" width="11.44140625" style="1"/>
    <col min="6145" max="6145" width="46.6640625" style="1" customWidth="1"/>
    <col min="6146" max="6153" width="15.6640625" style="1" customWidth="1"/>
    <col min="6154" max="6400" width="11.44140625" style="1"/>
    <col min="6401" max="6401" width="46.6640625" style="1" customWidth="1"/>
    <col min="6402" max="6409" width="15.6640625" style="1" customWidth="1"/>
    <col min="6410" max="6656" width="11.44140625" style="1"/>
    <col min="6657" max="6657" width="46.6640625" style="1" customWidth="1"/>
    <col min="6658" max="6665" width="15.6640625" style="1" customWidth="1"/>
    <col min="6666" max="6912" width="11.44140625" style="1"/>
    <col min="6913" max="6913" width="46.6640625" style="1" customWidth="1"/>
    <col min="6914" max="6921" width="15.6640625" style="1" customWidth="1"/>
    <col min="6922" max="7168" width="11.44140625" style="1"/>
    <col min="7169" max="7169" width="46.6640625" style="1" customWidth="1"/>
    <col min="7170" max="7177" width="15.6640625" style="1" customWidth="1"/>
    <col min="7178" max="7424" width="11.44140625" style="1"/>
    <col min="7425" max="7425" width="46.6640625" style="1" customWidth="1"/>
    <col min="7426" max="7433" width="15.6640625" style="1" customWidth="1"/>
    <col min="7434" max="7680" width="11.44140625" style="1"/>
    <col min="7681" max="7681" width="46.6640625" style="1" customWidth="1"/>
    <col min="7682" max="7689" width="15.6640625" style="1" customWidth="1"/>
    <col min="7690" max="7936" width="11.44140625" style="1"/>
    <col min="7937" max="7937" width="46.6640625" style="1" customWidth="1"/>
    <col min="7938" max="7945" width="15.6640625" style="1" customWidth="1"/>
    <col min="7946" max="8192" width="11.44140625" style="1"/>
    <col min="8193" max="8193" width="46.6640625" style="1" customWidth="1"/>
    <col min="8194" max="8201" width="15.6640625" style="1" customWidth="1"/>
    <col min="8202" max="8448" width="11.44140625" style="1"/>
    <col min="8449" max="8449" width="46.6640625" style="1" customWidth="1"/>
    <col min="8450" max="8457" width="15.6640625" style="1" customWidth="1"/>
    <col min="8458" max="8704" width="11.44140625" style="1"/>
    <col min="8705" max="8705" width="46.6640625" style="1" customWidth="1"/>
    <col min="8706" max="8713" width="15.6640625" style="1" customWidth="1"/>
    <col min="8714" max="8960" width="11.44140625" style="1"/>
    <col min="8961" max="8961" width="46.6640625" style="1" customWidth="1"/>
    <col min="8962" max="8969" width="15.6640625" style="1" customWidth="1"/>
    <col min="8970" max="9216" width="11.44140625" style="1"/>
    <col min="9217" max="9217" width="46.6640625" style="1" customWidth="1"/>
    <col min="9218" max="9225" width="15.6640625" style="1" customWidth="1"/>
    <col min="9226" max="9472" width="11.44140625" style="1"/>
    <col min="9473" max="9473" width="46.6640625" style="1" customWidth="1"/>
    <col min="9474" max="9481" width="15.6640625" style="1" customWidth="1"/>
    <col min="9482" max="9728" width="11.44140625" style="1"/>
    <col min="9729" max="9729" width="46.6640625" style="1" customWidth="1"/>
    <col min="9730" max="9737" width="15.6640625" style="1" customWidth="1"/>
    <col min="9738" max="9984" width="11.44140625" style="1"/>
    <col min="9985" max="9985" width="46.6640625" style="1" customWidth="1"/>
    <col min="9986" max="9993" width="15.6640625" style="1" customWidth="1"/>
    <col min="9994" max="10240" width="11.44140625" style="1"/>
    <col min="10241" max="10241" width="46.6640625" style="1" customWidth="1"/>
    <col min="10242" max="10249" width="15.6640625" style="1" customWidth="1"/>
    <col min="10250" max="10496" width="11.44140625" style="1"/>
    <col min="10497" max="10497" width="46.6640625" style="1" customWidth="1"/>
    <col min="10498" max="10505" width="15.6640625" style="1" customWidth="1"/>
    <col min="10506" max="10752" width="11.44140625" style="1"/>
    <col min="10753" max="10753" width="46.6640625" style="1" customWidth="1"/>
    <col min="10754" max="10761" width="15.6640625" style="1" customWidth="1"/>
    <col min="10762" max="11008" width="11.44140625" style="1"/>
    <col min="11009" max="11009" width="46.6640625" style="1" customWidth="1"/>
    <col min="11010" max="11017" width="15.6640625" style="1" customWidth="1"/>
    <col min="11018" max="11264" width="11.44140625" style="1"/>
    <col min="11265" max="11265" width="46.6640625" style="1" customWidth="1"/>
    <col min="11266" max="11273" width="15.6640625" style="1" customWidth="1"/>
    <col min="11274" max="11520" width="11.44140625" style="1"/>
    <col min="11521" max="11521" width="46.6640625" style="1" customWidth="1"/>
    <col min="11522" max="11529" width="15.6640625" style="1" customWidth="1"/>
    <col min="11530" max="11776" width="11.44140625" style="1"/>
    <col min="11777" max="11777" width="46.6640625" style="1" customWidth="1"/>
    <col min="11778" max="11785" width="15.6640625" style="1" customWidth="1"/>
    <col min="11786" max="12032" width="11.44140625" style="1"/>
    <col min="12033" max="12033" width="46.6640625" style="1" customWidth="1"/>
    <col min="12034" max="12041" width="15.6640625" style="1" customWidth="1"/>
    <col min="12042" max="12288" width="11.44140625" style="1"/>
    <col min="12289" max="12289" width="46.6640625" style="1" customWidth="1"/>
    <col min="12290" max="12297" width="15.6640625" style="1" customWidth="1"/>
    <col min="12298" max="12544" width="11.44140625" style="1"/>
    <col min="12545" max="12545" width="46.6640625" style="1" customWidth="1"/>
    <col min="12546" max="12553" width="15.6640625" style="1" customWidth="1"/>
    <col min="12554" max="12800" width="11.44140625" style="1"/>
    <col min="12801" max="12801" width="46.6640625" style="1" customWidth="1"/>
    <col min="12802" max="12809" width="15.6640625" style="1" customWidth="1"/>
    <col min="12810" max="13056" width="11.44140625" style="1"/>
    <col min="13057" max="13057" width="46.6640625" style="1" customWidth="1"/>
    <col min="13058" max="13065" width="15.6640625" style="1" customWidth="1"/>
    <col min="13066" max="13312" width="11.44140625" style="1"/>
    <col min="13313" max="13313" width="46.6640625" style="1" customWidth="1"/>
    <col min="13314" max="13321" width="15.6640625" style="1" customWidth="1"/>
    <col min="13322" max="13568" width="11.44140625" style="1"/>
    <col min="13569" max="13569" width="46.6640625" style="1" customWidth="1"/>
    <col min="13570" max="13577" width="15.6640625" style="1" customWidth="1"/>
    <col min="13578" max="13824" width="11.44140625" style="1"/>
    <col min="13825" max="13825" width="46.6640625" style="1" customWidth="1"/>
    <col min="13826" max="13833" width="15.6640625" style="1" customWidth="1"/>
    <col min="13834" max="14080" width="11.44140625" style="1"/>
    <col min="14081" max="14081" width="46.6640625" style="1" customWidth="1"/>
    <col min="14082" max="14089" width="15.6640625" style="1" customWidth="1"/>
    <col min="14090" max="14336" width="11.44140625" style="1"/>
    <col min="14337" max="14337" width="46.6640625" style="1" customWidth="1"/>
    <col min="14338" max="14345" width="15.6640625" style="1" customWidth="1"/>
    <col min="14346" max="14592" width="11.44140625" style="1"/>
    <col min="14593" max="14593" width="46.6640625" style="1" customWidth="1"/>
    <col min="14594" max="14601" width="15.6640625" style="1" customWidth="1"/>
    <col min="14602" max="14848" width="11.44140625" style="1"/>
    <col min="14849" max="14849" width="46.6640625" style="1" customWidth="1"/>
    <col min="14850" max="14857" width="15.6640625" style="1" customWidth="1"/>
    <col min="14858" max="15104" width="11.44140625" style="1"/>
    <col min="15105" max="15105" width="46.6640625" style="1" customWidth="1"/>
    <col min="15106" max="15113" width="15.6640625" style="1" customWidth="1"/>
    <col min="15114" max="15360" width="11.44140625" style="1"/>
    <col min="15361" max="15361" width="46.6640625" style="1" customWidth="1"/>
    <col min="15362" max="15369" width="15.6640625" style="1" customWidth="1"/>
    <col min="15370" max="15616" width="11.44140625" style="1"/>
    <col min="15617" max="15617" width="46.6640625" style="1" customWidth="1"/>
    <col min="15618" max="15625" width="15.6640625" style="1" customWidth="1"/>
    <col min="15626" max="15872" width="11.44140625" style="1"/>
    <col min="15873" max="15873" width="46.6640625" style="1" customWidth="1"/>
    <col min="15874" max="15881" width="15.6640625" style="1" customWidth="1"/>
    <col min="15882" max="16128" width="11.44140625" style="1"/>
    <col min="16129" max="16129" width="46.6640625" style="1" customWidth="1"/>
    <col min="16130" max="16137" width="15.6640625" style="1" customWidth="1"/>
    <col min="16138" max="16384" width="11.44140625" style="1"/>
  </cols>
  <sheetData>
    <row r="1" spans="1:32" s="134" customFormat="1" ht="18" customHeight="1">
      <c r="A1" s="256" t="s">
        <v>823</v>
      </c>
      <c r="B1" s="133"/>
      <c r="C1" s="133"/>
      <c r="D1" s="133"/>
      <c r="E1" s="133"/>
      <c r="F1" s="133"/>
      <c r="G1" s="133"/>
      <c r="H1" s="133"/>
      <c r="I1" s="133"/>
    </row>
    <row r="2" spans="1:32" s="135" customFormat="1" ht="25.2" customHeight="1">
      <c r="A2" s="360" t="s">
        <v>728</v>
      </c>
      <c r="B2" s="360"/>
      <c r="C2" s="360"/>
      <c r="D2" s="360"/>
      <c r="E2" s="360"/>
      <c r="F2" s="360"/>
      <c r="G2" s="360"/>
      <c r="H2" s="360"/>
      <c r="I2" s="360"/>
    </row>
    <row r="3" spans="1:32" s="136" customFormat="1" ht="26.4" customHeight="1">
      <c r="A3" s="350">
        <v>45930</v>
      </c>
      <c r="B3" s="350"/>
      <c r="C3" s="350"/>
      <c r="D3" s="350"/>
      <c r="E3" s="350"/>
      <c r="F3" s="350"/>
      <c r="G3" s="350"/>
      <c r="H3" s="350"/>
      <c r="I3" s="350"/>
    </row>
    <row r="4" spans="1:32" s="35" customFormat="1" ht="23.25" customHeight="1">
      <c r="A4" s="351" t="s">
        <v>729</v>
      </c>
      <c r="B4" s="351"/>
      <c r="C4" s="351"/>
      <c r="D4" s="351"/>
      <c r="E4" s="351"/>
      <c r="F4" s="351"/>
      <c r="G4" s="351"/>
      <c r="H4" s="351"/>
      <c r="I4" s="351"/>
    </row>
    <row r="5" spans="1:32" ht="21.75" customHeight="1" thickBot="1">
      <c r="A5" s="137"/>
      <c r="B5" s="137"/>
      <c r="C5" s="137"/>
      <c r="D5" s="137"/>
      <c r="E5" s="137"/>
      <c r="F5" s="137"/>
    </row>
    <row r="6" spans="1:32" ht="27" customHeight="1">
      <c r="A6" s="361" t="s">
        <v>730</v>
      </c>
      <c r="B6" s="363" t="s">
        <v>731</v>
      </c>
      <c r="C6" s="363" t="s">
        <v>732</v>
      </c>
      <c r="D6" s="363" t="s">
        <v>733</v>
      </c>
      <c r="E6" s="363" t="s">
        <v>734</v>
      </c>
      <c r="F6" s="363" t="s">
        <v>735</v>
      </c>
      <c r="G6" s="354" t="s">
        <v>736</v>
      </c>
      <c r="H6" s="359" t="s">
        <v>737</v>
      </c>
      <c r="I6" s="359"/>
      <c r="J6" s="137"/>
      <c r="K6" s="137"/>
      <c r="L6" s="137"/>
      <c r="M6" s="137"/>
      <c r="N6" s="137"/>
      <c r="O6" s="137"/>
      <c r="P6" s="137"/>
      <c r="Q6" s="137"/>
      <c r="R6" s="137"/>
      <c r="S6" s="137"/>
      <c r="T6" s="137"/>
      <c r="U6" s="137"/>
      <c r="V6" s="137"/>
      <c r="W6" s="137"/>
      <c r="X6" s="137"/>
      <c r="Y6" s="137"/>
      <c r="Z6" s="137"/>
      <c r="AA6" s="137"/>
      <c r="AB6" s="137"/>
      <c r="AC6" s="137"/>
      <c r="AD6" s="137"/>
      <c r="AE6" s="137"/>
      <c r="AF6" s="137"/>
    </row>
    <row r="7" spans="1:32" ht="39.15" customHeight="1">
      <c r="A7" s="362"/>
      <c r="B7" s="364"/>
      <c r="C7" s="364"/>
      <c r="D7" s="364"/>
      <c r="E7" s="364"/>
      <c r="F7" s="364"/>
      <c r="G7" s="355"/>
      <c r="H7" s="138" t="s">
        <v>738</v>
      </c>
      <c r="I7" s="138" t="s">
        <v>739</v>
      </c>
      <c r="J7" s="137"/>
      <c r="K7" s="137"/>
      <c r="L7" s="137"/>
      <c r="M7" s="137"/>
      <c r="N7" s="137"/>
      <c r="O7" s="137"/>
      <c r="P7" s="137"/>
      <c r="Q7" s="137"/>
      <c r="R7" s="137"/>
      <c r="S7" s="137"/>
      <c r="T7" s="137"/>
      <c r="U7" s="137"/>
      <c r="V7" s="137"/>
      <c r="W7" s="137"/>
      <c r="X7" s="137"/>
      <c r="Y7" s="137"/>
      <c r="Z7" s="137"/>
      <c r="AA7" s="137"/>
      <c r="AB7" s="137"/>
      <c r="AC7" s="137"/>
      <c r="AD7" s="137"/>
      <c r="AE7" s="137"/>
      <c r="AF7" s="137"/>
    </row>
    <row r="8" spans="1:32" s="132" customFormat="1" ht="7.8" customHeight="1">
      <c r="A8" s="139"/>
      <c r="B8" s="140"/>
      <c r="C8" s="140"/>
      <c r="D8" s="140"/>
      <c r="E8" s="140"/>
      <c r="F8" s="140"/>
      <c r="G8" s="140"/>
      <c r="H8" s="140"/>
      <c r="I8" s="140"/>
      <c r="J8" s="141"/>
      <c r="K8" s="141"/>
      <c r="L8" s="141"/>
      <c r="M8" s="141"/>
      <c r="N8" s="141"/>
      <c r="O8" s="141"/>
      <c r="P8" s="142"/>
      <c r="Q8" s="142"/>
    </row>
    <row r="9" spans="1:32" s="132" customFormat="1" ht="31.8" customHeight="1">
      <c r="A9" s="139" t="s">
        <v>3</v>
      </c>
      <c r="B9" s="143">
        <v>1324341.16151</v>
      </c>
      <c r="C9" s="143">
        <v>13325.096289999999</v>
      </c>
      <c r="D9" s="143">
        <v>1044005.80643</v>
      </c>
      <c r="E9" s="143">
        <v>30006.479429999999</v>
      </c>
      <c r="F9" s="143">
        <v>280335.35510000004</v>
      </c>
      <c r="G9" s="143">
        <v>26649.864229999999</v>
      </c>
      <c r="H9" s="143">
        <v>3729.1899800000001</v>
      </c>
      <c r="I9" s="143">
        <v>686.53564000000006</v>
      </c>
      <c r="J9" s="141"/>
      <c r="K9" s="141"/>
      <c r="L9" s="141"/>
      <c r="M9" s="141"/>
      <c r="N9" s="141"/>
      <c r="O9" s="141"/>
      <c r="P9" s="142"/>
      <c r="Q9" s="142"/>
    </row>
    <row r="10" spans="1:32" s="132" customFormat="1" ht="31.8" customHeight="1">
      <c r="A10" s="139" t="s">
        <v>155</v>
      </c>
      <c r="B10" s="143">
        <v>19131546.15512</v>
      </c>
      <c r="C10" s="143">
        <v>1479803.2211</v>
      </c>
      <c r="D10" s="143">
        <v>11607502.40906</v>
      </c>
      <c r="E10" s="143">
        <v>703767.61679999996</v>
      </c>
      <c r="F10" s="143">
        <v>7524043.7460600007</v>
      </c>
      <c r="G10" s="143">
        <v>452213.32776000001</v>
      </c>
      <c r="H10" s="143">
        <v>46413.685119999995</v>
      </c>
      <c r="I10" s="143">
        <v>1907.6489100000001</v>
      </c>
      <c r="J10" s="141"/>
      <c r="K10" s="141"/>
      <c r="L10" s="141"/>
      <c r="M10" s="141"/>
      <c r="N10" s="141"/>
      <c r="O10" s="141"/>
      <c r="P10" s="142"/>
      <c r="Q10" s="142"/>
    </row>
    <row r="11" spans="1:32" s="132" customFormat="1" ht="31.8" customHeight="1">
      <c r="A11" s="139" t="s">
        <v>161</v>
      </c>
      <c r="B11" s="143">
        <v>0</v>
      </c>
      <c r="C11" s="143">
        <v>0</v>
      </c>
      <c r="D11" s="143">
        <v>0</v>
      </c>
      <c r="E11" s="143">
        <v>0</v>
      </c>
      <c r="F11" s="143">
        <v>0</v>
      </c>
      <c r="G11" s="143">
        <v>1968755.3882200001</v>
      </c>
      <c r="H11" s="143">
        <v>0</v>
      </c>
      <c r="I11" s="143">
        <v>53002.927590000007</v>
      </c>
      <c r="J11" s="141"/>
      <c r="K11" s="141"/>
      <c r="L11" s="141"/>
      <c r="M11" s="141"/>
      <c r="N11" s="141"/>
      <c r="O11" s="141"/>
      <c r="P11" s="142"/>
      <c r="Q11" s="142"/>
    </row>
    <row r="12" spans="1:32" s="132" customFormat="1" ht="10.8" customHeight="1" thickBot="1">
      <c r="A12" s="144"/>
      <c r="B12" s="145"/>
      <c r="C12" s="145"/>
      <c r="D12" s="145"/>
      <c r="E12" s="145"/>
      <c r="F12" s="145"/>
      <c r="G12" s="145"/>
      <c r="H12" s="145"/>
      <c r="I12" s="145"/>
      <c r="J12" s="141"/>
      <c r="K12" s="141"/>
      <c r="L12" s="141"/>
      <c r="M12" s="141"/>
      <c r="N12" s="141"/>
      <c r="O12" s="141"/>
      <c r="P12" s="142"/>
      <c r="Q12" s="142"/>
    </row>
    <row r="13" spans="1:32" s="47" customFormat="1" ht="6" customHeight="1">
      <c r="B13" s="146"/>
      <c r="C13" s="146"/>
      <c r="D13" s="147"/>
      <c r="E13" s="147"/>
      <c r="F13" s="147"/>
      <c r="G13" s="146"/>
      <c r="H13" s="146"/>
      <c r="I13" s="146"/>
    </row>
    <row r="14" spans="1:32" s="148" customFormat="1" ht="11.25" customHeight="1">
      <c r="A14" s="131" t="s">
        <v>740</v>
      </c>
      <c r="H14" s="149"/>
      <c r="I14" s="149"/>
    </row>
    <row r="15" spans="1:32" s="47" customFormat="1">
      <c r="I15" s="150"/>
    </row>
    <row r="16" spans="1:32" s="47" customFormat="1"/>
    <row r="17" s="47" customFormat="1"/>
    <row r="18" s="47" customFormat="1"/>
    <row r="19" s="47" customFormat="1"/>
    <row r="20" s="47" customFormat="1"/>
    <row r="21" s="47" customFormat="1"/>
    <row r="22" s="47" customFormat="1"/>
    <row r="23" s="47" customFormat="1"/>
    <row r="24" s="47" customFormat="1"/>
    <row r="25" s="47" customFormat="1"/>
    <row r="26" s="47" customFormat="1"/>
    <row r="27" s="47" customFormat="1"/>
    <row r="28" s="47" customFormat="1"/>
    <row r="29" s="47" customFormat="1"/>
    <row r="30" s="47" customFormat="1"/>
    <row r="31" s="47" customFormat="1"/>
    <row r="32" s="47" customFormat="1"/>
    <row r="33" s="47" customFormat="1"/>
    <row r="34" s="47" customFormat="1"/>
    <row r="35" s="47" customFormat="1"/>
    <row r="36" s="47" customFormat="1"/>
    <row r="37" s="47" customFormat="1"/>
    <row r="38" s="47" customFormat="1"/>
    <row r="39" s="47" customFormat="1"/>
    <row r="40" s="47" customFormat="1"/>
    <row r="41" s="47" customFormat="1"/>
    <row r="42" s="47" customFormat="1"/>
    <row r="43" s="47" customFormat="1"/>
    <row r="44" s="47" customFormat="1"/>
    <row r="45" s="47" customFormat="1"/>
    <row r="46" s="47" customFormat="1"/>
    <row r="47" s="47" customFormat="1"/>
    <row r="48" s="47" customFormat="1"/>
    <row r="49" s="47" customFormat="1"/>
    <row r="50" s="47" customFormat="1"/>
    <row r="51" s="47" customFormat="1"/>
    <row r="52" s="47" customFormat="1"/>
    <row r="53" s="47" customFormat="1"/>
    <row r="54" s="47" customFormat="1"/>
    <row r="55" s="47" customFormat="1"/>
    <row r="56" s="47" customFormat="1"/>
    <row r="57" s="47" customFormat="1"/>
    <row r="58" s="47" customFormat="1"/>
    <row r="59" s="47" customFormat="1"/>
    <row r="60" s="47" customFormat="1"/>
    <row r="61" s="47" customFormat="1"/>
    <row r="62" s="47" customFormat="1"/>
    <row r="63" s="47" customFormat="1"/>
    <row r="64" s="47" customFormat="1"/>
    <row r="65" s="47" customFormat="1"/>
    <row r="66" s="47" customFormat="1"/>
    <row r="67" s="47" customFormat="1"/>
    <row r="68" s="47" customFormat="1"/>
    <row r="69" s="47" customFormat="1"/>
    <row r="70" s="47" customFormat="1"/>
    <row r="71" s="47" customFormat="1"/>
    <row r="72" s="47" customFormat="1"/>
    <row r="73" s="47" customFormat="1"/>
    <row r="74" s="47" customFormat="1"/>
    <row r="75" s="47" customFormat="1"/>
    <row r="76" s="47" customFormat="1"/>
    <row r="77" s="47" customFormat="1"/>
    <row r="78" s="47" customFormat="1"/>
    <row r="79" s="47" customFormat="1"/>
    <row r="80" s="47" customFormat="1"/>
    <row r="81" s="47" customFormat="1"/>
    <row r="82" s="47" customFormat="1"/>
    <row r="83" s="47" customFormat="1"/>
    <row r="84" s="47" customFormat="1"/>
    <row r="85" s="47" customFormat="1"/>
    <row r="86" s="47" customFormat="1"/>
    <row r="87" s="47" customFormat="1"/>
    <row r="88" s="47" customFormat="1"/>
    <row r="89" s="47" customFormat="1"/>
    <row r="90" s="47" customFormat="1"/>
    <row r="91" s="47" customFormat="1"/>
    <row r="92" s="47" customFormat="1"/>
    <row r="93" s="47" customFormat="1"/>
    <row r="94" s="47" customFormat="1"/>
    <row r="95" s="47" customFormat="1"/>
    <row r="96" s="47" customFormat="1"/>
    <row r="97" s="47" customFormat="1"/>
    <row r="98" s="47" customFormat="1"/>
    <row r="99" s="47" customFormat="1"/>
    <row r="100" s="47" customFormat="1"/>
    <row r="101" s="47" customFormat="1"/>
    <row r="102" s="47" customFormat="1"/>
    <row r="103" s="47" customFormat="1"/>
    <row r="104" s="47" customFormat="1"/>
    <row r="105" s="47" customFormat="1"/>
    <row r="106" s="47" customFormat="1"/>
    <row r="107" s="47" customFormat="1"/>
    <row r="108" s="47" customFormat="1"/>
    <row r="109" s="47" customFormat="1"/>
    <row r="110" s="47" customFormat="1"/>
    <row r="111" s="47" customFormat="1"/>
    <row r="112" s="47" customFormat="1"/>
    <row r="113" s="47" customFormat="1"/>
    <row r="114" s="47" customFormat="1"/>
    <row r="115" s="47" customFormat="1"/>
    <row r="116" s="47" customFormat="1"/>
    <row r="117" s="47" customFormat="1"/>
    <row r="118" s="47" customFormat="1"/>
    <row r="119" s="47" customFormat="1"/>
    <row r="120" s="47" customFormat="1"/>
    <row r="121" s="47" customFormat="1"/>
    <row r="122" s="47" customFormat="1"/>
    <row r="123" s="47" customFormat="1"/>
    <row r="124" s="47" customFormat="1"/>
    <row r="125" s="47" customFormat="1"/>
    <row r="126" s="47" customFormat="1"/>
    <row r="127" s="47" customFormat="1"/>
    <row r="128" s="47" customFormat="1"/>
    <row r="129" s="47" customFormat="1"/>
    <row r="130" s="47" customFormat="1"/>
    <row r="131" s="47" customFormat="1"/>
    <row r="132" s="47" customFormat="1"/>
    <row r="133" s="47" customFormat="1"/>
    <row r="134" s="47" customFormat="1"/>
    <row r="135" s="47" customFormat="1"/>
    <row r="136" s="47" customFormat="1"/>
    <row r="137" s="47" customFormat="1"/>
    <row r="138" s="47" customFormat="1"/>
    <row r="139" s="47" customFormat="1"/>
    <row r="140" s="47" customFormat="1"/>
    <row r="141" s="47" customFormat="1"/>
    <row r="142" s="47" customFormat="1"/>
    <row r="143" s="47" customFormat="1"/>
    <row r="144" s="47" customFormat="1"/>
    <row r="145" s="47" customFormat="1"/>
    <row r="146" s="47" customFormat="1"/>
    <row r="147" s="47" customFormat="1"/>
    <row r="148" s="47" customFormat="1"/>
    <row r="149" s="47" customFormat="1"/>
    <row r="150" s="47" customFormat="1"/>
    <row r="151" s="47" customFormat="1"/>
    <row r="152" s="47" customFormat="1"/>
    <row r="153" s="47" customFormat="1"/>
    <row r="154" s="47" customFormat="1"/>
    <row r="155" s="47" customFormat="1"/>
    <row r="156" s="47" customFormat="1"/>
    <row r="157" s="47" customFormat="1"/>
    <row r="158" s="47" customFormat="1"/>
    <row r="159" s="47" customFormat="1"/>
    <row r="160" s="47" customFormat="1"/>
    <row r="161" s="47" customFormat="1"/>
    <row r="162" s="47" customFormat="1"/>
    <row r="163" s="47" customFormat="1"/>
    <row r="164" s="47" customFormat="1"/>
    <row r="165" s="47" customFormat="1"/>
    <row r="166" s="47" customFormat="1"/>
    <row r="167" s="47" customFormat="1"/>
    <row r="168" s="47" customFormat="1"/>
    <row r="169" s="47" customFormat="1"/>
    <row r="170" s="47" customFormat="1"/>
    <row r="171" s="47" customFormat="1"/>
    <row r="172" s="47" customFormat="1"/>
    <row r="173" s="47" customFormat="1"/>
    <row r="174" s="47" customFormat="1"/>
    <row r="175" s="47" customFormat="1"/>
    <row r="176" s="47" customFormat="1"/>
    <row r="177" s="47" customFormat="1"/>
    <row r="178" s="47" customFormat="1"/>
    <row r="179" s="47" customFormat="1"/>
    <row r="180" s="47" customFormat="1"/>
    <row r="181" s="47" customFormat="1"/>
    <row r="182" s="47" customFormat="1"/>
    <row r="183" s="47" customFormat="1"/>
    <row r="184" s="47" customFormat="1"/>
    <row r="185" s="47" customFormat="1"/>
    <row r="186" s="47" customFormat="1"/>
    <row r="187" s="47" customFormat="1"/>
    <row r="188" s="47" customFormat="1"/>
    <row r="189" s="47" customFormat="1"/>
    <row r="190" s="47" customFormat="1"/>
    <row r="191" s="47" customFormat="1"/>
    <row r="192" s="47" customFormat="1"/>
    <row r="193" s="47" customFormat="1"/>
    <row r="194" s="47" customFormat="1"/>
    <row r="195" s="47" customFormat="1"/>
    <row r="196" s="47" customFormat="1"/>
    <row r="197" s="47" customFormat="1"/>
    <row r="198" s="47" customFormat="1"/>
    <row r="199" s="47" customFormat="1"/>
    <row r="200" s="47" customFormat="1"/>
    <row r="201" s="47" customFormat="1"/>
    <row r="202" s="47" customFormat="1"/>
    <row r="203" s="47" customFormat="1"/>
    <row r="204" s="47" customFormat="1"/>
    <row r="205" s="47" customFormat="1"/>
    <row r="206" s="47" customFormat="1"/>
    <row r="207" s="47" customFormat="1"/>
    <row r="208" s="47" customFormat="1"/>
    <row r="209" s="47" customFormat="1"/>
    <row r="210" s="47" customFormat="1"/>
    <row r="211" s="47" customFormat="1"/>
    <row r="212" s="47" customFormat="1"/>
    <row r="213" s="47" customFormat="1"/>
    <row r="214" s="47" customFormat="1"/>
    <row r="215" s="47" customFormat="1"/>
    <row r="216" s="47" customFormat="1"/>
    <row r="217" s="47" customFormat="1"/>
    <row r="218" s="47" customFormat="1"/>
    <row r="219" s="47" customFormat="1"/>
    <row r="220" s="47" customFormat="1"/>
    <row r="221" s="47" customFormat="1"/>
    <row r="222" s="47" customFormat="1"/>
    <row r="223" s="47" customFormat="1"/>
    <row r="224" s="47" customFormat="1"/>
    <row r="225" s="47" customFormat="1"/>
    <row r="226" s="47" customFormat="1"/>
    <row r="227" s="47" customFormat="1"/>
    <row r="228" s="47" customFormat="1"/>
    <row r="229" s="47" customFormat="1"/>
    <row r="230" s="47" customFormat="1"/>
    <row r="231" s="47" customFormat="1"/>
    <row r="232" s="47" customFormat="1"/>
    <row r="233" s="47" customFormat="1"/>
    <row r="234" s="47" customFormat="1"/>
    <row r="235" s="47" customFormat="1"/>
    <row r="236" s="47" customFormat="1"/>
    <row r="237" s="47" customFormat="1"/>
    <row r="238" s="47" customFormat="1"/>
    <row r="239" s="47" customFormat="1"/>
    <row r="240" s="47" customFormat="1"/>
    <row r="241" s="47" customFormat="1"/>
    <row r="242" s="47" customFormat="1"/>
    <row r="243" s="47" customFormat="1"/>
    <row r="244" s="47" customFormat="1"/>
    <row r="245" s="47" customFormat="1"/>
    <row r="246" s="47" customFormat="1"/>
    <row r="247" s="47" customFormat="1"/>
    <row r="248" s="47" customFormat="1"/>
    <row r="249" s="47" customFormat="1"/>
    <row r="250" s="47" customFormat="1"/>
    <row r="251" s="47" customFormat="1"/>
    <row r="252" s="47" customFormat="1"/>
    <row r="253" s="47" customFormat="1"/>
    <row r="254" s="47" customFormat="1"/>
    <row r="255" s="47" customFormat="1"/>
    <row r="256" s="47" customFormat="1"/>
    <row r="257" s="47" customFormat="1"/>
    <row r="258" s="47" customFormat="1"/>
    <row r="259" s="47" customFormat="1"/>
    <row r="260" s="47" customFormat="1"/>
    <row r="261" s="47" customFormat="1"/>
    <row r="262" s="47" customFormat="1"/>
    <row r="263" s="47" customFormat="1"/>
    <row r="264" s="47" customFormat="1"/>
    <row r="265" s="47" customFormat="1"/>
    <row r="266" s="47" customFormat="1"/>
    <row r="267" s="47" customFormat="1"/>
    <row r="268" s="47" customFormat="1"/>
    <row r="269" s="47" customFormat="1"/>
    <row r="270" s="47" customFormat="1"/>
  </sheetData>
  <mergeCells count="11">
    <mergeCell ref="H6:I6"/>
    <mergeCell ref="A2:I2"/>
    <mergeCell ref="A3:I3"/>
    <mergeCell ref="A4:I4"/>
    <mergeCell ref="A6:A7"/>
    <mergeCell ref="B6:B7"/>
    <mergeCell ref="C6:C7"/>
    <mergeCell ref="D6:D7"/>
    <mergeCell ref="E6:E7"/>
    <mergeCell ref="F6:F7"/>
    <mergeCell ref="G6:G7"/>
  </mergeCells>
  <hyperlinks>
    <hyperlink ref="A1" location="Índice!A1" display="Volver al Índice" xr:uid="{EAF893E1-6658-4CC8-B015-EE2AF4B9AFD9}"/>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DA384-0855-4D5A-AA50-535D2B245201}">
  <dimension ref="A1:AB1067"/>
  <sheetViews>
    <sheetView showGridLines="0" zoomScale="70" zoomScaleNormal="70" workbookViewId="0"/>
  </sheetViews>
  <sheetFormatPr baseColWidth="10" defaultColWidth="11.44140625" defaultRowHeight="13.8"/>
  <cols>
    <col min="1" max="1" width="13.109375" style="87" bestFit="1" customWidth="1"/>
    <col min="2" max="2" width="13.44140625" style="87" customWidth="1"/>
    <col min="3" max="3" width="22.109375" style="87" bestFit="1" customWidth="1"/>
    <col min="4" max="4" width="27.109375" style="87" bestFit="1" customWidth="1"/>
    <col min="5" max="5" width="14.44140625" style="87" customWidth="1"/>
    <col min="6" max="6" width="16.109375" style="87" customWidth="1"/>
    <col min="7" max="7" width="13.88671875" style="87" bestFit="1" customWidth="1"/>
    <col min="8" max="8" width="15.109375" style="87" bestFit="1" customWidth="1"/>
    <col min="9" max="9" width="14.109375" style="87" bestFit="1" customWidth="1"/>
    <col min="10" max="10" width="12.109375" style="87" bestFit="1" customWidth="1"/>
    <col min="11" max="12" width="14.109375" style="87" bestFit="1" customWidth="1"/>
    <col min="13" max="13" width="12.44140625" style="87" bestFit="1" customWidth="1"/>
    <col min="14" max="14" width="14.44140625" style="87" bestFit="1" customWidth="1"/>
    <col min="15" max="15" width="14.6640625" style="87" bestFit="1" customWidth="1"/>
    <col min="16" max="16" width="14.88671875" style="87" bestFit="1" customWidth="1"/>
    <col min="17" max="17" width="12.33203125" style="87" bestFit="1" customWidth="1"/>
    <col min="18" max="18" width="15.109375" style="87" bestFit="1" customWidth="1"/>
    <col min="19" max="256" width="11.44140625" style="87"/>
    <col min="257" max="257" width="13.109375" style="87" bestFit="1" customWidth="1"/>
    <col min="258" max="258" width="13.44140625" style="87" customWidth="1"/>
    <col min="259" max="259" width="22.109375" style="87" bestFit="1" customWidth="1"/>
    <col min="260" max="260" width="27.109375" style="87" bestFit="1" customWidth="1"/>
    <col min="261" max="261" width="14.44140625" style="87" customWidth="1"/>
    <col min="262" max="262" width="16.109375" style="87" customWidth="1"/>
    <col min="263" max="263" width="13.88671875" style="87" bestFit="1" customWidth="1"/>
    <col min="264" max="264" width="15.109375" style="87" bestFit="1" customWidth="1"/>
    <col min="265" max="265" width="14.109375" style="87" bestFit="1" customWidth="1"/>
    <col min="266" max="266" width="12.109375" style="87" bestFit="1" customWidth="1"/>
    <col min="267" max="268" width="14.109375" style="87" bestFit="1" customWidth="1"/>
    <col min="269" max="269" width="12.44140625" style="87" bestFit="1" customWidth="1"/>
    <col min="270" max="270" width="14.44140625" style="87" bestFit="1" customWidth="1"/>
    <col min="271" max="271" width="14.6640625" style="87" bestFit="1" customWidth="1"/>
    <col min="272" max="272" width="14.88671875" style="87" bestFit="1" customWidth="1"/>
    <col min="273" max="273" width="12.33203125" style="87" bestFit="1" customWidth="1"/>
    <col min="274" max="274" width="15.109375" style="87" bestFit="1" customWidth="1"/>
    <col min="275" max="512" width="11.44140625" style="87"/>
    <col min="513" max="513" width="13.109375" style="87" bestFit="1" customWidth="1"/>
    <col min="514" max="514" width="13.44140625" style="87" customWidth="1"/>
    <col min="515" max="515" width="22.109375" style="87" bestFit="1" customWidth="1"/>
    <col min="516" max="516" width="27.109375" style="87" bestFit="1" customWidth="1"/>
    <col min="517" max="517" width="14.44140625" style="87" customWidth="1"/>
    <col min="518" max="518" width="16.109375" style="87" customWidth="1"/>
    <col min="519" max="519" width="13.88671875" style="87" bestFit="1" customWidth="1"/>
    <col min="520" max="520" width="15.109375" style="87" bestFit="1" customWidth="1"/>
    <col min="521" max="521" width="14.109375" style="87" bestFit="1" customWidth="1"/>
    <col min="522" max="522" width="12.109375" style="87" bestFit="1" customWidth="1"/>
    <col min="523" max="524" width="14.109375" style="87" bestFit="1" customWidth="1"/>
    <col min="525" max="525" width="12.44140625" style="87" bestFit="1" customWidth="1"/>
    <col min="526" max="526" width="14.44140625" style="87" bestFit="1" customWidth="1"/>
    <col min="527" max="527" width="14.6640625" style="87" bestFit="1" customWidth="1"/>
    <col min="528" max="528" width="14.88671875" style="87" bestFit="1" customWidth="1"/>
    <col min="529" max="529" width="12.33203125" style="87" bestFit="1" customWidth="1"/>
    <col min="530" max="530" width="15.109375" style="87" bestFit="1" customWidth="1"/>
    <col min="531" max="768" width="11.44140625" style="87"/>
    <col min="769" max="769" width="13.109375" style="87" bestFit="1" customWidth="1"/>
    <col min="770" max="770" width="13.44140625" style="87" customWidth="1"/>
    <col min="771" max="771" width="22.109375" style="87" bestFit="1" customWidth="1"/>
    <col min="772" max="772" width="27.109375" style="87" bestFit="1" customWidth="1"/>
    <col min="773" max="773" width="14.44140625" style="87" customWidth="1"/>
    <col min="774" max="774" width="16.109375" style="87" customWidth="1"/>
    <col min="775" max="775" width="13.88671875" style="87" bestFit="1" customWidth="1"/>
    <col min="776" max="776" width="15.109375" style="87" bestFit="1" customWidth="1"/>
    <col min="777" max="777" width="14.109375" style="87" bestFit="1" customWidth="1"/>
    <col min="778" max="778" width="12.109375" style="87" bestFit="1" customWidth="1"/>
    <col min="779" max="780" width="14.109375" style="87" bestFit="1" customWidth="1"/>
    <col min="781" max="781" width="12.44140625" style="87" bestFit="1" customWidth="1"/>
    <col min="782" max="782" width="14.44140625" style="87" bestFit="1" customWidth="1"/>
    <col min="783" max="783" width="14.6640625" style="87" bestFit="1" customWidth="1"/>
    <col min="784" max="784" width="14.88671875" style="87" bestFit="1" customWidth="1"/>
    <col min="785" max="785" width="12.33203125" style="87" bestFit="1" customWidth="1"/>
    <col min="786" max="786" width="15.109375" style="87" bestFit="1" customWidth="1"/>
    <col min="787" max="1024" width="11.44140625" style="87"/>
    <col min="1025" max="1025" width="13.109375" style="87" bestFit="1" customWidth="1"/>
    <col min="1026" max="1026" width="13.44140625" style="87" customWidth="1"/>
    <col min="1027" max="1027" width="22.109375" style="87" bestFit="1" customWidth="1"/>
    <col min="1028" max="1028" width="27.109375" style="87" bestFit="1" customWidth="1"/>
    <col min="1029" max="1029" width="14.44140625" style="87" customWidth="1"/>
    <col min="1030" max="1030" width="16.109375" style="87" customWidth="1"/>
    <col min="1031" max="1031" width="13.88671875" style="87" bestFit="1" customWidth="1"/>
    <col min="1032" max="1032" width="15.109375" style="87" bestFit="1" customWidth="1"/>
    <col min="1033" max="1033" width="14.109375" style="87" bestFit="1" customWidth="1"/>
    <col min="1034" max="1034" width="12.109375" style="87" bestFit="1" customWidth="1"/>
    <col min="1035" max="1036" width="14.109375" style="87" bestFit="1" customWidth="1"/>
    <col min="1037" max="1037" width="12.44140625" style="87" bestFit="1" customWidth="1"/>
    <col min="1038" max="1038" width="14.44140625" style="87" bestFit="1" customWidth="1"/>
    <col min="1039" max="1039" width="14.6640625" style="87" bestFit="1" customWidth="1"/>
    <col min="1040" max="1040" width="14.88671875" style="87" bestFit="1" customWidth="1"/>
    <col min="1041" max="1041" width="12.33203125" style="87" bestFit="1" customWidth="1"/>
    <col min="1042" max="1042" width="15.109375" style="87" bestFit="1" customWidth="1"/>
    <col min="1043" max="1280" width="11.44140625" style="87"/>
    <col min="1281" max="1281" width="13.109375" style="87" bestFit="1" customWidth="1"/>
    <col min="1282" max="1282" width="13.44140625" style="87" customWidth="1"/>
    <col min="1283" max="1283" width="22.109375" style="87" bestFit="1" customWidth="1"/>
    <col min="1284" max="1284" width="27.109375" style="87" bestFit="1" customWidth="1"/>
    <col min="1285" max="1285" width="14.44140625" style="87" customWidth="1"/>
    <col min="1286" max="1286" width="16.109375" style="87" customWidth="1"/>
    <col min="1287" max="1287" width="13.88671875" style="87" bestFit="1" customWidth="1"/>
    <col min="1288" max="1288" width="15.109375" style="87" bestFit="1" customWidth="1"/>
    <col min="1289" max="1289" width="14.109375" style="87" bestFit="1" customWidth="1"/>
    <col min="1290" max="1290" width="12.109375" style="87" bestFit="1" customWidth="1"/>
    <col min="1291" max="1292" width="14.109375" style="87" bestFit="1" customWidth="1"/>
    <col min="1293" max="1293" width="12.44140625" style="87" bestFit="1" customWidth="1"/>
    <col min="1294" max="1294" width="14.44140625" style="87" bestFit="1" customWidth="1"/>
    <col min="1295" max="1295" width="14.6640625" style="87" bestFit="1" customWidth="1"/>
    <col min="1296" max="1296" width="14.88671875" style="87" bestFit="1" customWidth="1"/>
    <col min="1297" max="1297" width="12.33203125" style="87" bestFit="1" customWidth="1"/>
    <col min="1298" max="1298" width="15.109375" style="87" bestFit="1" customWidth="1"/>
    <col min="1299" max="1536" width="11.44140625" style="87"/>
    <col min="1537" max="1537" width="13.109375" style="87" bestFit="1" customWidth="1"/>
    <col min="1538" max="1538" width="13.44140625" style="87" customWidth="1"/>
    <col min="1539" max="1539" width="22.109375" style="87" bestFit="1" customWidth="1"/>
    <col min="1540" max="1540" width="27.109375" style="87" bestFit="1" customWidth="1"/>
    <col min="1541" max="1541" width="14.44140625" style="87" customWidth="1"/>
    <col min="1542" max="1542" width="16.109375" style="87" customWidth="1"/>
    <col min="1543" max="1543" width="13.88671875" style="87" bestFit="1" customWidth="1"/>
    <col min="1544" max="1544" width="15.109375" style="87" bestFit="1" customWidth="1"/>
    <col min="1545" max="1545" width="14.109375" style="87" bestFit="1" customWidth="1"/>
    <col min="1546" max="1546" width="12.109375" style="87" bestFit="1" customWidth="1"/>
    <col min="1547" max="1548" width="14.109375" style="87" bestFit="1" customWidth="1"/>
    <col min="1549" max="1549" width="12.44140625" style="87" bestFit="1" customWidth="1"/>
    <col min="1550" max="1550" width="14.44140625" style="87" bestFit="1" customWidth="1"/>
    <col min="1551" max="1551" width="14.6640625" style="87" bestFit="1" customWidth="1"/>
    <col min="1552" max="1552" width="14.88671875" style="87" bestFit="1" customWidth="1"/>
    <col min="1553" max="1553" width="12.33203125" style="87" bestFit="1" customWidth="1"/>
    <col min="1554" max="1554" width="15.109375" style="87" bestFit="1" customWidth="1"/>
    <col min="1555" max="1792" width="11.44140625" style="87"/>
    <col min="1793" max="1793" width="13.109375" style="87" bestFit="1" customWidth="1"/>
    <col min="1794" max="1794" width="13.44140625" style="87" customWidth="1"/>
    <col min="1795" max="1795" width="22.109375" style="87" bestFit="1" customWidth="1"/>
    <col min="1796" max="1796" width="27.109375" style="87" bestFit="1" customWidth="1"/>
    <col min="1797" max="1797" width="14.44140625" style="87" customWidth="1"/>
    <col min="1798" max="1798" width="16.109375" style="87" customWidth="1"/>
    <col min="1799" max="1799" width="13.88671875" style="87" bestFit="1" customWidth="1"/>
    <col min="1800" max="1800" width="15.109375" style="87" bestFit="1" customWidth="1"/>
    <col min="1801" max="1801" width="14.109375" style="87" bestFit="1" customWidth="1"/>
    <col min="1802" max="1802" width="12.109375" style="87" bestFit="1" customWidth="1"/>
    <col min="1803" max="1804" width="14.109375" style="87" bestFit="1" customWidth="1"/>
    <col min="1805" max="1805" width="12.44140625" style="87" bestFit="1" customWidth="1"/>
    <col min="1806" max="1806" width="14.44140625" style="87" bestFit="1" customWidth="1"/>
    <col min="1807" max="1807" width="14.6640625" style="87" bestFit="1" customWidth="1"/>
    <col min="1808" max="1808" width="14.88671875" style="87" bestFit="1" customWidth="1"/>
    <col min="1809" max="1809" width="12.33203125" style="87" bestFit="1" customWidth="1"/>
    <col min="1810" max="1810" width="15.109375" style="87" bestFit="1" customWidth="1"/>
    <col min="1811" max="2048" width="11.44140625" style="87"/>
    <col min="2049" max="2049" width="13.109375" style="87" bestFit="1" customWidth="1"/>
    <col min="2050" max="2050" width="13.44140625" style="87" customWidth="1"/>
    <col min="2051" max="2051" width="22.109375" style="87" bestFit="1" customWidth="1"/>
    <col min="2052" max="2052" width="27.109375" style="87" bestFit="1" customWidth="1"/>
    <col min="2053" max="2053" width="14.44140625" style="87" customWidth="1"/>
    <col min="2054" max="2054" width="16.109375" style="87" customWidth="1"/>
    <col min="2055" max="2055" width="13.88671875" style="87" bestFit="1" customWidth="1"/>
    <col min="2056" max="2056" width="15.109375" style="87" bestFit="1" customWidth="1"/>
    <col min="2057" max="2057" width="14.109375" style="87" bestFit="1" customWidth="1"/>
    <col min="2058" max="2058" width="12.109375" style="87" bestFit="1" customWidth="1"/>
    <col min="2059" max="2060" width="14.109375" style="87" bestFit="1" customWidth="1"/>
    <col min="2061" max="2061" width="12.44140625" style="87" bestFit="1" customWidth="1"/>
    <col min="2062" max="2062" width="14.44140625" style="87" bestFit="1" customWidth="1"/>
    <col min="2063" max="2063" width="14.6640625" style="87" bestFit="1" customWidth="1"/>
    <col min="2064" max="2064" width="14.88671875" style="87" bestFit="1" customWidth="1"/>
    <col min="2065" max="2065" width="12.33203125" style="87" bestFit="1" customWidth="1"/>
    <col min="2066" max="2066" width="15.109375" style="87" bestFit="1" customWidth="1"/>
    <col min="2067" max="2304" width="11.44140625" style="87"/>
    <col min="2305" max="2305" width="13.109375" style="87" bestFit="1" customWidth="1"/>
    <col min="2306" max="2306" width="13.44140625" style="87" customWidth="1"/>
    <col min="2307" max="2307" width="22.109375" style="87" bestFit="1" customWidth="1"/>
    <col min="2308" max="2308" width="27.109375" style="87" bestFit="1" customWidth="1"/>
    <col min="2309" max="2309" width="14.44140625" style="87" customWidth="1"/>
    <col min="2310" max="2310" width="16.109375" style="87" customWidth="1"/>
    <col min="2311" max="2311" width="13.88671875" style="87" bestFit="1" customWidth="1"/>
    <col min="2312" max="2312" width="15.109375" style="87" bestFit="1" customWidth="1"/>
    <col min="2313" max="2313" width="14.109375" style="87" bestFit="1" customWidth="1"/>
    <col min="2314" max="2314" width="12.109375" style="87" bestFit="1" customWidth="1"/>
    <col min="2315" max="2316" width="14.109375" style="87" bestFit="1" customWidth="1"/>
    <col min="2317" max="2317" width="12.44140625" style="87" bestFit="1" customWidth="1"/>
    <col min="2318" max="2318" width="14.44140625" style="87" bestFit="1" customWidth="1"/>
    <col min="2319" max="2319" width="14.6640625" style="87" bestFit="1" customWidth="1"/>
    <col min="2320" max="2320" width="14.88671875" style="87" bestFit="1" customWidth="1"/>
    <col min="2321" max="2321" width="12.33203125" style="87" bestFit="1" customWidth="1"/>
    <col min="2322" max="2322" width="15.109375" style="87" bestFit="1" customWidth="1"/>
    <col min="2323" max="2560" width="11.44140625" style="87"/>
    <col min="2561" max="2561" width="13.109375" style="87" bestFit="1" customWidth="1"/>
    <col min="2562" max="2562" width="13.44140625" style="87" customWidth="1"/>
    <col min="2563" max="2563" width="22.109375" style="87" bestFit="1" customWidth="1"/>
    <col min="2564" max="2564" width="27.109375" style="87" bestFit="1" customWidth="1"/>
    <col min="2565" max="2565" width="14.44140625" style="87" customWidth="1"/>
    <col min="2566" max="2566" width="16.109375" style="87" customWidth="1"/>
    <col min="2567" max="2567" width="13.88671875" style="87" bestFit="1" customWidth="1"/>
    <col min="2568" max="2568" width="15.109375" style="87" bestFit="1" customWidth="1"/>
    <col min="2569" max="2569" width="14.109375" style="87" bestFit="1" customWidth="1"/>
    <col min="2570" max="2570" width="12.109375" style="87" bestFit="1" customWidth="1"/>
    <col min="2571" max="2572" width="14.109375" style="87" bestFit="1" customWidth="1"/>
    <col min="2573" max="2573" width="12.44140625" style="87" bestFit="1" customWidth="1"/>
    <col min="2574" max="2574" width="14.44140625" style="87" bestFit="1" customWidth="1"/>
    <col min="2575" max="2575" width="14.6640625" style="87" bestFit="1" customWidth="1"/>
    <col min="2576" max="2576" width="14.88671875" style="87" bestFit="1" customWidth="1"/>
    <col min="2577" max="2577" width="12.33203125" style="87" bestFit="1" customWidth="1"/>
    <col min="2578" max="2578" width="15.109375" style="87" bestFit="1" customWidth="1"/>
    <col min="2579" max="2816" width="11.44140625" style="87"/>
    <col min="2817" max="2817" width="13.109375" style="87" bestFit="1" customWidth="1"/>
    <col min="2818" max="2818" width="13.44140625" style="87" customWidth="1"/>
    <col min="2819" max="2819" width="22.109375" style="87" bestFit="1" customWidth="1"/>
    <col min="2820" max="2820" width="27.109375" style="87" bestFit="1" customWidth="1"/>
    <col min="2821" max="2821" width="14.44140625" style="87" customWidth="1"/>
    <col min="2822" max="2822" width="16.109375" style="87" customWidth="1"/>
    <col min="2823" max="2823" width="13.88671875" style="87" bestFit="1" customWidth="1"/>
    <col min="2824" max="2824" width="15.109375" style="87" bestFit="1" customWidth="1"/>
    <col min="2825" max="2825" width="14.109375" style="87" bestFit="1" customWidth="1"/>
    <col min="2826" max="2826" width="12.109375" style="87" bestFit="1" customWidth="1"/>
    <col min="2827" max="2828" width="14.109375" style="87" bestFit="1" customWidth="1"/>
    <col min="2829" max="2829" width="12.44140625" style="87" bestFit="1" customWidth="1"/>
    <col min="2830" max="2830" width="14.44140625" style="87" bestFit="1" customWidth="1"/>
    <col min="2831" max="2831" width="14.6640625" style="87" bestFit="1" customWidth="1"/>
    <col min="2832" max="2832" width="14.88671875" style="87" bestFit="1" customWidth="1"/>
    <col min="2833" max="2833" width="12.33203125" style="87" bestFit="1" customWidth="1"/>
    <col min="2834" max="2834" width="15.109375" style="87" bestFit="1" customWidth="1"/>
    <col min="2835" max="3072" width="11.44140625" style="87"/>
    <col min="3073" max="3073" width="13.109375" style="87" bestFit="1" customWidth="1"/>
    <col min="3074" max="3074" width="13.44140625" style="87" customWidth="1"/>
    <col min="3075" max="3075" width="22.109375" style="87" bestFit="1" customWidth="1"/>
    <col min="3076" max="3076" width="27.109375" style="87" bestFit="1" customWidth="1"/>
    <col min="3077" max="3077" width="14.44140625" style="87" customWidth="1"/>
    <col min="3078" max="3078" width="16.109375" style="87" customWidth="1"/>
    <col min="3079" max="3079" width="13.88671875" style="87" bestFit="1" customWidth="1"/>
    <col min="3080" max="3080" width="15.109375" style="87" bestFit="1" customWidth="1"/>
    <col min="3081" max="3081" width="14.109375" style="87" bestFit="1" customWidth="1"/>
    <col min="3082" max="3082" width="12.109375" style="87" bestFit="1" customWidth="1"/>
    <col min="3083" max="3084" width="14.109375" style="87" bestFit="1" customWidth="1"/>
    <col min="3085" max="3085" width="12.44140625" style="87" bestFit="1" customWidth="1"/>
    <col min="3086" max="3086" width="14.44140625" style="87" bestFit="1" customWidth="1"/>
    <col min="3087" max="3087" width="14.6640625" style="87" bestFit="1" customWidth="1"/>
    <col min="3088" max="3088" width="14.88671875" style="87" bestFit="1" customWidth="1"/>
    <col min="3089" max="3089" width="12.33203125" style="87" bestFit="1" customWidth="1"/>
    <col min="3090" max="3090" width="15.109375" style="87" bestFit="1" customWidth="1"/>
    <col min="3091" max="3328" width="11.44140625" style="87"/>
    <col min="3329" max="3329" width="13.109375" style="87" bestFit="1" customWidth="1"/>
    <col min="3330" max="3330" width="13.44140625" style="87" customWidth="1"/>
    <col min="3331" max="3331" width="22.109375" style="87" bestFit="1" customWidth="1"/>
    <col min="3332" max="3332" width="27.109375" style="87" bestFit="1" customWidth="1"/>
    <col min="3333" max="3333" width="14.44140625" style="87" customWidth="1"/>
    <col min="3334" max="3334" width="16.109375" style="87" customWidth="1"/>
    <col min="3335" max="3335" width="13.88671875" style="87" bestFit="1" customWidth="1"/>
    <col min="3336" max="3336" width="15.109375" style="87" bestFit="1" customWidth="1"/>
    <col min="3337" max="3337" width="14.109375" style="87" bestFit="1" customWidth="1"/>
    <col min="3338" max="3338" width="12.109375" style="87" bestFit="1" customWidth="1"/>
    <col min="3339" max="3340" width="14.109375" style="87" bestFit="1" customWidth="1"/>
    <col min="3341" max="3341" width="12.44140625" style="87" bestFit="1" customWidth="1"/>
    <col min="3342" max="3342" width="14.44140625" style="87" bestFit="1" customWidth="1"/>
    <col min="3343" max="3343" width="14.6640625" style="87" bestFit="1" customWidth="1"/>
    <col min="3344" max="3344" width="14.88671875" style="87" bestFit="1" customWidth="1"/>
    <col min="3345" max="3345" width="12.33203125" style="87" bestFit="1" customWidth="1"/>
    <col min="3346" max="3346" width="15.109375" style="87" bestFit="1" customWidth="1"/>
    <col min="3347" max="3584" width="11.44140625" style="87"/>
    <col min="3585" max="3585" width="13.109375" style="87" bestFit="1" customWidth="1"/>
    <col min="3586" max="3586" width="13.44140625" style="87" customWidth="1"/>
    <col min="3587" max="3587" width="22.109375" style="87" bestFit="1" customWidth="1"/>
    <col min="3588" max="3588" width="27.109375" style="87" bestFit="1" customWidth="1"/>
    <col min="3589" max="3589" width="14.44140625" style="87" customWidth="1"/>
    <col min="3590" max="3590" width="16.109375" style="87" customWidth="1"/>
    <col min="3591" max="3591" width="13.88671875" style="87" bestFit="1" customWidth="1"/>
    <col min="3592" max="3592" width="15.109375" style="87" bestFit="1" customWidth="1"/>
    <col min="3593" max="3593" width="14.109375" style="87" bestFit="1" customWidth="1"/>
    <col min="3594" max="3594" width="12.109375" style="87" bestFit="1" customWidth="1"/>
    <col min="3595" max="3596" width="14.109375" style="87" bestFit="1" customWidth="1"/>
    <col min="3597" max="3597" width="12.44140625" style="87" bestFit="1" customWidth="1"/>
    <col min="3598" max="3598" width="14.44140625" style="87" bestFit="1" customWidth="1"/>
    <col min="3599" max="3599" width="14.6640625" style="87" bestFit="1" customWidth="1"/>
    <col min="3600" max="3600" width="14.88671875" style="87" bestFit="1" customWidth="1"/>
    <col min="3601" max="3601" width="12.33203125" style="87" bestFit="1" customWidth="1"/>
    <col min="3602" max="3602" width="15.109375" style="87" bestFit="1" customWidth="1"/>
    <col min="3603" max="3840" width="11.44140625" style="87"/>
    <col min="3841" max="3841" width="13.109375" style="87" bestFit="1" customWidth="1"/>
    <col min="3842" max="3842" width="13.44140625" style="87" customWidth="1"/>
    <col min="3843" max="3843" width="22.109375" style="87" bestFit="1" customWidth="1"/>
    <col min="3844" max="3844" width="27.109375" style="87" bestFit="1" customWidth="1"/>
    <col min="3845" max="3845" width="14.44140625" style="87" customWidth="1"/>
    <col min="3846" max="3846" width="16.109375" style="87" customWidth="1"/>
    <col min="3847" max="3847" width="13.88671875" style="87" bestFit="1" customWidth="1"/>
    <col min="3848" max="3848" width="15.109375" style="87" bestFit="1" customWidth="1"/>
    <col min="3849" max="3849" width="14.109375" style="87" bestFit="1" customWidth="1"/>
    <col min="3850" max="3850" width="12.109375" style="87" bestFit="1" customWidth="1"/>
    <col min="3851" max="3852" width="14.109375" style="87" bestFit="1" customWidth="1"/>
    <col min="3853" max="3853" width="12.44140625" style="87" bestFit="1" customWidth="1"/>
    <col min="3854" max="3854" width="14.44140625" style="87" bestFit="1" customWidth="1"/>
    <col min="3855" max="3855" width="14.6640625" style="87" bestFit="1" customWidth="1"/>
    <col min="3856" max="3856" width="14.88671875" style="87" bestFit="1" customWidth="1"/>
    <col min="3857" max="3857" width="12.33203125" style="87" bestFit="1" customWidth="1"/>
    <col min="3858" max="3858" width="15.109375" style="87" bestFit="1" customWidth="1"/>
    <col min="3859" max="4096" width="11.44140625" style="87"/>
    <col min="4097" max="4097" width="13.109375" style="87" bestFit="1" customWidth="1"/>
    <col min="4098" max="4098" width="13.44140625" style="87" customWidth="1"/>
    <col min="4099" max="4099" width="22.109375" style="87" bestFit="1" customWidth="1"/>
    <col min="4100" max="4100" width="27.109375" style="87" bestFit="1" customWidth="1"/>
    <col min="4101" max="4101" width="14.44140625" style="87" customWidth="1"/>
    <col min="4102" max="4102" width="16.109375" style="87" customWidth="1"/>
    <col min="4103" max="4103" width="13.88671875" style="87" bestFit="1" customWidth="1"/>
    <col min="4104" max="4104" width="15.109375" style="87" bestFit="1" customWidth="1"/>
    <col min="4105" max="4105" width="14.109375" style="87" bestFit="1" customWidth="1"/>
    <col min="4106" max="4106" width="12.109375" style="87" bestFit="1" customWidth="1"/>
    <col min="4107" max="4108" width="14.109375" style="87" bestFit="1" customWidth="1"/>
    <col min="4109" max="4109" width="12.44140625" style="87" bestFit="1" customWidth="1"/>
    <col min="4110" max="4110" width="14.44140625" style="87" bestFit="1" customWidth="1"/>
    <col min="4111" max="4111" width="14.6640625" style="87" bestFit="1" customWidth="1"/>
    <col min="4112" max="4112" width="14.88671875" style="87" bestFit="1" customWidth="1"/>
    <col min="4113" max="4113" width="12.33203125" style="87" bestFit="1" customWidth="1"/>
    <col min="4114" max="4114" width="15.109375" style="87" bestFit="1" customWidth="1"/>
    <col min="4115" max="4352" width="11.44140625" style="87"/>
    <col min="4353" max="4353" width="13.109375" style="87" bestFit="1" customWidth="1"/>
    <col min="4354" max="4354" width="13.44140625" style="87" customWidth="1"/>
    <col min="4355" max="4355" width="22.109375" style="87" bestFit="1" customWidth="1"/>
    <col min="4356" max="4356" width="27.109375" style="87" bestFit="1" customWidth="1"/>
    <col min="4357" max="4357" width="14.44140625" style="87" customWidth="1"/>
    <col min="4358" max="4358" width="16.109375" style="87" customWidth="1"/>
    <col min="4359" max="4359" width="13.88671875" style="87" bestFit="1" customWidth="1"/>
    <col min="4360" max="4360" width="15.109375" style="87" bestFit="1" customWidth="1"/>
    <col min="4361" max="4361" width="14.109375" style="87" bestFit="1" customWidth="1"/>
    <col min="4362" max="4362" width="12.109375" style="87" bestFit="1" customWidth="1"/>
    <col min="4363" max="4364" width="14.109375" style="87" bestFit="1" customWidth="1"/>
    <col min="4365" max="4365" width="12.44140625" style="87" bestFit="1" customWidth="1"/>
    <col min="4366" max="4366" width="14.44140625" style="87" bestFit="1" customWidth="1"/>
    <col min="4367" max="4367" width="14.6640625" style="87" bestFit="1" customWidth="1"/>
    <col min="4368" max="4368" width="14.88671875" style="87" bestFit="1" customWidth="1"/>
    <col min="4369" max="4369" width="12.33203125" style="87" bestFit="1" customWidth="1"/>
    <col min="4370" max="4370" width="15.109375" style="87" bestFit="1" customWidth="1"/>
    <col min="4371" max="4608" width="11.44140625" style="87"/>
    <col min="4609" max="4609" width="13.109375" style="87" bestFit="1" customWidth="1"/>
    <col min="4610" max="4610" width="13.44140625" style="87" customWidth="1"/>
    <col min="4611" max="4611" width="22.109375" style="87" bestFit="1" customWidth="1"/>
    <col min="4612" max="4612" width="27.109375" style="87" bestFit="1" customWidth="1"/>
    <col min="4613" max="4613" width="14.44140625" style="87" customWidth="1"/>
    <col min="4614" max="4614" width="16.109375" style="87" customWidth="1"/>
    <col min="4615" max="4615" width="13.88671875" style="87" bestFit="1" customWidth="1"/>
    <col min="4616" max="4616" width="15.109375" style="87" bestFit="1" customWidth="1"/>
    <col min="4617" max="4617" width="14.109375" style="87" bestFit="1" customWidth="1"/>
    <col min="4618" max="4618" width="12.109375" style="87" bestFit="1" customWidth="1"/>
    <col min="4619" max="4620" width="14.109375" style="87" bestFit="1" customWidth="1"/>
    <col min="4621" max="4621" width="12.44140625" style="87" bestFit="1" customWidth="1"/>
    <col min="4622" max="4622" width="14.44140625" style="87" bestFit="1" customWidth="1"/>
    <col min="4623" max="4623" width="14.6640625" style="87" bestFit="1" customWidth="1"/>
    <col min="4624" max="4624" width="14.88671875" style="87" bestFit="1" customWidth="1"/>
    <col min="4625" max="4625" width="12.33203125" style="87" bestFit="1" customWidth="1"/>
    <col min="4626" max="4626" width="15.109375" style="87" bestFit="1" customWidth="1"/>
    <col min="4627" max="4864" width="11.44140625" style="87"/>
    <col min="4865" max="4865" width="13.109375" style="87" bestFit="1" customWidth="1"/>
    <col min="4866" max="4866" width="13.44140625" style="87" customWidth="1"/>
    <col min="4867" max="4867" width="22.109375" style="87" bestFit="1" customWidth="1"/>
    <col min="4868" max="4868" width="27.109375" style="87" bestFit="1" customWidth="1"/>
    <col min="4869" max="4869" width="14.44140625" style="87" customWidth="1"/>
    <col min="4870" max="4870" width="16.109375" style="87" customWidth="1"/>
    <col min="4871" max="4871" width="13.88671875" style="87" bestFit="1" customWidth="1"/>
    <col min="4872" max="4872" width="15.109375" style="87" bestFit="1" customWidth="1"/>
    <col min="4873" max="4873" width="14.109375" style="87" bestFit="1" customWidth="1"/>
    <col min="4874" max="4874" width="12.109375" style="87" bestFit="1" customWidth="1"/>
    <col min="4875" max="4876" width="14.109375" style="87" bestFit="1" customWidth="1"/>
    <col min="4877" max="4877" width="12.44140625" style="87" bestFit="1" customWidth="1"/>
    <col min="4878" max="4878" width="14.44140625" style="87" bestFit="1" customWidth="1"/>
    <col min="4879" max="4879" width="14.6640625" style="87" bestFit="1" customWidth="1"/>
    <col min="4880" max="4880" width="14.88671875" style="87" bestFit="1" customWidth="1"/>
    <col min="4881" max="4881" width="12.33203125" style="87" bestFit="1" customWidth="1"/>
    <col min="4882" max="4882" width="15.109375" style="87" bestFit="1" customWidth="1"/>
    <col min="4883" max="5120" width="11.44140625" style="87"/>
    <col min="5121" max="5121" width="13.109375" style="87" bestFit="1" customWidth="1"/>
    <col min="5122" max="5122" width="13.44140625" style="87" customWidth="1"/>
    <col min="5123" max="5123" width="22.109375" style="87" bestFit="1" customWidth="1"/>
    <col min="5124" max="5124" width="27.109375" style="87" bestFit="1" customWidth="1"/>
    <col min="5125" max="5125" width="14.44140625" style="87" customWidth="1"/>
    <col min="5126" max="5126" width="16.109375" style="87" customWidth="1"/>
    <col min="5127" max="5127" width="13.88671875" style="87" bestFit="1" customWidth="1"/>
    <col min="5128" max="5128" width="15.109375" style="87" bestFit="1" customWidth="1"/>
    <col min="5129" max="5129" width="14.109375" style="87" bestFit="1" customWidth="1"/>
    <col min="5130" max="5130" width="12.109375" style="87" bestFit="1" customWidth="1"/>
    <col min="5131" max="5132" width="14.109375" style="87" bestFit="1" customWidth="1"/>
    <col min="5133" max="5133" width="12.44140625" style="87" bestFit="1" customWidth="1"/>
    <col min="5134" max="5134" width="14.44140625" style="87" bestFit="1" customWidth="1"/>
    <col min="5135" max="5135" width="14.6640625" style="87" bestFit="1" customWidth="1"/>
    <col min="5136" max="5136" width="14.88671875" style="87" bestFit="1" customWidth="1"/>
    <col min="5137" max="5137" width="12.33203125" style="87" bestFit="1" customWidth="1"/>
    <col min="5138" max="5138" width="15.109375" style="87" bestFit="1" customWidth="1"/>
    <col min="5139" max="5376" width="11.44140625" style="87"/>
    <col min="5377" max="5377" width="13.109375" style="87" bestFit="1" customWidth="1"/>
    <col min="5378" max="5378" width="13.44140625" style="87" customWidth="1"/>
    <col min="5379" max="5379" width="22.109375" style="87" bestFit="1" customWidth="1"/>
    <col min="5380" max="5380" width="27.109375" style="87" bestFit="1" customWidth="1"/>
    <col min="5381" max="5381" width="14.44140625" style="87" customWidth="1"/>
    <col min="5382" max="5382" width="16.109375" style="87" customWidth="1"/>
    <col min="5383" max="5383" width="13.88671875" style="87" bestFit="1" customWidth="1"/>
    <col min="5384" max="5384" width="15.109375" style="87" bestFit="1" customWidth="1"/>
    <col min="5385" max="5385" width="14.109375" style="87" bestFit="1" customWidth="1"/>
    <col min="5386" max="5386" width="12.109375" style="87" bestFit="1" customWidth="1"/>
    <col min="5387" max="5388" width="14.109375" style="87" bestFit="1" customWidth="1"/>
    <col min="5389" max="5389" width="12.44140625" style="87" bestFit="1" customWidth="1"/>
    <col min="5390" max="5390" width="14.44140625" style="87" bestFit="1" customWidth="1"/>
    <col min="5391" max="5391" width="14.6640625" style="87" bestFit="1" customWidth="1"/>
    <col min="5392" max="5392" width="14.88671875" style="87" bestFit="1" customWidth="1"/>
    <col min="5393" max="5393" width="12.33203125" style="87" bestFit="1" customWidth="1"/>
    <col min="5394" max="5394" width="15.109375" style="87" bestFit="1" customWidth="1"/>
    <col min="5395" max="5632" width="11.44140625" style="87"/>
    <col min="5633" max="5633" width="13.109375" style="87" bestFit="1" customWidth="1"/>
    <col min="5634" max="5634" width="13.44140625" style="87" customWidth="1"/>
    <col min="5635" max="5635" width="22.109375" style="87" bestFit="1" customWidth="1"/>
    <col min="5636" max="5636" width="27.109375" style="87" bestFit="1" customWidth="1"/>
    <col min="5637" max="5637" width="14.44140625" style="87" customWidth="1"/>
    <col min="5638" max="5638" width="16.109375" style="87" customWidth="1"/>
    <col min="5639" max="5639" width="13.88671875" style="87" bestFit="1" customWidth="1"/>
    <col min="5640" max="5640" width="15.109375" style="87" bestFit="1" customWidth="1"/>
    <col min="5641" max="5641" width="14.109375" style="87" bestFit="1" customWidth="1"/>
    <col min="5642" max="5642" width="12.109375" style="87" bestFit="1" customWidth="1"/>
    <col min="5643" max="5644" width="14.109375" style="87" bestFit="1" customWidth="1"/>
    <col min="5645" max="5645" width="12.44140625" style="87" bestFit="1" customWidth="1"/>
    <col min="5646" max="5646" width="14.44140625" style="87" bestFit="1" customWidth="1"/>
    <col min="5647" max="5647" width="14.6640625" style="87" bestFit="1" customWidth="1"/>
    <col min="5648" max="5648" width="14.88671875" style="87" bestFit="1" customWidth="1"/>
    <col min="5649" max="5649" width="12.33203125" style="87" bestFit="1" customWidth="1"/>
    <col min="5650" max="5650" width="15.109375" style="87" bestFit="1" customWidth="1"/>
    <col min="5651" max="5888" width="11.44140625" style="87"/>
    <col min="5889" max="5889" width="13.109375" style="87" bestFit="1" customWidth="1"/>
    <col min="5890" max="5890" width="13.44140625" style="87" customWidth="1"/>
    <col min="5891" max="5891" width="22.109375" style="87" bestFit="1" customWidth="1"/>
    <col min="5892" max="5892" width="27.109375" style="87" bestFit="1" customWidth="1"/>
    <col min="5893" max="5893" width="14.44140625" style="87" customWidth="1"/>
    <col min="5894" max="5894" width="16.109375" style="87" customWidth="1"/>
    <col min="5895" max="5895" width="13.88671875" style="87" bestFit="1" customWidth="1"/>
    <col min="5896" max="5896" width="15.109375" style="87" bestFit="1" customWidth="1"/>
    <col min="5897" max="5897" width="14.109375" style="87" bestFit="1" customWidth="1"/>
    <col min="5898" max="5898" width="12.109375" style="87" bestFit="1" customWidth="1"/>
    <col min="5899" max="5900" width="14.109375" style="87" bestFit="1" customWidth="1"/>
    <col min="5901" max="5901" width="12.44140625" style="87" bestFit="1" customWidth="1"/>
    <col min="5902" max="5902" width="14.44140625" style="87" bestFit="1" customWidth="1"/>
    <col min="5903" max="5903" width="14.6640625" style="87" bestFit="1" customWidth="1"/>
    <col min="5904" max="5904" width="14.88671875" style="87" bestFit="1" customWidth="1"/>
    <col min="5905" max="5905" width="12.33203125" style="87" bestFit="1" customWidth="1"/>
    <col min="5906" max="5906" width="15.109375" style="87" bestFit="1" customWidth="1"/>
    <col min="5907" max="6144" width="11.44140625" style="87"/>
    <col min="6145" max="6145" width="13.109375" style="87" bestFit="1" customWidth="1"/>
    <col min="6146" max="6146" width="13.44140625" style="87" customWidth="1"/>
    <col min="6147" max="6147" width="22.109375" style="87" bestFit="1" customWidth="1"/>
    <col min="6148" max="6148" width="27.109375" style="87" bestFit="1" customWidth="1"/>
    <col min="6149" max="6149" width="14.44140625" style="87" customWidth="1"/>
    <col min="6150" max="6150" width="16.109375" style="87" customWidth="1"/>
    <col min="6151" max="6151" width="13.88671875" style="87" bestFit="1" customWidth="1"/>
    <col min="6152" max="6152" width="15.109375" style="87" bestFit="1" customWidth="1"/>
    <col min="6153" max="6153" width="14.109375" style="87" bestFit="1" customWidth="1"/>
    <col min="6154" max="6154" width="12.109375" style="87" bestFit="1" customWidth="1"/>
    <col min="6155" max="6156" width="14.109375" style="87" bestFit="1" customWidth="1"/>
    <col min="6157" max="6157" width="12.44140625" style="87" bestFit="1" customWidth="1"/>
    <col min="6158" max="6158" width="14.44140625" style="87" bestFit="1" customWidth="1"/>
    <col min="6159" max="6159" width="14.6640625" style="87" bestFit="1" customWidth="1"/>
    <col min="6160" max="6160" width="14.88671875" style="87" bestFit="1" customWidth="1"/>
    <col min="6161" max="6161" width="12.33203125" style="87" bestFit="1" customWidth="1"/>
    <col min="6162" max="6162" width="15.109375" style="87" bestFit="1" customWidth="1"/>
    <col min="6163" max="6400" width="11.44140625" style="87"/>
    <col min="6401" max="6401" width="13.109375" style="87" bestFit="1" customWidth="1"/>
    <col min="6402" max="6402" width="13.44140625" style="87" customWidth="1"/>
    <col min="6403" max="6403" width="22.109375" style="87" bestFit="1" customWidth="1"/>
    <col min="6404" max="6404" width="27.109375" style="87" bestFit="1" customWidth="1"/>
    <col min="6405" max="6405" width="14.44140625" style="87" customWidth="1"/>
    <col min="6406" max="6406" width="16.109375" style="87" customWidth="1"/>
    <col min="6407" max="6407" width="13.88671875" style="87" bestFit="1" customWidth="1"/>
    <col min="6408" max="6408" width="15.109375" style="87" bestFit="1" customWidth="1"/>
    <col min="6409" max="6409" width="14.109375" style="87" bestFit="1" customWidth="1"/>
    <col min="6410" max="6410" width="12.109375" style="87" bestFit="1" customWidth="1"/>
    <col min="6411" max="6412" width="14.109375" style="87" bestFit="1" customWidth="1"/>
    <col min="6413" max="6413" width="12.44140625" style="87" bestFit="1" customWidth="1"/>
    <col min="6414" max="6414" width="14.44140625" style="87" bestFit="1" customWidth="1"/>
    <col min="6415" max="6415" width="14.6640625" style="87" bestFit="1" customWidth="1"/>
    <col min="6416" max="6416" width="14.88671875" style="87" bestFit="1" customWidth="1"/>
    <col min="6417" max="6417" width="12.33203125" style="87" bestFit="1" customWidth="1"/>
    <col min="6418" max="6418" width="15.109375" style="87" bestFit="1" customWidth="1"/>
    <col min="6419" max="6656" width="11.44140625" style="87"/>
    <col min="6657" max="6657" width="13.109375" style="87" bestFit="1" customWidth="1"/>
    <col min="6658" max="6658" width="13.44140625" style="87" customWidth="1"/>
    <col min="6659" max="6659" width="22.109375" style="87" bestFit="1" customWidth="1"/>
    <col min="6660" max="6660" width="27.109375" style="87" bestFit="1" customWidth="1"/>
    <col min="6661" max="6661" width="14.44140625" style="87" customWidth="1"/>
    <col min="6662" max="6662" width="16.109375" style="87" customWidth="1"/>
    <col min="6663" max="6663" width="13.88671875" style="87" bestFit="1" customWidth="1"/>
    <col min="6664" max="6664" width="15.109375" style="87" bestFit="1" customWidth="1"/>
    <col min="6665" max="6665" width="14.109375" style="87" bestFit="1" customWidth="1"/>
    <col min="6666" max="6666" width="12.109375" style="87" bestFit="1" customWidth="1"/>
    <col min="6667" max="6668" width="14.109375" style="87" bestFit="1" customWidth="1"/>
    <col min="6669" max="6669" width="12.44140625" style="87" bestFit="1" customWidth="1"/>
    <col min="6670" max="6670" width="14.44140625" style="87" bestFit="1" customWidth="1"/>
    <col min="6671" max="6671" width="14.6640625" style="87" bestFit="1" customWidth="1"/>
    <col min="6672" max="6672" width="14.88671875" style="87" bestFit="1" customWidth="1"/>
    <col min="6673" max="6673" width="12.33203125" style="87" bestFit="1" customWidth="1"/>
    <col min="6674" max="6674" width="15.109375" style="87" bestFit="1" customWidth="1"/>
    <col min="6675" max="6912" width="11.44140625" style="87"/>
    <col min="6913" max="6913" width="13.109375" style="87" bestFit="1" customWidth="1"/>
    <col min="6914" max="6914" width="13.44140625" style="87" customWidth="1"/>
    <col min="6915" max="6915" width="22.109375" style="87" bestFit="1" customWidth="1"/>
    <col min="6916" max="6916" width="27.109375" style="87" bestFit="1" customWidth="1"/>
    <col min="6917" max="6917" width="14.44140625" style="87" customWidth="1"/>
    <col min="6918" max="6918" width="16.109375" style="87" customWidth="1"/>
    <col min="6919" max="6919" width="13.88671875" style="87" bestFit="1" customWidth="1"/>
    <col min="6920" max="6920" width="15.109375" style="87" bestFit="1" customWidth="1"/>
    <col min="6921" max="6921" width="14.109375" style="87" bestFit="1" customWidth="1"/>
    <col min="6922" max="6922" width="12.109375" style="87" bestFit="1" customWidth="1"/>
    <col min="6923" max="6924" width="14.109375" style="87" bestFit="1" customWidth="1"/>
    <col min="6925" max="6925" width="12.44140625" style="87" bestFit="1" customWidth="1"/>
    <col min="6926" max="6926" width="14.44140625" style="87" bestFit="1" customWidth="1"/>
    <col min="6927" max="6927" width="14.6640625" style="87" bestFit="1" customWidth="1"/>
    <col min="6928" max="6928" width="14.88671875" style="87" bestFit="1" customWidth="1"/>
    <col min="6929" max="6929" width="12.33203125" style="87" bestFit="1" customWidth="1"/>
    <col min="6930" max="6930" width="15.109375" style="87" bestFit="1" customWidth="1"/>
    <col min="6931" max="7168" width="11.44140625" style="87"/>
    <col min="7169" max="7169" width="13.109375" style="87" bestFit="1" customWidth="1"/>
    <col min="7170" max="7170" width="13.44140625" style="87" customWidth="1"/>
    <col min="7171" max="7171" width="22.109375" style="87" bestFit="1" customWidth="1"/>
    <col min="7172" max="7172" width="27.109375" style="87" bestFit="1" customWidth="1"/>
    <col min="7173" max="7173" width="14.44140625" style="87" customWidth="1"/>
    <col min="7174" max="7174" width="16.109375" style="87" customWidth="1"/>
    <col min="7175" max="7175" width="13.88671875" style="87" bestFit="1" customWidth="1"/>
    <col min="7176" max="7176" width="15.109375" style="87" bestFit="1" customWidth="1"/>
    <col min="7177" max="7177" width="14.109375" style="87" bestFit="1" customWidth="1"/>
    <col min="7178" max="7178" width="12.109375" style="87" bestFit="1" customWidth="1"/>
    <col min="7179" max="7180" width="14.109375" style="87" bestFit="1" customWidth="1"/>
    <col min="7181" max="7181" width="12.44140625" style="87" bestFit="1" customWidth="1"/>
    <col min="7182" max="7182" width="14.44140625" style="87" bestFit="1" customWidth="1"/>
    <col min="7183" max="7183" width="14.6640625" style="87" bestFit="1" customWidth="1"/>
    <col min="7184" max="7184" width="14.88671875" style="87" bestFit="1" customWidth="1"/>
    <col min="7185" max="7185" width="12.33203125" style="87" bestFit="1" customWidth="1"/>
    <col min="7186" max="7186" width="15.109375" style="87" bestFit="1" customWidth="1"/>
    <col min="7187" max="7424" width="11.44140625" style="87"/>
    <col min="7425" max="7425" width="13.109375" style="87" bestFit="1" customWidth="1"/>
    <col min="7426" max="7426" width="13.44140625" style="87" customWidth="1"/>
    <col min="7427" max="7427" width="22.109375" style="87" bestFit="1" customWidth="1"/>
    <col min="7428" max="7428" width="27.109375" style="87" bestFit="1" customWidth="1"/>
    <col min="7429" max="7429" width="14.44140625" style="87" customWidth="1"/>
    <col min="7430" max="7430" width="16.109375" style="87" customWidth="1"/>
    <col min="7431" max="7431" width="13.88671875" style="87" bestFit="1" customWidth="1"/>
    <col min="7432" max="7432" width="15.109375" style="87" bestFit="1" customWidth="1"/>
    <col min="7433" max="7433" width="14.109375" style="87" bestFit="1" customWidth="1"/>
    <col min="7434" max="7434" width="12.109375" style="87" bestFit="1" customWidth="1"/>
    <col min="7435" max="7436" width="14.109375" style="87" bestFit="1" customWidth="1"/>
    <col min="7437" max="7437" width="12.44140625" style="87" bestFit="1" customWidth="1"/>
    <col min="7438" max="7438" width="14.44140625" style="87" bestFit="1" customWidth="1"/>
    <col min="7439" max="7439" width="14.6640625" style="87" bestFit="1" customWidth="1"/>
    <col min="7440" max="7440" width="14.88671875" style="87" bestFit="1" customWidth="1"/>
    <col min="7441" max="7441" width="12.33203125" style="87" bestFit="1" customWidth="1"/>
    <col min="7442" max="7442" width="15.109375" style="87" bestFit="1" customWidth="1"/>
    <col min="7443" max="7680" width="11.44140625" style="87"/>
    <col min="7681" max="7681" width="13.109375" style="87" bestFit="1" customWidth="1"/>
    <col min="7682" max="7682" width="13.44140625" style="87" customWidth="1"/>
    <col min="7683" max="7683" width="22.109375" style="87" bestFit="1" customWidth="1"/>
    <col min="7684" max="7684" width="27.109375" style="87" bestFit="1" customWidth="1"/>
    <col min="7685" max="7685" width="14.44140625" style="87" customWidth="1"/>
    <col min="7686" max="7686" width="16.109375" style="87" customWidth="1"/>
    <col min="7687" max="7687" width="13.88671875" style="87" bestFit="1" customWidth="1"/>
    <col min="7688" max="7688" width="15.109375" style="87" bestFit="1" customWidth="1"/>
    <col min="7689" max="7689" width="14.109375" style="87" bestFit="1" customWidth="1"/>
    <col min="7690" max="7690" width="12.109375" style="87" bestFit="1" customWidth="1"/>
    <col min="7691" max="7692" width="14.109375" style="87" bestFit="1" customWidth="1"/>
    <col min="7693" max="7693" width="12.44140625" style="87" bestFit="1" customWidth="1"/>
    <col min="7694" max="7694" width="14.44140625" style="87" bestFit="1" customWidth="1"/>
    <col min="7695" max="7695" width="14.6640625" style="87" bestFit="1" customWidth="1"/>
    <col min="7696" max="7696" width="14.88671875" style="87" bestFit="1" customWidth="1"/>
    <col min="7697" max="7697" width="12.33203125" style="87" bestFit="1" customWidth="1"/>
    <col min="7698" max="7698" width="15.109375" style="87" bestFit="1" customWidth="1"/>
    <col min="7699" max="7936" width="11.44140625" style="87"/>
    <col min="7937" max="7937" width="13.109375" style="87" bestFit="1" customWidth="1"/>
    <col min="7938" max="7938" width="13.44140625" style="87" customWidth="1"/>
    <col min="7939" max="7939" width="22.109375" style="87" bestFit="1" customWidth="1"/>
    <col min="7940" max="7940" width="27.109375" style="87" bestFit="1" customWidth="1"/>
    <col min="7941" max="7941" width="14.44140625" style="87" customWidth="1"/>
    <col min="7942" max="7942" width="16.109375" style="87" customWidth="1"/>
    <col min="7943" max="7943" width="13.88671875" style="87" bestFit="1" customWidth="1"/>
    <col min="7944" max="7944" width="15.109375" style="87" bestFit="1" customWidth="1"/>
    <col min="7945" max="7945" width="14.109375" style="87" bestFit="1" customWidth="1"/>
    <col min="7946" max="7946" width="12.109375" style="87" bestFit="1" customWidth="1"/>
    <col min="7947" max="7948" width="14.109375" style="87" bestFit="1" customWidth="1"/>
    <col min="7949" max="7949" width="12.44140625" style="87" bestFit="1" customWidth="1"/>
    <col min="7950" max="7950" width="14.44140625" style="87" bestFit="1" customWidth="1"/>
    <col min="7951" max="7951" width="14.6640625" style="87" bestFit="1" customWidth="1"/>
    <col min="7952" max="7952" width="14.88671875" style="87" bestFit="1" customWidth="1"/>
    <col min="7953" max="7953" width="12.33203125" style="87" bestFit="1" customWidth="1"/>
    <col min="7954" max="7954" width="15.109375" style="87" bestFit="1" customWidth="1"/>
    <col min="7955" max="8192" width="11.44140625" style="87"/>
    <col min="8193" max="8193" width="13.109375" style="87" bestFit="1" customWidth="1"/>
    <col min="8194" max="8194" width="13.44140625" style="87" customWidth="1"/>
    <col min="8195" max="8195" width="22.109375" style="87" bestFit="1" customWidth="1"/>
    <col min="8196" max="8196" width="27.109375" style="87" bestFit="1" customWidth="1"/>
    <col min="8197" max="8197" width="14.44140625" style="87" customWidth="1"/>
    <col min="8198" max="8198" width="16.109375" style="87" customWidth="1"/>
    <col min="8199" max="8199" width="13.88671875" style="87" bestFit="1" customWidth="1"/>
    <col min="8200" max="8200" width="15.109375" style="87" bestFit="1" customWidth="1"/>
    <col min="8201" max="8201" width="14.109375" style="87" bestFit="1" customWidth="1"/>
    <col min="8202" max="8202" width="12.109375" style="87" bestFit="1" customWidth="1"/>
    <col min="8203" max="8204" width="14.109375" style="87" bestFit="1" customWidth="1"/>
    <col min="8205" max="8205" width="12.44140625" style="87" bestFit="1" customWidth="1"/>
    <col min="8206" max="8206" width="14.44140625" style="87" bestFit="1" customWidth="1"/>
    <col min="8207" max="8207" width="14.6640625" style="87" bestFit="1" customWidth="1"/>
    <col min="8208" max="8208" width="14.88671875" style="87" bestFit="1" customWidth="1"/>
    <col min="8209" max="8209" width="12.33203125" style="87" bestFit="1" customWidth="1"/>
    <col min="8210" max="8210" width="15.109375" style="87" bestFit="1" customWidth="1"/>
    <col min="8211" max="8448" width="11.44140625" style="87"/>
    <col min="8449" max="8449" width="13.109375" style="87" bestFit="1" customWidth="1"/>
    <col min="8450" max="8450" width="13.44140625" style="87" customWidth="1"/>
    <col min="8451" max="8451" width="22.109375" style="87" bestFit="1" customWidth="1"/>
    <col min="8452" max="8452" width="27.109375" style="87" bestFit="1" customWidth="1"/>
    <col min="8453" max="8453" width="14.44140625" style="87" customWidth="1"/>
    <col min="8454" max="8454" width="16.109375" style="87" customWidth="1"/>
    <col min="8455" max="8455" width="13.88671875" style="87" bestFit="1" customWidth="1"/>
    <col min="8456" max="8456" width="15.109375" style="87" bestFit="1" customWidth="1"/>
    <col min="8457" max="8457" width="14.109375" style="87" bestFit="1" customWidth="1"/>
    <col min="8458" max="8458" width="12.109375" style="87" bestFit="1" customWidth="1"/>
    <col min="8459" max="8460" width="14.109375" style="87" bestFit="1" customWidth="1"/>
    <col min="8461" max="8461" width="12.44140625" style="87" bestFit="1" customWidth="1"/>
    <col min="8462" max="8462" width="14.44140625" style="87" bestFit="1" customWidth="1"/>
    <col min="8463" max="8463" width="14.6640625" style="87" bestFit="1" customWidth="1"/>
    <col min="8464" max="8464" width="14.88671875" style="87" bestFit="1" customWidth="1"/>
    <col min="8465" max="8465" width="12.33203125" style="87" bestFit="1" customWidth="1"/>
    <col min="8466" max="8466" width="15.109375" style="87" bestFit="1" customWidth="1"/>
    <col min="8467" max="8704" width="11.44140625" style="87"/>
    <col min="8705" max="8705" width="13.109375" style="87" bestFit="1" customWidth="1"/>
    <col min="8706" max="8706" width="13.44140625" style="87" customWidth="1"/>
    <col min="8707" max="8707" width="22.109375" style="87" bestFit="1" customWidth="1"/>
    <col min="8708" max="8708" width="27.109375" style="87" bestFit="1" customWidth="1"/>
    <col min="8709" max="8709" width="14.44140625" style="87" customWidth="1"/>
    <col min="8710" max="8710" width="16.109375" style="87" customWidth="1"/>
    <col min="8711" max="8711" width="13.88671875" style="87" bestFit="1" customWidth="1"/>
    <col min="8712" max="8712" width="15.109375" style="87" bestFit="1" customWidth="1"/>
    <col min="8713" max="8713" width="14.109375" style="87" bestFit="1" customWidth="1"/>
    <col min="8714" max="8714" width="12.109375" style="87" bestFit="1" customWidth="1"/>
    <col min="8715" max="8716" width="14.109375" style="87" bestFit="1" customWidth="1"/>
    <col min="8717" max="8717" width="12.44140625" style="87" bestFit="1" customWidth="1"/>
    <col min="8718" max="8718" width="14.44140625" style="87" bestFit="1" customWidth="1"/>
    <col min="8719" max="8719" width="14.6640625" style="87" bestFit="1" customWidth="1"/>
    <col min="8720" max="8720" width="14.88671875" style="87" bestFit="1" customWidth="1"/>
    <col min="8721" max="8721" width="12.33203125" style="87" bestFit="1" customWidth="1"/>
    <col min="8722" max="8722" width="15.109375" style="87" bestFit="1" customWidth="1"/>
    <col min="8723" max="8960" width="11.44140625" style="87"/>
    <col min="8961" max="8961" width="13.109375" style="87" bestFit="1" customWidth="1"/>
    <col min="8962" max="8962" width="13.44140625" style="87" customWidth="1"/>
    <col min="8963" max="8963" width="22.109375" style="87" bestFit="1" customWidth="1"/>
    <col min="8964" max="8964" width="27.109375" style="87" bestFit="1" customWidth="1"/>
    <col min="8965" max="8965" width="14.44140625" style="87" customWidth="1"/>
    <col min="8966" max="8966" width="16.109375" style="87" customWidth="1"/>
    <col min="8967" max="8967" width="13.88671875" style="87" bestFit="1" customWidth="1"/>
    <col min="8968" max="8968" width="15.109375" style="87" bestFit="1" customWidth="1"/>
    <col min="8969" max="8969" width="14.109375" style="87" bestFit="1" customWidth="1"/>
    <col min="8970" max="8970" width="12.109375" style="87" bestFit="1" customWidth="1"/>
    <col min="8971" max="8972" width="14.109375" style="87" bestFit="1" customWidth="1"/>
    <col min="8973" max="8973" width="12.44140625" style="87" bestFit="1" customWidth="1"/>
    <col min="8974" max="8974" width="14.44140625" style="87" bestFit="1" customWidth="1"/>
    <col min="8975" max="8975" width="14.6640625" style="87" bestFit="1" customWidth="1"/>
    <col min="8976" max="8976" width="14.88671875" style="87" bestFit="1" customWidth="1"/>
    <col min="8977" max="8977" width="12.33203125" style="87" bestFit="1" customWidth="1"/>
    <col min="8978" max="8978" width="15.109375" style="87" bestFit="1" customWidth="1"/>
    <col min="8979" max="9216" width="11.44140625" style="87"/>
    <col min="9217" max="9217" width="13.109375" style="87" bestFit="1" customWidth="1"/>
    <col min="9218" max="9218" width="13.44140625" style="87" customWidth="1"/>
    <col min="9219" max="9219" width="22.109375" style="87" bestFit="1" customWidth="1"/>
    <col min="9220" max="9220" width="27.109375" style="87" bestFit="1" customWidth="1"/>
    <col min="9221" max="9221" width="14.44140625" style="87" customWidth="1"/>
    <col min="9222" max="9222" width="16.109375" style="87" customWidth="1"/>
    <col min="9223" max="9223" width="13.88671875" style="87" bestFit="1" customWidth="1"/>
    <col min="9224" max="9224" width="15.109375" style="87" bestFit="1" customWidth="1"/>
    <col min="9225" max="9225" width="14.109375" style="87" bestFit="1" customWidth="1"/>
    <col min="9226" max="9226" width="12.109375" style="87" bestFit="1" customWidth="1"/>
    <col min="9227" max="9228" width="14.109375" style="87" bestFit="1" customWidth="1"/>
    <col min="9229" max="9229" width="12.44140625" style="87" bestFit="1" customWidth="1"/>
    <col min="9230" max="9230" width="14.44140625" style="87" bestFit="1" customWidth="1"/>
    <col min="9231" max="9231" width="14.6640625" style="87" bestFit="1" customWidth="1"/>
    <col min="9232" max="9232" width="14.88671875" style="87" bestFit="1" customWidth="1"/>
    <col min="9233" max="9233" width="12.33203125" style="87" bestFit="1" customWidth="1"/>
    <col min="9234" max="9234" width="15.109375" style="87" bestFit="1" customWidth="1"/>
    <col min="9235" max="9472" width="11.44140625" style="87"/>
    <col min="9473" max="9473" width="13.109375" style="87" bestFit="1" customWidth="1"/>
    <col min="9474" max="9474" width="13.44140625" style="87" customWidth="1"/>
    <col min="9475" max="9475" width="22.109375" style="87" bestFit="1" customWidth="1"/>
    <col min="9476" max="9476" width="27.109375" style="87" bestFit="1" customWidth="1"/>
    <col min="9477" max="9477" width="14.44140625" style="87" customWidth="1"/>
    <col min="9478" max="9478" width="16.109375" style="87" customWidth="1"/>
    <col min="9479" max="9479" width="13.88671875" style="87" bestFit="1" customWidth="1"/>
    <col min="9480" max="9480" width="15.109375" style="87" bestFit="1" customWidth="1"/>
    <col min="9481" max="9481" width="14.109375" style="87" bestFit="1" customWidth="1"/>
    <col min="9482" max="9482" width="12.109375" style="87" bestFit="1" customWidth="1"/>
    <col min="9483" max="9484" width="14.109375" style="87" bestFit="1" customWidth="1"/>
    <col min="9485" max="9485" width="12.44140625" style="87" bestFit="1" customWidth="1"/>
    <col min="9486" max="9486" width="14.44140625" style="87" bestFit="1" customWidth="1"/>
    <col min="9487" max="9487" width="14.6640625" style="87" bestFit="1" customWidth="1"/>
    <col min="9488" max="9488" width="14.88671875" style="87" bestFit="1" customWidth="1"/>
    <col min="9489" max="9489" width="12.33203125" style="87" bestFit="1" customWidth="1"/>
    <col min="9490" max="9490" width="15.109375" style="87" bestFit="1" customWidth="1"/>
    <col min="9491" max="9728" width="11.44140625" style="87"/>
    <col min="9729" max="9729" width="13.109375" style="87" bestFit="1" customWidth="1"/>
    <col min="9730" max="9730" width="13.44140625" style="87" customWidth="1"/>
    <col min="9731" max="9731" width="22.109375" style="87" bestFit="1" customWidth="1"/>
    <col min="9732" max="9732" width="27.109375" style="87" bestFit="1" customWidth="1"/>
    <col min="9733" max="9733" width="14.44140625" style="87" customWidth="1"/>
    <col min="9734" max="9734" width="16.109375" style="87" customWidth="1"/>
    <col min="9735" max="9735" width="13.88671875" style="87" bestFit="1" customWidth="1"/>
    <col min="9736" max="9736" width="15.109375" style="87" bestFit="1" customWidth="1"/>
    <col min="9737" max="9737" width="14.109375" style="87" bestFit="1" customWidth="1"/>
    <col min="9738" max="9738" width="12.109375" style="87" bestFit="1" customWidth="1"/>
    <col min="9739" max="9740" width="14.109375" style="87" bestFit="1" customWidth="1"/>
    <col min="9741" max="9741" width="12.44140625" style="87" bestFit="1" customWidth="1"/>
    <col min="9742" max="9742" width="14.44140625" style="87" bestFit="1" customWidth="1"/>
    <col min="9743" max="9743" width="14.6640625" style="87" bestFit="1" customWidth="1"/>
    <col min="9744" max="9744" width="14.88671875" style="87" bestFit="1" customWidth="1"/>
    <col min="9745" max="9745" width="12.33203125" style="87" bestFit="1" customWidth="1"/>
    <col min="9746" max="9746" width="15.109375" style="87" bestFit="1" customWidth="1"/>
    <col min="9747" max="9984" width="11.44140625" style="87"/>
    <col min="9985" max="9985" width="13.109375" style="87" bestFit="1" customWidth="1"/>
    <col min="9986" max="9986" width="13.44140625" style="87" customWidth="1"/>
    <col min="9987" max="9987" width="22.109375" style="87" bestFit="1" customWidth="1"/>
    <col min="9988" max="9988" width="27.109375" style="87" bestFit="1" customWidth="1"/>
    <col min="9989" max="9989" width="14.44140625" style="87" customWidth="1"/>
    <col min="9990" max="9990" width="16.109375" style="87" customWidth="1"/>
    <col min="9991" max="9991" width="13.88671875" style="87" bestFit="1" customWidth="1"/>
    <col min="9992" max="9992" width="15.109375" style="87" bestFit="1" customWidth="1"/>
    <col min="9993" max="9993" width="14.109375" style="87" bestFit="1" customWidth="1"/>
    <col min="9994" max="9994" width="12.109375" style="87" bestFit="1" customWidth="1"/>
    <col min="9995" max="9996" width="14.109375" style="87" bestFit="1" customWidth="1"/>
    <col min="9997" max="9997" width="12.44140625" style="87" bestFit="1" customWidth="1"/>
    <col min="9998" max="9998" width="14.44140625" style="87" bestFit="1" customWidth="1"/>
    <col min="9999" max="9999" width="14.6640625" style="87" bestFit="1" customWidth="1"/>
    <col min="10000" max="10000" width="14.88671875" style="87" bestFit="1" customWidth="1"/>
    <col min="10001" max="10001" width="12.33203125" style="87" bestFit="1" customWidth="1"/>
    <col min="10002" max="10002" width="15.109375" style="87" bestFit="1" customWidth="1"/>
    <col min="10003" max="10240" width="11.44140625" style="87"/>
    <col min="10241" max="10241" width="13.109375" style="87" bestFit="1" customWidth="1"/>
    <col min="10242" max="10242" width="13.44140625" style="87" customWidth="1"/>
    <col min="10243" max="10243" width="22.109375" style="87" bestFit="1" customWidth="1"/>
    <col min="10244" max="10244" width="27.109375" style="87" bestFit="1" customWidth="1"/>
    <col min="10245" max="10245" width="14.44140625" style="87" customWidth="1"/>
    <col min="10246" max="10246" width="16.109375" style="87" customWidth="1"/>
    <col min="10247" max="10247" width="13.88671875" style="87" bestFit="1" customWidth="1"/>
    <col min="10248" max="10248" width="15.109375" style="87" bestFit="1" customWidth="1"/>
    <col min="10249" max="10249" width="14.109375" style="87" bestFit="1" customWidth="1"/>
    <col min="10250" max="10250" width="12.109375" style="87" bestFit="1" customWidth="1"/>
    <col min="10251" max="10252" width="14.109375" style="87" bestFit="1" customWidth="1"/>
    <col min="10253" max="10253" width="12.44140625" style="87" bestFit="1" customWidth="1"/>
    <col min="10254" max="10254" width="14.44140625" style="87" bestFit="1" customWidth="1"/>
    <col min="10255" max="10255" width="14.6640625" style="87" bestFit="1" customWidth="1"/>
    <col min="10256" max="10256" width="14.88671875" style="87" bestFit="1" customWidth="1"/>
    <col min="10257" max="10257" width="12.33203125" style="87" bestFit="1" customWidth="1"/>
    <col min="10258" max="10258" width="15.109375" style="87" bestFit="1" customWidth="1"/>
    <col min="10259" max="10496" width="11.44140625" style="87"/>
    <col min="10497" max="10497" width="13.109375" style="87" bestFit="1" customWidth="1"/>
    <col min="10498" max="10498" width="13.44140625" style="87" customWidth="1"/>
    <col min="10499" max="10499" width="22.109375" style="87" bestFit="1" customWidth="1"/>
    <col min="10500" max="10500" width="27.109375" style="87" bestFit="1" customWidth="1"/>
    <col min="10501" max="10501" width="14.44140625" style="87" customWidth="1"/>
    <col min="10502" max="10502" width="16.109375" style="87" customWidth="1"/>
    <col min="10503" max="10503" width="13.88671875" style="87" bestFit="1" customWidth="1"/>
    <col min="10504" max="10504" width="15.109375" style="87" bestFit="1" customWidth="1"/>
    <col min="10505" max="10505" width="14.109375" style="87" bestFit="1" customWidth="1"/>
    <col min="10506" max="10506" width="12.109375" style="87" bestFit="1" customWidth="1"/>
    <col min="10507" max="10508" width="14.109375" style="87" bestFit="1" customWidth="1"/>
    <col min="10509" max="10509" width="12.44140625" style="87" bestFit="1" customWidth="1"/>
    <col min="10510" max="10510" width="14.44140625" style="87" bestFit="1" customWidth="1"/>
    <col min="10511" max="10511" width="14.6640625" style="87" bestFit="1" customWidth="1"/>
    <col min="10512" max="10512" width="14.88671875" style="87" bestFit="1" customWidth="1"/>
    <col min="10513" max="10513" width="12.33203125" style="87" bestFit="1" customWidth="1"/>
    <col min="10514" max="10514" width="15.109375" style="87" bestFit="1" customWidth="1"/>
    <col min="10515" max="10752" width="11.44140625" style="87"/>
    <col min="10753" max="10753" width="13.109375" style="87" bestFit="1" customWidth="1"/>
    <col min="10754" max="10754" width="13.44140625" style="87" customWidth="1"/>
    <col min="10755" max="10755" width="22.109375" style="87" bestFit="1" customWidth="1"/>
    <col min="10756" max="10756" width="27.109375" style="87" bestFit="1" customWidth="1"/>
    <col min="10757" max="10757" width="14.44140625" style="87" customWidth="1"/>
    <col min="10758" max="10758" width="16.109375" style="87" customWidth="1"/>
    <col min="10759" max="10759" width="13.88671875" style="87" bestFit="1" customWidth="1"/>
    <col min="10760" max="10760" width="15.109375" style="87" bestFit="1" customWidth="1"/>
    <col min="10761" max="10761" width="14.109375" style="87" bestFit="1" customWidth="1"/>
    <col min="10762" max="10762" width="12.109375" style="87" bestFit="1" customWidth="1"/>
    <col min="10763" max="10764" width="14.109375" style="87" bestFit="1" customWidth="1"/>
    <col min="10765" max="10765" width="12.44140625" style="87" bestFit="1" customWidth="1"/>
    <col min="10766" max="10766" width="14.44140625" style="87" bestFit="1" customWidth="1"/>
    <col min="10767" max="10767" width="14.6640625" style="87" bestFit="1" customWidth="1"/>
    <col min="10768" max="10768" width="14.88671875" style="87" bestFit="1" customWidth="1"/>
    <col min="10769" max="10769" width="12.33203125" style="87" bestFit="1" customWidth="1"/>
    <col min="10770" max="10770" width="15.109375" style="87" bestFit="1" customWidth="1"/>
    <col min="10771" max="11008" width="11.44140625" style="87"/>
    <col min="11009" max="11009" width="13.109375" style="87" bestFit="1" customWidth="1"/>
    <col min="11010" max="11010" width="13.44140625" style="87" customWidth="1"/>
    <col min="11011" max="11011" width="22.109375" style="87" bestFit="1" customWidth="1"/>
    <col min="11012" max="11012" width="27.109375" style="87" bestFit="1" customWidth="1"/>
    <col min="11013" max="11013" width="14.44140625" style="87" customWidth="1"/>
    <col min="11014" max="11014" width="16.109375" style="87" customWidth="1"/>
    <col min="11015" max="11015" width="13.88671875" style="87" bestFit="1" customWidth="1"/>
    <col min="11016" max="11016" width="15.109375" style="87" bestFit="1" customWidth="1"/>
    <col min="11017" max="11017" width="14.109375" style="87" bestFit="1" customWidth="1"/>
    <col min="11018" max="11018" width="12.109375" style="87" bestFit="1" customWidth="1"/>
    <col min="11019" max="11020" width="14.109375" style="87" bestFit="1" customWidth="1"/>
    <col min="11021" max="11021" width="12.44140625" style="87" bestFit="1" customWidth="1"/>
    <col min="11022" max="11022" width="14.44140625" style="87" bestFit="1" customWidth="1"/>
    <col min="11023" max="11023" width="14.6640625" style="87" bestFit="1" customWidth="1"/>
    <col min="11024" max="11024" width="14.88671875" style="87" bestFit="1" customWidth="1"/>
    <col min="11025" max="11025" width="12.33203125" style="87" bestFit="1" customWidth="1"/>
    <col min="11026" max="11026" width="15.109375" style="87" bestFit="1" customWidth="1"/>
    <col min="11027" max="11264" width="11.44140625" style="87"/>
    <col min="11265" max="11265" width="13.109375" style="87" bestFit="1" customWidth="1"/>
    <col min="11266" max="11266" width="13.44140625" style="87" customWidth="1"/>
    <col min="11267" max="11267" width="22.109375" style="87" bestFit="1" customWidth="1"/>
    <col min="11268" max="11268" width="27.109375" style="87" bestFit="1" customWidth="1"/>
    <col min="11269" max="11269" width="14.44140625" style="87" customWidth="1"/>
    <col min="11270" max="11270" width="16.109375" style="87" customWidth="1"/>
    <col min="11271" max="11271" width="13.88671875" style="87" bestFit="1" customWidth="1"/>
    <col min="11272" max="11272" width="15.109375" style="87" bestFit="1" customWidth="1"/>
    <col min="11273" max="11273" width="14.109375" style="87" bestFit="1" customWidth="1"/>
    <col min="11274" max="11274" width="12.109375" style="87" bestFit="1" customWidth="1"/>
    <col min="11275" max="11276" width="14.109375" style="87" bestFit="1" customWidth="1"/>
    <col min="11277" max="11277" width="12.44140625" style="87" bestFit="1" customWidth="1"/>
    <col min="11278" max="11278" width="14.44140625" style="87" bestFit="1" customWidth="1"/>
    <col min="11279" max="11279" width="14.6640625" style="87" bestFit="1" customWidth="1"/>
    <col min="11280" max="11280" width="14.88671875" style="87" bestFit="1" customWidth="1"/>
    <col min="11281" max="11281" width="12.33203125" style="87" bestFit="1" customWidth="1"/>
    <col min="11282" max="11282" width="15.109375" style="87" bestFit="1" customWidth="1"/>
    <col min="11283" max="11520" width="11.44140625" style="87"/>
    <col min="11521" max="11521" width="13.109375" style="87" bestFit="1" customWidth="1"/>
    <col min="11522" max="11522" width="13.44140625" style="87" customWidth="1"/>
    <col min="11523" max="11523" width="22.109375" style="87" bestFit="1" customWidth="1"/>
    <col min="11524" max="11524" width="27.109375" style="87" bestFit="1" customWidth="1"/>
    <col min="11525" max="11525" width="14.44140625" style="87" customWidth="1"/>
    <col min="11526" max="11526" width="16.109375" style="87" customWidth="1"/>
    <col min="11527" max="11527" width="13.88671875" style="87" bestFit="1" customWidth="1"/>
    <col min="11528" max="11528" width="15.109375" style="87" bestFit="1" customWidth="1"/>
    <col min="11529" max="11529" width="14.109375" style="87" bestFit="1" customWidth="1"/>
    <col min="11530" max="11530" width="12.109375" style="87" bestFit="1" customWidth="1"/>
    <col min="11531" max="11532" width="14.109375" style="87" bestFit="1" customWidth="1"/>
    <col min="11533" max="11533" width="12.44140625" style="87" bestFit="1" customWidth="1"/>
    <col min="11534" max="11534" width="14.44140625" style="87" bestFit="1" customWidth="1"/>
    <col min="11535" max="11535" width="14.6640625" style="87" bestFit="1" customWidth="1"/>
    <col min="11536" max="11536" width="14.88671875" style="87" bestFit="1" customWidth="1"/>
    <col min="11537" max="11537" width="12.33203125" style="87" bestFit="1" customWidth="1"/>
    <col min="11538" max="11538" width="15.109375" style="87" bestFit="1" customWidth="1"/>
    <col min="11539" max="11776" width="11.44140625" style="87"/>
    <col min="11777" max="11777" width="13.109375" style="87" bestFit="1" customWidth="1"/>
    <col min="11778" max="11778" width="13.44140625" style="87" customWidth="1"/>
    <col min="11779" max="11779" width="22.109375" style="87" bestFit="1" customWidth="1"/>
    <col min="11780" max="11780" width="27.109375" style="87" bestFit="1" customWidth="1"/>
    <col min="11781" max="11781" width="14.44140625" style="87" customWidth="1"/>
    <col min="11782" max="11782" width="16.109375" style="87" customWidth="1"/>
    <col min="11783" max="11783" width="13.88671875" style="87" bestFit="1" customWidth="1"/>
    <col min="11784" max="11784" width="15.109375" style="87" bestFit="1" customWidth="1"/>
    <col min="11785" max="11785" width="14.109375" style="87" bestFit="1" customWidth="1"/>
    <col min="11786" max="11786" width="12.109375" style="87" bestFit="1" customWidth="1"/>
    <col min="11787" max="11788" width="14.109375" style="87" bestFit="1" customWidth="1"/>
    <col min="11789" max="11789" width="12.44140625" style="87" bestFit="1" customWidth="1"/>
    <col min="11790" max="11790" width="14.44140625" style="87" bestFit="1" customWidth="1"/>
    <col min="11791" max="11791" width="14.6640625" style="87" bestFit="1" customWidth="1"/>
    <col min="11792" max="11792" width="14.88671875" style="87" bestFit="1" customWidth="1"/>
    <col min="11793" max="11793" width="12.33203125" style="87" bestFit="1" customWidth="1"/>
    <col min="11794" max="11794" width="15.109375" style="87" bestFit="1" customWidth="1"/>
    <col min="11795" max="12032" width="11.44140625" style="87"/>
    <col min="12033" max="12033" width="13.109375" style="87" bestFit="1" customWidth="1"/>
    <col min="12034" max="12034" width="13.44140625" style="87" customWidth="1"/>
    <col min="12035" max="12035" width="22.109375" style="87" bestFit="1" customWidth="1"/>
    <col min="12036" max="12036" width="27.109375" style="87" bestFit="1" customWidth="1"/>
    <col min="12037" max="12037" width="14.44140625" style="87" customWidth="1"/>
    <col min="12038" max="12038" width="16.109375" style="87" customWidth="1"/>
    <col min="12039" max="12039" width="13.88671875" style="87" bestFit="1" customWidth="1"/>
    <col min="12040" max="12040" width="15.109375" style="87" bestFit="1" customWidth="1"/>
    <col min="12041" max="12041" width="14.109375" style="87" bestFit="1" customWidth="1"/>
    <col min="12042" max="12042" width="12.109375" style="87" bestFit="1" customWidth="1"/>
    <col min="12043" max="12044" width="14.109375" style="87" bestFit="1" customWidth="1"/>
    <col min="12045" max="12045" width="12.44140625" style="87" bestFit="1" customWidth="1"/>
    <col min="12046" max="12046" width="14.44140625" style="87" bestFit="1" customWidth="1"/>
    <col min="12047" max="12047" width="14.6640625" style="87" bestFit="1" customWidth="1"/>
    <col min="12048" max="12048" width="14.88671875" style="87" bestFit="1" customWidth="1"/>
    <col min="12049" max="12049" width="12.33203125" style="87" bestFit="1" customWidth="1"/>
    <col min="12050" max="12050" width="15.109375" style="87" bestFit="1" customWidth="1"/>
    <col min="12051" max="12288" width="11.44140625" style="87"/>
    <col min="12289" max="12289" width="13.109375" style="87" bestFit="1" customWidth="1"/>
    <col min="12290" max="12290" width="13.44140625" style="87" customWidth="1"/>
    <col min="12291" max="12291" width="22.109375" style="87" bestFit="1" customWidth="1"/>
    <col min="12292" max="12292" width="27.109375" style="87" bestFit="1" customWidth="1"/>
    <col min="12293" max="12293" width="14.44140625" style="87" customWidth="1"/>
    <col min="12294" max="12294" width="16.109375" style="87" customWidth="1"/>
    <col min="12295" max="12295" width="13.88671875" style="87" bestFit="1" customWidth="1"/>
    <col min="12296" max="12296" width="15.109375" style="87" bestFit="1" customWidth="1"/>
    <col min="12297" max="12297" width="14.109375" style="87" bestFit="1" customWidth="1"/>
    <col min="12298" max="12298" width="12.109375" style="87" bestFit="1" customWidth="1"/>
    <col min="12299" max="12300" width="14.109375" style="87" bestFit="1" customWidth="1"/>
    <col min="12301" max="12301" width="12.44140625" style="87" bestFit="1" customWidth="1"/>
    <col min="12302" max="12302" width="14.44140625" style="87" bestFit="1" customWidth="1"/>
    <col min="12303" max="12303" width="14.6640625" style="87" bestFit="1" customWidth="1"/>
    <col min="12304" max="12304" width="14.88671875" style="87" bestFit="1" customWidth="1"/>
    <col min="12305" max="12305" width="12.33203125" style="87" bestFit="1" customWidth="1"/>
    <col min="12306" max="12306" width="15.109375" style="87" bestFit="1" customWidth="1"/>
    <col min="12307" max="12544" width="11.44140625" style="87"/>
    <col min="12545" max="12545" width="13.109375" style="87" bestFit="1" customWidth="1"/>
    <col min="12546" max="12546" width="13.44140625" style="87" customWidth="1"/>
    <col min="12547" max="12547" width="22.109375" style="87" bestFit="1" customWidth="1"/>
    <col min="12548" max="12548" width="27.109375" style="87" bestFit="1" customWidth="1"/>
    <col min="12549" max="12549" width="14.44140625" style="87" customWidth="1"/>
    <col min="12550" max="12550" width="16.109375" style="87" customWidth="1"/>
    <col min="12551" max="12551" width="13.88671875" style="87" bestFit="1" customWidth="1"/>
    <col min="12552" max="12552" width="15.109375" style="87" bestFit="1" customWidth="1"/>
    <col min="12553" max="12553" width="14.109375" style="87" bestFit="1" customWidth="1"/>
    <col min="12554" max="12554" width="12.109375" style="87" bestFit="1" customWidth="1"/>
    <col min="12555" max="12556" width="14.109375" style="87" bestFit="1" customWidth="1"/>
    <col min="12557" max="12557" width="12.44140625" style="87" bestFit="1" customWidth="1"/>
    <col min="12558" max="12558" width="14.44140625" style="87" bestFit="1" customWidth="1"/>
    <col min="12559" max="12559" width="14.6640625" style="87" bestFit="1" customWidth="1"/>
    <col min="12560" max="12560" width="14.88671875" style="87" bestFit="1" customWidth="1"/>
    <col min="12561" max="12561" width="12.33203125" style="87" bestFit="1" customWidth="1"/>
    <col min="12562" max="12562" width="15.109375" style="87" bestFit="1" customWidth="1"/>
    <col min="12563" max="12800" width="11.44140625" style="87"/>
    <col min="12801" max="12801" width="13.109375" style="87" bestFit="1" customWidth="1"/>
    <col min="12802" max="12802" width="13.44140625" style="87" customWidth="1"/>
    <col min="12803" max="12803" width="22.109375" style="87" bestFit="1" customWidth="1"/>
    <col min="12804" max="12804" width="27.109375" style="87" bestFit="1" customWidth="1"/>
    <col min="12805" max="12805" width="14.44140625" style="87" customWidth="1"/>
    <col min="12806" max="12806" width="16.109375" style="87" customWidth="1"/>
    <col min="12807" max="12807" width="13.88671875" style="87" bestFit="1" customWidth="1"/>
    <col min="12808" max="12808" width="15.109375" style="87" bestFit="1" customWidth="1"/>
    <col min="12809" max="12809" width="14.109375" style="87" bestFit="1" customWidth="1"/>
    <col min="12810" max="12810" width="12.109375" style="87" bestFit="1" customWidth="1"/>
    <col min="12811" max="12812" width="14.109375" style="87" bestFit="1" customWidth="1"/>
    <col min="12813" max="12813" width="12.44140625" style="87" bestFit="1" customWidth="1"/>
    <col min="12814" max="12814" width="14.44140625" style="87" bestFit="1" customWidth="1"/>
    <col min="12815" max="12815" width="14.6640625" style="87" bestFit="1" customWidth="1"/>
    <col min="12816" max="12816" width="14.88671875" style="87" bestFit="1" customWidth="1"/>
    <col min="12817" max="12817" width="12.33203125" style="87" bestFit="1" customWidth="1"/>
    <col min="12818" max="12818" width="15.109375" style="87" bestFit="1" customWidth="1"/>
    <col min="12819" max="13056" width="11.44140625" style="87"/>
    <col min="13057" max="13057" width="13.109375" style="87" bestFit="1" customWidth="1"/>
    <col min="13058" max="13058" width="13.44140625" style="87" customWidth="1"/>
    <col min="13059" max="13059" width="22.109375" style="87" bestFit="1" customWidth="1"/>
    <col min="13060" max="13060" width="27.109375" style="87" bestFit="1" customWidth="1"/>
    <col min="13061" max="13061" width="14.44140625" style="87" customWidth="1"/>
    <col min="13062" max="13062" width="16.109375" style="87" customWidth="1"/>
    <col min="13063" max="13063" width="13.88671875" style="87" bestFit="1" customWidth="1"/>
    <col min="13064" max="13064" width="15.109375" style="87" bestFit="1" customWidth="1"/>
    <col min="13065" max="13065" width="14.109375" style="87" bestFit="1" customWidth="1"/>
    <col min="13066" max="13066" width="12.109375" style="87" bestFit="1" customWidth="1"/>
    <col min="13067" max="13068" width="14.109375" style="87" bestFit="1" customWidth="1"/>
    <col min="13069" max="13069" width="12.44140625" style="87" bestFit="1" customWidth="1"/>
    <col min="13070" max="13070" width="14.44140625" style="87" bestFit="1" customWidth="1"/>
    <col min="13071" max="13071" width="14.6640625" style="87" bestFit="1" customWidth="1"/>
    <col min="13072" max="13072" width="14.88671875" style="87" bestFit="1" customWidth="1"/>
    <col min="13073" max="13073" width="12.33203125" style="87" bestFit="1" customWidth="1"/>
    <col min="13074" max="13074" width="15.109375" style="87" bestFit="1" customWidth="1"/>
    <col min="13075" max="13312" width="11.44140625" style="87"/>
    <col min="13313" max="13313" width="13.109375" style="87" bestFit="1" customWidth="1"/>
    <col min="13314" max="13314" width="13.44140625" style="87" customWidth="1"/>
    <col min="13315" max="13315" width="22.109375" style="87" bestFit="1" customWidth="1"/>
    <col min="13316" max="13316" width="27.109375" style="87" bestFit="1" customWidth="1"/>
    <col min="13317" max="13317" width="14.44140625" style="87" customWidth="1"/>
    <col min="13318" max="13318" width="16.109375" style="87" customWidth="1"/>
    <col min="13319" max="13319" width="13.88671875" style="87" bestFit="1" customWidth="1"/>
    <col min="13320" max="13320" width="15.109375" style="87" bestFit="1" customWidth="1"/>
    <col min="13321" max="13321" width="14.109375" style="87" bestFit="1" customWidth="1"/>
    <col min="13322" max="13322" width="12.109375" style="87" bestFit="1" customWidth="1"/>
    <col min="13323" max="13324" width="14.109375" style="87" bestFit="1" customWidth="1"/>
    <col min="13325" max="13325" width="12.44140625" style="87" bestFit="1" customWidth="1"/>
    <col min="13326" max="13326" width="14.44140625" style="87" bestFit="1" customWidth="1"/>
    <col min="13327" max="13327" width="14.6640625" style="87" bestFit="1" customWidth="1"/>
    <col min="13328" max="13328" width="14.88671875" style="87" bestFit="1" customWidth="1"/>
    <col min="13329" max="13329" width="12.33203125" style="87" bestFit="1" customWidth="1"/>
    <col min="13330" max="13330" width="15.109375" style="87" bestFit="1" customWidth="1"/>
    <col min="13331" max="13568" width="11.44140625" style="87"/>
    <col min="13569" max="13569" width="13.109375" style="87" bestFit="1" customWidth="1"/>
    <col min="13570" max="13570" width="13.44140625" style="87" customWidth="1"/>
    <col min="13571" max="13571" width="22.109375" style="87" bestFit="1" customWidth="1"/>
    <col min="13572" max="13572" width="27.109375" style="87" bestFit="1" customWidth="1"/>
    <col min="13573" max="13573" width="14.44140625" style="87" customWidth="1"/>
    <col min="13574" max="13574" width="16.109375" style="87" customWidth="1"/>
    <col min="13575" max="13575" width="13.88671875" style="87" bestFit="1" customWidth="1"/>
    <col min="13576" max="13576" width="15.109375" style="87" bestFit="1" customWidth="1"/>
    <col min="13577" max="13577" width="14.109375" style="87" bestFit="1" customWidth="1"/>
    <col min="13578" max="13578" width="12.109375" style="87" bestFit="1" customWidth="1"/>
    <col min="13579" max="13580" width="14.109375" style="87" bestFit="1" customWidth="1"/>
    <col min="13581" max="13581" width="12.44140625" style="87" bestFit="1" customWidth="1"/>
    <col min="13582" max="13582" width="14.44140625" style="87" bestFit="1" customWidth="1"/>
    <col min="13583" max="13583" width="14.6640625" style="87" bestFit="1" customWidth="1"/>
    <col min="13584" max="13584" width="14.88671875" style="87" bestFit="1" customWidth="1"/>
    <col min="13585" max="13585" width="12.33203125" style="87" bestFit="1" customWidth="1"/>
    <col min="13586" max="13586" width="15.109375" style="87" bestFit="1" customWidth="1"/>
    <col min="13587" max="13824" width="11.44140625" style="87"/>
    <col min="13825" max="13825" width="13.109375" style="87" bestFit="1" customWidth="1"/>
    <col min="13826" max="13826" width="13.44140625" style="87" customWidth="1"/>
    <col min="13827" max="13827" width="22.109375" style="87" bestFit="1" customWidth="1"/>
    <col min="13828" max="13828" width="27.109375" style="87" bestFit="1" customWidth="1"/>
    <col min="13829" max="13829" width="14.44140625" style="87" customWidth="1"/>
    <col min="13830" max="13830" width="16.109375" style="87" customWidth="1"/>
    <col min="13831" max="13831" width="13.88671875" style="87" bestFit="1" customWidth="1"/>
    <col min="13832" max="13832" width="15.109375" style="87" bestFit="1" customWidth="1"/>
    <col min="13833" max="13833" width="14.109375" style="87" bestFit="1" customWidth="1"/>
    <col min="13834" max="13834" width="12.109375" style="87" bestFit="1" customWidth="1"/>
    <col min="13835" max="13836" width="14.109375" style="87" bestFit="1" customWidth="1"/>
    <col min="13837" max="13837" width="12.44140625" style="87" bestFit="1" customWidth="1"/>
    <col min="13838" max="13838" width="14.44140625" style="87" bestFit="1" customWidth="1"/>
    <col min="13839" max="13839" width="14.6640625" style="87" bestFit="1" customWidth="1"/>
    <col min="13840" max="13840" width="14.88671875" style="87" bestFit="1" customWidth="1"/>
    <col min="13841" max="13841" width="12.33203125" style="87" bestFit="1" customWidth="1"/>
    <col min="13842" max="13842" width="15.109375" style="87" bestFit="1" customWidth="1"/>
    <col min="13843" max="14080" width="11.44140625" style="87"/>
    <col min="14081" max="14081" width="13.109375" style="87" bestFit="1" customWidth="1"/>
    <col min="14082" max="14082" width="13.44140625" style="87" customWidth="1"/>
    <col min="14083" max="14083" width="22.109375" style="87" bestFit="1" customWidth="1"/>
    <col min="14084" max="14084" width="27.109375" style="87" bestFit="1" customWidth="1"/>
    <col min="14085" max="14085" width="14.44140625" style="87" customWidth="1"/>
    <col min="14086" max="14086" width="16.109375" style="87" customWidth="1"/>
    <col min="14087" max="14087" width="13.88671875" style="87" bestFit="1" customWidth="1"/>
    <col min="14088" max="14088" width="15.109375" style="87" bestFit="1" customWidth="1"/>
    <col min="14089" max="14089" width="14.109375" style="87" bestFit="1" customWidth="1"/>
    <col min="14090" max="14090" width="12.109375" style="87" bestFit="1" customWidth="1"/>
    <col min="14091" max="14092" width="14.109375" style="87" bestFit="1" customWidth="1"/>
    <col min="14093" max="14093" width="12.44140625" style="87" bestFit="1" customWidth="1"/>
    <col min="14094" max="14094" width="14.44140625" style="87" bestFit="1" customWidth="1"/>
    <col min="14095" max="14095" width="14.6640625" style="87" bestFit="1" customWidth="1"/>
    <col min="14096" max="14096" width="14.88671875" style="87" bestFit="1" customWidth="1"/>
    <col min="14097" max="14097" width="12.33203125" style="87" bestFit="1" customWidth="1"/>
    <col min="14098" max="14098" width="15.109375" style="87" bestFit="1" customWidth="1"/>
    <col min="14099" max="14336" width="11.44140625" style="87"/>
    <col min="14337" max="14337" width="13.109375" style="87" bestFit="1" customWidth="1"/>
    <col min="14338" max="14338" width="13.44140625" style="87" customWidth="1"/>
    <col min="14339" max="14339" width="22.109375" style="87" bestFit="1" customWidth="1"/>
    <col min="14340" max="14340" width="27.109375" style="87" bestFit="1" customWidth="1"/>
    <col min="14341" max="14341" width="14.44140625" style="87" customWidth="1"/>
    <col min="14342" max="14342" width="16.109375" style="87" customWidth="1"/>
    <col min="14343" max="14343" width="13.88671875" style="87" bestFit="1" customWidth="1"/>
    <col min="14344" max="14344" width="15.109375" style="87" bestFit="1" customWidth="1"/>
    <col min="14345" max="14345" width="14.109375" style="87" bestFit="1" customWidth="1"/>
    <col min="14346" max="14346" width="12.109375" style="87" bestFit="1" customWidth="1"/>
    <col min="14347" max="14348" width="14.109375" style="87" bestFit="1" customWidth="1"/>
    <col min="14349" max="14349" width="12.44140625" style="87" bestFit="1" customWidth="1"/>
    <col min="14350" max="14350" width="14.44140625" style="87" bestFit="1" customWidth="1"/>
    <col min="14351" max="14351" width="14.6640625" style="87" bestFit="1" customWidth="1"/>
    <col min="14352" max="14352" width="14.88671875" style="87" bestFit="1" customWidth="1"/>
    <col min="14353" max="14353" width="12.33203125" style="87" bestFit="1" customWidth="1"/>
    <col min="14354" max="14354" width="15.109375" style="87" bestFit="1" customWidth="1"/>
    <col min="14355" max="14592" width="11.44140625" style="87"/>
    <col min="14593" max="14593" width="13.109375" style="87" bestFit="1" customWidth="1"/>
    <col min="14594" max="14594" width="13.44140625" style="87" customWidth="1"/>
    <col min="14595" max="14595" width="22.109375" style="87" bestFit="1" customWidth="1"/>
    <col min="14596" max="14596" width="27.109375" style="87" bestFit="1" customWidth="1"/>
    <col min="14597" max="14597" width="14.44140625" style="87" customWidth="1"/>
    <col min="14598" max="14598" width="16.109375" style="87" customWidth="1"/>
    <col min="14599" max="14599" width="13.88671875" style="87" bestFit="1" customWidth="1"/>
    <col min="14600" max="14600" width="15.109375" style="87" bestFit="1" customWidth="1"/>
    <col min="14601" max="14601" width="14.109375" style="87" bestFit="1" customWidth="1"/>
    <col min="14602" max="14602" width="12.109375" style="87" bestFit="1" customWidth="1"/>
    <col min="14603" max="14604" width="14.109375" style="87" bestFit="1" customWidth="1"/>
    <col min="14605" max="14605" width="12.44140625" style="87" bestFit="1" customWidth="1"/>
    <col min="14606" max="14606" width="14.44140625" style="87" bestFit="1" customWidth="1"/>
    <col min="14607" max="14607" width="14.6640625" style="87" bestFit="1" customWidth="1"/>
    <col min="14608" max="14608" width="14.88671875" style="87" bestFit="1" customWidth="1"/>
    <col min="14609" max="14609" width="12.33203125" style="87" bestFit="1" customWidth="1"/>
    <col min="14610" max="14610" width="15.109375" style="87" bestFit="1" customWidth="1"/>
    <col min="14611" max="14848" width="11.44140625" style="87"/>
    <col min="14849" max="14849" width="13.109375" style="87" bestFit="1" customWidth="1"/>
    <col min="14850" max="14850" width="13.44140625" style="87" customWidth="1"/>
    <col min="14851" max="14851" width="22.109375" style="87" bestFit="1" customWidth="1"/>
    <col min="14852" max="14852" width="27.109375" style="87" bestFit="1" customWidth="1"/>
    <col min="14853" max="14853" width="14.44140625" style="87" customWidth="1"/>
    <col min="14854" max="14854" width="16.109375" style="87" customWidth="1"/>
    <col min="14855" max="14855" width="13.88671875" style="87" bestFit="1" customWidth="1"/>
    <col min="14856" max="14856" width="15.109375" style="87" bestFit="1" customWidth="1"/>
    <col min="14857" max="14857" width="14.109375" style="87" bestFit="1" customWidth="1"/>
    <col min="14858" max="14858" width="12.109375" style="87" bestFit="1" customWidth="1"/>
    <col min="14859" max="14860" width="14.109375" style="87" bestFit="1" customWidth="1"/>
    <col min="14861" max="14861" width="12.44140625" style="87" bestFit="1" customWidth="1"/>
    <col min="14862" max="14862" width="14.44140625" style="87" bestFit="1" customWidth="1"/>
    <col min="14863" max="14863" width="14.6640625" style="87" bestFit="1" customWidth="1"/>
    <col min="14864" max="14864" width="14.88671875" style="87" bestFit="1" customWidth="1"/>
    <col min="14865" max="14865" width="12.33203125" style="87" bestFit="1" customWidth="1"/>
    <col min="14866" max="14866" width="15.109375" style="87" bestFit="1" customWidth="1"/>
    <col min="14867" max="15104" width="11.44140625" style="87"/>
    <col min="15105" max="15105" width="13.109375" style="87" bestFit="1" customWidth="1"/>
    <col min="15106" max="15106" width="13.44140625" style="87" customWidth="1"/>
    <col min="15107" max="15107" width="22.109375" style="87" bestFit="1" customWidth="1"/>
    <col min="15108" max="15108" width="27.109375" style="87" bestFit="1" customWidth="1"/>
    <col min="15109" max="15109" width="14.44140625" style="87" customWidth="1"/>
    <col min="15110" max="15110" width="16.109375" style="87" customWidth="1"/>
    <col min="15111" max="15111" width="13.88671875" style="87" bestFit="1" customWidth="1"/>
    <col min="15112" max="15112" width="15.109375" style="87" bestFit="1" customWidth="1"/>
    <col min="15113" max="15113" width="14.109375" style="87" bestFit="1" customWidth="1"/>
    <col min="15114" max="15114" width="12.109375" style="87" bestFit="1" customWidth="1"/>
    <col min="15115" max="15116" width="14.109375" style="87" bestFit="1" customWidth="1"/>
    <col min="15117" max="15117" width="12.44140625" style="87" bestFit="1" customWidth="1"/>
    <col min="15118" max="15118" width="14.44140625" style="87" bestFit="1" customWidth="1"/>
    <col min="15119" max="15119" width="14.6640625" style="87" bestFit="1" customWidth="1"/>
    <col min="15120" max="15120" width="14.88671875" style="87" bestFit="1" customWidth="1"/>
    <col min="15121" max="15121" width="12.33203125" style="87" bestFit="1" customWidth="1"/>
    <col min="15122" max="15122" width="15.109375" style="87" bestFit="1" customWidth="1"/>
    <col min="15123" max="15360" width="11.44140625" style="87"/>
    <col min="15361" max="15361" width="13.109375" style="87" bestFit="1" customWidth="1"/>
    <col min="15362" max="15362" width="13.44140625" style="87" customWidth="1"/>
    <col min="15363" max="15363" width="22.109375" style="87" bestFit="1" customWidth="1"/>
    <col min="15364" max="15364" width="27.109375" style="87" bestFit="1" customWidth="1"/>
    <col min="15365" max="15365" width="14.44140625" style="87" customWidth="1"/>
    <col min="15366" max="15366" width="16.109375" style="87" customWidth="1"/>
    <col min="15367" max="15367" width="13.88671875" style="87" bestFit="1" customWidth="1"/>
    <col min="15368" max="15368" width="15.109375" style="87" bestFit="1" customWidth="1"/>
    <col min="15369" max="15369" width="14.109375" style="87" bestFit="1" customWidth="1"/>
    <col min="15370" max="15370" width="12.109375" style="87" bestFit="1" customWidth="1"/>
    <col min="15371" max="15372" width="14.109375" style="87" bestFit="1" customWidth="1"/>
    <col min="15373" max="15373" width="12.44140625" style="87" bestFit="1" customWidth="1"/>
    <col min="15374" max="15374" width="14.44140625" style="87" bestFit="1" customWidth="1"/>
    <col min="15375" max="15375" width="14.6640625" style="87" bestFit="1" customWidth="1"/>
    <col min="15376" max="15376" width="14.88671875" style="87" bestFit="1" customWidth="1"/>
    <col min="15377" max="15377" width="12.33203125" style="87" bestFit="1" customWidth="1"/>
    <col min="15378" max="15378" width="15.109375" style="87" bestFit="1" customWidth="1"/>
    <col min="15379" max="15616" width="11.44140625" style="87"/>
    <col min="15617" max="15617" width="13.109375" style="87" bestFit="1" customWidth="1"/>
    <col min="15618" max="15618" width="13.44140625" style="87" customWidth="1"/>
    <col min="15619" max="15619" width="22.109375" style="87" bestFit="1" customWidth="1"/>
    <col min="15620" max="15620" width="27.109375" style="87" bestFit="1" customWidth="1"/>
    <col min="15621" max="15621" width="14.44140625" style="87" customWidth="1"/>
    <col min="15622" max="15622" width="16.109375" style="87" customWidth="1"/>
    <col min="15623" max="15623" width="13.88671875" style="87" bestFit="1" customWidth="1"/>
    <col min="15624" max="15624" width="15.109375" style="87" bestFit="1" customWidth="1"/>
    <col min="15625" max="15625" width="14.109375" style="87" bestFit="1" customWidth="1"/>
    <col min="15626" max="15626" width="12.109375" style="87" bestFit="1" customWidth="1"/>
    <col min="15627" max="15628" width="14.109375" style="87" bestFit="1" customWidth="1"/>
    <col min="15629" max="15629" width="12.44140625" style="87" bestFit="1" customWidth="1"/>
    <col min="15630" max="15630" width="14.44140625" style="87" bestFit="1" customWidth="1"/>
    <col min="15631" max="15631" width="14.6640625" style="87" bestFit="1" customWidth="1"/>
    <col min="15632" max="15632" width="14.88671875" style="87" bestFit="1" customWidth="1"/>
    <col min="15633" max="15633" width="12.33203125" style="87" bestFit="1" customWidth="1"/>
    <col min="15634" max="15634" width="15.109375" style="87" bestFit="1" customWidth="1"/>
    <col min="15635" max="15872" width="11.44140625" style="87"/>
    <col min="15873" max="15873" width="13.109375" style="87" bestFit="1" customWidth="1"/>
    <col min="15874" max="15874" width="13.44140625" style="87" customWidth="1"/>
    <col min="15875" max="15875" width="22.109375" style="87" bestFit="1" customWidth="1"/>
    <col min="15876" max="15876" width="27.109375" style="87" bestFit="1" customWidth="1"/>
    <col min="15877" max="15877" width="14.44140625" style="87" customWidth="1"/>
    <col min="15878" max="15878" width="16.109375" style="87" customWidth="1"/>
    <col min="15879" max="15879" width="13.88671875" style="87" bestFit="1" customWidth="1"/>
    <col min="15880" max="15880" width="15.109375" style="87" bestFit="1" customWidth="1"/>
    <col min="15881" max="15881" width="14.109375" style="87" bestFit="1" customWidth="1"/>
    <col min="15882" max="15882" width="12.109375" style="87" bestFit="1" customWidth="1"/>
    <col min="15883" max="15884" width="14.109375" style="87" bestFit="1" customWidth="1"/>
    <col min="15885" max="15885" width="12.44140625" style="87" bestFit="1" customWidth="1"/>
    <col min="15886" max="15886" width="14.44140625" style="87" bestFit="1" customWidth="1"/>
    <col min="15887" max="15887" width="14.6640625" style="87" bestFit="1" customWidth="1"/>
    <col min="15888" max="15888" width="14.88671875" style="87" bestFit="1" customWidth="1"/>
    <col min="15889" max="15889" width="12.33203125" style="87" bestFit="1" customWidth="1"/>
    <col min="15890" max="15890" width="15.109375" style="87" bestFit="1" customWidth="1"/>
    <col min="15891" max="16128" width="11.44140625" style="87"/>
    <col min="16129" max="16129" width="13.109375" style="87" bestFit="1" customWidth="1"/>
    <col min="16130" max="16130" width="13.44140625" style="87" customWidth="1"/>
    <col min="16131" max="16131" width="22.109375" style="87" bestFit="1" customWidth="1"/>
    <col min="16132" max="16132" width="27.109375" style="87" bestFit="1" customWidth="1"/>
    <col min="16133" max="16133" width="14.44140625" style="87" customWidth="1"/>
    <col min="16134" max="16134" width="16.109375" style="87" customWidth="1"/>
    <col min="16135" max="16135" width="13.88671875" style="87" bestFit="1" customWidth="1"/>
    <col min="16136" max="16136" width="15.109375" style="87" bestFit="1" customWidth="1"/>
    <col min="16137" max="16137" width="14.109375" style="87" bestFit="1" customWidth="1"/>
    <col min="16138" max="16138" width="12.109375" style="87" bestFit="1" customWidth="1"/>
    <col min="16139" max="16140" width="14.109375" style="87" bestFit="1" customWidth="1"/>
    <col min="16141" max="16141" width="12.44140625" style="87" bestFit="1" customWidth="1"/>
    <col min="16142" max="16142" width="14.44140625" style="87" bestFit="1" customWidth="1"/>
    <col min="16143" max="16143" width="14.6640625" style="87" bestFit="1" customWidth="1"/>
    <col min="16144" max="16144" width="14.88671875" style="87" bestFit="1" customWidth="1"/>
    <col min="16145" max="16145" width="12.33203125" style="87" bestFit="1" customWidth="1"/>
    <col min="16146" max="16146" width="15.109375" style="87" bestFit="1" customWidth="1"/>
    <col min="16147" max="16384" width="11.44140625" style="87"/>
  </cols>
  <sheetData>
    <row r="1" spans="1:24" ht="14.4">
      <c r="A1" s="256" t="s">
        <v>823</v>
      </c>
      <c r="T1" s="88"/>
      <c r="U1" s="88"/>
      <c r="V1" s="88"/>
      <c r="W1" s="89"/>
      <c r="X1" s="89"/>
    </row>
    <row r="2" spans="1:24" s="90" customFormat="1" ht="27.75" customHeight="1">
      <c r="A2" s="369" t="s">
        <v>166</v>
      </c>
      <c r="B2" s="369"/>
      <c r="C2" s="369"/>
      <c r="D2" s="369"/>
      <c r="E2" s="369"/>
      <c r="F2" s="369"/>
      <c r="G2" s="369"/>
      <c r="H2" s="369"/>
      <c r="I2" s="369"/>
      <c r="J2" s="369"/>
      <c r="K2" s="369"/>
      <c r="L2" s="369"/>
      <c r="M2" s="369"/>
      <c r="N2" s="369"/>
      <c r="O2" s="369"/>
      <c r="P2" s="369"/>
      <c r="Q2" s="369"/>
      <c r="R2" s="369"/>
    </row>
    <row r="3" spans="1:24" s="90" customFormat="1" ht="17.399999999999999">
      <c r="A3" s="370">
        <v>45930</v>
      </c>
      <c r="B3" s="370"/>
      <c r="C3" s="370"/>
      <c r="D3" s="370"/>
      <c r="E3" s="370"/>
      <c r="F3" s="370"/>
      <c r="G3" s="370"/>
      <c r="H3" s="370"/>
      <c r="I3" s="370"/>
      <c r="J3" s="370"/>
      <c r="K3" s="370"/>
      <c r="L3" s="370"/>
      <c r="M3" s="370"/>
      <c r="N3" s="370"/>
      <c r="O3" s="370"/>
      <c r="P3" s="370"/>
      <c r="Q3" s="370"/>
      <c r="R3" s="370"/>
    </row>
    <row r="4" spans="1:24" s="90" customFormat="1" ht="16.8">
      <c r="A4" s="371" t="s">
        <v>167</v>
      </c>
      <c r="B4" s="371"/>
      <c r="C4" s="371"/>
      <c r="D4" s="371"/>
      <c r="E4" s="371"/>
      <c r="F4" s="371"/>
      <c r="G4" s="371"/>
      <c r="H4" s="371"/>
      <c r="I4" s="371"/>
      <c r="J4" s="371"/>
      <c r="K4" s="371"/>
      <c r="L4" s="371"/>
      <c r="M4" s="371"/>
      <c r="N4" s="371"/>
      <c r="O4" s="371"/>
      <c r="P4" s="371"/>
      <c r="Q4" s="371"/>
      <c r="R4" s="371"/>
    </row>
    <row r="5" spans="1:24" s="90" customFormat="1" ht="16.8">
      <c r="A5" s="91"/>
      <c r="B5" s="91"/>
      <c r="C5" s="91"/>
      <c r="D5" s="92"/>
      <c r="E5" s="91"/>
      <c r="F5" s="92"/>
      <c r="G5" s="92"/>
      <c r="H5" s="92"/>
      <c r="I5" s="92"/>
      <c r="J5" s="92"/>
      <c r="K5" s="92"/>
      <c r="L5" s="92"/>
      <c r="M5" s="92"/>
      <c r="N5" s="92"/>
      <c r="O5" s="91"/>
      <c r="P5" s="92"/>
      <c r="Q5" s="92"/>
      <c r="R5" s="91"/>
    </row>
    <row r="6" spans="1:24" s="90" customFormat="1" ht="13.65" customHeight="1">
      <c r="A6" s="372" t="s">
        <v>168</v>
      </c>
      <c r="B6" s="374" t="s">
        <v>169</v>
      </c>
      <c r="C6" s="375"/>
      <c r="D6" s="376"/>
      <c r="E6" s="367" t="s">
        <v>170</v>
      </c>
      <c r="F6" s="374" t="s">
        <v>171</v>
      </c>
      <c r="G6" s="375"/>
      <c r="H6" s="376"/>
      <c r="I6" s="374" t="s">
        <v>172</v>
      </c>
      <c r="J6" s="375"/>
      <c r="K6" s="376"/>
      <c r="L6" s="374" t="s">
        <v>173</v>
      </c>
      <c r="M6" s="375"/>
      <c r="N6" s="376"/>
      <c r="O6" s="377" t="s">
        <v>174</v>
      </c>
      <c r="P6" s="365" t="s">
        <v>175</v>
      </c>
      <c r="Q6" s="366"/>
      <c r="R6" s="367" t="s">
        <v>176</v>
      </c>
    </row>
    <row r="7" spans="1:24" s="90" customFormat="1">
      <c r="A7" s="373"/>
      <c r="B7" s="93" t="s">
        <v>177</v>
      </c>
      <c r="C7" s="93" t="s">
        <v>178</v>
      </c>
      <c r="D7" s="94" t="s">
        <v>179</v>
      </c>
      <c r="E7" s="368"/>
      <c r="F7" s="95" t="s">
        <v>180</v>
      </c>
      <c r="G7" s="93" t="s">
        <v>181</v>
      </c>
      <c r="H7" s="93" t="s">
        <v>182</v>
      </c>
      <c r="I7" s="93" t="s">
        <v>180</v>
      </c>
      <c r="J7" s="93" t="s">
        <v>181</v>
      </c>
      <c r="K7" s="93" t="s">
        <v>182</v>
      </c>
      <c r="L7" s="93" t="s">
        <v>180</v>
      </c>
      <c r="M7" s="93" t="s">
        <v>181</v>
      </c>
      <c r="N7" s="93" t="s">
        <v>182</v>
      </c>
      <c r="O7" s="378"/>
      <c r="P7" s="93" t="s">
        <v>180</v>
      </c>
      <c r="Q7" s="93" t="s">
        <v>181</v>
      </c>
      <c r="R7" s="368"/>
    </row>
    <row r="8" spans="1:24">
      <c r="A8" s="96" t="s">
        <v>183</v>
      </c>
      <c r="B8" s="96" t="s">
        <v>184</v>
      </c>
      <c r="C8" s="96" t="s">
        <v>185</v>
      </c>
      <c r="D8" s="96" t="s">
        <v>185</v>
      </c>
      <c r="E8" s="97">
        <v>3</v>
      </c>
      <c r="F8" s="98">
        <v>5865.4157000000005</v>
      </c>
      <c r="G8" s="99">
        <v>0</v>
      </c>
      <c r="H8" s="99">
        <v>5865.4157000000005</v>
      </c>
      <c r="I8" s="99">
        <v>68827.093309999997</v>
      </c>
      <c r="J8" s="99">
        <v>265.08315999999996</v>
      </c>
      <c r="K8" s="99">
        <v>69092.176470000006</v>
      </c>
      <c r="L8" s="99">
        <v>2358.9990400000002</v>
      </c>
      <c r="M8" s="99">
        <v>4.4480200000000005</v>
      </c>
      <c r="N8" s="99">
        <v>2363.44706</v>
      </c>
      <c r="O8" s="99">
        <v>77321.039230000009</v>
      </c>
      <c r="P8" s="100">
        <v>56573.683090000006</v>
      </c>
      <c r="Q8" s="99">
        <v>0</v>
      </c>
      <c r="R8" s="101">
        <v>56573.683090000006</v>
      </c>
    </row>
    <row r="9" spans="1:24">
      <c r="A9" s="102"/>
      <c r="B9" s="102"/>
      <c r="C9" s="102"/>
      <c r="D9" s="96" t="s">
        <v>186</v>
      </c>
      <c r="E9" s="97">
        <v>618</v>
      </c>
      <c r="F9" s="98">
        <v>285.46771000000001</v>
      </c>
      <c r="G9" s="99">
        <v>0</v>
      </c>
      <c r="H9" s="99">
        <v>285.46771000000001</v>
      </c>
      <c r="I9" s="99">
        <v>3846.9272000000001</v>
      </c>
      <c r="J9" s="99">
        <v>0</v>
      </c>
      <c r="K9" s="99">
        <v>3846.9272000000001</v>
      </c>
      <c r="L9" s="99">
        <v>114.88241000000001</v>
      </c>
      <c r="M9" s="99">
        <v>0</v>
      </c>
      <c r="N9" s="99">
        <v>114.88241000000001</v>
      </c>
      <c r="O9" s="99">
        <v>4247.2773200000001</v>
      </c>
      <c r="P9" s="100">
        <v>16408.491570000002</v>
      </c>
      <c r="Q9" s="99">
        <v>0</v>
      </c>
      <c r="R9" s="101">
        <v>16408.491570000002</v>
      </c>
    </row>
    <row r="10" spans="1:24">
      <c r="A10" s="102"/>
      <c r="B10" s="102"/>
      <c r="C10" s="96" t="s">
        <v>187</v>
      </c>
      <c r="D10" s="96" t="s">
        <v>187</v>
      </c>
      <c r="E10" s="97">
        <v>1</v>
      </c>
      <c r="F10" s="98">
        <v>63315.734200000006</v>
      </c>
      <c r="G10" s="99">
        <v>0</v>
      </c>
      <c r="H10" s="99">
        <v>63315.734200000006</v>
      </c>
      <c r="I10" s="99">
        <v>61978.318009999995</v>
      </c>
      <c r="J10" s="99">
        <v>815.77006000000006</v>
      </c>
      <c r="K10" s="99">
        <v>62794.088069999998</v>
      </c>
      <c r="L10" s="99">
        <v>3993.4737400000004</v>
      </c>
      <c r="M10" s="99">
        <v>12.996499999999999</v>
      </c>
      <c r="N10" s="99">
        <v>4006.4702400000001</v>
      </c>
      <c r="O10" s="99">
        <v>130116.29251</v>
      </c>
      <c r="P10" s="100">
        <v>86384.564040000012</v>
      </c>
      <c r="Q10" s="99">
        <v>0</v>
      </c>
      <c r="R10" s="101">
        <v>86384.564040000012</v>
      </c>
    </row>
    <row r="11" spans="1:24">
      <c r="A11" s="102"/>
      <c r="B11" s="102"/>
      <c r="C11" s="102"/>
      <c r="D11" s="102"/>
      <c r="E11" s="103">
        <v>646</v>
      </c>
      <c r="F11" s="104">
        <v>0</v>
      </c>
      <c r="G11" s="105">
        <v>0</v>
      </c>
      <c r="H11" s="105">
        <v>0</v>
      </c>
      <c r="I11" s="105">
        <v>0</v>
      </c>
      <c r="J11" s="105">
        <v>0</v>
      </c>
      <c r="K11" s="105">
        <v>0</v>
      </c>
      <c r="L11" s="105">
        <v>0</v>
      </c>
      <c r="M11" s="105">
        <v>0</v>
      </c>
      <c r="N11" s="105">
        <v>0</v>
      </c>
      <c r="O11" s="105">
        <v>0</v>
      </c>
      <c r="P11" s="106">
        <v>0</v>
      </c>
      <c r="Q11" s="105">
        <v>0</v>
      </c>
      <c r="R11" s="107">
        <v>0</v>
      </c>
    </row>
    <row r="12" spans="1:24">
      <c r="A12" s="102"/>
      <c r="B12" s="102"/>
      <c r="C12" s="96" t="s">
        <v>188</v>
      </c>
      <c r="D12" s="96" t="s">
        <v>189</v>
      </c>
      <c r="E12" s="97">
        <v>8</v>
      </c>
      <c r="F12" s="98">
        <v>6184.4908800000003</v>
      </c>
      <c r="G12" s="99">
        <v>0</v>
      </c>
      <c r="H12" s="99">
        <v>6184.4908800000003</v>
      </c>
      <c r="I12" s="99">
        <v>19690.74914</v>
      </c>
      <c r="J12" s="99">
        <v>19.27477</v>
      </c>
      <c r="K12" s="99">
        <v>19710.02391</v>
      </c>
      <c r="L12" s="99">
        <v>3633.5949700000001</v>
      </c>
      <c r="M12" s="99">
        <v>119.36852</v>
      </c>
      <c r="N12" s="99">
        <v>3752.9634900000001</v>
      </c>
      <c r="O12" s="99">
        <v>29647.478280000003</v>
      </c>
      <c r="P12" s="100">
        <v>34953.857939999994</v>
      </c>
      <c r="Q12" s="99">
        <v>0</v>
      </c>
      <c r="R12" s="101">
        <v>34953.857939999994</v>
      </c>
    </row>
    <row r="13" spans="1:24">
      <c r="A13" s="102"/>
      <c r="B13" s="102"/>
      <c r="C13" s="102"/>
      <c r="D13" s="96" t="s">
        <v>190</v>
      </c>
      <c r="E13" s="97">
        <v>542</v>
      </c>
      <c r="F13" s="98">
        <v>2115.7440000000001</v>
      </c>
      <c r="G13" s="99">
        <v>0</v>
      </c>
      <c r="H13" s="99">
        <v>2115.7440000000001</v>
      </c>
      <c r="I13" s="99">
        <v>7701.1823800000002</v>
      </c>
      <c r="J13" s="99">
        <v>0</v>
      </c>
      <c r="K13" s="99">
        <v>7701.1823800000002</v>
      </c>
      <c r="L13" s="99">
        <v>122.11463999999999</v>
      </c>
      <c r="M13" s="99">
        <v>0</v>
      </c>
      <c r="N13" s="99">
        <v>122.11463999999999</v>
      </c>
      <c r="O13" s="99">
        <v>9939.0410199999988</v>
      </c>
      <c r="P13" s="100">
        <v>2950.2849700000002</v>
      </c>
      <c r="Q13" s="99">
        <v>0</v>
      </c>
      <c r="R13" s="101">
        <v>2950.2849700000002</v>
      </c>
    </row>
    <row r="14" spans="1:24">
      <c r="A14" s="102"/>
      <c r="B14" s="102"/>
      <c r="C14" s="102"/>
      <c r="D14" s="96" t="s">
        <v>191</v>
      </c>
      <c r="E14" s="97">
        <v>9</v>
      </c>
      <c r="F14" s="98">
        <v>44.838980000000006</v>
      </c>
      <c r="G14" s="99">
        <v>0</v>
      </c>
      <c r="H14" s="99">
        <v>44.838980000000006</v>
      </c>
      <c r="I14" s="99">
        <v>7711.2642400000004</v>
      </c>
      <c r="J14" s="99">
        <v>2.87E-2</v>
      </c>
      <c r="K14" s="99">
        <v>7711.2929400000003</v>
      </c>
      <c r="L14" s="99">
        <v>64.263829999999999</v>
      </c>
      <c r="M14" s="99">
        <v>0</v>
      </c>
      <c r="N14" s="99">
        <v>64.263829999999999</v>
      </c>
      <c r="O14" s="99">
        <v>7820.3957499999997</v>
      </c>
      <c r="P14" s="100">
        <v>3151.9242000000004</v>
      </c>
      <c r="Q14" s="99">
        <v>0</v>
      </c>
      <c r="R14" s="101">
        <v>3151.9242000000004</v>
      </c>
    </row>
    <row r="15" spans="1:24">
      <c r="A15" s="102"/>
      <c r="B15" s="102"/>
      <c r="C15" s="96" t="s">
        <v>192</v>
      </c>
      <c r="D15" s="96" t="s">
        <v>193</v>
      </c>
      <c r="E15" s="97">
        <v>7</v>
      </c>
      <c r="F15" s="98">
        <v>4108.4692500000001</v>
      </c>
      <c r="G15" s="99">
        <v>0</v>
      </c>
      <c r="H15" s="99">
        <v>4108.4692500000001</v>
      </c>
      <c r="I15" s="99">
        <v>21405.40857</v>
      </c>
      <c r="J15" s="99">
        <v>70.623979999999989</v>
      </c>
      <c r="K15" s="99">
        <v>21476.03255</v>
      </c>
      <c r="L15" s="99">
        <v>600.82316000000003</v>
      </c>
      <c r="M15" s="99">
        <v>0</v>
      </c>
      <c r="N15" s="99">
        <v>600.82316000000003</v>
      </c>
      <c r="O15" s="99">
        <v>26185.324960000002</v>
      </c>
      <c r="P15" s="100">
        <v>8820.4592899999989</v>
      </c>
      <c r="Q15" s="99">
        <v>0</v>
      </c>
      <c r="R15" s="101">
        <v>8820.4592899999989</v>
      </c>
    </row>
    <row r="16" spans="1:24">
      <c r="A16" s="102"/>
      <c r="B16" s="102"/>
      <c r="C16" s="96" t="s">
        <v>194</v>
      </c>
      <c r="D16" s="96" t="s">
        <v>195</v>
      </c>
      <c r="E16" s="97">
        <v>5</v>
      </c>
      <c r="F16" s="98">
        <v>3331.5592700000002</v>
      </c>
      <c r="G16" s="99">
        <v>0</v>
      </c>
      <c r="H16" s="99">
        <v>3331.5592700000002</v>
      </c>
      <c r="I16" s="99">
        <v>15065.738240000001</v>
      </c>
      <c r="J16" s="99">
        <v>2.0297499999999999</v>
      </c>
      <c r="K16" s="99">
        <v>15067.76799</v>
      </c>
      <c r="L16" s="99">
        <v>496.71845000000002</v>
      </c>
      <c r="M16" s="99">
        <v>0</v>
      </c>
      <c r="N16" s="99">
        <v>496.71845000000002</v>
      </c>
      <c r="O16" s="99">
        <v>18896.045710000002</v>
      </c>
      <c r="P16" s="100">
        <v>5308.8793599999999</v>
      </c>
      <c r="Q16" s="99">
        <v>0</v>
      </c>
      <c r="R16" s="101">
        <v>5308.8793599999999</v>
      </c>
    </row>
    <row r="17" spans="1:18">
      <c r="A17" s="102"/>
      <c r="B17" s="102"/>
      <c r="C17" s="102"/>
      <c r="D17" s="96" t="s">
        <v>196</v>
      </c>
      <c r="E17" s="97">
        <v>443</v>
      </c>
      <c r="F17" s="98">
        <v>84.843140000000005</v>
      </c>
      <c r="G17" s="99">
        <v>0</v>
      </c>
      <c r="H17" s="99">
        <v>84.843140000000005</v>
      </c>
      <c r="I17" s="99">
        <v>5701.5488700000005</v>
      </c>
      <c r="J17" s="99">
        <v>17.731909999999999</v>
      </c>
      <c r="K17" s="99">
        <v>5719.28078</v>
      </c>
      <c r="L17" s="99">
        <v>185.26364999999998</v>
      </c>
      <c r="M17" s="99">
        <v>0</v>
      </c>
      <c r="N17" s="99">
        <v>185.26364999999998</v>
      </c>
      <c r="O17" s="99">
        <v>5989.3875699999999</v>
      </c>
      <c r="P17" s="100">
        <v>1857.99531</v>
      </c>
      <c r="Q17" s="99">
        <v>0</v>
      </c>
      <c r="R17" s="101">
        <v>1857.99531</v>
      </c>
    </row>
    <row r="18" spans="1:18">
      <c r="A18" s="102"/>
      <c r="B18" s="102"/>
      <c r="C18" s="96" t="s">
        <v>197</v>
      </c>
      <c r="D18" s="96" t="s">
        <v>198</v>
      </c>
      <c r="E18" s="97">
        <v>455</v>
      </c>
      <c r="F18" s="98">
        <v>12386.524170000001</v>
      </c>
      <c r="G18" s="99">
        <v>0</v>
      </c>
      <c r="H18" s="99">
        <v>12386.524170000001</v>
      </c>
      <c r="I18" s="99">
        <v>15281.71428</v>
      </c>
      <c r="J18" s="99">
        <v>2.9870000000000001E-2</v>
      </c>
      <c r="K18" s="99">
        <v>15281.74415</v>
      </c>
      <c r="L18" s="99">
        <v>255.71861999999999</v>
      </c>
      <c r="M18" s="99">
        <v>0</v>
      </c>
      <c r="N18" s="99">
        <v>255.71861999999999</v>
      </c>
      <c r="O18" s="99">
        <v>27923.986940000003</v>
      </c>
      <c r="P18" s="100">
        <v>25810.155050000001</v>
      </c>
      <c r="Q18" s="99">
        <v>0</v>
      </c>
      <c r="R18" s="101">
        <v>25810.155050000001</v>
      </c>
    </row>
    <row r="19" spans="1:18">
      <c r="A19" s="102"/>
      <c r="B19" s="102"/>
      <c r="C19" s="96" t="s">
        <v>199</v>
      </c>
      <c r="D19" s="96" t="s">
        <v>200</v>
      </c>
      <c r="E19" s="97">
        <v>502</v>
      </c>
      <c r="F19" s="98">
        <v>1479.61771</v>
      </c>
      <c r="G19" s="99">
        <v>0</v>
      </c>
      <c r="H19" s="99">
        <v>1479.61771</v>
      </c>
      <c r="I19" s="99">
        <v>20223.363069999999</v>
      </c>
      <c r="J19" s="99">
        <v>19.594639999999998</v>
      </c>
      <c r="K19" s="99">
        <v>20242.957710000002</v>
      </c>
      <c r="L19" s="99">
        <v>252.51201</v>
      </c>
      <c r="M19" s="99">
        <v>0</v>
      </c>
      <c r="N19" s="99">
        <v>252.51201</v>
      </c>
      <c r="O19" s="99">
        <v>21975.08743</v>
      </c>
      <c r="P19" s="100">
        <v>3837.20874</v>
      </c>
      <c r="Q19" s="99">
        <v>0</v>
      </c>
      <c r="R19" s="101">
        <v>3837.20874</v>
      </c>
    </row>
    <row r="20" spans="1:18">
      <c r="A20" s="102"/>
      <c r="B20" s="102"/>
      <c r="C20" s="102"/>
      <c r="D20" s="96" t="s">
        <v>201</v>
      </c>
      <c r="E20" s="97">
        <v>665</v>
      </c>
      <c r="F20" s="98">
        <v>205.56388000000001</v>
      </c>
      <c r="G20" s="99">
        <v>0</v>
      </c>
      <c r="H20" s="99">
        <v>205.56388000000001</v>
      </c>
      <c r="I20" s="99">
        <v>5976.6335799999997</v>
      </c>
      <c r="J20" s="99">
        <v>0</v>
      </c>
      <c r="K20" s="99">
        <v>5976.6335799999997</v>
      </c>
      <c r="L20" s="99">
        <v>29.440999999999999</v>
      </c>
      <c r="M20" s="99">
        <v>0</v>
      </c>
      <c r="N20" s="99">
        <v>29.440999999999999</v>
      </c>
      <c r="O20" s="99">
        <v>6211.6384600000001</v>
      </c>
      <c r="P20" s="100">
        <v>1800.6526799999999</v>
      </c>
      <c r="Q20" s="99">
        <v>0</v>
      </c>
      <c r="R20" s="101">
        <v>1800.6526799999999</v>
      </c>
    </row>
    <row r="21" spans="1:18">
      <c r="A21" s="102"/>
      <c r="B21" s="96" t="s">
        <v>202</v>
      </c>
      <c r="C21" s="96" t="s">
        <v>203</v>
      </c>
      <c r="D21" s="96" t="s">
        <v>203</v>
      </c>
      <c r="E21" s="97">
        <v>106</v>
      </c>
      <c r="F21" s="98">
        <v>7490.20568</v>
      </c>
      <c r="G21" s="99">
        <v>0</v>
      </c>
      <c r="H21" s="99">
        <v>7490.20568</v>
      </c>
      <c r="I21" s="99">
        <v>4690.26667</v>
      </c>
      <c r="J21" s="99">
        <v>57.524699999999996</v>
      </c>
      <c r="K21" s="99">
        <v>4747.7913699999999</v>
      </c>
      <c r="L21" s="99">
        <v>3593.5742799999998</v>
      </c>
      <c r="M21" s="99">
        <v>90.475880000000004</v>
      </c>
      <c r="N21" s="99">
        <v>3684.0501600000002</v>
      </c>
      <c r="O21" s="99">
        <v>15922.047210000001</v>
      </c>
      <c r="P21" s="100">
        <v>8696.2799600000017</v>
      </c>
      <c r="Q21" s="99">
        <v>0</v>
      </c>
      <c r="R21" s="101">
        <v>8696.2799600000017</v>
      </c>
    </row>
    <row r="22" spans="1:18">
      <c r="A22" s="102"/>
      <c r="B22" s="102"/>
      <c r="C22" s="96" t="s">
        <v>204</v>
      </c>
      <c r="D22" s="96" t="s">
        <v>204</v>
      </c>
      <c r="E22" s="97">
        <v>99</v>
      </c>
      <c r="F22" s="98">
        <v>78692.322840000008</v>
      </c>
      <c r="G22" s="99">
        <v>0</v>
      </c>
      <c r="H22" s="99">
        <v>78692.322840000008</v>
      </c>
      <c r="I22" s="99">
        <v>161094.98199999999</v>
      </c>
      <c r="J22" s="99">
        <v>884.43792000000008</v>
      </c>
      <c r="K22" s="99">
        <v>161979.41991999999</v>
      </c>
      <c r="L22" s="99">
        <v>22958.850539999999</v>
      </c>
      <c r="M22" s="99">
        <v>1977.3341499999999</v>
      </c>
      <c r="N22" s="99">
        <v>24936.184690000002</v>
      </c>
      <c r="O22" s="99">
        <v>265607.92744999996</v>
      </c>
      <c r="P22" s="100">
        <v>95635.502170000007</v>
      </c>
      <c r="Q22" s="99">
        <v>0</v>
      </c>
      <c r="R22" s="101">
        <v>95635.502170000007</v>
      </c>
    </row>
    <row r="23" spans="1:18">
      <c r="A23" s="102"/>
      <c r="B23" s="102"/>
      <c r="C23" s="102"/>
      <c r="D23" s="96" t="s">
        <v>205</v>
      </c>
      <c r="E23" s="97">
        <v>632</v>
      </c>
      <c r="F23" s="98">
        <v>4209.2017999999998</v>
      </c>
      <c r="G23" s="99">
        <v>0</v>
      </c>
      <c r="H23" s="99">
        <v>4209.2017999999998</v>
      </c>
      <c r="I23" s="99">
        <v>33963.953219999996</v>
      </c>
      <c r="J23" s="99">
        <v>0</v>
      </c>
      <c r="K23" s="99">
        <v>33963.953219999996</v>
      </c>
      <c r="L23" s="99">
        <v>2665.5319500000001</v>
      </c>
      <c r="M23" s="99">
        <v>87.624440000000007</v>
      </c>
      <c r="N23" s="99">
        <v>2753.1563900000001</v>
      </c>
      <c r="O23" s="99">
        <v>40926.311409999995</v>
      </c>
      <c r="P23" s="100">
        <v>5841.1661100000001</v>
      </c>
      <c r="Q23" s="99">
        <v>0</v>
      </c>
      <c r="R23" s="101">
        <v>5841.1661100000001</v>
      </c>
    </row>
    <row r="24" spans="1:18">
      <c r="A24" s="102"/>
      <c r="B24" s="102"/>
      <c r="C24" s="96" t="s">
        <v>206</v>
      </c>
      <c r="D24" s="96" t="s">
        <v>206</v>
      </c>
      <c r="E24" s="97">
        <v>127</v>
      </c>
      <c r="F24" s="98">
        <v>6405.7889999999998</v>
      </c>
      <c r="G24" s="99">
        <v>0</v>
      </c>
      <c r="H24" s="99">
        <v>6405.7889999999998</v>
      </c>
      <c r="I24" s="99">
        <v>17676.91822</v>
      </c>
      <c r="J24" s="99">
        <v>69.606110000000001</v>
      </c>
      <c r="K24" s="99">
        <v>17746.524329999997</v>
      </c>
      <c r="L24" s="99">
        <v>1245.5931399999999</v>
      </c>
      <c r="M24" s="99">
        <v>5.8422299999999998</v>
      </c>
      <c r="N24" s="99">
        <v>1251.4353700000001</v>
      </c>
      <c r="O24" s="99">
        <v>25403.7487</v>
      </c>
      <c r="P24" s="100">
        <v>6134.7103099999995</v>
      </c>
      <c r="Q24" s="99">
        <v>0</v>
      </c>
      <c r="R24" s="101">
        <v>6134.7103099999995</v>
      </c>
    </row>
    <row r="25" spans="1:18">
      <c r="A25" s="102"/>
      <c r="B25" s="102"/>
      <c r="C25" s="96" t="s">
        <v>207</v>
      </c>
      <c r="D25" s="96" t="s">
        <v>208</v>
      </c>
      <c r="E25" s="97">
        <v>107</v>
      </c>
      <c r="F25" s="98">
        <v>5367.8744900000002</v>
      </c>
      <c r="G25" s="99">
        <v>0</v>
      </c>
      <c r="H25" s="99">
        <v>5367.8744900000002</v>
      </c>
      <c r="I25" s="99">
        <v>49733.671369999996</v>
      </c>
      <c r="J25" s="99">
        <v>497.31297999999998</v>
      </c>
      <c r="K25" s="99">
        <v>50230.984349999999</v>
      </c>
      <c r="L25" s="99">
        <v>1777.5165</v>
      </c>
      <c r="M25" s="99">
        <v>219.01325</v>
      </c>
      <c r="N25" s="99">
        <v>1996.5297499999999</v>
      </c>
      <c r="O25" s="99">
        <v>57595.388590000002</v>
      </c>
      <c r="P25" s="100">
        <v>18892.870239999997</v>
      </c>
      <c r="Q25" s="99">
        <v>0</v>
      </c>
      <c r="R25" s="101">
        <v>18892.870239999997</v>
      </c>
    </row>
    <row r="26" spans="1:18">
      <c r="A26" s="102"/>
      <c r="B26" s="102"/>
      <c r="C26" s="102"/>
      <c r="D26" s="96" t="s">
        <v>207</v>
      </c>
      <c r="E26" s="97">
        <v>109</v>
      </c>
      <c r="F26" s="98">
        <v>39.171849999999999</v>
      </c>
      <c r="G26" s="99">
        <v>0</v>
      </c>
      <c r="H26" s="99">
        <v>39.171849999999999</v>
      </c>
      <c r="I26" s="99">
        <v>3161.2733900000003</v>
      </c>
      <c r="J26" s="99">
        <v>5.6939999999999998E-2</v>
      </c>
      <c r="K26" s="99">
        <v>3161.3303300000002</v>
      </c>
      <c r="L26" s="99">
        <v>16.622</v>
      </c>
      <c r="M26" s="99">
        <v>0</v>
      </c>
      <c r="N26" s="99">
        <v>16.622</v>
      </c>
      <c r="O26" s="99">
        <v>3217.1241800000003</v>
      </c>
      <c r="P26" s="100">
        <v>1828.7146399999999</v>
      </c>
      <c r="Q26" s="99">
        <v>0</v>
      </c>
      <c r="R26" s="101">
        <v>1828.7146399999999</v>
      </c>
    </row>
    <row r="27" spans="1:18">
      <c r="A27" s="102"/>
      <c r="B27" s="102"/>
      <c r="C27" s="96" t="s">
        <v>209</v>
      </c>
      <c r="D27" s="96" t="s">
        <v>210</v>
      </c>
      <c r="E27" s="97">
        <v>116</v>
      </c>
      <c r="F27" s="98">
        <v>52549.665380000006</v>
      </c>
      <c r="G27" s="99">
        <v>0</v>
      </c>
      <c r="H27" s="99">
        <v>52549.665380000006</v>
      </c>
      <c r="I27" s="99">
        <v>106052.89629</v>
      </c>
      <c r="J27" s="99">
        <v>1577.3592599999999</v>
      </c>
      <c r="K27" s="99">
        <v>107630.25555</v>
      </c>
      <c r="L27" s="99">
        <v>64236.271500000003</v>
      </c>
      <c r="M27" s="99">
        <v>5831.99676</v>
      </c>
      <c r="N27" s="99">
        <v>70068.268260000012</v>
      </c>
      <c r="O27" s="99">
        <v>230248.18919</v>
      </c>
      <c r="P27" s="100">
        <v>174896.51462999999</v>
      </c>
      <c r="Q27" s="99">
        <v>0</v>
      </c>
      <c r="R27" s="101">
        <v>174896.51462999999</v>
      </c>
    </row>
    <row r="28" spans="1:18">
      <c r="A28" s="102"/>
      <c r="B28" s="102"/>
      <c r="C28" s="102"/>
      <c r="D28" s="96" t="s">
        <v>211</v>
      </c>
      <c r="E28" s="97">
        <v>564</v>
      </c>
      <c r="F28" s="98">
        <v>16177.07315</v>
      </c>
      <c r="G28" s="99">
        <v>0</v>
      </c>
      <c r="H28" s="99">
        <v>16177.07315</v>
      </c>
      <c r="I28" s="99">
        <v>41191.374259999997</v>
      </c>
      <c r="J28" s="99">
        <v>0</v>
      </c>
      <c r="K28" s="99">
        <v>41191.374259999997</v>
      </c>
      <c r="L28" s="99">
        <v>7339.9443799999999</v>
      </c>
      <c r="M28" s="99">
        <v>447.81915000000004</v>
      </c>
      <c r="N28" s="99">
        <v>7787.7635300000002</v>
      </c>
      <c r="O28" s="99">
        <v>65156.210939999997</v>
      </c>
      <c r="P28" s="100">
        <v>37411.136279999999</v>
      </c>
      <c r="Q28" s="99">
        <v>0</v>
      </c>
      <c r="R28" s="101">
        <v>37411.136279999999</v>
      </c>
    </row>
    <row r="29" spans="1:18">
      <c r="A29" s="102"/>
      <c r="B29" s="102"/>
      <c r="C29" s="102"/>
      <c r="D29" s="96" t="s">
        <v>209</v>
      </c>
      <c r="E29" s="97">
        <v>494</v>
      </c>
      <c r="F29" s="98">
        <v>1133.05636</v>
      </c>
      <c r="G29" s="99">
        <v>0</v>
      </c>
      <c r="H29" s="99">
        <v>1133.05636</v>
      </c>
      <c r="I29" s="99">
        <v>13471.782740000001</v>
      </c>
      <c r="J29" s="99">
        <v>0.45101999999999998</v>
      </c>
      <c r="K29" s="99">
        <v>13472.233759999999</v>
      </c>
      <c r="L29" s="99">
        <v>1789.7206200000001</v>
      </c>
      <c r="M29" s="99">
        <v>22.41967</v>
      </c>
      <c r="N29" s="99">
        <v>1812.14029</v>
      </c>
      <c r="O29" s="99">
        <v>16417.430410000001</v>
      </c>
      <c r="P29" s="100">
        <v>1830.57971</v>
      </c>
      <c r="Q29" s="99">
        <v>0</v>
      </c>
      <c r="R29" s="101">
        <v>1830.57971</v>
      </c>
    </row>
    <row r="30" spans="1:18">
      <c r="A30" s="102"/>
      <c r="B30" s="102"/>
      <c r="C30" s="102"/>
      <c r="D30" s="96" t="s">
        <v>212</v>
      </c>
      <c r="E30" s="97">
        <v>119</v>
      </c>
      <c r="F30" s="98">
        <v>2752.3268199999998</v>
      </c>
      <c r="G30" s="99">
        <v>0</v>
      </c>
      <c r="H30" s="99">
        <v>2752.3268199999998</v>
      </c>
      <c r="I30" s="99">
        <v>6143.6455400000004</v>
      </c>
      <c r="J30" s="99">
        <v>1.37873</v>
      </c>
      <c r="K30" s="99">
        <v>6145.0242699999999</v>
      </c>
      <c r="L30" s="99">
        <v>671.14447999999993</v>
      </c>
      <c r="M30" s="99">
        <v>0</v>
      </c>
      <c r="N30" s="99">
        <v>671.14447999999993</v>
      </c>
      <c r="O30" s="99">
        <v>9568.495570000001</v>
      </c>
      <c r="P30" s="100">
        <v>2738.2927599999998</v>
      </c>
      <c r="Q30" s="99">
        <v>0</v>
      </c>
      <c r="R30" s="101">
        <v>2738.2927599999998</v>
      </c>
    </row>
    <row r="31" spans="1:18">
      <c r="A31" s="102"/>
      <c r="B31" s="102"/>
      <c r="C31" s="102"/>
      <c r="D31" s="96" t="s">
        <v>213</v>
      </c>
      <c r="E31" s="97">
        <v>117</v>
      </c>
      <c r="F31" s="98">
        <v>1209.59926</v>
      </c>
      <c r="G31" s="99">
        <v>0</v>
      </c>
      <c r="H31" s="99">
        <v>1209.59926</v>
      </c>
      <c r="I31" s="99">
        <v>5102.1779900000001</v>
      </c>
      <c r="J31" s="99">
        <v>0.30310000000000004</v>
      </c>
      <c r="K31" s="99">
        <v>5102.4810900000002</v>
      </c>
      <c r="L31" s="99">
        <v>258.72748999999999</v>
      </c>
      <c r="M31" s="99">
        <v>0</v>
      </c>
      <c r="N31" s="99">
        <v>258.72748999999999</v>
      </c>
      <c r="O31" s="99">
        <v>6570.8078399999995</v>
      </c>
      <c r="P31" s="100">
        <v>2570.62835</v>
      </c>
      <c r="Q31" s="99">
        <v>0</v>
      </c>
      <c r="R31" s="101">
        <v>2570.62835</v>
      </c>
    </row>
    <row r="32" spans="1:18">
      <c r="A32" s="102"/>
      <c r="B32" s="102"/>
      <c r="C32" s="96" t="s">
        <v>214</v>
      </c>
      <c r="D32" s="96" t="s">
        <v>214</v>
      </c>
      <c r="E32" s="97">
        <v>104</v>
      </c>
      <c r="F32" s="98">
        <v>8412.8327899999986</v>
      </c>
      <c r="G32" s="99">
        <v>0</v>
      </c>
      <c r="H32" s="99">
        <v>8412.8327899999986</v>
      </c>
      <c r="I32" s="99">
        <v>33819.471899999997</v>
      </c>
      <c r="J32" s="99">
        <v>4.9395500000000006</v>
      </c>
      <c r="K32" s="99">
        <v>33824.41145</v>
      </c>
      <c r="L32" s="99">
        <v>835.42719</v>
      </c>
      <c r="M32" s="99">
        <v>0</v>
      </c>
      <c r="N32" s="99">
        <v>835.42719</v>
      </c>
      <c r="O32" s="99">
        <v>43072.671430000002</v>
      </c>
      <c r="P32" s="100">
        <v>5292.7353800000001</v>
      </c>
      <c r="Q32" s="99">
        <v>0</v>
      </c>
      <c r="R32" s="101">
        <v>5292.7353800000001</v>
      </c>
    </row>
    <row r="33" spans="1:18">
      <c r="A33" s="102"/>
      <c r="B33" s="102"/>
      <c r="C33" s="102"/>
      <c r="D33" s="96" t="s">
        <v>215</v>
      </c>
      <c r="E33" s="97">
        <v>105</v>
      </c>
      <c r="F33" s="98">
        <v>29793.273960000002</v>
      </c>
      <c r="G33" s="99">
        <v>0</v>
      </c>
      <c r="H33" s="99">
        <v>29793.273960000002</v>
      </c>
      <c r="I33" s="99">
        <v>11265.73099</v>
      </c>
      <c r="J33" s="99">
        <v>1.9095799999999998</v>
      </c>
      <c r="K33" s="99">
        <v>11267.64057</v>
      </c>
      <c r="L33" s="99">
        <v>514.76603</v>
      </c>
      <c r="M33" s="99">
        <v>0.34699999999999998</v>
      </c>
      <c r="N33" s="99">
        <v>515.11302999999998</v>
      </c>
      <c r="O33" s="99">
        <v>41576.027560000002</v>
      </c>
      <c r="P33" s="100">
        <v>1698.2178899999999</v>
      </c>
      <c r="Q33" s="99">
        <v>0</v>
      </c>
      <c r="R33" s="101">
        <v>1698.2178899999999</v>
      </c>
    </row>
    <row r="34" spans="1:18">
      <c r="A34" s="102"/>
      <c r="B34" s="102"/>
      <c r="C34" s="102"/>
      <c r="D34" s="96" t="s">
        <v>216</v>
      </c>
      <c r="E34" s="97">
        <v>586</v>
      </c>
      <c r="F34" s="98">
        <v>6691.4695099999999</v>
      </c>
      <c r="G34" s="99">
        <v>0</v>
      </c>
      <c r="H34" s="99">
        <v>6691.4695099999999</v>
      </c>
      <c r="I34" s="99">
        <v>4362.5651900000003</v>
      </c>
      <c r="J34" s="99">
        <v>0</v>
      </c>
      <c r="K34" s="99">
        <v>4362.5651900000003</v>
      </c>
      <c r="L34" s="99">
        <v>100.78881</v>
      </c>
      <c r="M34" s="99">
        <v>0</v>
      </c>
      <c r="N34" s="99">
        <v>100.78881</v>
      </c>
      <c r="O34" s="99">
        <v>11154.82351</v>
      </c>
      <c r="P34" s="100">
        <v>1590.6242500000001</v>
      </c>
      <c r="Q34" s="99">
        <v>0</v>
      </c>
      <c r="R34" s="101">
        <v>1590.6242500000001</v>
      </c>
    </row>
    <row r="35" spans="1:18">
      <c r="A35" s="102"/>
      <c r="B35" s="102"/>
      <c r="C35" s="102"/>
      <c r="D35" s="96" t="s">
        <v>217</v>
      </c>
      <c r="E35" s="97">
        <v>613</v>
      </c>
      <c r="F35" s="98">
        <v>326.65947999999997</v>
      </c>
      <c r="G35" s="99">
        <v>0</v>
      </c>
      <c r="H35" s="99">
        <v>326.65947999999997</v>
      </c>
      <c r="I35" s="99">
        <v>1836.6323600000001</v>
      </c>
      <c r="J35" s="99">
        <v>0</v>
      </c>
      <c r="K35" s="99">
        <v>1836.6323600000001</v>
      </c>
      <c r="L35" s="99">
        <v>13.039399999999999</v>
      </c>
      <c r="M35" s="99">
        <v>0</v>
      </c>
      <c r="N35" s="99">
        <v>13.039399999999999</v>
      </c>
      <c r="O35" s="99">
        <v>2176.3312400000004</v>
      </c>
      <c r="P35" s="100">
        <v>1222.12282</v>
      </c>
      <c r="Q35" s="99">
        <v>0</v>
      </c>
      <c r="R35" s="101">
        <v>1222.12282</v>
      </c>
    </row>
    <row r="36" spans="1:18">
      <c r="A36" s="102"/>
      <c r="B36" s="102"/>
      <c r="C36" s="96" t="s">
        <v>218</v>
      </c>
      <c r="D36" s="96" t="s">
        <v>218</v>
      </c>
      <c r="E36" s="97">
        <v>102</v>
      </c>
      <c r="F36" s="98">
        <v>4350.7997999999998</v>
      </c>
      <c r="G36" s="99">
        <v>0</v>
      </c>
      <c r="H36" s="99">
        <v>4350.7997999999998</v>
      </c>
      <c r="I36" s="99">
        <v>20689.92985</v>
      </c>
      <c r="J36" s="99">
        <v>2.5299999999999997E-3</v>
      </c>
      <c r="K36" s="99">
        <v>20689.932379999998</v>
      </c>
      <c r="L36" s="99">
        <v>1213.7384500000001</v>
      </c>
      <c r="M36" s="99">
        <v>0.17349999999999999</v>
      </c>
      <c r="N36" s="99">
        <v>1213.9119499999999</v>
      </c>
      <c r="O36" s="99">
        <v>26254.644130000001</v>
      </c>
      <c r="P36" s="100">
        <v>4717.2458200000001</v>
      </c>
      <c r="Q36" s="99">
        <v>0</v>
      </c>
      <c r="R36" s="101">
        <v>4717.2458200000001</v>
      </c>
    </row>
    <row r="37" spans="1:18">
      <c r="A37" s="102"/>
      <c r="B37" s="102"/>
      <c r="C37" s="96" t="s">
        <v>219</v>
      </c>
      <c r="D37" s="96" t="s">
        <v>219</v>
      </c>
      <c r="E37" s="97">
        <v>121</v>
      </c>
      <c r="F37" s="98">
        <v>4734.7109800000007</v>
      </c>
      <c r="G37" s="99">
        <v>0</v>
      </c>
      <c r="H37" s="99">
        <v>4734.7109800000007</v>
      </c>
      <c r="I37" s="99">
        <v>29286.497809999997</v>
      </c>
      <c r="J37" s="99">
        <v>98.562780000000004</v>
      </c>
      <c r="K37" s="99">
        <v>29385.060590000001</v>
      </c>
      <c r="L37" s="99">
        <v>705.60933999999997</v>
      </c>
      <c r="M37" s="99">
        <v>0</v>
      </c>
      <c r="N37" s="99">
        <v>705.60933999999997</v>
      </c>
      <c r="O37" s="99">
        <v>34825.38091</v>
      </c>
      <c r="P37" s="100">
        <v>6251.2675499999996</v>
      </c>
      <c r="Q37" s="99">
        <v>0</v>
      </c>
      <c r="R37" s="101">
        <v>6251.2675499999996</v>
      </c>
    </row>
    <row r="38" spans="1:18">
      <c r="A38" s="102"/>
      <c r="B38" s="102"/>
      <c r="C38" s="96" t="s">
        <v>220</v>
      </c>
      <c r="D38" s="96" t="s">
        <v>220</v>
      </c>
      <c r="E38" s="97">
        <v>115</v>
      </c>
      <c r="F38" s="98">
        <v>3069.9250299999999</v>
      </c>
      <c r="G38" s="99">
        <v>0</v>
      </c>
      <c r="H38" s="99">
        <v>3069.9250299999999</v>
      </c>
      <c r="I38" s="99">
        <v>18050.533100000001</v>
      </c>
      <c r="J38" s="99">
        <v>2.3629899999999999</v>
      </c>
      <c r="K38" s="99">
        <v>18052.896089999998</v>
      </c>
      <c r="L38" s="99">
        <v>409.19324999999998</v>
      </c>
      <c r="M38" s="99">
        <v>7.1204399999999994</v>
      </c>
      <c r="N38" s="99">
        <v>416.31369000000001</v>
      </c>
      <c r="O38" s="99">
        <v>21539.13481</v>
      </c>
      <c r="P38" s="100">
        <v>2539.5767500000002</v>
      </c>
      <c r="Q38" s="99">
        <v>0</v>
      </c>
      <c r="R38" s="101">
        <v>2539.5767500000002</v>
      </c>
    </row>
    <row r="39" spans="1:18">
      <c r="A39" s="102"/>
      <c r="B39" s="102"/>
      <c r="C39" s="96" t="s">
        <v>221</v>
      </c>
      <c r="D39" s="96" t="s">
        <v>221</v>
      </c>
      <c r="E39" s="97">
        <v>123</v>
      </c>
      <c r="F39" s="98">
        <v>4856.8803200000002</v>
      </c>
      <c r="G39" s="99">
        <v>0</v>
      </c>
      <c r="H39" s="99">
        <v>4856.8803200000002</v>
      </c>
      <c r="I39" s="99">
        <v>15969.371279999999</v>
      </c>
      <c r="J39" s="99">
        <v>27.498729999999998</v>
      </c>
      <c r="K39" s="99">
        <v>15996.870010000001</v>
      </c>
      <c r="L39" s="99">
        <v>226.25637</v>
      </c>
      <c r="M39" s="99">
        <v>0</v>
      </c>
      <c r="N39" s="99">
        <v>226.25637</v>
      </c>
      <c r="O39" s="99">
        <v>21080.006699999998</v>
      </c>
      <c r="P39" s="100">
        <v>9011.765800000001</v>
      </c>
      <c r="Q39" s="99">
        <v>0</v>
      </c>
      <c r="R39" s="101">
        <v>9011.765800000001</v>
      </c>
    </row>
    <row r="40" spans="1:18">
      <c r="A40" s="102"/>
      <c r="B40" s="102"/>
      <c r="C40" s="96" t="s">
        <v>222</v>
      </c>
      <c r="D40" s="96" t="s">
        <v>223</v>
      </c>
      <c r="E40" s="97">
        <v>489</v>
      </c>
      <c r="F40" s="98">
        <v>846.5095</v>
      </c>
      <c r="G40" s="99">
        <v>0</v>
      </c>
      <c r="H40" s="99">
        <v>846.5095</v>
      </c>
      <c r="I40" s="99">
        <v>12215.11238</v>
      </c>
      <c r="J40" s="99">
        <v>15.895719999999999</v>
      </c>
      <c r="K40" s="99">
        <v>12231.008099999999</v>
      </c>
      <c r="L40" s="99">
        <v>439.45809000000003</v>
      </c>
      <c r="M40" s="99">
        <v>0</v>
      </c>
      <c r="N40" s="99">
        <v>439.45809000000003</v>
      </c>
      <c r="O40" s="99">
        <v>13516.975689999999</v>
      </c>
      <c r="P40" s="100">
        <v>2290.8595099999998</v>
      </c>
      <c r="Q40" s="99">
        <v>0</v>
      </c>
      <c r="R40" s="101">
        <v>2290.8595099999998</v>
      </c>
    </row>
    <row r="41" spans="1:18">
      <c r="A41" s="102"/>
      <c r="B41" s="102"/>
      <c r="C41" s="102"/>
      <c r="D41" s="96" t="s">
        <v>224</v>
      </c>
      <c r="E41" s="97">
        <v>491</v>
      </c>
      <c r="F41" s="98">
        <v>1453.7135700000001</v>
      </c>
      <c r="G41" s="99">
        <v>0</v>
      </c>
      <c r="H41" s="99">
        <v>1453.7135700000001</v>
      </c>
      <c r="I41" s="99">
        <v>4747.3289299999997</v>
      </c>
      <c r="J41" s="99">
        <v>3.0539999999999998E-2</v>
      </c>
      <c r="K41" s="99">
        <v>4747.3594699999994</v>
      </c>
      <c r="L41" s="99">
        <v>60.297530000000002</v>
      </c>
      <c r="M41" s="99">
        <v>0</v>
      </c>
      <c r="N41" s="99">
        <v>60.297530000000002</v>
      </c>
      <c r="O41" s="99">
        <v>6261.37057</v>
      </c>
      <c r="P41" s="100">
        <v>1403.4091599999999</v>
      </c>
      <c r="Q41" s="99">
        <v>0</v>
      </c>
      <c r="R41" s="101">
        <v>1403.4091599999999</v>
      </c>
    </row>
    <row r="42" spans="1:18">
      <c r="A42" s="102"/>
      <c r="B42" s="102"/>
      <c r="C42" s="96" t="s">
        <v>225</v>
      </c>
      <c r="D42" s="96" t="s">
        <v>225</v>
      </c>
      <c r="E42" s="97">
        <v>114</v>
      </c>
      <c r="F42" s="98">
        <v>3630.1946600000001</v>
      </c>
      <c r="G42" s="99">
        <v>0</v>
      </c>
      <c r="H42" s="99">
        <v>3630.1946600000001</v>
      </c>
      <c r="I42" s="99">
        <v>26878.136629999997</v>
      </c>
      <c r="J42" s="99">
        <v>0.30458999999999997</v>
      </c>
      <c r="K42" s="99">
        <v>26878.441220000001</v>
      </c>
      <c r="L42" s="99">
        <v>309.24854999999997</v>
      </c>
      <c r="M42" s="99">
        <v>2.0125999999999999</v>
      </c>
      <c r="N42" s="99">
        <v>311.26115000000004</v>
      </c>
      <c r="O42" s="99">
        <v>30819.89703</v>
      </c>
      <c r="P42" s="100">
        <v>11090.00815</v>
      </c>
      <c r="Q42" s="99">
        <v>0</v>
      </c>
      <c r="R42" s="101">
        <v>11090.00815</v>
      </c>
    </row>
    <row r="43" spans="1:18">
      <c r="A43" s="102"/>
      <c r="B43" s="102"/>
      <c r="C43" s="96" t="s">
        <v>226</v>
      </c>
      <c r="D43" s="96" t="s">
        <v>226</v>
      </c>
      <c r="E43" s="97">
        <v>510</v>
      </c>
      <c r="F43" s="98">
        <v>1787.2293</v>
      </c>
      <c r="G43" s="99">
        <v>0</v>
      </c>
      <c r="H43" s="99">
        <v>1787.2293</v>
      </c>
      <c r="I43" s="99">
        <v>5843.30116</v>
      </c>
      <c r="J43" s="99">
        <v>0.46279000000000003</v>
      </c>
      <c r="K43" s="99">
        <v>5843.7639500000005</v>
      </c>
      <c r="L43" s="99">
        <v>48.716639999999998</v>
      </c>
      <c r="M43" s="99">
        <v>0</v>
      </c>
      <c r="N43" s="99">
        <v>48.716639999999998</v>
      </c>
      <c r="O43" s="99">
        <v>7679.7098900000001</v>
      </c>
      <c r="P43" s="100">
        <v>1603.4513300000001</v>
      </c>
      <c r="Q43" s="99">
        <v>0</v>
      </c>
      <c r="R43" s="101">
        <v>1603.4513300000001</v>
      </c>
    </row>
    <row r="44" spans="1:18">
      <c r="A44" s="102"/>
      <c r="B44" s="102"/>
      <c r="C44" s="96" t="s">
        <v>227</v>
      </c>
      <c r="D44" s="96" t="s">
        <v>228</v>
      </c>
      <c r="E44" s="97">
        <v>492</v>
      </c>
      <c r="F44" s="98">
        <v>544.06358</v>
      </c>
      <c r="G44" s="99">
        <v>0</v>
      </c>
      <c r="H44" s="99">
        <v>544.06358</v>
      </c>
      <c r="I44" s="99">
        <v>13266.20455</v>
      </c>
      <c r="J44" s="99">
        <v>8.7837099999999992</v>
      </c>
      <c r="K44" s="99">
        <v>13274.98826</v>
      </c>
      <c r="L44" s="99">
        <v>136.36795999999998</v>
      </c>
      <c r="M44" s="99">
        <v>0</v>
      </c>
      <c r="N44" s="99">
        <v>136.36795999999998</v>
      </c>
      <c r="O44" s="99">
        <v>13955.419800000001</v>
      </c>
      <c r="P44" s="100">
        <v>3216.9900699999998</v>
      </c>
      <c r="Q44" s="99">
        <v>0</v>
      </c>
      <c r="R44" s="101">
        <v>3216.9900699999998</v>
      </c>
    </row>
    <row r="45" spans="1:18">
      <c r="A45" s="102"/>
      <c r="B45" s="102"/>
      <c r="C45" s="96" t="s">
        <v>229</v>
      </c>
      <c r="D45" s="96" t="s">
        <v>230</v>
      </c>
      <c r="E45" s="97">
        <v>126</v>
      </c>
      <c r="F45" s="98">
        <v>504.01009000000005</v>
      </c>
      <c r="G45" s="99">
        <v>0</v>
      </c>
      <c r="H45" s="99">
        <v>504.01009000000005</v>
      </c>
      <c r="I45" s="99">
        <v>9477.9538499999999</v>
      </c>
      <c r="J45" s="99">
        <v>0.13900999999999999</v>
      </c>
      <c r="K45" s="99">
        <v>9478.0928599999988</v>
      </c>
      <c r="L45" s="99">
        <v>96.489270000000005</v>
      </c>
      <c r="M45" s="99">
        <v>0</v>
      </c>
      <c r="N45" s="99">
        <v>96.489270000000005</v>
      </c>
      <c r="O45" s="99">
        <v>10078.59222</v>
      </c>
      <c r="P45" s="100">
        <v>2500.8440599999999</v>
      </c>
      <c r="Q45" s="99">
        <v>0</v>
      </c>
      <c r="R45" s="101">
        <v>2500.8440599999999</v>
      </c>
    </row>
    <row r="46" spans="1:18">
      <c r="A46" s="102"/>
      <c r="B46" s="102"/>
      <c r="C46" s="96" t="s">
        <v>231</v>
      </c>
      <c r="D46" s="96" t="s">
        <v>232</v>
      </c>
      <c r="E46" s="97">
        <v>125</v>
      </c>
      <c r="F46" s="98">
        <v>1485.7970500000001</v>
      </c>
      <c r="G46" s="99">
        <v>0</v>
      </c>
      <c r="H46" s="99">
        <v>1485.7970500000001</v>
      </c>
      <c r="I46" s="99">
        <v>12737.36204</v>
      </c>
      <c r="J46" s="99">
        <v>0</v>
      </c>
      <c r="K46" s="99">
        <v>12737.36204</v>
      </c>
      <c r="L46" s="99">
        <v>110.48116999999999</v>
      </c>
      <c r="M46" s="99">
        <v>0</v>
      </c>
      <c r="N46" s="99">
        <v>110.48116999999999</v>
      </c>
      <c r="O46" s="99">
        <v>14333.64026</v>
      </c>
      <c r="P46" s="100">
        <v>3106.49793</v>
      </c>
      <c r="Q46" s="99">
        <v>0</v>
      </c>
      <c r="R46" s="101">
        <v>3106.49793</v>
      </c>
    </row>
    <row r="47" spans="1:18">
      <c r="A47" s="102"/>
      <c r="B47" s="102"/>
      <c r="C47" s="96" t="s">
        <v>233</v>
      </c>
      <c r="D47" s="96" t="s">
        <v>234</v>
      </c>
      <c r="E47" s="97">
        <v>122</v>
      </c>
      <c r="F47" s="98">
        <v>1055.6638400000002</v>
      </c>
      <c r="G47" s="99">
        <v>0</v>
      </c>
      <c r="H47" s="99">
        <v>1055.6638400000002</v>
      </c>
      <c r="I47" s="99">
        <v>7073.81304</v>
      </c>
      <c r="J47" s="99">
        <v>1.9816099999999999</v>
      </c>
      <c r="K47" s="99">
        <v>7075.7946500000007</v>
      </c>
      <c r="L47" s="99">
        <v>100.75031</v>
      </c>
      <c r="M47" s="99">
        <v>0</v>
      </c>
      <c r="N47" s="99">
        <v>100.75031</v>
      </c>
      <c r="O47" s="99">
        <v>8232.2088000000003</v>
      </c>
      <c r="P47" s="100">
        <v>5542.00432</v>
      </c>
      <c r="Q47" s="99">
        <v>0</v>
      </c>
      <c r="R47" s="101">
        <v>5542.00432</v>
      </c>
    </row>
    <row r="48" spans="1:18">
      <c r="A48" s="102"/>
      <c r="B48" s="102"/>
      <c r="C48" s="96" t="s">
        <v>235</v>
      </c>
      <c r="D48" s="96" t="s">
        <v>235</v>
      </c>
      <c r="E48" s="97">
        <v>493</v>
      </c>
      <c r="F48" s="98">
        <v>152.42972</v>
      </c>
      <c r="G48" s="99">
        <v>0</v>
      </c>
      <c r="H48" s="99">
        <v>152.42972</v>
      </c>
      <c r="I48" s="99">
        <v>2222.93642</v>
      </c>
      <c r="J48" s="99">
        <v>0.18637000000000001</v>
      </c>
      <c r="K48" s="99">
        <v>2223.1227899999999</v>
      </c>
      <c r="L48" s="99">
        <v>86.553880000000007</v>
      </c>
      <c r="M48" s="99">
        <v>0</v>
      </c>
      <c r="N48" s="99">
        <v>86.553880000000007</v>
      </c>
      <c r="O48" s="99">
        <v>2462.1063899999999</v>
      </c>
      <c r="P48" s="100">
        <v>1721.5641499999999</v>
      </c>
      <c r="Q48" s="99">
        <v>0</v>
      </c>
      <c r="R48" s="101">
        <v>1721.5641499999999</v>
      </c>
    </row>
    <row r="49" spans="1:18">
      <c r="A49" s="102"/>
      <c r="B49" s="102"/>
      <c r="C49" s="96" t="s">
        <v>236</v>
      </c>
      <c r="D49" s="96" t="s">
        <v>237</v>
      </c>
      <c r="E49" s="97">
        <v>110</v>
      </c>
      <c r="F49" s="98">
        <v>998.55636000000004</v>
      </c>
      <c r="G49" s="99">
        <v>0</v>
      </c>
      <c r="H49" s="99">
        <v>998.55636000000004</v>
      </c>
      <c r="I49" s="99">
        <v>15070.12833</v>
      </c>
      <c r="J49" s="99">
        <v>2.10311</v>
      </c>
      <c r="K49" s="99">
        <v>15072.23144</v>
      </c>
      <c r="L49" s="99">
        <v>170.28808999999998</v>
      </c>
      <c r="M49" s="99">
        <v>0</v>
      </c>
      <c r="N49" s="99">
        <v>170.28808999999998</v>
      </c>
      <c r="O49" s="99">
        <v>16241.07589</v>
      </c>
      <c r="P49" s="100">
        <v>2822.5750400000002</v>
      </c>
      <c r="Q49" s="99">
        <v>0</v>
      </c>
      <c r="R49" s="101">
        <v>2822.5750400000002</v>
      </c>
    </row>
    <row r="50" spans="1:18">
      <c r="A50" s="102"/>
      <c r="B50" s="102"/>
      <c r="C50" s="102"/>
      <c r="D50" s="96" t="s">
        <v>238</v>
      </c>
      <c r="E50" s="97">
        <v>614</v>
      </c>
      <c r="F50" s="98">
        <v>178.42674</v>
      </c>
      <c r="G50" s="99">
        <v>0</v>
      </c>
      <c r="H50" s="99">
        <v>178.42674</v>
      </c>
      <c r="I50" s="99">
        <v>1697.63355</v>
      </c>
      <c r="J50" s="99">
        <v>0</v>
      </c>
      <c r="K50" s="99">
        <v>1697.63355</v>
      </c>
      <c r="L50" s="99">
        <v>76.17710000000001</v>
      </c>
      <c r="M50" s="99">
        <v>0</v>
      </c>
      <c r="N50" s="99">
        <v>76.17710000000001</v>
      </c>
      <c r="O50" s="99">
        <v>1952.23739</v>
      </c>
      <c r="P50" s="100">
        <v>1585.1361899999999</v>
      </c>
      <c r="Q50" s="99">
        <v>0</v>
      </c>
      <c r="R50" s="101">
        <v>1585.1361899999999</v>
      </c>
    </row>
    <row r="51" spans="1:18">
      <c r="A51" s="102"/>
      <c r="B51" s="102"/>
      <c r="C51" s="102"/>
      <c r="D51" s="96" t="s">
        <v>239</v>
      </c>
      <c r="E51" s="97">
        <v>111</v>
      </c>
      <c r="F51" s="98">
        <v>622.22924999999998</v>
      </c>
      <c r="G51" s="99">
        <v>0</v>
      </c>
      <c r="H51" s="99">
        <v>622.22924999999998</v>
      </c>
      <c r="I51" s="99">
        <v>3825.8673100000001</v>
      </c>
      <c r="J51" s="99">
        <v>1.8851500000000001</v>
      </c>
      <c r="K51" s="99">
        <v>3827.7524600000002</v>
      </c>
      <c r="L51" s="99">
        <v>64.531580000000005</v>
      </c>
      <c r="M51" s="99">
        <v>0</v>
      </c>
      <c r="N51" s="99">
        <v>64.531580000000005</v>
      </c>
      <c r="O51" s="99">
        <v>4514.5132899999999</v>
      </c>
      <c r="P51" s="100">
        <v>2439.53224</v>
      </c>
      <c r="Q51" s="99">
        <v>0</v>
      </c>
      <c r="R51" s="101">
        <v>2439.53224</v>
      </c>
    </row>
    <row r="52" spans="1:18">
      <c r="A52" s="102"/>
      <c r="B52" s="102"/>
      <c r="C52" s="102"/>
      <c r="D52" s="96" t="s">
        <v>236</v>
      </c>
      <c r="E52" s="97">
        <v>668</v>
      </c>
      <c r="F52" s="98">
        <v>106.72006</v>
      </c>
      <c r="G52" s="99">
        <v>0</v>
      </c>
      <c r="H52" s="99">
        <v>106.72006</v>
      </c>
      <c r="I52" s="99">
        <v>2210.4703199999999</v>
      </c>
      <c r="J52" s="99">
        <v>0</v>
      </c>
      <c r="K52" s="99">
        <v>2210.4703199999999</v>
      </c>
      <c r="L52" s="99">
        <v>12.224500000000001</v>
      </c>
      <c r="M52" s="99">
        <v>0</v>
      </c>
      <c r="N52" s="99">
        <v>12.224500000000001</v>
      </c>
      <c r="O52" s="99">
        <v>2329.4148799999998</v>
      </c>
      <c r="P52" s="100">
        <v>830.22550999999999</v>
      </c>
      <c r="Q52" s="99">
        <v>0</v>
      </c>
      <c r="R52" s="101">
        <v>830.22550999999999</v>
      </c>
    </row>
    <row r="53" spans="1:18">
      <c r="A53" s="102"/>
      <c r="B53" s="96" t="s">
        <v>240</v>
      </c>
      <c r="C53" s="96" t="s">
        <v>241</v>
      </c>
      <c r="D53" s="96" t="s">
        <v>241</v>
      </c>
      <c r="E53" s="97">
        <v>279</v>
      </c>
      <c r="F53" s="98">
        <v>61696.33107</v>
      </c>
      <c r="G53" s="99">
        <v>0</v>
      </c>
      <c r="H53" s="99">
        <v>61696.33107</v>
      </c>
      <c r="I53" s="99">
        <v>135117.68424</v>
      </c>
      <c r="J53" s="99">
        <v>372.46669000000003</v>
      </c>
      <c r="K53" s="99">
        <v>135490.15093</v>
      </c>
      <c r="L53" s="99">
        <v>8062.4207900000001</v>
      </c>
      <c r="M53" s="99">
        <v>2487.19974</v>
      </c>
      <c r="N53" s="99">
        <v>10549.62053</v>
      </c>
      <c r="O53" s="99">
        <v>207736.10253</v>
      </c>
      <c r="P53" s="100">
        <v>61855.956299999998</v>
      </c>
      <c r="Q53" s="99">
        <v>0</v>
      </c>
      <c r="R53" s="101">
        <v>61855.956299999998</v>
      </c>
    </row>
    <row r="54" spans="1:18">
      <c r="A54" s="102"/>
      <c r="B54" s="102"/>
      <c r="C54" s="102"/>
      <c r="D54" s="96" t="s">
        <v>242</v>
      </c>
      <c r="E54" s="97">
        <v>280</v>
      </c>
      <c r="F54" s="98">
        <v>2194.9769900000001</v>
      </c>
      <c r="G54" s="99">
        <v>0</v>
      </c>
      <c r="H54" s="99">
        <v>2194.9769900000001</v>
      </c>
      <c r="I54" s="99">
        <v>6751.45694</v>
      </c>
      <c r="J54" s="99">
        <v>2.8915900000000003</v>
      </c>
      <c r="K54" s="99">
        <v>6754.3485300000002</v>
      </c>
      <c r="L54" s="99">
        <v>1306.97048</v>
      </c>
      <c r="M54" s="99">
        <v>4.8579999999999997</v>
      </c>
      <c r="N54" s="99">
        <v>1311.8284799999999</v>
      </c>
      <c r="O54" s="99">
        <v>10261.154</v>
      </c>
      <c r="P54" s="100">
        <v>2960.9403399999997</v>
      </c>
      <c r="Q54" s="99">
        <v>0</v>
      </c>
      <c r="R54" s="101">
        <v>2960.9403399999997</v>
      </c>
    </row>
    <row r="55" spans="1:18">
      <c r="A55" s="102"/>
      <c r="B55" s="102"/>
      <c r="C55" s="96" t="s">
        <v>243</v>
      </c>
      <c r="D55" s="96" t="s">
        <v>243</v>
      </c>
      <c r="E55" s="97">
        <v>282</v>
      </c>
      <c r="F55" s="98">
        <v>34911.524389999999</v>
      </c>
      <c r="G55" s="99">
        <v>0</v>
      </c>
      <c r="H55" s="99">
        <v>34911.524389999999</v>
      </c>
      <c r="I55" s="99">
        <v>113976.38115</v>
      </c>
      <c r="J55" s="99">
        <v>432.28582</v>
      </c>
      <c r="K55" s="99">
        <v>114408.66697000001</v>
      </c>
      <c r="L55" s="99">
        <v>7175.9125300000005</v>
      </c>
      <c r="M55" s="99">
        <v>502.57418999999999</v>
      </c>
      <c r="N55" s="99">
        <v>7678.4867199999999</v>
      </c>
      <c r="O55" s="99">
        <v>156998.67808000001</v>
      </c>
      <c r="P55" s="100">
        <v>53210.440820000003</v>
      </c>
      <c r="Q55" s="99">
        <v>0</v>
      </c>
      <c r="R55" s="101">
        <v>53210.440820000003</v>
      </c>
    </row>
    <row r="56" spans="1:18">
      <c r="A56" s="102"/>
      <c r="B56" s="102"/>
      <c r="C56" s="102"/>
      <c r="D56" s="96" t="s">
        <v>244</v>
      </c>
      <c r="E56" s="97">
        <v>283</v>
      </c>
      <c r="F56" s="98">
        <v>276.55190000000005</v>
      </c>
      <c r="G56" s="99">
        <v>0</v>
      </c>
      <c r="H56" s="99">
        <v>276.55190000000005</v>
      </c>
      <c r="I56" s="99">
        <v>7740.0383700000002</v>
      </c>
      <c r="J56" s="99">
        <v>7.9272200000000002</v>
      </c>
      <c r="K56" s="99">
        <v>7747.9655899999998</v>
      </c>
      <c r="L56" s="99">
        <v>172.25921</v>
      </c>
      <c r="M56" s="99">
        <v>0</v>
      </c>
      <c r="N56" s="99">
        <v>172.25921</v>
      </c>
      <c r="O56" s="99">
        <v>8196.7767000000003</v>
      </c>
      <c r="P56" s="100">
        <v>3054.0957200000003</v>
      </c>
      <c r="Q56" s="99">
        <v>0</v>
      </c>
      <c r="R56" s="101">
        <v>3054.0957200000003</v>
      </c>
    </row>
    <row r="57" spans="1:18">
      <c r="A57" s="102"/>
      <c r="B57" s="102"/>
      <c r="C57" s="102"/>
      <c r="D57" s="96" t="s">
        <v>245</v>
      </c>
      <c r="E57" s="97">
        <v>633</v>
      </c>
      <c r="F57" s="98">
        <v>1903.65985</v>
      </c>
      <c r="G57" s="99">
        <v>0</v>
      </c>
      <c r="H57" s="99">
        <v>1903.65985</v>
      </c>
      <c r="I57" s="99">
        <v>27498.021059999999</v>
      </c>
      <c r="J57" s="99">
        <v>0</v>
      </c>
      <c r="K57" s="99">
        <v>27498.021059999999</v>
      </c>
      <c r="L57" s="99">
        <v>702.18441000000007</v>
      </c>
      <c r="M57" s="99">
        <v>0</v>
      </c>
      <c r="N57" s="99">
        <v>702.18441000000007</v>
      </c>
      <c r="O57" s="99">
        <v>30103.865320000001</v>
      </c>
      <c r="P57" s="100">
        <v>4451.7831900000001</v>
      </c>
      <c r="Q57" s="99">
        <v>0</v>
      </c>
      <c r="R57" s="101">
        <v>4451.7831900000001</v>
      </c>
    </row>
    <row r="58" spans="1:18">
      <c r="A58" s="102"/>
      <c r="B58" s="102"/>
      <c r="C58" s="96" t="s">
        <v>246</v>
      </c>
      <c r="D58" s="96" t="s">
        <v>247</v>
      </c>
      <c r="E58" s="97">
        <v>285</v>
      </c>
      <c r="F58" s="98">
        <v>17416.888510000001</v>
      </c>
      <c r="G58" s="99">
        <v>0</v>
      </c>
      <c r="H58" s="99">
        <v>17416.888510000001</v>
      </c>
      <c r="I58" s="99">
        <v>10389.580960000001</v>
      </c>
      <c r="J58" s="99">
        <v>0.21921000000000002</v>
      </c>
      <c r="K58" s="99">
        <v>10389.80017</v>
      </c>
      <c r="L58" s="99">
        <v>461.13895000000002</v>
      </c>
      <c r="M58" s="99">
        <v>52.131550000000004</v>
      </c>
      <c r="N58" s="99">
        <v>513.27049999999997</v>
      </c>
      <c r="O58" s="99">
        <v>28319.959179999998</v>
      </c>
      <c r="P58" s="100">
        <v>3155.0970699999998</v>
      </c>
      <c r="Q58" s="99">
        <v>0</v>
      </c>
      <c r="R58" s="101">
        <v>3155.0970699999998</v>
      </c>
    </row>
    <row r="59" spans="1:18">
      <c r="A59" s="102"/>
      <c r="B59" s="102"/>
      <c r="C59" s="96" t="s">
        <v>248</v>
      </c>
      <c r="D59" s="96" t="s">
        <v>248</v>
      </c>
      <c r="E59" s="97">
        <v>288</v>
      </c>
      <c r="F59" s="98">
        <v>5391.0530799999997</v>
      </c>
      <c r="G59" s="99">
        <v>5.5420000000000004E-2</v>
      </c>
      <c r="H59" s="99">
        <v>5391.1085000000003</v>
      </c>
      <c r="I59" s="99">
        <v>25726.922149999999</v>
      </c>
      <c r="J59" s="99">
        <v>66.49378999999999</v>
      </c>
      <c r="K59" s="99">
        <v>25793.415940000003</v>
      </c>
      <c r="L59" s="99">
        <v>697.73532999999998</v>
      </c>
      <c r="M59" s="99">
        <v>0.4511</v>
      </c>
      <c r="N59" s="99">
        <v>698.18643000000009</v>
      </c>
      <c r="O59" s="99">
        <v>31882.710870000003</v>
      </c>
      <c r="P59" s="100">
        <v>7135.9630299999999</v>
      </c>
      <c r="Q59" s="99">
        <v>0</v>
      </c>
      <c r="R59" s="101">
        <v>7135.9630299999999</v>
      </c>
    </row>
    <row r="60" spans="1:18">
      <c r="A60" s="102"/>
      <c r="B60" s="102"/>
      <c r="C60" s="102"/>
      <c r="D60" s="96" t="s">
        <v>249</v>
      </c>
      <c r="E60" s="97">
        <v>771</v>
      </c>
      <c r="F60" s="98">
        <v>0</v>
      </c>
      <c r="G60" s="99">
        <v>0</v>
      </c>
      <c r="H60" s="99">
        <v>0</v>
      </c>
      <c r="I60" s="99">
        <v>0</v>
      </c>
      <c r="J60" s="99">
        <v>0</v>
      </c>
      <c r="K60" s="99">
        <v>0</v>
      </c>
      <c r="L60" s="99">
        <v>38.568460000000002</v>
      </c>
      <c r="M60" s="99">
        <v>0</v>
      </c>
      <c r="N60" s="99">
        <v>38.568460000000002</v>
      </c>
      <c r="O60" s="99">
        <v>38.568460000000002</v>
      </c>
      <c r="P60" s="100">
        <v>0</v>
      </c>
      <c r="Q60" s="99">
        <v>0</v>
      </c>
      <c r="R60" s="101">
        <v>0</v>
      </c>
    </row>
    <row r="61" spans="1:18">
      <c r="A61" s="102"/>
      <c r="B61" s="102"/>
      <c r="C61" s="96" t="s">
        <v>250</v>
      </c>
      <c r="D61" s="96" t="s">
        <v>251</v>
      </c>
      <c r="E61" s="97">
        <v>286</v>
      </c>
      <c r="F61" s="98">
        <v>2494.4871000000003</v>
      </c>
      <c r="G61" s="99">
        <v>0</v>
      </c>
      <c r="H61" s="99">
        <v>2494.4871000000003</v>
      </c>
      <c r="I61" s="99">
        <v>10970.88342</v>
      </c>
      <c r="J61" s="99">
        <v>52.762869999999999</v>
      </c>
      <c r="K61" s="99">
        <v>11023.646289999999</v>
      </c>
      <c r="L61" s="99">
        <v>314.54604999999998</v>
      </c>
      <c r="M61" s="99">
        <v>0</v>
      </c>
      <c r="N61" s="99">
        <v>314.54604999999998</v>
      </c>
      <c r="O61" s="99">
        <v>13832.67944</v>
      </c>
      <c r="P61" s="100">
        <v>5711.99802</v>
      </c>
      <c r="Q61" s="99">
        <v>0</v>
      </c>
      <c r="R61" s="101">
        <v>5711.99802</v>
      </c>
    </row>
    <row r="62" spans="1:18">
      <c r="A62" s="102"/>
      <c r="B62" s="102"/>
      <c r="C62" s="96" t="s">
        <v>252</v>
      </c>
      <c r="D62" s="96" t="s">
        <v>253</v>
      </c>
      <c r="E62" s="97">
        <v>460</v>
      </c>
      <c r="F62" s="98">
        <v>10340.82422</v>
      </c>
      <c r="G62" s="99">
        <v>0</v>
      </c>
      <c r="H62" s="99">
        <v>10340.82422</v>
      </c>
      <c r="I62" s="99">
        <v>35717.384259999999</v>
      </c>
      <c r="J62" s="99">
        <v>0.25198999999999999</v>
      </c>
      <c r="K62" s="99">
        <v>35717.636250000003</v>
      </c>
      <c r="L62" s="99">
        <v>599.04455000000007</v>
      </c>
      <c r="M62" s="99">
        <v>0</v>
      </c>
      <c r="N62" s="99">
        <v>599.04455000000007</v>
      </c>
      <c r="O62" s="99">
        <v>46657.505020000004</v>
      </c>
      <c r="P62" s="100">
        <v>5986.75677</v>
      </c>
      <c r="Q62" s="99">
        <v>0</v>
      </c>
      <c r="R62" s="101">
        <v>5986.75677</v>
      </c>
    </row>
    <row r="63" spans="1:18">
      <c r="A63" s="102"/>
      <c r="B63" s="102"/>
      <c r="C63" s="102"/>
      <c r="D63" s="96" t="s">
        <v>254</v>
      </c>
      <c r="E63" s="97">
        <v>671</v>
      </c>
      <c r="F63" s="98">
        <v>9324.8235800000002</v>
      </c>
      <c r="G63" s="99">
        <v>0</v>
      </c>
      <c r="H63" s="99">
        <v>9324.8235800000002</v>
      </c>
      <c r="I63" s="99">
        <v>5867.2139800000004</v>
      </c>
      <c r="J63" s="99">
        <v>0</v>
      </c>
      <c r="K63" s="99">
        <v>5867.2139800000004</v>
      </c>
      <c r="L63" s="99">
        <v>67.868589999999998</v>
      </c>
      <c r="M63" s="99">
        <v>0</v>
      </c>
      <c r="N63" s="99">
        <v>67.868589999999998</v>
      </c>
      <c r="O63" s="99">
        <v>15259.906150000001</v>
      </c>
      <c r="P63" s="100">
        <v>4217.6785099999997</v>
      </c>
      <c r="Q63" s="99">
        <v>0</v>
      </c>
      <c r="R63" s="101">
        <v>4217.6785099999997</v>
      </c>
    </row>
    <row r="64" spans="1:18">
      <c r="A64" s="102"/>
      <c r="B64" s="102"/>
      <c r="C64" s="102"/>
      <c r="D64" s="96" t="s">
        <v>255</v>
      </c>
      <c r="E64" s="97">
        <v>782</v>
      </c>
      <c r="F64" s="98">
        <v>6878.2931399999998</v>
      </c>
      <c r="G64" s="99">
        <v>0</v>
      </c>
      <c r="H64" s="99">
        <v>6878.2931399999998</v>
      </c>
      <c r="I64" s="99">
        <v>100.73224</v>
      </c>
      <c r="J64" s="99">
        <v>0</v>
      </c>
      <c r="K64" s="99">
        <v>100.73224</v>
      </c>
      <c r="L64" s="99">
        <v>385.61104999999998</v>
      </c>
      <c r="M64" s="99">
        <v>0</v>
      </c>
      <c r="N64" s="99">
        <v>385.61104999999998</v>
      </c>
      <c r="O64" s="99">
        <v>7364.6364299999996</v>
      </c>
      <c r="P64" s="100">
        <v>5583.9934800000001</v>
      </c>
      <c r="Q64" s="99">
        <v>0</v>
      </c>
      <c r="R64" s="101">
        <v>5583.9934800000001</v>
      </c>
    </row>
    <row r="65" spans="1:18">
      <c r="A65" s="102"/>
      <c r="B65" s="102"/>
      <c r="C65" s="96" t="s">
        <v>256</v>
      </c>
      <c r="D65" s="96" t="s">
        <v>256</v>
      </c>
      <c r="E65" s="97">
        <v>284</v>
      </c>
      <c r="F65" s="98">
        <v>2543.2728099999999</v>
      </c>
      <c r="G65" s="99">
        <v>0</v>
      </c>
      <c r="H65" s="99">
        <v>2543.2728099999999</v>
      </c>
      <c r="I65" s="99">
        <v>6024.9080199999999</v>
      </c>
      <c r="J65" s="99">
        <v>0.11395000000000001</v>
      </c>
      <c r="K65" s="99">
        <v>6025.0219699999998</v>
      </c>
      <c r="L65" s="99">
        <v>149.12607999999997</v>
      </c>
      <c r="M65" s="99">
        <v>0</v>
      </c>
      <c r="N65" s="99">
        <v>149.12607999999997</v>
      </c>
      <c r="O65" s="99">
        <v>8717.4208600000002</v>
      </c>
      <c r="P65" s="100">
        <v>2231.9509199999998</v>
      </c>
      <c r="Q65" s="99">
        <v>0</v>
      </c>
      <c r="R65" s="101">
        <v>2231.9509199999998</v>
      </c>
    </row>
    <row r="66" spans="1:18">
      <c r="A66" s="102"/>
      <c r="B66" s="96" t="s">
        <v>257</v>
      </c>
      <c r="C66" s="96" t="s">
        <v>257</v>
      </c>
      <c r="D66" s="96" t="s">
        <v>257</v>
      </c>
      <c r="E66" s="97">
        <v>567</v>
      </c>
      <c r="F66" s="98">
        <v>6227.7732900000001</v>
      </c>
      <c r="G66" s="99">
        <v>0</v>
      </c>
      <c r="H66" s="99">
        <v>6227.7732900000001</v>
      </c>
      <c r="I66" s="99">
        <v>872.26798999999994</v>
      </c>
      <c r="J66" s="99">
        <v>36.270379999999996</v>
      </c>
      <c r="K66" s="99">
        <v>908.53836999999999</v>
      </c>
      <c r="L66" s="99">
        <v>16575.108189999999</v>
      </c>
      <c r="M66" s="99">
        <v>3796.2751499999999</v>
      </c>
      <c r="N66" s="99">
        <v>20371.38334</v>
      </c>
      <c r="O66" s="99">
        <v>27507.695</v>
      </c>
      <c r="P66" s="100">
        <v>25056.19427</v>
      </c>
      <c r="Q66" s="99">
        <v>0</v>
      </c>
      <c r="R66" s="101">
        <v>25056.19427</v>
      </c>
    </row>
    <row r="67" spans="1:18">
      <c r="A67" s="102"/>
      <c r="B67" s="102"/>
      <c r="C67" s="102"/>
      <c r="D67" s="102"/>
      <c r="E67" s="103">
        <v>314</v>
      </c>
      <c r="F67" s="104">
        <v>298380.29258000001</v>
      </c>
      <c r="G67" s="105">
        <v>474.17878999999999</v>
      </c>
      <c r="H67" s="105">
        <v>298854.47136999998</v>
      </c>
      <c r="I67" s="105">
        <v>403469.97275999998</v>
      </c>
      <c r="J67" s="105">
        <v>5361.5931799999998</v>
      </c>
      <c r="K67" s="105">
        <v>408831.56594</v>
      </c>
      <c r="L67" s="105">
        <v>126642.83524</v>
      </c>
      <c r="M67" s="105">
        <v>28833.403969999999</v>
      </c>
      <c r="N67" s="105">
        <v>155476.23921</v>
      </c>
      <c r="O67" s="105">
        <v>863162.27651999996</v>
      </c>
      <c r="P67" s="106">
        <v>292988.73537999997</v>
      </c>
      <c r="Q67" s="105">
        <v>0</v>
      </c>
      <c r="R67" s="107">
        <v>292988.73537999997</v>
      </c>
    </row>
    <row r="68" spans="1:18">
      <c r="A68" s="102"/>
      <c r="B68" s="102"/>
      <c r="C68" s="102"/>
      <c r="D68" s="96" t="s">
        <v>258</v>
      </c>
      <c r="E68" s="97">
        <v>478</v>
      </c>
      <c r="F68" s="98">
        <v>23921.391960000001</v>
      </c>
      <c r="G68" s="99">
        <v>0</v>
      </c>
      <c r="H68" s="99">
        <v>23921.391960000001</v>
      </c>
      <c r="I68" s="99">
        <v>17119.1139</v>
      </c>
      <c r="J68" s="99">
        <v>1885.50496</v>
      </c>
      <c r="K68" s="99">
        <v>19004.618859999999</v>
      </c>
      <c r="L68" s="99">
        <v>13833.375539999999</v>
      </c>
      <c r="M68" s="99">
        <v>2982.86787</v>
      </c>
      <c r="N68" s="99">
        <v>16816.243409999999</v>
      </c>
      <c r="O68" s="99">
        <v>59742.254229999999</v>
      </c>
      <c r="P68" s="100">
        <v>45737.664570000001</v>
      </c>
      <c r="Q68" s="99">
        <v>0</v>
      </c>
      <c r="R68" s="101">
        <v>45737.664570000001</v>
      </c>
    </row>
    <row r="69" spans="1:18">
      <c r="A69" s="102"/>
      <c r="B69" s="102"/>
      <c r="C69" s="102"/>
      <c r="D69" s="102"/>
      <c r="E69" s="103">
        <v>787</v>
      </c>
      <c r="F69" s="104">
        <v>0</v>
      </c>
      <c r="G69" s="105">
        <v>0</v>
      </c>
      <c r="H69" s="105">
        <v>0</v>
      </c>
      <c r="I69" s="105">
        <v>0</v>
      </c>
      <c r="J69" s="105">
        <v>0</v>
      </c>
      <c r="K69" s="105">
        <v>0</v>
      </c>
      <c r="L69" s="105">
        <v>0</v>
      </c>
      <c r="M69" s="105">
        <v>0</v>
      </c>
      <c r="N69" s="105">
        <v>0</v>
      </c>
      <c r="O69" s="105">
        <v>0</v>
      </c>
      <c r="P69" s="106">
        <v>0</v>
      </c>
      <c r="Q69" s="105">
        <v>0</v>
      </c>
      <c r="R69" s="107">
        <v>0</v>
      </c>
    </row>
    <row r="70" spans="1:18">
      <c r="A70" s="102"/>
      <c r="B70" s="102"/>
      <c r="C70" s="102"/>
      <c r="D70" s="96" t="s">
        <v>259</v>
      </c>
      <c r="E70" s="97">
        <v>571</v>
      </c>
      <c r="F70" s="98">
        <v>13049.64169</v>
      </c>
      <c r="G70" s="99">
        <v>0</v>
      </c>
      <c r="H70" s="99">
        <v>13049.64169</v>
      </c>
      <c r="I70" s="99">
        <v>1468.6503400000001</v>
      </c>
      <c r="J70" s="99">
        <v>1683.0246599999998</v>
      </c>
      <c r="K70" s="99">
        <v>3151.6750000000002</v>
      </c>
      <c r="L70" s="99">
        <v>10509.5506</v>
      </c>
      <c r="M70" s="99">
        <v>2096.18723</v>
      </c>
      <c r="N70" s="99">
        <v>12605.73783</v>
      </c>
      <c r="O70" s="99">
        <v>28807.054519999998</v>
      </c>
      <c r="P70" s="100">
        <v>58572.445919999998</v>
      </c>
      <c r="Q70" s="99">
        <v>0</v>
      </c>
      <c r="R70" s="101">
        <v>58572.445919999998</v>
      </c>
    </row>
    <row r="71" spans="1:18">
      <c r="A71" s="102"/>
      <c r="B71" s="102"/>
      <c r="C71" s="102"/>
      <c r="D71" s="96" t="s">
        <v>260</v>
      </c>
      <c r="E71" s="97">
        <v>315</v>
      </c>
      <c r="F71" s="98">
        <v>4170.0721100000001</v>
      </c>
      <c r="G71" s="99">
        <v>0</v>
      </c>
      <c r="H71" s="99">
        <v>4170.0721100000001</v>
      </c>
      <c r="I71" s="99">
        <v>12919.776589999999</v>
      </c>
      <c r="J71" s="99">
        <v>0.38533999999999996</v>
      </c>
      <c r="K71" s="99">
        <v>12920.16193</v>
      </c>
      <c r="L71" s="99">
        <v>537.44611999999995</v>
      </c>
      <c r="M71" s="99">
        <v>0</v>
      </c>
      <c r="N71" s="99">
        <v>537.44611999999995</v>
      </c>
      <c r="O71" s="99">
        <v>17627.68016</v>
      </c>
      <c r="P71" s="100">
        <v>3919.1893100000002</v>
      </c>
      <c r="Q71" s="99">
        <v>0</v>
      </c>
      <c r="R71" s="101">
        <v>3919.1893100000002</v>
      </c>
    </row>
    <row r="72" spans="1:18">
      <c r="A72" s="102"/>
      <c r="B72" s="102"/>
      <c r="C72" s="102"/>
      <c r="D72" s="96" t="s">
        <v>261</v>
      </c>
      <c r="E72" s="97">
        <v>832</v>
      </c>
      <c r="F72" s="98">
        <v>0</v>
      </c>
      <c r="G72" s="99">
        <v>0</v>
      </c>
      <c r="H72" s="99">
        <v>0</v>
      </c>
      <c r="I72" s="99">
        <v>0</v>
      </c>
      <c r="J72" s="99">
        <v>0</v>
      </c>
      <c r="K72" s="99">
        <v>0</v>
      </c>
      <c r="L72" s="99">
        <v>0</v>
      </c>
      <c r="M72" s="99">
        <v>0</v>
      </c>
      <c r="N72" s="99">
        <v>0</v>
      </c>
      <c r="O72" s="99">
        <v>0</v>
      </c>
      <c r="P72" s="100">
        <v>0</v>
      </c>
      <c r="Q72" s="99">
        <v>0</v>
      </c>
      <c r="R72" s="101">
        <v>0</v>
      </c>
    </row>
    <row r="73" spans="1:18">
      <c r="A73" s="102"/>
      <c r="B73" s="102"/>
      <c r="C73" s="102"/>
      <c r="D73" s="96" t="s">
        <v>262</v>
      </c>
      <c r="E73" s="97">
        <v>746</v>
      </c>
      <c r="F73" s="98">
        <v>206.68799999999999</v>
      </c>
      <c r="G73" s="99">
        <v>0</v>
      </c>
      <c r="H73" s="99">
        <v>206.68799999999999</v>
      </c>
      <c r="I73" s="99">
        <v>565.26396</v>
      </c>
      <c r="J73" s="99">
        <v>0</v>
      </c>
      <c r="K73" s="99">
        <v>565.26396</v>
      </c>
      <c r="L73" s="99">
        <v>1320.37454</v>
      </c>
      <c r="M73" s="99">
        <v>14.851600000000001</v>
      </c>
      <c r="N73" s="99">
        <v>1335.22614</v>
      </c>
      <c r="O73" s="99">
        <v>2107.1781000000001</v>
      </c>
      <c r="P73" s="100">
        <v>1489.0071399999999</v>
      </c>
      <c r="Q73" s="99">
        <v>0</v>
      </c>
      <c r="R73" s="101">
        <v>1489.0071399999999</v>
      </c>
    </row>
    <row r="74" spans="1:18">
      <c r="A74" s="102"/>
      <c r="B74" s="102"/>
      <c r="C74" s="96" t="s">
        <v>263</v>
      </c>
      <c r="D74" s="96" t="s">
        <v>263</v>
      </c>
      <c r="E74" s="97">
        <v>318</v>
      </c>
      <c r="F74" s="98">
        <v>19425.696809999998</v>
      </c>
      <c r="G74" s="99">
        <v>0</v>
      </c>
      <c r="H74" s="99">
        <v>19425.696809999998</v>
      </c>
      <c r="I74" s="99">
        <v>17807.02</v>
      </c>
      <c r="J74" s="99">
        <v>329.74132000000003</v>
      </c>
      <c r="K74" s="99">
        <v>18136.761320000001</v>
      </c>
      <c r="L74" s="99">
        <v>4007.4208599999997</v>
      </c>
      <c r="M74" s="99">
        <v>257.3605</v>
      </c>
      <c r="N74" s="99">
        <v>4264.7813599999999</v>
      </c>
      <c r="O74" s="99">
        <v>41827.23949</v>
      </c>
      <c r="P74" s="100">
        <v>24571.144929999999</v>
      </c>
      <c r="Q74" s="99">
        <v>0</v>
      </c>
      <c r="R74" s="101">
        <v>24571.144929999999</v>
      </c>
    </row>
    <row r="75" spans="1:18">
      <c r="A75" s="102"/>
      <c r="B75" s="102"/>
      <c r="C75" s="102"/>
      <c r="D75" s="96" t="s">
        <v>264</v>
      </c>
      <c r="E75" s="97">
        <v>319</v>
      </c>
      <c r="F75" s="98">
        <v>1176.22693</v>
      </c>
      <c r="G75" s="99">
        <v>0</v>
      </c>
      <c r="H75" s="99">
        <v>1176.22693</v>
      </c>
      <c r="I75" s="99">
        <v>7472.57215</v>
      </c>
      <c r="J75" s="99">
        <v>24.20477</v>
      </c>
      <c r="K75" s="99">
        <v>7496.7769200000002</v>
      </c>
      <c r="L75" s="99">
        <v>199.12859</v>
      </c>
      <c r="M75" s="99">
        <v>0</v>
      </c>
      <c r="N75" s="99">
        <v>199.12859</v>
      </c>
      <c r="O75" s="99">
        <v>8872.1324399999994</v>
      </c>
      <c r="P75" s="100">
        <v>717.12391000000002</v>
      </c>
      <c r="Q75" s="99">
        <v>0</v>
      </c>
      <c r="R75" s="101">
        <v>717.12391000000002</v>
      </c>
    </row>
    <row r="76" spans="1:18">
      <c r="A76" s="102"/>
      <c r="B76" s="102"/>
      <c r="C76" s="96" t="s">
        <v>265</v>
      </c>
      <c r="D76" s="96" t="s">
        <v>265</v>
      </c>
      <c r="E76" s="97">
        <v>320</v>
      </c>
      <c r="F76" s="98">
        <v>7240.7924299999995</v>
      </c>
      <c r="G76" s="99">
        <v>0</v>
      </c>
      <c r="H76" s="99">
        <v>7240.7924299999995</v>
      </c>
      <c r="I76" s="99">
        <v>7838.6259400000008</v>
      </c>
      <c r="J76" s="99">
        <v>85.580850000000012</v>
      </c>
      <c r="K76" s="99">
        <v>7924.2067900000002</v>
      </c>
      <c r="L76" s="99">
        <v>677.02607</v>
      </c>
      <c r="M76" s="99">
        <v>10.77782</v>
      </c>
      <c r="N76" s="99">
        <v>687.80389000000002</v>
      </c>
      <c r="O76" s="99">
        <v>15852.803109999999</v>
      </c>
      <c r="P76" s="100">
        <v>929.59384</v>
      </c>
      <c r="Q76" s="99">
        <v>0</v>
      </c>
      <c r="R76" s="101">
        <v>929.59384</v>
      </c>
    </row>
    <row r="77" spans="1:18">
      <c r="A77" s="102"/>
      <c r="B77" s="102"/>
      <c r="C77" s="102"/>
      <c r="D77" s="96" t="s">
        <v>266</v>
      </c>
      <c r="E77" s="97">
        <v>323</v>
      </c>
      <c r="F77" s="98">
        <v>22442.589670000001</v>
      </c>
      <c r="G77" s="99">
        <v>0</v>
      </c>
      <c r="H77" s="99">
        <v>22442.589670000001</v>
      </c>
      <c r="I77" s="99">
        <v>9909.5232599999999</v>
      </c>
      <c r="J77" s="99">
        <v>4.2000600000000006</v>
      </c>
      <c r="K77" s="99">
        <v>9913.723320000001</v>
      </c>
      <c r="L77" s="99">
        <v>861.73840000000007</v>
      </c>
      <c r="M77" s="99">
        <v>0</v>
      </c>
      <c r="N77" s="99">
        <v>861.73840000000007</v>
      </c>
      <c r="O77" s="99">
        <v>33218.051390000001</v>
      </c>
      <c r="P77" s="100">
        <v>2729.2482300000001</v>
      </c>
      <c r="Q77" s="99">
        <v>0</v>
      </c>
      <c r="R77" s="101">
        <v>2729.2482300000001</v>
      </c>
    </row>
    <row r="78" spans="1:18">
      <c r="A78" s="102"/>
      <c r="B78" s="102"/>
      <c r="C78" s="102"/>
      <c r="D78" s="96" t="s">
        <v>267</v>
      </c>
      <c r="E78" s="97">
        <v>316</v>
      </c>
      <c r="F78" s="98">
        <v>7445.1422499999999</v>
      </c>
      <c r="G78" s="99">
        <v>0</v>
      </c>
      <c r="H78" s="99">
        <v>7445.1422499999999</v>
      </c>
      <c r="I78" s="99">
        <v>11304.66734</v>
      </c>
      <c r="J78" s="99">
        <v>34.861019999999996</v>
      </c>
      <c r="K78" s="99">
        <v>11339.52836</v>
      </c>
      <c r="L78" s="99">
        <v>543.27443000000005</v>
      </c>
      <c r="M78" s="99">
        <v>0</v>
      </c>
      <c r="N78" s="99">
        <v>543.27443000000005</v>
      </c>
      <c r="O78" s="99">
        <v>19327.945039999999</v>
      </c>
      <c r="P78" s="100">
        <v>2062.4458500000001</v>
      </c>
      <c r="Q78" s="99">
        <v>0</v>
      </c>
      <c r="R78" s="101">
        <v>2062.4458500000001</v>
      </c>
    </row>
    <row r="79" spans="1:18">
      <c r="A79" s="102"/>
      <c r="B79" s="102"/>
      <c r="C79" s="102"/>
      <c r="D79" s="96" t="s">
        <v>268</v>
      </c>
      <c r="E79" s="97">
        <v>317</v>
      </c>
      <c r="F79" s="98">
        <v>3428.32737</v>
      </c>
      <c r="G79" s="99">
        <v>0</v>
      </c>
      <c r="H79" s="99">
        <v>3428.32737</v>
      </c>
      <c r="I79" s="99">
        <v>6990.8945300000005</v>
      </c>
      <c r="J79" s="99">
        <v>3.4962</v>
      </c>
      <c r="K79" s="99">
        <v>6994.3907300000001</v>
      </c>
      <c r="L79" s="99">
        <v>297.3689</v>
      </c>
      <c r="M79" s="99">
        <v>0.69399999999999995</v>
      </c>
      <c r="N79" s="99">
        <v>298.06290000000001</v>
      </c>
      <c r="O79" s="99">
        <v>10720.781000000001</v>
      </c>
      <c r="P79" s="100">
        <v>1134.7011200000002</v>
      </c>
      <c r="Q79" s="99">
        <v>0</v>
      </c>
      <c r="R79" s="101">
        <v>1134.7011200000002</v>
      </c>
    </row>
    <row r="80" spans="1:18">
      <c r="A80" s="102"/>
      <c r="B80" s="102"/>
      <c r="C80" s="102"/>
      <c r="D80" s="96" t="s">
        <v>269</v>
      </c>
      <c r="E80" s="97">
        <v>324</v>
      </c>
      <c r="F80" s="98">
        <v>2259.1315499999996</v>
      </c>
      <c r="G80" s="99">
        <v>0</v>
      </c>
      <c r="H80" s="99">
        <v>2259.1315499999996</v>
      </c>
      <c r="I80" s="99">
        <v>4193.5016699999996</v>
      </c>
      <c r="J80" s="99">
        <v>3.8000000000000002E-4</v>
      </c>
      <c r="K80" s="99">
        <v>4193.5020500000001</v>
      </c>
      <c r="L80" s="99">
        <v>56.572510000000001</v>
      </c>
      <c r="M80" s="99">
        <v>0</v>
      </c>
      <c r="N80" s="99">
        <v>56.572510000000001</v>
      </c>
      <c r="O80" s="99">
        <v>6509.2061100000001</v>
      </c>
      <c r="P80" s="100">
        <v>929.2201</v>
      </c>
      <c r="Q80" s="99">
        <v>0</v>
      </c>
      <c r="R80" s="101">
        <v>929.2201</v>
      </c>
    </row>
    <row r="81" spans="1:18">
      <c r="A81" s="102"/>
      <c r="B81" s="102"/>
      <c r="C81" s="96" t="s">
        <v>270</v>
      </c>
      <c r="D81" s="96" t="s">
        <v>271</v>
      </c>
      <c r="E81" s="97">
        <v>325</v>
      </c>
      <c r="F81" s="98">
        <v>40786.013939999997</v>
      </c>
      <c r="G81" s="99">
        <v>0</v>
      </c>
      <c r="H81" s="99">
        <v>40786.013939999997</v>
      </c>
      <c r="I81" s="99">
        <v>25212.546589999998</v>
      </c>
      <c r="J81" s="99">
        <v>531.5174300000001</v>
      </c>
      <c r="K81" s="99">
        <v>25744.064019999998</v>
      </c>
      <c r="L81" s="99">
        <v>857.63275999999996</v>
      </c>
      <c r="M81" s="99">
        <v>0.72457000000000005</v>
      </c>
      <c r="N81" s="99">
        <v>858.35732999999993</v>
      </c>
      <c r="O81" s="99">
        <v>67388.435290000009</v>
      </c>
      <c r="P81" s="100">
        <v>7252.0681599999998</v>
      </c>
      <c r="Q81" s="99">
        <v>0</v>
      </c>
      <c r="R81" s="101">
        <v>7252.0681599999998</v>
      </c>
    </row>
    <row r="82" spans="1:18">
      <c r="A82" s="102"/>
      <c r="B82" s="102"/>
      <c r="C82" s="102"/>
      <c r="D82" s="96" t="s">
        <v>272</v>
      </c>
      <c r="E82" s="97">
        <v>328</v>
      </c>
      <c r="F82" s="98">
        <v>421.67707999999999</v>
      </c>
      <c r="G82" s="99">
        <v>0</v>
      </c>
      <c r="H82" s="99">
        <v>421.67707999999999</v>
      </c>
      <c r="I82" s="99">
        <v>3056.25668</v>
      </c>
      <c r="J82" s="99">
        <v>17.211749999999999</v>
      </c>
      <c r="K82" s="99">
        <v>3073.4684300000004</v>
      </c>
      <c r="L82" s="99">
        <v>90.75515</v>
      </c>
      <c r="M82" s="99">
        <v>0</v>
      </c>
      <c r="N82" s="99">
        <v>90.75515</v>
      </c>
      <c r="O82" s="99">
        <v>3585.9006600000002</v>
      </c>
      <c r="P82" s="100">
        <v>1645.8058100000001</v>
      </c>
      <c r="Q82" s="99">
        <v>0</v>
      </c>
      <c r="R82" s="101">
        <v>1645.8058100000001</v>
      </c>
    </row>
    <row r="83" spans="1:18">
      <c r="A83" s="102"/>
      <c r="B83" s="102"/>
      <c r="C83" s="102"/>
      <c r="D83" s="96" t="s">
        <v>273</v>
      </c>
      <c r="E83" s="97">
        <v>439</v>
      </c>
      <c r="F83" s="98">
        <v>7429.69481</v>
      </c>
      <c r="G83" s="99">
        <v>0</v>
      </c>
      <c r="H83" s="99">
        <v>7429.69481</v>
      </c>
      <c r="I83" s="99">
        <v>6674.9247300000006</v>
      </c>
      <c r="J83" s="99">
        <v>3.1199999999999999E-3</v>
      </c>
      <c r="K83" s="99">
        <v>6674.92785</v>
      </c>
      <c r="L83" s="99">
        <v>108.71865</v>
      </c>
      <c r="M83" s="99">
        <v>0</v>
      </c>
      <c r="N83" s="99">
        <v>108.71865</v>
      </c>
      <c r="O83" s="99">
        <v>14213.34131</v>
      </c>
      <c r="P83" s="100">
        <v>836.35392000000002</v>
      </c>
      <c r="Q83" s="99">
        <v>0</v>
      </c>
      <c r="R83" s="101">
        <v>836.35392000000002</v>
      </c>
    </row>
    <row r="84" spans="1:18">
      <c r="A84" s="102"/>
      <c r="B84" s="102"/>
      <c r="C84" s="102"/>
      <c r="D84" s="96" t="s">
        <v>274</v>
      </c>
      <c r="E84" s="97">
        <v>729</v>
      </c>
      <c r="F84" s="98">
        <v>335.46265999999997</v>
      </c>
      <c r="G84" s="99">
        <v>0</v>
      </c>
      <c r="H84" s="99">
        <v>335.46265999999997</v>
      </c>
      <c r="I84" s="99">
        <v>1645.3442700000001</v>
      </c>
      <c r="J84" s="99">
        <v>0</v>
      </c>
      <c r="K84" s="99">
        <v>1645.3442700000001</v>
      </c>
      <c r="L84" s="99">
        <v>5.8702399999999999</v>
      </c>
      <c r="M84" s="99">
        <v>0</v>
      </c>
      <c r="N84" s="99">
        <v>5.8702399999999999</v>
      </c>
      <c r="O84" s="99">
        <v>1986.6771699999999</v>
      </c>
      <c r="P84" s="100">
        <v>657.79575</v>
      </c>
      <c r="Q84" s="99">
        <v>0</v>
      </c>
      <c r="R84" s="101">
        <v>657.79575</v>
      </c>
    </row>
    <row r="85" spans="1:18">
      <c r="A85" s="102"/>
      <c r="B85" s="102"/>
      <c r="C85" s="96" t="s">
        <v>275</v>
      </c>
      <c r="D85" s="96" t="s">
        <v>276</v>
      </c>
      <c r="E85" s="97">
        <v>330</v>
      </c>
      <c r="F85" s="98">
        <v>4455.6499999999996</v>
      </c>
      <c r="G85" s="99">
        <v>0</v>
      </c>
      <c r="H85" s="99">
        <v>4455.6499999999996</v>
      </c>
      <c r="I85" s="99">
        <v>14244.845740000001</v>
      </c>
      <c r="J85" s="99">
        <v>0</v>
      </c>
      <c r="K85" s="99">
        <v>14244.845740000001</v>
      </c>
      <c r="L85" s="99">
        <v>704.35447999999997</v>
      </c>
      <c r="M85" s="99">
        <v>0</v>
      </c>
      <c r="N85" s="99">
        <v>704.35447999999997</v>
      </c>
      <c r="O85" s="99">
        <v>19404.85022</v>
      </c>
      <c r="P85" s="100">
        <v>3448.1845899999998</v>
      </c>
      <c r="Q85" s="99">
        <v>0</v>
      </c>
      <c r="R85" s="101">
        <v>3448.1845899999998</v>
      </c>
    </row>
    <row r="86" spans="1:18">
      <c r="A86" s="102"/>
      <c r="B86" s="102"/>
      <c r="C86" s="102"/>
      <c r="D86" s="96" t="s">
        <v>277</v>
      </c>
      <c r="E86" s="97">
        <v>537</v>
      </c>
      <c r="F86" s="98">
        <v>16904.663370000002</v>
      </c>
      <c r="G86" s="99">
        <v>0</v>
      </c>
      <c r="H86" s="99">
        <v>16904.663370000002</v>
      </c>
      <c r="I86" s="99">
        <v>11618.25958</v>
      </c>
      <c r="J86" s="99">
        <v>16.015599999999999</v>
      </c>
      <c r="K86" s="99">
        <v>11634.275180000001</v>
      </c>
      <c r="L86" s="99">
        <v>3338.7499400000002</v>
      </c>
      <c r="M86" s="99">
        <v>48.347230000000003</v>
      </c>
      <c r="N86" s="99">
        <v>3387.09717</v>
      </c>
      <c r="O86" s="99">
        <v>31926.03572</v>
      </c>
      <c r="P86" s="100">
        <v>6462.3642499999996</v>
      </c>
      <c r="Q86" s="99">
        <v>0</v>
      </c>
      <c r="R86" s="101">
        <v>6462.3642499999996</v>
      </c>
    </row>
    <row r="87" spans="1:18">
      <c r="A87" s="102"/>
      <c r="B87" s="102"/>
      <c r="C87" s="96" t="s">
        <v>278</v>
      </c>
      <c r="D87" s="96" t="s">
        <v>279</v>
      </c>
      <c r="E87" s="97">
        <v>334</v>
      </c>
      <c r="F87" s="98">
        <v>3738.96416</v>
      </c>
      <c r="G87" s="99">
        <v>172.53110999999998</v>
      </c>
      <c r="H87" s="99">
        <v>3911.4952699999999</v>
      </c>
      <c r="I87" s="99">
        <v>4876.9845500000001</v>
      </c>
      <c r="J87" s="99">
        <v>0.65933000000000008</v>
      </c>
      <c r="K87" s="99">
        <v>4877.6438799999996</v>
      </c>
      <c r="L87" s="99">
        <v>200.79767000000001</v>
      </c>
      <c r="M87" s="99">
        <v>0</v>
      </c>
      <c r="N87" s="99">
        <v>200.79767000000001</v>
      </c>
      <c r="O87" s="99">
        <v>8989.9368200000008</v>
      </c>
      <c r="P87" s="100">
        <v>2720.7024900000001</v>
      </c>
      <c r="Q87" s="99">
        <v>0</v>
      </c>
      <c r="R87" s="101">
        <v>2720.7024900000001</v>
      </c>
    </row>
    <row r="88" spans="1:18">
      <c r="A88" s="102"/>
      <c r="B88" s="102"/>
      <c r="C88" s="102"/>
      <c r="D88" s="96" t="s">
        <v>280</v>
      </c>
      <c r="E88" s="97">
        <v>333</v>
      </c>
      <c r="F88" s="98">
        <v>8951.5682300000008</v>
      </c>
      <c r="G88" s="99">
        <v>1858.1719499999999</v>
      </c>
      <c r="H88" s="99">
        <v>10809.740179999999</v>
      </c>
      <c r="I88" s="99">
        <v>10244.16137</v>
      </c>
      <c r="J88" s="99">
        <v>647.4135</v>
      </c>
      <c r="K88" s="99">
        <v>10891.574869999999</v>
      </c>
      <c r="L88" s="99">
        <v>2672.7676299999998</v>
      </c>
      <c r="M88" s="99">
        <v>278.55854999999997</v>
      </c>
      <c r="N88" s="99">
        <v>2951.32618</v>
      </c>
      <c r="O88" s="99">
        <v>24652.641230000001</v>
      </c>
      <c r="P88" s="100">
        <v>17911.058800000003</v>
      </c>
      <c r="Q88" s="99">
        <v>0</v>
      </c>
      <c r="R88" s="101">
        <v>17911.058800000003</v>
      </c>
    </row>
    <row r="89" spans="1:18">
      <c r="A89" s="102"/>
      <c r="B89" s="102"/>
      <c r="C89" s="102"/>
      <c r="D89" s="96" t="s">
        <v>281</v>
      </c>
      <c r="E89" s="97">
        <v>336</v>
      </c>
      <c r="F89" s="98">
        <v>744.25338999999997</v>
      </c>
      <c r="G89" s="99">
        <v>89.385530000000003</v>
      </c>
      <c r="H89" s="99">
        <v>833.6389200000001</v>
      </c>
      <c r="I89" s="99">
        <v>3816.0099</v>
      </c>
      <c r="J89" s="99">
        <v>141.40848</v>
      </c>
      <c r="K89" s="99">
        <v>3957.4183800000001</v>
      </c>
      <c r="L89" s="99">
        <v>100.80265</v>
      </c>
      <c r="M89" s="99">
        <v>0</v>
      </c>
      <c r="N89" s="99">
        <v>100.80265</v>
      </c>
      <c r="O89" s="99">
        <v>4891.85995</v>
      </c>
      <c r="P89" s="100">
        <v>2283.5005899999996</v>
      </c>
      <c r="Q89" s="99">
        <v>0</v>
      </c>
      <c r="R89" s="101">
        <v>2283.5005899999996</v>
      </c>
    </row>
    <row r="90" spans="1:18">
      <c r="A90" s="102"/>
      <c r="B90" s="102"/>
      <c r="C90" s="102"/>
      <c r="D90" s="96" t="s">
        <v>278</v>
      </c>
      <c r="E90" s="97">
        <v>332</v>
      </c>
      <c r="F90" s="98">
        <v>2237.5540299999998</v>
      </c>
      <c r="G90" s="99">
        <v>0</v>
      </c>
      <c r="H90" s="99">
        <v>2237.5540299999998</v>
      </c>
      <c r="I90" s="99">
        <v>8126.47775</v>
      </c>
      <c r="J90" s="99">
        <v>0.70035000000000003</v>
      </c>
      <c r="K90" s="99">
        <v>8127.1780999999992</v>
      </c>
      <c r="L90" s="99">
        <v>136.02804999999998</v>
      </c>
      <c r="M90" s="99">
        <v>0</v>
      </c>
      <c r="N90" s="99">
        <v>136.02804999999998</v>
      </c>
      <c r="O90" s="99">
        <v>10500.760179999999</v>
      </c>
      <c r="P90" s="100">
        <v>1828.1779099999999</v>
      </c>
      <c r="Q90" s="99">
        <v>0</v>
      </c>
      <c r="R90" s="101">
        <v>1828.1779099999999</v>
      </c>
    </row>
    <row r="91" spans="1:18">
      <c r="A91" s="102"/>
      <c r="B91" s="102"/>
      <c r="C91" s="96" t="s">
        <v>282</v>
      </c>
      <c r="D91" s="96" t="s">
        <v>283</v>
      </c>
      <c r="E91" s="97">
        <v>337</v>
      </c>
      <c r="F91" s="98">
        <v>3773.7512099999999</v>
      </c>
      <c r="G91" s="99">
        <v>0</v>
      </c>
      <c r="H91" s="99">
        <v>3773.7512099999999</v>
      </c>
      <c r="I91" s="99">
        <v>12347.46767</v>
      </c>
      <c r="J91" s="99">
        <v>9.7397000000000009</v>
      </c>
      <c r="K91" s="99">
        <v>12357.20737</v>
      </c>
      <c r="L91" s="99">
        <v>307.82956000000001</v>
      </c>
      <c r="M91" s="99">
        <v>0</v>
      </c>
      <c r="N91" s="99">
        <v>307.82956000000001</v>
      </c>
      <c r="O91" s="99">
        <v>16438.788140000001</v>
      </c>
      <c r="P91" s="100">
        <v>4760.6190199999992</v>
      </c>
      <c r="Q91" s="99">
        <v>0</v>
      </c>
      <c r="R91" s="101">
        <v>4760.6190199999992</v>
      </c>
    </row>
    <row r="92" spans="1:18">
      <c r="A92" s="102"/>
      <c r="B92" s="102"/>
      <c r="C92" s="96" t="s">
        <v>284</v>
      </c>
      <c r="D92" s="96" t="s">
        <v>285</v>
      </c>
      <c r="E92" s="97">
        <v>488</v>
      </c>
      <c r="F92" s="98">
        <v>2002.7701299999999</v>
      </c>
      <c r="G92" s="99">
        <v>0</v>
      </c>
      <c r="H92" s="99">
        <v>2002.7701299999999</v>
      </c>
      <c r="I92" s="99">
        <v>8635.9824100000005</v>
      </c>
      <c r="J92" s="99">
        <v>88.947690000000009</v>
      </c>
      <c r="K92" s="99">
        <v>8724.9300999999996</v>
      </c>
      <c r="L92" s="99">
        <v>160.59960999999998</v>
      </c>
      <c r="M92" s="99">
        <v>0</v>
      </c>
      <c r="N92" s="99">
        <v>160.59960999999998</v>
      </c>
      <c r="O92" s="99">
        <v>10888.29984</v>
      </c>
      <c r="P92" s="100">
        <v>2320.9910199999999</v>
      </c>
      <c r="Q92" s="99">
        <v>0</v>
      </c>
      <c r="R92" s="101">
        <v>2320.9910199999999</v>
      </c>
    </row>
    <row r="93" spans="1:18">
      <c r="A93" s="102"/>
      <c r="B93" s="96" t="s">
        <v>286</v>
      </c>
      <c r="C93" s="96" t="s">
        <v>287</v>
      </c>
      <c r="D93" s="96" t="s">
        <v>286</v>
      </c>
      <c r="E93" s="97">
        <v>187</v>
      </c>
      <c r="F93" s="98">
        <v>97203.388689999992</v>
      </c>
      <c r="G93" s="99">
        <v>0</v>
      </c>
      <c r="H93" s="99">
        <v>97203.388689999992</v>
      </c>
      <c r="I93" s="99">
        <v>145436.38647</v>
      </c>
      <c r="J93" s="99">
        <v>745.96584999999993</v>
      </c>
      <c r="K93" s="99">
        <v>146182.35232000001</v>
      </c>
      <c r="L93" s="99">
        <v>21371.26686</v>
      </c>
      <c r="M93" s="99">
        <v>2610.0539800000001</v>
      </c>
      <c r="N93" s="99">
        <v>23981.32084</v>
      </c>
      <c r="O93" s="99">
        <v>267367.06185</v>
      </c>
      <c r="P93" s="100">
        <v>196793.19034999999</v>
      </c>
      <c r="Q93" s="99">
        <v>0</v>
      </c>
      <c r="R93" s="101">
        <v>196793.19034999999</v>
      </c>
    </row>
    <row r="94" spans="1:18">
      <c r="A94" s="102"/>
      <c r="B94" s="102"/>
      <c r="C94" s="96" t="s">
        <v>288</v>
      </c>
      <c r="D94" s="96" t="s">
        <v>288</v>
      </c>
      <c r="E94" s="97">
        <v>190</v>
      </c>
      <c r="F94" s="98">
        <v>12323.329029999999</v>
      </c>
      <c r="G94" s="99">
        <v>0</v>
      </c>
      <c r="H94" s="99">
        <v>12323.329029999999</v>
      </c>
      <c r="I94" s="99">
        <v>69144.222280000002</v>
      </c>
      <c r="J94" s="99">
        <v>273.27454</v>
      </c>
      <c r="K94" s="99">
        <v>69417.496819999986</v>
      </c>
      <c r="L94" s="99">
        <v>3279.7073500000001</v>
      </c>
      <c r="M94" s="99">
        <v>15.8926</v>
      </c>
      <c r="N94" s="99">
        <v>3295.5999500000003</v>
      </c>
      <c r="O94" s="99">
        <v>85036.425799999997</v>
      </c>
      <c r="P94" s="100">
        <v>42010.148700000005</v>
      </c>
      <c r="Q94" s="99">
        <v>0</v>
      </c>
      <c r="R94" s="101">
        <v>42010.148700000005</v>
      </c>
    </row>
    <row r="95" spans="1:18">
      <c r="A95" s="102"/>
      <c r="B95" s="102"/>
      <c r="C95" s="102"/>
      <c r="D95" s="96" t="s">
        <v>289</v>
      </c>
      <c r="E95" s="97">
        <v>603</v>
      </c>
      <c r="F95" s="98">
        <v>966.39179000000001</v>
      </c>
      <c r="G95" s="99">
        <v>0</v>
      </c>
      <c r="H95" s="99">
        <v>966.39179000000001</v>
      </c>
      <c r="I95" s="99">
        <v>6703.5685199999998</v>
      </c>
      <c r="J95" s="99">
        <v>0</v>
      </c>
      <c r="K95" s="99">
        <v>6703.5685199999998</v>
      </c>
      <c r="L95" s="99">
        <v>150.43189999999998</v>
      </c>
      <c r="M95" s="99">
        <v>0</v>
      </c>
      <c r="N95" s="99">
        <v>150.43189999999998</v>
      </c>
      <c r="O95" s="99">
        <v>7820.39221</v>
      </c>
      <c r="P95" s="100">
        <v>4252.9156299999995</v>
      </c>
      <c r="Q95" s="99">
        <v>0</v>
      </c>
      <c r="R95" s="101">
        <v>4252.9156299999995</v>
      </c>
    </row>
    <row r="96" spans="1:18">
      <c r="A96" s="102"/>
      <c r="B96" s="102"/>
      <c r="C96" s="102"/>
      <c r="D96" s="96" t="s">
        <v>290</v>
      </c>
      <c r="E96" s="97">
        <v>837</v>
      </c>
      <c r="F96" s="98">
        <v>202.34509</v>
      </c>
      <c r="G96" s="99">
        <v>0</v>
      </c>
      <c r="H96" s="99">
        <v>202.34509</v>
      </c>
      <c r="I96" s="99">
        <v>2047.0765200000001</v>
      </c>
      <c r="J96" s="99">
        <v>0</v>
      </c>
      <c r="K96" s="99">
        <v>2047.0765200000001</v>
      </c>
      <c r="L96" s="99">
        <v>157.84172000000001</v>
      </c>
      <c r="M96" s="99">
        <v>0</v>
      </c>
      <c r="N96" s="99">
        <v>157.84172000000001</v>
      </c>
      <c r="O96" s="99">
        <v>2407.2633300000002</v>
      </c>
      <c r="P96" s="100">
        <v>2129.7094400000001</v>
      </c>
      <c r="Q96" s="99">
        <v>0</v>
      </c>
      <c r="R96" s="101">
        <v>2129.7094400000001</v>
      </c>
    </row>
    <row r="97" spans="1:18">
      <c r="A97" s="102"/>
      <c r="B97" s="102"/>
      <c r="C97" s="102"/>
      <c r="D97" s="96" t="s">
        <v>291</v>
      </c>
      <c r="E97" s="97">
        <v>814</v>
      </c>
      <c r="F97" s="98">
        <v>0</v>
      </c>
      <c r="G97" s="99">
        <v>0</v>
      </c>
      <c r="H97" s="99">
        <v>0</v>
      </c>
      <c r="I97" s="99">
        <v>0</v>
      </c>
      <c r="J97" s="99">
        <v>0</v>
      </c>
      <c r="K97" s="99">
        <v>0</v>
      </c>
      <c r="L97" s="99">
        <v>11.164999999999999</v>
      </c>
      <c r="M97" s="99">
        <v>0</v>
      </c>
      <c r="N97" s="99">
        <v>11.164999999999999</v>
      </c>
      <c r="O97" s="99">
        <v>11.164999999999999</v>
      </c>
      <c r="P97" s="100">
        <v>0</v>
      </c>
      <c r="Q97" s="99">
        <v>0</v>
      </c>
      <c r="R97" s="101">
        <v>0</v>
      </c>
    </row>
    <row r="98" spans="1:18">
      <c r="A98" s="102"/>
      <c r="B98" s="102"/>
      <c r="C98" s="96" t="s">
        <v>292</v>
      </c>
      <c r="D98" s="96" t="s">
        <v>293</v>
      </c>
      <c r="E98" s="97">
        <v>459</v>
      </c>
      <c r="F98" s="98">
        <v>13987.439380000002</v>
      </c>
      <c r="G98" s="99">
        <v>0</v>
      </c>
      <c r="H98" s="99">
        <v>13987.439380000002</v>
      </c>
      <c r="I98" s="99">
        <v>23789.611440000001</v>
      </c>
      <c r="J98" s="99">
        <v>30.31635</v>
      </c>
      <c r="K98" s="99">
        <v>23819.927789999998</v>
      </c>
      <c r="L98" s="99">
        <v>1668.6236799999999</v>
      </c>
      <c r="M98" s="99">
        <v>1.3879999999999999</v>
      </c>
      <c r="N98" s="99">
        <v>1670.0116799999998</v>
      </c>
      <c r="O98" s="99">
        <v>39477.378850000001</v>
      </c>
      <c r="P98" s="100">
        <v>11581.36866</v>
      </c>
      <c r="Q98" s="99">
        <v>0</v>
      </c>
      <c r="R98" s="101">
        <v>11581.36866</v>
      </c>
    </row>
    <row r="99" spans="1:18">
      <c r="A99" s="102"/>
      <c r="B99" s="102"/>
      <c r="C99" s="102"/>
      <c r="D99" s="96" t="s">
        <v>294</v>
      </c>
      <c r="E99" s="97">
        <v>191</v>
      </c>
      <c r="F99" s="98">
        <v>3326.64077</v>
      </c>
      <c r="G99" s="99">
        <v>0</v>
      </c>
      <c r="H99" s="99">
        <v>3326.64077</v>
      </c>
      <c r="I99" s="99">
        <v>25974.146350000003</v>
      </c>
      <c r="J99" s="99">
        <v>0.57490999999999992</v>
      </c>
      <c r="K99" s="99">
        <v>25974.721260000002</v>
      </c>
      <c r="L99" s="99">
        <v>553.09768999999994</v>
      </c>
      <c r="M99" s="99">
        <v>0</v>
      </c>
      <c r="N99" s="99">
        <v>553.09768999999994</v>
      </c>
      <c r="O99" s="99">
        <v>29854.459719999999</v>
      </c>
      <c r="P99" s="100">
        <v>4326.6237599999995</v>
      </c>
      <c r="Q99" s="99">
        <v>0</v>
      </c>
      <c r="R99" s="101">
        <v>4326.6237599999995</v>
      </c>
    </row>
    <row r="100" spans="1:18">
      <c r="A100" s="102"/>
      <c r="B100" s="102"/>
      <c r="C100" s="102"/>
      <c r="D100" s="96" t="s">
        <v>295</v>
      </c>
      <c r="E100" s="97">
        <v>193</v>
      </c>
      <c r="F100" s="98">
        <v>295.28865999999999</v>
      </c>
      <c r="G100" s="99">
        <v>0</v>
      </c>
      <c r="H100" s="99">
        <v>295.28865999999999</v>
      </c>
      <c r="I100" s="99">
        <v>12636.015519999999</v>
      </c>
      <c r="J100" s="99">
        <v>72.186410000000009</v>
      </c>
      <c r="K100" s="99">
        <v>12708.201929999999</v>
      </c>
      <c r="L100" s="99">
        <v>142.72412</v>
      </c>
      <c r="M100" s="99">
        <v>0</v>
      </c>
      <c r="N100" s="99">
        <v>142.72412</v>
      </c>
      <c r="O100" s="99">
        <v>13146.21471</v>
      </c>
      <c r="P100" s="100">
        <v>2201.1905699999998</v>
      </c>
      <c r="Q100" s="99">
        <v>0</v>
      </c>
      <c r="R100" s="101">
        <v>2201.1905699999998</v>
      </c>
    </row>
    <row r="101" spans="1:18">
      <c r="A101" s="102"/>
      <c r="B101" s="102"/>
      <c r="C101" s="102"/>
      <c r="D101" s="96" t="s">
        <v>296</v>
      </c>
      <c r="E101" s="97">
        <v>825</v>
      </c>
      <c r="F101" s="98">
        <v>9.0950000000000006</v>
      </c>
      <c r="G101" s="99">
        <v>0</v>
      </c>
      <c r="H101" s="99">
        <v>9.0950000000000006</v>
      </c>
      <c r="I101" s="99">
        <v>761.20785999999998</v>
      </c>
      <c r="J101" s="99">
        <v>0</v>
      </c>
      <c r="K101" s="99">
        <v>761.20785999999998</v>
      </c>
      <c r="L101" s="99">
        <v>22</v>
      </c>
      <c r="M101" s="99">
        <v>0</v>
      </c>
      <c r="N101" s="99">
        <v>22</v>
      </c>
      <c r="O101" s="99">
        <v>792.30286000000001</v>
      </c>
      <c r="P101" s="100">
        <v>1565.88948</v>
      </c>
      <c r="Q101" s="99">
        <v>0</v>
      </c>
      <c r="R101" s="101">
        <v>1565.88948</v>
      </c>
    </row>
    <row r="102" spans="1:18">
      <c r="A102" s="102"/>
      <c r="B102" s="102"/>
      <c r="C102" s="102"/>
      <c r="D102" s="96" t="s">
        <v>297</v>
      </c>
      <c r="E102" s="97">
        <v>716</v>
      </c>
      <c r="F102" s="98">
        <v>0</v>
      </c>
      <c r="G102" s="99">
        <v>0</v>
      </c>
      <c r="H102" s="99">
        <v>0</v>
      </c>
      <c r="I102" s="99">
        <v>0</v>
      </c>
      <c r="J102" s="99">
        <v>0</v>
      </c>
      <c r="K102" s="99">
        <v>0</v>
      </c>
      <c r="L102" s="99">
        <v>0</v>
      </c>
      <c r="M102" s="99">
        <v>0</v>
      </c>
      <c r="N102" s="99">
        <v>0</v>
      </c>
      <c r="O102" s="99">
        <v>0</v>
      </c>
      <c r="P102" s="100">
        <v>0</v>
      </c>
      <c r="Q102" s="99">
        <v>0</v>
      </c>
      <c r="R102" s="101">
        <v>0</v>
      </c>
    </row>
    <row r="103" spans="1:18">
      <c r="A103" s="102"/>
      <c r="B103" s="102"/>
      <c r="C103" s="96" t="s">
        <v>298</v>
      </c>
      <c r="D103" s="96" t="s">
        <v>237</v>
      </c>
      <c r="E103" s="97">
        <v>569</v>
      </c>
      <c r="F103" s="98">
        <v>833.36489000000006</v>
      </c>
      <c r="G103" s="99">
        <v>0</v>
      </c>
      <c r="H103" s="99">
        <v>833.36489000000006</v>
      </c>
      <c r="I103" s="99">
        <v>3935.8321700000001</v>
      </c>
      <c r="J103" s="99">
        <v>0</v>
      </c>
      <c r="K103" s="99">
        <v>3935.8321700000001</v>
      </c>
      <c r="L103" s="99">
        <v>20.258599999999998</v>
      </c>
      <c r="M103" s="99">
        <v>0</v>
      </c>
      <c r="N103" s="99">
        <v>20.258599999999998</v>
      </c>
      <c r="O103" s="99">
        <v>4789.4556600000005</v>
      </c>
      <c r="P103" s="100">
        <v>2017.35069</v>
      </c>
      <c r="Q103" s="99">
        <v>0</v>
      </c>
      <c r="R103" s="101">
        <v>2017.35069</v>
      </c>
    </row>
    <row r="104" spans="1:18">
      <c r="A104" s="102"/>
      <c r="B104" s="102"/>
      <c r="C104" s="102"/>
      <c r="D104" s="96" t="s">
        <v>299</v>
      </c>
      <c r="E104" s="97">
        <v>194</v>
      </c>
      <c r="F104" s="98">
        <v>9149.5012299999999</v>
      </c>
      <c r="G104" s="99">
        <v>0</v>
      </c>
      <c r="H104" s="99">
        <v>9149.5012299999999</v>
      </c>
      <c r="I104" s="99">
        <v>39974.033729999996</v>
      </c>
      <c r="J104" s="99">
        <v>24.08447</v>
      </c>
      <c r="K104" s="99">
        <v>39998.118200000004</v>
      </c>
      <c r="L104" s="99">
        <v>864.96908999999994</v>
      </c>
      <c r="M104" s="99">
        <v>0.43375000000000002</v>
      </c>
      <c r="N104" s="99">
        <v>865.40283999999997</v>
      </c>
      <c r="O104" s="99">
        <v>50013.022270000001</v>
      </c>
      <c r="P104" s="100">
        <v>5466.7494299999998</v>
      </c>
      <c r="Q104" s="99">
        <v>0</v>
      </c>
      <c r="R104" s="101">
        <v>5466.7494299999998</v>
      </c>
    </row>
    <row r="105" spans="1:18">
      <c r="A105" s="102"/>
      <c r="B105" s="102"/>
      <c r="C105" s="102"/>
      <c r="D105" s="96" t="s">
        <v>300</v>
      </c>
      <c r="E105" s="97">
        <v>539</v>
      </c>
      <c r="F105" s="98">
        <v>24.532589999999999</v>
      </c>
      <c r="G105" s="99">
        <v>0</v>
      </c>
      <c r="H105" s="99">
        <v>24.532589999999999</v>
      </c>
      <c r="I105" s="99">
        <v>849.48572000000001</v>
      </c>
      <c r="J105" s="99">
        <v>9.5544100000000007</v>
      </c>
      <c r="K105" s="99">
        <v>859.04012999999998</v>
      </c>
      <c r="L105" s="99">
        <v>11.495379999999999</v>
      </c>
      <c r="M105" s="99">
        <v>0</v>
      </c>
      <c r="N105" s="99">
        <v>11.495379999999999</v>
      </c>
      <c r="O105" s="99">
        <v>895.06809999999996</v>
      </c>
      <c r="P105" s="100">
        <v>1047.2976999999998</v>
      </c>
      <c r="Q105" s="99">
        <v>0</v>
      </c>
      <c r="R105" s="101">
        <v>1047.2976999999998</v>
      </c>
    </row>
    <row r="106" spans="1:18">
      <c r="A106" s="102"/>
      <c r="B106" s="102"/>
      <c r="C106" s="96" t="s">
        <v>301</v>
      </c>
      <c r="D106" s="96" t="s">
        <v>302</v>
      </c>
      <c r="E106" s="97">
        <v>197</v>
      </c>
      <c r="F106" s="98">
        <v>10812.88306</v>
      </c>
      <c r="G106" s="99">
        <v>0</v>
      </c>
      <c r="H106" s="99">
        <v>10812.88306</v>
      </c>
      <c r="I106" s="99">
        <v>22566.790780000003</v>
      </c>
      <c r="J106" s="99">
        <v>5.0064799999999998</v>
      </c>
      <c r="K106" s="99">
        <v>22571.797260000003</v>
      </c>
      <c r="L106" s="99">
        <v>602.84109999999998</v>
      </c>
      <c r="M106" s="99">
        <v>0</v>
      </c>
      <c r="N106" s="99">
        <v>602.84109999999998</v>
      </c>
      <c r="O106" s="99">
        <v>33987.521420000005</v>
      </c>
      <c r="P106" s="100">
        <v>10193.19443</v>
      </c>
      <c r="Q106" s="99">
        <v>0</v>
      </c>
      <c r="R106" s="101">
        <v>10193.19443</v>
      </c>
    </row>
    <row r="107" spans="1:18">
      <c r="A107" s="102"/>
      <c r="B107" s="102"/>
      <c r="C107" s="102"/>
      <c r="D107" s="96" t="s">
        <v>303</v>
      </c>
      <c r="E107" s="97">
        <v>718</v>
      </c>
      <c r="F107" s="98">
        <v>381.6909</v>
      </c>
      <c r="G107" s="99">
        <v>0</v>
      </c>
      <c r="H107" s="99">
        <v>381.6909</v>
      </c>
      <c r="I107" s="99">
        <v>1465.7118500000001</v>
      </c>
      <c r="J107" s="99">
        <v>0</v>
      </c>
      <c r="K107" s="99">
        <v>1465.7118500000001</v>
      </c>
      <c r="L107" s="99">
        <v>15.041700000000001</v>
      </c>
      <c r="M107" s="99">
        <v>0</v>
      </c>
      <c r="N107" s="99">
        <v>15.041700000000001</v>
      </c>
      <c r="O107" s="99">
        <v>1862.44445</v>
      </c>
      <c r="P107" s="100">
        <v>1335.1761200000001</v>
      </c>
      <c r="Q107" s="99">
        <v>0</v>
      </c>
      <c r="R107" s="101">
        <v>1335.1761200000001</v>
      </c>
    </row>
    <row r="108" spans="1:18">
      <c r="A108" s="102"/>
      <c r="B108" s="102"/>
      <c r="C108" s="96" t="s">
        <v>304</v>
      </c>
      <c r="D108" s="96" t="s">
        <v>304</v>
      </c>
      <c r="E108" s="97">
        <v>188</v>
      </c>
      <c r="F108" s="98">
        <v>828.42057</v>
      </c>
      <c r="G108" s="99">
        <v>0</v>
      </c>
      <c r="H108" s="99">
        <v>828.42057</v>
      </c>
      <c r="I108" s="99">
        <v>16631.98704</v>
      </c>
      <c r="J108" s="99">
        <v>7.1531599999999997</v>
      </c>
      <c r="K108" s="99">
        <v>16639.140199999998</v>
      </c>
      <c r="L108" s="99">
        <v>232.88432999999998</v>
      </c>
      <c r="M108" s="99">
        <v>0</v>
      </c>
      <c r="N108" s="99">
        <v>232.88432999999998</v>
      </c>
      <c r="O108" s="99">
        <v>17700.445100000001</v>
      </c>
      <c r="P108" s="100">
        <v>9057.4799299999995</v>
      </c>
      <c r="Q108" s="99">
        <v>0</v>
      </c>
      <c r="R108" s="101">
        <v>9057.4799299999995</v>
      </c>
    </row>
    <row r="109" spans="1:18">
      <c r="A109" s="102"/>
      <c r="B109" s="102"/>
      <c r="C109" s="96" t="s">
        <v>305</v>
      </c>
      <c r="D109" s="96" t="s">
        <v>306</v>
      </c>
      <c r="E109" s="97">
        <v>501</v>
      </c>
      <c r="F109" s="98">
        <v>1820.4859199999999</v>
      </c>
      <c r="G109" s="99">
        <v>0</v>
      </c>
      <c r="H109" s="99">
        <v>1820.4859199999999</v>
      </c>
      <c r="I109" s="99">
        <v>11122.200080000001</v>
      </c>
      <c r="J109" s="99">
        <v>3.64E-3</v>
      </c>
      <c r="K109" s="99">
        <v>11122.203720000001</v>
      </c>
      <c r="L109" s="99">
        <v>140.07612</v>
      </c>
      <c r="M109" s="99">
        <v>0</v>
      </c>
      <c r="N109" s="99">
        <v>140.07612</v>
      </c>
      <c r="O109" s="99">
        <v>13082.76576</v>
      </c>
      <c r="P109" s="100">
        <v>4284.6938399999999</v>
      </c>
      <c r="Q109" s="99">
        <v>0</v>
      </c>
      <c r="R109" s="101">
        <v>4284.6938399999999</v>
      </c>
    </row>
    <row r="110" spans="1:18">
      <c r="A110" s="102"/>
      <c r="B110" s="102"/>
      <c r="C110" s="96" t="s">
        <v>307</v>
      </c>
      <c r="D110" s="96" t="s">
        <v>308</v>
      </c>
      <c r="E110" s="97">
        <v>498</v>
      </c>
      <c r="F110" s="98">
        <v>2537.2974399999998</v>
      </c>
      <c r="G110" s="99">
        <v>0</v>
      </c>
      <c r="H110" s="99">
        <v>2537.2974399999998</v>
      </c>
      <c r="I110" s="99">
        <v>7978.2840199999991</v>
      </c>
      <c r="J110" s="99">
        <v>0.2447</v>
      </c>
      <c r="K110" s="99">
        <v>7978.5287199999993</v>
      </c>
      <c r="L110" s="99">
        <v>122.6885</v>
      </c>
      <c r="M110" s="99">
        <v>0</v>
      </c>
      <c r="N110" s="99">
        <v>122.6885</v>
      </c>
      <c r="O110" s="99">
        <v>10638.514660000001</v>
      </c>
      <c r="P110" s="100">
        <v>4508.2806100000007</v>
      </c>
      <c r="Q110" s="99">
        <v>0</v>
      </c>
      <c r="R110" s="101">
        <v>4508.2806100000007</v>
      </c>
    </row>
    <row r="111" spans="1:18">
      <c r="A111" s="102"/>
      <c r="B111" s="102"/>
      <c r="C111" s="96" t="s">
        <v>309</v>
      </c>
      <c r="D111" s="96" t="s">
        <v>310</v>
      </c>
      <c r="E111" s="97">
        <v>500</v>
      </c>
      <c r="F111" s="98">
        <v>4286.9933899999996</v>
      </c>
      <c r="G111" s="99">
        <v>0</v>
      </c>
      <c r="H111" s="99">
        <v>4286.9933899999996</v>
      </c>
      <c r="I111" s="99">
        <v>17491.19454</v>
      </c>
      <c r="J111" s="99">
        <v>0</v>
      </c>
      <c r="K111" s="99">
        <v>17491.19454</v>
      </c>
      <c r="L111" s="99">
        <v>332.07148000000001</v>
      </c>
      <c r="M111" s="99">
        <v>0</v>
      </c>
      <c r="N111" s="99">
        <v>332.07148000000001</v>
      </c>
      <c r="O111" s="99">
        <v>22110.259409999999</v>
      </c>
      <c r="P111" s="100">
        <v>5453.3702699999994</v>
      </c>
      <c r="Q111" s="99">
        <v>0</v>
      </c>
      <c r="R111" s="101">
        <v>5453.3702699999994</v>
      </c>
    </row>
    <row r="112" spans="1:18">
      <c r="A112" s="102"/>
      <c r="B112" s="102"/>
      <c r="C112" s="96" t="s">
        <v>311</v>
      </c>
      <c r="D112" s="96" t="s">
        <v>312</v>
      </c>
      <c r="E112" s="97">
        <v>198</v>
      </c>
      <c r="F112" s="98">
        <v>537.57141000000001</v>
      </c>
      <c r="G112" s="99">
        <v>0</v>
      </c>
      <c r="H112" s="99">
        <v>537.57141000000001</v>
      </c>
      <c r="I112" s="99">
        <v>9284.0723300000009</v>
      </c>
      <c r="J112" s="99">
        <v>14.0701</v>
      </c>
      <c r="K112" s="99">
        <v>9298.1424299999999</v>
      </c>
      <c r="L112" s="99">
        <v>167.82581999999999</v>
      </c>
      <c r="M112" s="99">
        <v>0</v>
      </c>
      <c r="N112" s="99">
        <v>167.82581999999999</v>
      </c>
      <c r="O112" s="99">
        <v>10003.53966</v>
      </c>
      <c r="P112" s="100">
        <v>4488.7463699999998</v>
      </c>
      <c r="Q112" s="99">
        <v>0</v>
      </c>
      <c r="R112" s="101">
        <v>4488.7463699999998</v>
      </c>
    </row>
    <row r="113" spans="1:18">
      <c r="A113" s="102"/>
      <c r="B113" s="102"/>
      <c r="C113" s="96" t="s">
        <v>313</v>
      </c>
      <c r="D113" s="96" t="s">
        <v>313</v>
      </c>
      <c r="E113" s="97">
        <v>509</v>
      </c>
      <c r="F113" s="98">
        <v>1111.54161</v>
      </c>
      <c r="G113" s="99">
        <v>0</v>
      </c>
      <c r="H113" s="99">
        <v>1111.54161</v>
      </c>
      <c r="I113" s="99">
        <v>10178.139220000001</v>
      </c>
      <c r="J113" s="99">
        <v>0</v>
      </c>
      <c r="K113" s="99">
        <v>10178.139220000001</v>
      </c>
      <c r="L113" s="99">
        <v>167.25389000000001</v>
      </c>
      <c r="M113" s="99">
        <v>0</v>
      </c>
      <c r="N113" s="99">
        <v>167.25389000000001</v>
      </c>
      <c r="O113" s="99">
        <v>11456.934720000001</v>
      </c>
      <c r="P113" s="100">
        <v>3941.3486600000001</v>
      </c>
      <c r="Q113" s="99">
        <v>0</v>
      </c>
      <c r="R113" s="101">
        <v>3941.3486600000001</v>
      </c>
    </row>
    <row r="114" spans="1:18">
      <c r="A114" s="102"/>
      <c r="B114" s="96" t="s">
        <v>314</v>
      </c>
      <c r="C114" s="96" t="s">
        <v>315</v>
      </c>
      <c r="D114" s="96" t="s">
        <v>315</v>
      </c>
      <c r="E114" s="97">
        <v>12</v>
      </c>
      <c r="F114" s="98">
        <v>5700.3885799999998</v>
      </c>
      <c r="G114" s="99">
        <v>0</v>
      </c>
      <c r="H114" s="99">
        <v>5700.3885799999998</v>
      </c>
      <c r="I114" s="99">
        <v>23071.893789999998</v>
      </c>
      <c r="J114" s="99">
        <v>60.045519999999996</v>
      </c>
      <c r="K114" s="99">
        <v>23131.939309999998</v>
      </c>
      <c r="L114" s="99">
        <v>2269.6623100000002</v>
      </c>
      <c r="M114" s="99">
        <v>0.86750000000000005</v>
      </c>
      <c r="N114" s="99">
        <v>2270.52981</v>
      </c>
      <c r="O114" s="99">
        <v>31102.8577</v>
      </c>
      <c r="P114" s="100">
        <v>10060.64451</v>
      </c>
      <c r="Q114" s="99">
        <v>0</v>
      </c>
      <c r="R114" s="101">
        <v>10060.64451</v>
      </c>
    </row>
    <row r="115" spans="1:18">
      <c r="A115" s="102"/>
      <c r="B115" s="102"/>
      <c r="C115" s="96" t="s">
        <v>314</v>
      </c>
      <c r="D115" s="96" t="s">
        <v>314</v>
      </c>
      <c r="E115" s="97">
        <v>10</v>
      </c>
      <c r="F115" s="98">
        <v>91167.329010000001</v>
      </c>
      <c r="G115" s="99">
        <v>0</v>
      </c>
      <c r="H115" s="99">
        <v>91167.329010000001</v>
      </c>
      <c r="I115" s="99">
        <v>177911.51629</v>
      </c>
      <c r="J115" s="99">
        <v>1638.0887700000001</v>
      </c>
      <c r="K115" s="99">
        <v>179549.60506</v>
      </c>
      <c r="L115" s="99">
        <v>51422.394540000001</v>
      </c>
      <c r="M115" s="99">
        <v>12629.69297</v>
      </c>
      <c r="N115" s="99">
        <v>64052.087509999998</v>
      </c>
      <c r="O115" s="99">
        <v>334769.02158</v>
      </c>
      <c r="P115" s="100">
        <v>109835.69654</v>
      </c>
      <c r="Q115" s="99">
        <v>0</v>
      </c>
      <c r="R115" s="101">
        <v>109835.69654</v>
      </c>
    </row>
    <row r="116" spans="1:18">
      <c r="A116" s="102"/>
      <c r="B116" s="102"/>
      <c r="C116" s="102"/>
      <c r="D116" s="102"/>
      <c r="E116" s="103">
        <v>808</v>
      </c>
      <c r="F116" s="104">
        <v>7.0380000000000003</v>
      </c>
      <c r="G116" s="105">
        <v>0</v>
      </c>
      <c r="H116" s="105">
        <v>7.0380000000000003</v>
      </c>
      <c r="I116" s="105">
        <v>7.6E-3</v>
      </c>
      <c r="J116" s="105">
        <v>0</v>
      </c>
      <c r="K116" s="105">
        <v>7.6E-3</v>
      </c>
      <c r="L116" s="105">
        <v>2831.1182200000003</v>
      </c>
      <c r="M116" s="105">
        <v>0</v>
      </c>
      <c r="N116" s="105">
        <v>2831.1182200000003</v>
      </c>
      <c r="O116" s="105">
        <v>2838.1638199999998</v>
      </c>
      <c r="P116" s="106">
        <v>4582.3499699999993</v>
      </c>
      <c r="Q116" s="105">
        <v>0</v>
      </c>
      <c r="R116" s="107">
        <v>4582.3499699999993</v>
      </c>
    </row>
    <row r="117" spans="1:18">
      <c r="A117" s="102"/>
      <c r="B117" s="102"/>
      <c r="C117" s="102"/>
      <c r="D117" s="96" t="s">
        <v>316</v>
      </c>
      <c r="E117" s="97">
        <v>621</v>
      </c>
      <c r="F117" s="98">
        <v>9383.2121600000009</v>
      </c>
      <c r="G117" s="99">
        <v>0</v>
      </c>
      <c r="H117" s="99">
        <v>9383.2121600000009</v>
      </c>
      <c r="I117" s="99">
        <v>33384.853000000003</v>
      </c>
      <c r="J117" s="99">
        <v>80.188550000000006</v>
      </c>
      <c r="K117" s="99">
        <v>33465.041550000002</v>
      </c>
      <c r="L117" s="99">
        <v>2338.36967</v>
      </c>
      <c r="M117" s="99">
        <v>150.87626</v>
      </c>
      <c r="N117" s="99">
        <v>2489.24593</v>
      </c>
      <c r="O117" s="99">
        <v>45337.499640000002</v>
      </c>
      <c r="P117" s="100">
        <v>9104.5374400000001</v>
      </c>
      <c r="Q117" s="99">
        <v>0</v>
      </c>
      <c r="R117" s="101">
        <v>9104.5374400000001</v>
      </c>
    </row>
    <row r="118" spans="1:18">
      <c r="A118" s="102"/>
      <c r="B118" s="102"/>
      <c r="C118" s="96" t="s">
        <v>317</v>
      </c>
      <c r="D118" s="96" t="s">
        <v>317</v>
      </c>
      <c r="E118" s="97">
        <v>13</v>
      </c>
      <c r="F118" s="98">
        <v>17194.11793</v>
      </c>
      <c r="G118" s="99">
        <v>0</v>
      </c>
      <c r="H118" s="99">
        <v>17194.11793</v>
      </c>
      <c r="I118" s="99">
        <v>34404.138439999995</v>
      </c>
      <c r="J118" s="99">
        <v>237.71283</v>
      </c>
      <c r="K118" s="99">
        <v>34641.851270000006</v>
      </c>
      <c r="L118" s="99">
        <v>1693.6026100000001</v>
      </c>
      <c r="M118" s="99">
        <v>0</v>
      </c>
      <c r="N118" s="99">
        <v>1693.6026100000001</v>
      </c>
      <c r="O118" s="99">
        <v>53529.571810000001</v>
      </c>
      <c r="P118" s="100">
        <v>24327.040149999997</v>
      </c>
      <c r="Q118" s="99">
        <v>0</v>
      </c>
      <c r="R118" s="101">
        <v>24327.040149999997</v>
      </c>
    </row>
    <row r="119" spans="1:18">
      <c r="A119" s="102"/>
      <c r="B119" s="102"/>
      <c r="C119" s="102"/>
      <c r="D119" s="96" t="s">
        <v>318</v>
      </c>
      <c r="E119" s="97">
        <v>637</v>
      </c>
      <c r="F119" s="98">
        <v>119.42432000000001</v>
      </c>
      <c r="G119" s="99">
        <v>0</v>
      </c>
      <c r="H119" s="99">
        <v>119.42432000000001</v>
      </c>
      <c r="I119" s="99">
        <v>1362.15994</v>
      </c>
      <c r="J119" s="99">
        <v>0</v>
      </c>
      <c r="K119" s="99">
        <v>1362.15994</v>
      </c>
      <c r="L119" s="99">
        <v>20.097000000000001</v>
      </c>
      <c r="M119" s="99">
        <v>0</v>
      </c>
      <c r="N119" s="99">
        <v>20.097000000000001</v>
      </c>
      <c r="O119" s="99">
        <v>1501.6812600000001</v>
      </c>
      <c r="P119" s="100">
        <v>538.24918000000002</v>
      </c>
      <c r="Q119" s="99">
        <v>0</v>
      </c>
      <c r="R119" s="101">
        <v>538.24918000000002</v>
      </c>
    </row>
    <row r="120" spans="1:18">
      <c r="A120" s="102"/>
      <c r="B120" s="102"/>
      <c r="C120" s="96" t="s">
        <v>319</v>
      </c>
      <c r="D120" s="96" t="s">
        <v>319</v>
      </c>
      <c r="E120" s="97">
        <v>24</v>
      </c>
      <c r="F120" s="98">
        <v>15556.23228</v>
      </c>
      <c r="G120" s="99">
        <v>0</v>
      </c>
      <c r="H120" s="99">
        <v>15556.23228</v>
      </c>
      <c r="I120" s="99">
        <v>72078.303440000003</v>
      </c>
      <c r="J120" s="99">
        <v>145.34067000000002</v>
      </c>
      <c r="K120" s="99">
        <v>72223.644109999994</v>
      </c>
      <c r="L120" s="99">
        <v>15971.97127</v>
      </c>
      <c r="M120" s="99">
        <v>25.095040000000001</v>
      </c>
      <c r="N120" s="99">
        <v>15997.06631</v>
      </c>
      <c r="O120" s="99">
        <v>103776.9427</v>
      </c>
      <c r="P120" s="100">
        <v>39910.317080000001</v>
      </c>
      <c r="Q120" s="99">
        <v>0</v>
      </c>
      <c r="R120" s="101">
        <v>39910.317080000001</v>
      </c>
    </row>
    <row r="121" spans="1:18">
      <c r="A121" s="102"/>
      <c r="B121" s="102"/>
      <c r="C121" s="102"/>
      <c r="D121" s="96" t="s">
        <v>320</v>
      </c>
      <c r="E121" s="97">
        <v>607</v>
      </c>
      <c r="F121" s="98">
        <v>120.21155999999999</v>
      </c>
      <c r="G121" s="99">
        <v>0</v>
      </c>
      <c r="H121" s="99">
        <v>120.21155999999999</v>
      </c>
      <c r="I121" s="99">
        <v>378.99180999999999</v>
      </c>
      <c r="J121" s="99">
        <v>0</v>
      </c>
      <c r="K121" s="99">
        <v>378.99180999999999</v>
      </c>
      <c r="L121" s="99">
        <v>26.506700000000002</v>
      </c>
      <c r="M121" s="99">
        <v>0</v>
      </c>
      <c r="N121" s="99">
        <v>26.506700000000002</v>
      </c>
      <c r="O121" s="99">
        <v>525.71006999999997</v>
      </c>
      <c r="P121" s="100">
        <v>36.26473</v>
      </c>
      <c r="Q121" s="99">
        <v>0</v>
      </c>
      <c r="R121" s="101">
        <v>36.26473</v>
      </c>
    </row>
    <row r="122" spans="1:18">
      <c r="A122" s="102"/>
      <c r="B122" s="102"/>
      <c r="C122" s="102"/>
      <c r="D122" s="96" t="s">
        <v>321</v>
      </c>
      <c r="E122" s="97">
        <v>30</v>
      </c>
      <c r="F122" s="98">
        <v>610.09491000000003</v>
      </c>
      <c r="G122" s="99">
        <v>0</v>
      </c>
      <c r="H122" s="99">
        <v>610.09491000000003</v>
      </c>
      <c r="I122" s="99">
        <v>4046.35239</v>
      </c>
      <c r="J122" s="99">
        <v>0</v>
      </c>
      <c r="K122" s="99">
        <v>4046.35239</v>
      </c>
      <c r="L122" s="99">
        <v>157.00793999999999</v>
      </c>
      <c r="M122" s="99">
        <v>0</v>
      </c>
      <c r="N122" s="99">
        <v>157.00793999999999</v>
      </c>
      <c r="O122" s="99">
        <v>4813.4552400000002</v>
      </c>
      <c r="P122" s="100">
        <v>2578.6534999999999</v>
      </c>
      <c r="Q122" s="99">
        <v>0</v>
      </c>
      <c r="R122" s="101">
        <v>2578.6534999999999</v>
      </c>
    </row>
    <row r="123" spans="1:18">
      <c r="A123" s="102"/>
      <c r="B123" s="102"/>
      <c r="C123" s="102"/>
      <c r="D123" s="96" t="s">
        <v>322</v>
      </c>
      <c r="E123" s="97">
        <v>26</v>
      </c>
      <c r="F123" s="98">
        <v>233.89851000000002</v>
      </c>
      <c r="G123" s="99">
        <v>0</v>
      </c>
      <c r="H123" s="99">
        <v>233.89851000000002</v>
      </c>
      <c r="I123" s="99">
        <v>2933.4146099999998</v>
      </c>
      <c r="J123" s="99">
        <v>0.59621000000000002</v>
      </c>
      <c r="K123" s="99">
        <v>2934.01082</v>
      </c>
      <c r="L123" s="99">
        <v>78.151560000000003</v>
      </c>
      <c r="M123" s="99">
        <v>0</v>
      </c>
      <c r="N123" s="99">
        <v>78.151560000000003</v>
      </c>
      <c r="O123" s="99">
        <v>3246.0608900000002</v>
      </c>
      <c r="P123" s="100">
        <v>1160.00766</v>
      </c>
      <c r="Q123" s="99">
        <v>0</v>
      </c>
      <c r="R123" s="101">
        <v>1160.00766</v>
      </c>
    </row>
    <row r="124" spans="1:18">
      <c r="A124" s="102"/>
      <c r="B124" s="102"/>
      <c r="C124" s="96" t="s">
        <v>323</v>
      </c>
      <c r="D124" s="96" t="s">
        <v>324</v>
      </c>
      <c r="E124" s="97">
        <v>17</v>
      </c>
      <c r="F124" s="98">
        <v>179.60019</v>
      </c>
      <c r="G124" s="99">
        <v>0</v>
      </c>
      <c r="H124" s="99">
        <v>179.60019</v>
      </c>
      <c r="I124" s="99">
        <v>4409.3965099999996</v>
      </c>
      <c r="J124" s="99">
        <v>0.35717000000000004</v>
      </c>
      <c r="K124" s="99">
        <v>4409.7536799999998</v>
      </c>
      <c r="L124" s="99">
        <v>181.75045</v>
      </c>
      <c r="M124" s="99">
        <v>0</v>
      </c>
      <c r="N124" s="99">
        <v>181.75045</v>
      </c>
      <c r="O124" s="99">
        <v>4771.1043200000004</v>
      </c>
      <c r="P124" s="100">
        <v>2204.8589400000001</v>
      </c>
      <c r="Q124" s="99">
        <v>0</v>
      </c>
      <c r="R124" s="101">
        <v>2204.8589400000001</v>
      </c>
    </row>
    <row r="125" spans="1:18">
      <c r="A125" s="102"/>
      <c r="B125" s="102"/>
      <c r="C125" s="102"/>
      <c r="D125" s="96" t="s">
        <v>323</v>
      </c>
      <c r="E125" s="97">
        <v>15</v>
      </c>
      <c r="F125" s="98">
        <v>953.37409000000002</v>
      </c>
      <c r="G125" s="99">
        <v>0</v>
      </c>
      <c r="H125" s="99">
        <v>953.37409000000002</v>
      </c>
      <c r="I125" s="99">
        <v>14080.597740000001</v>
      </c>
      <c r="J125" s="99">
        <v>2.0300000000000002E-2</v>
      </c>
      <c r="K125" s="99">
        <v>14080.618039999999</v>
      </c>
      <c r="L125" s="99">
        <v>168.4134</v>
      </c>
      <c r="M125" s="99">
        <v>0</v>
      </c>
      <c r="N125" s="99">
        <v>168.4134</v>
      </c>
      <c r="O125" s="99">
        <v>15202.40553</v>
      </c>
      <c r="P125" s="100">
        <v>3608.2026599999999</v>
      </c>
      <c r="Q125" s="99">
        <v>0</v>
      </c>
      <c r="R125" s="101">
        <v>3608.2026599999999</v>
      </c>
    </row>
    <row r="126" spans="1:18">
      <c r="A126" s="102"/>
      <c r="B126" s="102"/>
      <c r="C126" s="102"/>
      <c r="D126" s="96" t="s">
        <v>325</v>
      </c>
      <c r="E126" s="97">
        <v>18</v>
      </c>
      <c r="F126" s="98">
        <v>424.86912999999998</v>
      </c>
      <c r="G126" s="99">
        <v>0</v>
      </c>
      <c r="H126" s="99">
        <v>424.86912999999998</v>
      </c>
      <c r="I126" s="99">
        <v>3713.4962</v>
      </c>
      <c r="J126" s="99">
        <v>2.7400000000000002E-3</v>
      </c>
      <c r="K126" s="99">
        <v>3713.4989399999999</v>
      </c>
      <c r="L126" s="99">
        <v>88.212999999999994</v>
      </c>
      <c r="M126" s="99">
        <v>0</v>
      </c>
      <c r="N126" s="99">
        <v>88.212999999999994</v>
      </c>
      <c r="O126" s="99">
        <v>4226.5810700000002</v>
      </c>
      <c r="P126" s="100">
        <v>3824.2192700000001</v>
      </c>
      <c r="Q126" s="99">
        <v>0</v>
      </c>
      <c r="R126" s="101">
        <v>3824.2192700000001</v>
      </c>
    </row>
    <row r="127" spans="1:18">
      <c r="A127" s="102"/>
      <c r="B127" s="102"/>
      <c r="C127" s="96" t="s">
        <v>326</v>
      </c>
      <c r="D127" s="96" t="s">
        <v>326</v>
      </c>
      <c r="E127" s="97">
        <v>19</v>
      </c>
      <c r="F127" s="98">
        <v>11703.19873</v>
      </c>
      <c r="G127" s="99">
        <v>0</v>
      </c>
      <c r="H127" s="99">
        <v>11703.19873</v>
      </c>
      <c r="I127" s="99">
        <v>59296.323859999997</v>
      </c>
      <c r="J127" s="99">
        <v>37.518529999999998</v>
      </c>
      <c r="K127" s="99">
        <v>59333.842389999998</v>
      </c>
      <c r="L127" s="99">
        <v>2744.2250899999999</v>
      </c>
      <c r="M127" s="99">
        <v>69.747</v>
      </c>
      <c r="N127" s="99">
        <v>2813.9720899999998</v>
      </c>
      <c r="O127" s="99">
        <v>73851.01320999999</v>
      </c>
      <c r="P127" s="100">
        <v>22516.587190000002</v>
      </c>
      <c r="Q127" s="99">
        <v>0</v>
      </c>
      <c r="R127" s="101">
        <v>22516.587190000002</v>
      </c>
    </row>
    <row r="128" spans="1:18">
      <c r="A128" s="102"/>
      <c r="B128" s="102"/>
      <c r="C128" s="102"/>
      <c r="D128" s="96" t="s">
        <v>327</v>
      </c>
      <c r="E128" s="97">
        <v>592</v>
      </c>
      <c r="F128" s="98">
        <v>2413.9665199999999</v>
      </c>
      <c r="G128" s="99">
        <v>0</v>
      </c>
      <c r="H128" s="99">
        <v>2413.9665199999999</v>
      </c>
      <c r="I128" s="99">
        <v>3721.3968999999997</v>
      </c>
      <c r="J128" s="99">
        <v>0</v>
      </c>
      <c r="K128" s="99">
        <v>3721.3968999999997</v>
      </c>
      <c r="L128" s="99">
        <v>78.490780000000001</v>
      </c>
      <c r="M128" s="99">
        <v>0</v>
      </c>
      <c r="N128" s="99">
        <v>78.490780000000001</v>
      </c>
      <c r="O128" s="99">
        <v>6213.8541999999998</v>
      </c>
      <c r="P128" s="100">
        <v>2387.6594599999999</v>
      </c>
      <c r="Q128" s="99">
        <v>0</v>
      </c>
      <c r="R128" s="101">
        <v>2387.6594599999999</v>
      </c>
    </row>
    <row r="129" spans="1:18">
      <c r="A129" s="102"/>
      <c r="B129" s="102"/>
      <c r="C129" s="102"/>
      <c r="D129" s="96" t="s">
        <v>328</v>
      </c>
      <c r="E129" s="97">
        <v>22</v>
      </c>
      <c r="F129" s="98">
        <v>56.770940000000003</v>
      </c>
      <c r="G129" s="99">
        <v>0</v>
      </c>
      <c r="H129" s="99">
        <v>56.770940000000003</v>
      </c>
      <c r="I129" s="99">
        <v>4732.4155999999994</v>
      </c>
      <c r="J129" s="99">
        <v>0</v>
      </c>
      <c r="K129" s="99">
        <v>4732.4155999999994</v>
      </c>
      <c r="L129" s="99">
        <v>11.900870000000001</v>
      </c>
      <c r="M129" s="99">
        <v>0</v>
      </c>
      <c r="N129" s="99">
        <v>11.900870000000001</v>
      </c>
      <c r="O129" s="99">
        <v>4801.0874100000001</v>
      </c>
      <c r="P129" s="100">
        <v>1696.2977700000001</v>
      </c>
      <c r="Q129" s="99">
        <v>0</v>
      </c>
      <c r="R129" s="101">
        <v>1696.2977700000001</v>
      </c>
    </row>
    <row r="130" spans="1:18">
      <c r="A130" s="102"/>
      <c r="B130" s="102"/>
      <c r="C130" s="102"/>
      <c r="D130" s="96" t="s">
        <v>329</v>
      </c>
      <c r="E130" s="97">
        <v>23</v>
      </c>
      <c r="F130" s="98">
        <v>1061.1321</v>
      </c>
      <c r="G130" s="99">
        <v>0</v>
      </c>
      <c r="H130" s="99">
        <v>1061.1321</v>
      </c>
      <c r="I130" s="99">
        <v>4780.6822599999996</v>
      </c>
      <c r="J130" s="99">
        <v>0</v>
      </c>
      <c r="K130" s="99">
        <v>4780.6822599999996</v>
      </c>
      <c r="L130" s="99">
        <v>79.740460000000013</v>
      </c>
      <c r="M130" s="99">
        <v>0</v>
      </c>
      <c r="N130" s="99">
        <v>79.740460000000013</v>
      </c>
      <c r="O130" s="99">
        <v>5921.5548200000003</v>
      </c>
      <c r="P130" s="100">
        <v>1733.01414</v>
      </c>
      <c r="Q130" s="99">
        <v>0</v>
      </c>
      <c r="R130" s="101">
        <v>1733.01414</v>
      </c>
    </row>
    <row r="131" spans="1:18">
      <c r="A131" s="102"/>
      <c r="B131" s="102"/>
      <c r="C131" s="96" t="s">
        <v>330</v>
      </c>
      <c r="D131" s="96" t="s">
        <v>331</v>
      </c>
      <c r="E131" s="97">
        <v>32</v>
      </c>
      <c r="F131" s="98">
        <v>6224.4702900000002</v>
      </c>
      <c r="G131" s="99">
        <v>0</v>
      </c>
      <c r="H131" s="99">
        <v>6224.4702900000002</v>
      </c>
      <c r="I131" s="99">
        <v>14258.96449</v>
      </c>
      <c r="J131" s="99">
        <v>0.64011000000000007</v>
      </c>
      <c r="K131" s="99">
        <v>14259.604599999999</v>
      </c>
      <c r="L131" s="99">
        <v>1671.7839099999999</v>
      </c>
      <c r="M131" s="99">
        <v>34.700000000000003</v>
      </c>
      <c r="N131" s="99">
        <v>1706.4839099999999</v>
      </c>
      <c r="O131" s="99">
        <v>22190.558800000003</v>
      </c>
      <c r="P131" s="100">
        <v>8782.0892899999999</v>
      </c>
      <c r="Q131" s="99">
        <v>0</v>
      </c>
      <c r="R131" s="101">
        <v>8782.0892899999999</v>
      </c>
    </row>
    <row r="132" spans="1:18">
      <c r="A132" s="102"/>
      <c r="B132" s="102"/>
      <c r="C132" s="102"/>
      <c r="D132" s="96" t="s">
        <v>330</v>
      </c>
      <c r="E132" s="97">
        <v>33</v>
      </c>
      <c r="F132" s="98">
        <v>507.14537999999999</v>
      </c>
      <c r="G132" s="99">
        <v>0</v>
      </c>
      <c r="H132" s="99">
        <v>507.14537999999999</v>
      </c>
      <c r="I132" s="99">
        <v>12098.253769999999</v>
      </c>
      <c r="J132" s="99">
        <v>30.946020000000001</v>
      </c>
      <c r="K132" s="99">
        <v>12129.199789999999</v>
      </c>
      <c r="L132" s="99">
        <v>194.08785</v>
      </c>
      <c r="M132" s="99">
        <v>0</v>
      </c>
      <c r="N132" s="99">
        <v>194.08785</v>
      </c>
      <c r="O132" s="99">
        <v>12830.43302</v>
      </c>
      <c r="P132" s="100">
        <v>2148.4232099999999</v>
      </c>
      <c r="Q132" s="99">
        <v>0</v>
      </c>
      <c r="R132" s="101">
        <v>2148.4232099999999</v>
      </c>
    </row>
    <row r="133" spans="1:18">
      <c r="A133" s="102"/>
      <c r="B133" s="102"/>
      <c r="C133" s="96" t="s">
        <v>332</v>
      </c>
      <c r="D133" s="96" t="s">
        <v>332</v>
      </c>
      <c r="E133" s="97">
        <v>34</v>
      </c>
      <c r="F133" s="98">
        <v>50544.568749999999</v>
      </c>
      <c r="G133" s="99">
        <v>0</v>
      </c>
      <c r="H133" s="99">
        <v>50544.568749999999</v>
      </c>
      <c r="I133" s="99">
        <v>75985.268629999991</v>
      </c>
      <c r="J133" s="99">
        <v>26.762080000000001</v>
      </c>
      <c r="K133" s="99">
        <v>76012.030709999992</v>
      </c>
      <c r="L133" s="99">
        <v>11665.67203</v>
      </c>
      <c r="M133" s="99">
        <v>1417.09043</v>
      </c>
      <c r="N133" s="99">
        <v>13082.762460000002</v>
      </c>
      <c r="O133" s="99">
        <v>139639.36192</v>
      </c>
      <c r="P133" s="100">
        <v>73992.500019999992</v>
      </c>
      <c r="Q133" s="99">
        <v>0</v>
      </c>
      <c r="R133" s="101">
        <v>73992.500019999992</v>
      </c>
    </row>
    <row r="134" spans="1:18">
      <c r="A134" s="102"/>
      <c r="B134" s="102"/>
      <c r="C134" s="102"/>
      <c r="D134" s="96" t="s">
        <v>333</v>
      </c>
      <c r="E134" s="97">
        <v>503</v>
      </c>
      <c r="F134" s="98">
        <v>409.37680999999998</v>
      </c>
      <c r="G134" s="99">
        <v>0</v>
      </c>
      <c r="H134" s="99">
        <v>409.37680999999998</v>
      </c>
      <c r="I134" s="99">
        <v>16764.994979999999</v>
      </c>
      <c r="J134" s="99">
        <v>23.424029999999998</v>
      </c>
      <c r="K134" s="99">
        <v>16788.419010000001</v>
      </c>
      <c r="L134" s="99">
        <v>238.73693</v>
      </c>
      <c r="M134" s="99">
        <v>0</v>
      </c>
      <c r="N134" s="99">
        <v>238.73693</v>
      </c>
      <c r="O134" s="99">
        <v>17436.532749999998</v>
      </c>
      <c r="P134" s="100">
        <v>5320.6652300000005</v>
      </c>
      <c r="Q134" s="99">
        <v>0</v>
      </c>
      <c r="R134" s="101">
        <v>5320.6652300000005</v>
      </c>
    </row>
    <row r="135" spans="1:18">
      <c r="A135" s="102"/>
      <c r="B135" s="102"/>
      <c r="C135" s="102"/>
      <c r="D135" s="96" t="s">
        <v>334</v>
      </c>
      <c r="E135" s="97">
        <v>751</v>
      </c>
      <c r="F135" s="98">
        <v>218.57866000000001</v>
      </c>
      <c r="G135" s="99">
        <v>0</v>
      </c>
      <c r="H135" s="99">
        <v>218.57866000000001</v>
      </c>
      <c r="I135" s="99">
        <v>4599.4108299999998</v>
      </c>
      <c r="J135" s="99">
        <v>0</v>
      </c>
      <c r="K135" s="99">
        <v>4599.4108299999998</v>
      </c>
      <c r="L135" s="99">
        <v>69.976520000000008</v>
      </c>
      <c r="M135" s="99">
        <v>0</v>
      </c>
      <c r="N135" s="99">
        <v>69.976520000000008</v>
      </c>
      <c r="O135" s="99">
        <v>4887.9660100000001</v>
      </c>
      <c r="P135" s="100">
        <v>1957.9137700000001</v>
      </c>
      <c r="Q135" s="99">
        <v>0</v>
      </c>
      <c r="R135" s="101">
        <v>1957.9137700000001</v>
      </c>
    </row>
    <row r="136" spans="1:18">
      <c r="A136" s="102"/>
      <c r="B136" s="102"/>
      <c r="C136" s="96" t="s">
        <v>335</v>
      </c>
      <c r="D136" s="96" t="s">
        <v>335</v>
      </c>
      <c r="E136" s="97">
        <v>40</v>
      </c>
      <c r="F136" s="98">
        <v>4710.8348299999998</v>
      </c>
      <c r="G136" s="99">
        <v>0</v>
      </c>
      <c r="H136" s="99">
        <v>4710.8348299999998</v>
      </c>
      <c r="I136" s="99">
        <v>32691.212329999998</v>
      </c>
      <c r="J136" s="99">
        <v>0.35675000000000001</v>
      </c>
      <c r="K136" s="99">
        <v>32691.569079999997</v>
      </c>
      <c r="L136" s="99">
        <v>1954.6900900000001</v>
      </c>
      <c r="M136" s="99">
        <v>0</v>
      </c>
      <c r="N136" s="99">
        <v>1954.6900900000001</v>
      </c>
      <c r="O136" s="99">
        <v>39357.093999999997</v>
      </c>
      <c r="P136" s="100">
        <v>15080.95255</v>
      </c>
      <c r="Q136" s="99">
        <v>0</v>
      </c>
      <c r="R136" s="101">
        <v>15080.95255</v>
      </c>
    </row>
    <row r="137" spans="1:18">
      <c r="A137" s="102"/>
      <c r="B137" s="102"/>
      <c r="C137" s="102"/>
      <c r="D137" s="96" t="s">
        <v>336</v>
      </c>
      <c r="E137" s="97">
        <v>696</v>
      </c>
      <c r="F137" s="98">
        <v>86.075490000000002</v>
      </c>
      <c r="G137" s="99">
        <v>0</v>
      </c>
      <c r="H137" s="99">
        <v>86.075490000000002</v>
      </c>
      <c r="I137" s="99">
        <v>2453.9361699999999</v>
      </c>
      <c r="J137" s="99">
        <v>0</v>
      </c>
      <c r="K137" s="99">
        <v>2453.9361699999999</v>
      </c>
      <c r="L137" s="99">
        <v>91.418419999999998</v>
      </c>
      <c r="M137" s="99">
        <v>0</v>
      </c>
      <c r="N137" s="99">
        <v>91.418419999999998</v>
      </c>
      <c r="O137" s="99">
        <v>2631.4300800000001</v>
      </c>
      <c r="P137" s="100">
        <v>3598.4486000000002</v>
      </c>
      <c r="Q137" s="99">
        <v>0</v>
      </c>
      <c r="R137" s="101">
        <v>3598.4486000000002</v>
      </c>
    </row>
    <row r="138" spans="1:18">
      <c r="A138" s="102"/>
      <c r="B138" s="102"/>
      <c r="C138" s="96" t="s">
        <v>215</v>
      </c>
      <c r="D138" s="96" t="s">
        <v>337</v>
      </c>
      <c r="E138" s="97">
        <v>43</v>
      </c>
      <c r="F138" s="98">
        <v>1960.4822799999999</v>
      </c>
      <c r="G138" s="99">
        <v>0</v>
      </c>
      <c r="H138" s="99">
        <v>1960.4822799999999</v>
      </c>
      <c r="I138" s="99">
        <v>19274.678329999999</v>
      </c>
      <c r="J138" s="99">
        <v>0.35357</v>
      </c>
      <c r="K138" s="99">
        <v>19275.031899999998</v>
      </c>
      <c r="L138" s="99">
        <v>652.94666000000007</v>
      </c>
      <c r="M138" s="99">
        <v>0.47886000000000001</v>
      </c>
      <c r="N138" s="99">
        <v>653.42552000000001</v>
      </c>
      <c r="O138" s="99">
        <v>21888.939699999999</v>
      </c>
      <c r="P138" s="100">
        <v>8373.4009999999998</v>
      </c>
      <c r="Q138" s="99">
        <v>0</v>
      </c>
      <c r="R138" s="101">
        <v>8373.4009999999998</v>
      </c>
    </row>
    <row r="139" spans="1:18">
      <c r="A139" s="102"/>
      <c r="B139" s="102"/>
      <c r="C139" s="96" t="s">
        <v>338</v>
      </c>
      <c r="D139" s="96" t="s">
        <v>338</v>
      </c>
      <c r="E139" s="97">
        <v>41</v>
      </c>
      <c r="F139" s="98">
        <v>617.51665000000003</v>
      </c>
      <c r="G139" s="99">
        <v>0</v>
      </c>
      <c r="H139" s="99">
        <v>617.51665000000003</v>
      </c>
      <c r="I139" s="99">
        <v>10855.299499999999</v>
      </c>
      <c r="J139" s="99">
        <v>17.898610000000001</v>
      </c>
      <c r="K139" s="99">
        <v>10873.198109999999</v>
      </c>
      <c r="L139" s="99">
        <v>261.06119999999999</v>
      </c>
      <c r="M139" s="99">
        <v>0</v>
      </c>
      <c r="N139" s="99">
        <v>261.06119999999999</v>
      </c>
      <c r="O139" s="99">
        <v>11751.775960000001</v>
      </c>
      <c r="P139" s="100">
        <v>4446.6304099999998</v>
      </c>
      <c r="Q139" s="99">
        <v>0</v>
      </c>
      <c r="R139" s="101">
        <v>4446.6304099999998</v>
      </c>
    </row>
    <row r="140" spans="1:18">
      <c r="A140" s="102"/>
      <c r="B140" s="102"/>
      <c r="C140" s="96" t="s">
        <v>294</v>
      </c>
      <c r="D140" s="96" t="s">
        <v>294</v>
      </c>
      <c r="E140" s="97">
        <v>38</v>
      </c>
      <c r="F140" s="98">
        <v>4192.4318499999999</v>
      </c>
      <c r="G140" s="99">
        <v>0</v>
      </c>
      <c r="H140" s="99">
        <v>4192.4318499999999</v>
      </c>
      <c r="I140" s="99">
        <v>12999.78225</v>
      </c>
      <c r="J140" s="99">
        <v>0</v>
      </c>
      <c r="K140" s="99">
        <v>12999.78225</v>
      </c>
      <c r="L140" s="99">
        <v>581.07769999999994</v>
      </c>
      <c r="M140" s="99">
        <v>0</v>
      </c>
      <c r="N140" s="99">
        <v>581.07769999999994</v>
      </c>
      <c r="O140" s="99">
        <v>17773.291799999999</v>
      </c>
      <c r="P140" s="100">
        <v>4040.3138599999997</v>
      </c>
      <c r="Q140" s="99">
        <v>0</v>
      </c>
      <c r="R140" s="101">
        <v>4040.3138599999997</v>
      </c>
    </row>
    <row r="141" spans="1:18">
      <c r="A141" s="102"/>
      <c r="B141" s="102"/>
      <c r="C141" s="102"/>
      <c r="D141" s="96" t="s">
        <v>339</v>
      </c>
      <c r="E141" s="97">
        <v>588</v>
      </c>
      <c r="F141" s="98">
        <v>83.271789999999996</v>
      </c>
      <c r="G141" s="99">
        <v>0</v>
      </c>
      <c r="H141" s="99">
        <v>83.271789999999996</v>
      </c>
      <c r="I141" s="99">
        <v>2436.4979199999998</v>
      </c>
      <c r="J141" s="99">
        <v>0.34710000000000002</v>
      </c>
      <c r="K141" s="99">
        <v>2436.8450200000002</v>
      </c>
      <c r="L141" s="99">
        <v>118.87828999999999</v>
      </c>
      <c r="M141" s="99">
        <v>0</v>
      </c>
      <c r="N141" s="99">
        <v>118.87828999999999</v>
      </c>
      <c r="O141" s="99">
        <v>2638.9951000000001</v>
      </c>
      <c r="P141" s="100">
        <v>903.90021000000002</v>
      </c>
      <c r="Q141" s="99">
        <v>0</v>
      </c>
      <c r="R141" s="101">
        <v>903.90021000000002</v>
      </c>
    </row>
    <row r="142" spans="1:18">
      <c r="A142" s="102"/>
      <c r="B142" s="102"/>
      <c r="C142" s="102"/>
      <c r="D142" s="96" t="s">
        <v>340</v>
      </c>
      <c r="E142" s="97">
        <v>39</v>
      </c>
      <c r="F142" s="98">
        <v>145.49852999999999</v>
      </c>
      <c r="G142" s="99">
        <v>0</v>
      </c>
      <c r="H142" s="99">
        <v>145.49852999999999</v>
      </c>
      <c r="I142" s="99">
        <v>1714.53423</v>
      </c>
      <c r="J142" s="99">
        <v>0</v>
      </c>
      <c r="K142" s="99">
        <v>1714.53423</v>
      </c>
      <c r="L142" s="99">
        <v>130.79568</v>
      </c>
      <c r="M142" s="99">
        <v>0</v>
      </c>
      <c r="N142" s="99">
        <v>130.79568</v>
      </c>
      <c r="O142" s="99">
        <v>1990.82844</v>
      </c>
      <c r="P142" s="100">
        <v>1660.0343400000002</v>
      </c>
      <c r="Q142" s="99">
        <v>0</v>
      </c>
      <c r="R142" s="101">
        <v>1660.0343400000002</v>
      </c>
    </row>
    <row r="143" spans="1:18">
      <c r="A143" s="102"/>
      <c r="B143" s="102"/>
      <c r="C143" s="96" t="s">
        <v>341</v>
      </c>
      <c r="D143" s="96" t="s">
        <v>341</v>
      </c>
      <c r="E143" s="97">
        <v>36</v>
      </c>
      <c r="F143" s="98">
        <v>2863.2159500000002</v>
      </c>
      <c r="G143" s="99">
        <v>0</v>
      </c>
      <c r="H143" s="99">
        <v>2863.2159500000002</v>
      </c>
      <c r="I143" s="99">
        <v>18768.52549</v>
      </c>
      <c r="J143" s="99">
        <v>6.0400000000000002E-3</v>
      </c>
      <c r="K143" s="99">
        <v>18768.53153</v>
      </c>
      <c r="L143" s="99">
        <v>865.14381000000003</v>
      </c>
      <c r="M143" s="99">
        <v>0</v>
      </c>
      <c r="N143" s="99">
        <v>865.14381000000003</v>
      </c>
      <c r="O143" s="99">
        <v>22496.89129</v>
      </c>
      <c r="P143" s="100">
        <v>6114.02747</v>
      </c>
      <c r="Q143" s="99">
        <v>0</v>
      </c>
      <c r="R143" s="101">
        <v>6114.02747</v>
      </c>
    </row>
    <row r="144" spans="1:18">
      <c r="A144" s="102"/>
      <c r="B144" s="102"/>
      <c r="C144" s="102"/>
      <c r="D144" s="96" t="s">
        <v>342</v>
      </c>
      <c r="E144" s="97">
        <v>466</v>
      </c>
      <c r="F144" s="98">
        <v>73.239270000000005</v>
      </c>
      <c r="G144" s="99">
        <v>0</v>
      </c>
      <c r="H144" s="99">
        <v>73.239270000000005</v>
      </c>
      <c r="I144" s="99">
        <v>2543.98029</v>
      </c>
      <c r="J144" s="99">
        <v>2.5208600000000003</v>
      </c>
      <c r="K144" s="99">
        <v>2546.5011500000001</v>
      </c>
      <c r="L144" s="99">
        <v>3.1762299999999999</v>
      </c>
      <c r="M144" s="99">
        <v>0</v>
      </c>
      <c r="N144" s="99">
        <v>3.1762299999999999</v>
      </c>
      <c r="O144" s="99">
        <v>2622.9166500000001</v>
      </c>
      <c r="P144" s="100">
        <v>1396.5109399999999</v>
      </c>
      <c r="Q144" s="99">
        <v>0</v>
      </c>
      <c r="R144" s="101">
        <v>1396.5109399999999</v>
      </c>
    </row>
    <row r="145" spans="1:18">
      <c r="A145" s="102"/>
      <c r="B145" s="102"/>
      <c r="C145" s="102"/>
      <c r="D145" s="96" t="s">
        <v>343</v>
      </c>
      <c r="E145" s="97">
        <v>589</v>
      </c>
      <c r="F145" s="98">
        <v>26488.18174</v>
      </c>
      <c r="G145" s="99">
        <v>0</v>
      </c>
      <c r="H145" s="99">
        <v>26488.18174</v>
      </c>
      <c r="I145" s="99">
        <v>101726.07529000001</v>
      </c>
      <c r="J145" s="99">
        <v>742.21641</v>
      </c>
      <c r="K145" s="99">
        <v>102468.2917</v>
      </c>
      <c r="L145" s="99">
        <v>97479.827489999996</v>
      </c>
      <c r="M145" s="99">
        <v>67387.195240000001</v>
      </c>
      <c r="N145" s="99">
        <v>164867.02273</v>
      </c>
      <c r="O145" s="99">
        <v>293823.49617</v>
      </c>
      <c r="P145" s="100">
        <v>16576.623050000002</v>
      </c>
      <c r="Q145" s="99">
        <v>0</v>
      </c>
      <c r="R145" s="101">
        <v>16576.623050000002</v>
      </c>
    </row>
    <row r="146" spans="1:18">
      <c r="A146" s="102"/>
      <c r="B146" s="102"/>
      <c r="C146" s="102"/>
      <c r="D146" s="96" t="s">
        <v>344</v>
      </c>
      <c r="E146" s="97">
        <v>709</v>
      </c>
      <c r="F146" s="98">
        <v>0</v>
      </c>
      <c r="G146" s="99">
        <v>0</v>
      </c>
      <c r="H146" s="99">
        <v>0</v>
      </c>
      <c r="I146" s="99">
        <v>0</v>
      </c>
      <c r="J146" s="99">
        <v>0</v>
      </c>
      <c r="K146" s="99">
        <v>0</v>
      </c>
      <c r="L146" s="99">
        <v>20.974509999999999</v>
      </c>
      <c r="M146" s="99">
        <v>0</v>
      </c>
      <c r="N146" s="99">
        <v>20.974509999999999</v>
      </c>
      <c r="O146" s="99">
        <v>20.974509999999999</v>
      </c>
      <c r="P146" s="100">
        <v>0</v>
      </c>
      <c r="Q146" s="99">
        <v>0</v>
      </c>
      <c r="R146" s="101">
        <v>0</v>
      </c>
    </row>
    <row r="147" spans="1:18">
      <c r="A147" s="102"/>
      <c r="B147" s="96" t="s">
        <v>345</v>
      </c>
      <c r="C147" s="96" t="s">
        <v>346</v>
      </c>
      <c r="D147" s="96" t="s">
        <v>347</v>
      </c>
      <c r="E147" s="97">
        <v>698</v>
      </c>
      <c r="F147" s="98">
        <v>222.74509</v>
      </c>
      <c r="G147" s="99">
        <v>0</v>
      </c>
      <c r="H147" s="99">
        <v>222.74509</v>
      </c>
      <c r="I147" s="99">
        <v>124789.181</v>
      </c>
      <c r="J147" s="99">
        <v>5.6000000000000006E-4</v>
      </c>
      <c r="K147" s="99">
        <v>124789.18156</v>
      </c>
      <c r="L147" s="99">
        <v>385.24920000000003</v>
      </c>
      <c r="M147" s="99">
        <v>96.39833999999999</v>
      </c>
      <c r="N147" s="99">
        <v>481.64753999999999</v>
      </c>
      <c r="O147" s="99">
        <v>125493.57419</v>
      </c>
      <c r="P147" s="100">
        <v>0</v>
      </c>
      <c r="Q147" s="99">
        <v>0</v>
      </c>
      <c r="R147" s="101">
        <v>0</v>
      </c>
    </row>
    <row r="148" spans="1:18">
      <c r="A148" s="102"/>
      <c r="B148" s="102"/>
      <c r="C148" s="102"/>
      <c r="D148" s="96" t="s">
        <v>345</v>
      </c>
      <c r="E148" s="97">
        <v>372</v>
      </c>
      <c r="F148" s="98">
        <v>29915.422649999997</v>
      </c>
      <c r="G148" s="99">
        <v>0</v>
      </c>
      <c r="H148" s="99">
        <v>29915.422649999997</v>
      </c>
      <c r="I148" s="99">
        <v>1046.172</v>
      </c>
      <c r="J148" s="99">
        <v>1359.59321</v>
      </c>
      <c r="K148" s="99">
        <v>2405.76521</v>
      </c>
      <c r="L148" s="99">
        <v>25301.534649999998</v>
      </c>
      <c r="M148" s="99">
        <v>3958.5479999999998</v>
      </c>
      <c r="N148" s="99">
        <v>29260.08265</v>
      </c>
      <c r="O148" s="99">
        <v>61581.270509999995</v>
      </c>
      <c r="P148" s="100">
        <v>41377.651149999998</v>
      </c>
      <c r="Q148" s="99">
        <v>0</v>
      </c>
      <c r="R148" s="101">
        <v>41377.651149999998</v>
      </c>
    </row>
    <row r="149" spans="1:18">
      <c r="A149" s="102"/>
      <c r="B149" s="102"/>
      <c r="C149" s="102"/>
      <c r="D149" s="102"/>
      <c r="E149" s="103">
        <v>556</v>
      </c>
      <c r="F149" s="104">
        <v>279.09827000000001</v>
      </c>
      <c r="G149" s="105">
        <v>0</v>
      </c>
      <c r="H149" s="105">
        <v>279.09827000000001</v>
      </c>
      <c r="I149" s="105">
        <v>64115.271939999999</v>
      </c>
      <c r="J149" s="105">
        <v>613.42809</v>
      </c>
      <c r="K149" s="105">
        <v>64728.70003</v>
      </c>
      <c r="L149" s="105">
        <v>2161.4869399999998</v>
      </c>
      <c r="M149" s="105">
        <v>0</v>
      </c>
      <c r="N149" s="105">
        <v>2161.4869399999998</v>
      </c>
      <c r="O149" s="105">
        <v>67169.285239999997</v>
      </c>
      <c r="P149" s="106">
        <v>9504.3366500000011</v>
      </c>
      <c r="Q149" s="105">
        <v>0</v>
      </c>
      <c r="R149" s="107">
        <v>9504.3366500000011</v>
      </c>
    </row>
    <row r="150" spans="1:18">
      <c r="A150" s="102"/>
      <c r="B150" s="102"/>
      <c r="C150" s="102"/>
      <c r="D150" s="102"/>
      <c r="E150" s="103">
        <v>557</v>
      </c>
      <c r="F150" s="104">
        <v>15.87872</v>
      </c>
      <c r="G150" s="105">
        <v>0</v>
      </c>
      <c r="H150" s="105">
        <v>15.87872</v>
      </c>
      <c r="I150" s="105">
        <v>113008.13218</v>
      </c>
      <c r="J150" s="105">
        <v>892.47418999999991</v>
      </c>
      <c r="K150" s="105">
        <v>113900.60637000001</v>
      </c>
      <c r="L150" s="105">
        <v>5815.6797000000006</v>
      </c>
      <c r="M150" s="105">
        <v>254.24194</v>
      </c>
      <c r="N150" s="105">
        <v>6069.9216399999996</v>
      </c>
      <c r="O150" s="105">
        <v>119986.40673</v>
      </c>
      <c r="P150" s="106">
        <v>8574.7208900000005</v>
      </c>
      <c r="Q150" s="105">
        <v>0</v>
      </c>
      <c r="R150" s="107">
        <v>8574.7208900000005</v>
      </c>
    </row>
    <row r="151" spans="1:18">
      <c r="A151" s="102"/>
      <c r="B151" s="102"/>
      <c r="C151" s="102"/>
      <c r="D151" s="102"/>
      <c r="E151" s="103">
        <v>566</v>
      </c>
      <c r="F151" s="104">
        <v>21096.416129999998</v>
      </c>
      <c r="G151" s="105">
        <v>0</v>
      </c>
      <c r="H151" s="105">
        <v>21096.416129999998</v>
      </c>
      <c r="I151" s="105">
        <v>105940.2172</v>
      </c>
      <c r="J151" s="105">
        <v>601.76598000000001</v>
      </c>
      <c r="K151" s="105">
        <v>106541.98318000001</v>
      </c>
      <c r="L151" s="105">
        <v>7930.7950199999996</v>
      </c>
      <c r="M151" s="105">
        <v>1681.93048</v>
      </c>
      <c r="N151" s="105">
        <v>9612.7255000000005</v>
      </c>
      <c r="O151" s="105">
        <v>137251.12481000001</v>
      </c>
      <c r="P151" s="106">
        <v>48361.63768</v>
      </c>
      <c r="Q151" s="105">
        <v>0</v>
      </c>
      <c r="R151" s="107">
        <v>48361.63768</v>
      </c>
    </row>
    <row r="152" spans="1:18">
      <c r="A152" s="102"/>
      <c r="B152" s="102"/>
      <c r="C152" s="102"/>
      <c r="D152" s="102"/>
      <c r="E152" s="103">
        <v>373</v>
      </c>
      <c r="F152" s="104">
        <v>26696.800050000002</v>
      </c>
      <c r="G152" s="105">
        <v>0</v>
      </c>
      <c r="H152" s="105">
        <v>26696.800050000002</v>
      </c>
      <c r="I152" s="105">
        <v>123250.23164</v>
      </c>
      <c r="J152" s="105">
        <v>1428.8216699999998</v>
      </c>
      <c r="K152" s="105">
        <v>124679.05331</v>
      </c>
      <c r="L152" s="105">
        <v>10371.920109999999</v>
      </c>
      <c r="M152" s="105">
        <v>3702.0774100000003</v>
      </c>
      <c r="N152" s="105">
        <v>14073.997519999999</v>
      </c>
      <c r="O152" s="105">
        <v>165449.85087999998</v>
      </c>
      <c r="P152" s="106">
        <v>56304.142820000001</v>
      </c>
      <c r="Q152" s="105">
        <v>0</v>
      </c>
      <c r="R152" s="107">
        <v>56304.142820000001</v>
      </c>
    </row>
    <row r="153" spans="1:18">
      <c r="A153" s="102"/>
      <c r="B153" s="102"/>
      <c r="C153" s="102"/>
      <c r="D153" s="102"/>
      <c r="E153" s="103">
        <v>683</v>
      </c>
      <c r="F153" s="104">
        <v>0</v>
      </c>
      <c r="G153" s="105">
        <v>0</v>
      </c>
      <c r="H153" s="105">
        <v>0</v>
      </c>
      <c r="I153" s="105">
        <v>109192.01046999999</v>
      </c>
      <c r="J153" s="105">
        <v>49.829660000000004</v>
      </c>
      <c r="K153" s="105">
        <v>109241.84013</v>
      </c>
      <c r="L153" s="105">
        <v>799.68052999999998</v>
      </c>
      <c r="M153" s="105">
        <v>279.65843999999998</v>
      </c>
      <c r="N153" s="105">
        <v>1079.33897</v>
      </c>
      <c r="O153" s="105">
        <v>110321.17909999999</v>
      </c>
      <c r="P153" s="106">
        <v>0</v>
      </c>
      <c r="Q153" s="105">
        <v>0</v>
      </c>
      <c r="R153" s="107">
        <v>0</v>
      </c>
    </row>
    <row r="154" spans="1:18">
      <c r="A154" s="102"/>
      <c r="B154" s="102"/>
      <c r="C154" s="102"/>
      <c r="D154" s="96" t="s">
        <v>348</v>
      </c>
      <c r="E154" s="97">
        <v>519</v>
      </c>
      <c r="F154" s="98">
        <v>13736.16252</v>
      </c>
      <c r="G154" s="99">
        <v>0</v>
      </c>
      <c r="H154" s="99">
        <v>13736.16252</v>
      </c>
      <c r="I154" s="99">
        <v>64224.846530000003</v>
      </c>
      <c r="J154" s="99">
        <v>641.27549999999997</v>
      </c>
      <c r="K154" s="99">
        <v>64866.122029999999</v>
      </c>
      <c r="L154" s="99">
        <v>7128.3600099999994</v>
      </c>
      <c r="M154" s="99">
        <v>271.25733000000002</v>
      </c>
      <c r="N154" s="99">
        <v>7399.6173399999998</v>
      </c>
      <c r="O154" s="99">
        <v>86001.901889999994</v>
      </c>
      <c r="P154" s="100">
        <v>60931.482819999997</v>
      </c>
      <c r="Q154" s="99">
        <v>0</v>
      </c>
      <c r="R154" s="101">
        <v>60931.482819999997</v>
      </c>
    </row>
    <row r="155" spans="1:18">
      <c r="A155" s="102"/>
      <c r="B155" s="102"/>
      <c r="C155" s="102"/>
      <c r="D155" s="102"/>
      <c r="E155" s="103">
        <v>747</v>
      </c>
      <c r="F155" s="104">
        <v>0</v>
      </c>
      <c r="G155" s="105">
        <v>0</v>
      </c>
      <c r="H155" s="105">
        <v>0</v>
      </c>
      <c r="I155" s="105">
        <v>139110.45731</v>
      </c>
      <c r="J155" s="105">
        <v>0</v>
      </c>
      <c r="K155" s="105">
        <v>139110.45731</v>
      </c>
      <c r="L155" s="105">
        <v>54.292059999999999</v>
      </c>
      <c r="M155" s="105">
        <v>0</v>
      </c>
      <c r="N155" s="105">
        <v>54.292059999999999</v>
      </c>
      <c r="O155" s="105">
        <v>139164.74937000001</v>
      </c>
      <c r="P155" s="106">
        <v>0</v>
      </c>
      <c r="Q155" s="105">
        <v>0</v>
      </c>
      <c r="R155" s="107">
        <v>0</v>
      </c>
    </row>
    <row r="156" spans="1:18">
      <c r="A156" s="102"/>
      <c r="B156" s="102"/>
      <c r="C156" s="102"/>
      <c r="D156" s="96" t="s">
        <v>349</v>
      </c>
      <c r="E156" s="97">
        <v>546</v>
      </c>
      <c r="F156" s="98">
        <v>28437.953730000001</v>
      </c>
      <c r="G156" s="99">
        <v>0</v>
      </c>
      <c r="H156" s="99">
        <v>28437.953730000001</v>
      </c>
      <c r="I156" s="99">
        <v>66117.520149999997</v>
      </c>
      <c r="J156" s="99">
        <v>1290.20146</v>
      </c>
      <c r="K156" s="99">
        <v>67407.721609999993</v>
      </c>
      <c r="L156" s="99">
        <v>6820.51206</v>
      </c>
      <c r="M156" s="99">
        <v>800.56478000000004</v>
      </c>
      <c r="N156" s="99">
        <v>7621.0768399999997</v>
      </c>
      <c r="O156" s="99">
        <v>103466.75218000001</v>
      </c>
      <c r="P156" s="100">
        <v>21474.711340000002</v>
      </c>
      <c r="Q156" s="99">
        <v>0</v>
      </c>
      <c r="R156" s="101">
        <v>21474.711340000002</v>
      </c>
    </row>
    <row r="157" spans="1:18">
      <c r="A157" s="102"/>
      <c r="B157" s="102"/>
      <c r="C157" s="102"/>
      <c r="D157" s="96" t="s">
        <v>350</v>
      </c>
      <c r="E157" s="97">
        <v>829</v>
      </c>
      <c r="F157" s="98">
        <v>0</v>
      </c>
      <c r="G157" s="99">
        <v>0</v>
      </c>
      <c r="H157" s="99">
        <v>0</v>
      </c>
      <c r="I157" s="99">
        <v>0</v>
      </c>
      <c r="J157" s="99">
        <v>0</v>
      </c>
      <c r="K157" s="99">
        <v>0</v>
      </c>
      <c r="L157" s="99">
        <v>0</v>
      </c>
      <c r="M157" s="99">
        <v>0</v>
      </c>
      <c r="N157" s="99">
        <v>0</v>
      </c>
      <c r="O157" s="99">
        <v>0</v>
      </c>
      <c r="P157" s="100">
        <v>0</v>
      </c>
      <c r="Q157" s="99">
        <v>0</v>
      </c>
      <c r="R157" s="101">
        <v>0</v>
      </c>
    </row>
    <row r="158" spans="1:18">
      <c r="A158" s="102"/>
      <c r="B158" s="96" t="s">
        <v>351</v>
      </c>
      <c r="C158" s="96" t="s">
        <v>352</v>
      </c>
      <c r="D158" s="96" t="s">
        <v>352</v>
      </c>
      <c r="E158" s="97">
        <v>291</v>
      </c>
      <c r="F158" s="98">
        <v>1595.01641</v>
      </c>
      <c r="G158" s="99">
        <v>0</v>
      </c>
      <c r="H158" s="99">
        <v>1595.01641</v>
      </c>
      <c r="I158" s="99">
        <v>32986.587699999996</v>
      </c>
      <c r="J158" s="99">
        <v>197.92911999999998</v>
      </c>
      <c r="K158" s="99">
        <v>33184.516819999997</v>
      </c>
      <c r="L158" s="99">
        <v>1554.5188000000001</v>
      </c>
      <c r="M158" s="99">
        <v>0</v>
      </c>
      <c r="N158" s="99">
        <v>1554.5188000000001</v>
      </c>
      <c r="O158" s="99">
        <v>36334.052029999999</v>
      </c>
      <c r="P158" s="100">
        <v>6386.0908499999996</v>
      </c>
      <c r="Q158" s="99">
        <v>0</v>
      </c>
      <c r="R158" s="101">
        <v>6386.0908499999996</v>
      </c>
    </row>
    <row r="159" spans="1:18">
      <c r="A159" s="102"/>
      <c r="B159" s="102"/>
      <c r="C159" s="96" t="s">
        <v>353</v>
      </c>
      <c r="D159" s="96" t="s">
        <v>353</v>
      </c>
      <c r="E159" s="97">
        <v>293</v>
      </c>
      <c r="F159" s="98">
        <v>6008.1739000000007</v>
      </c>
      <c r="G159" s="99">
        <v>0</v>
      </c>
      <c r="H159" s="99">
        <v>6008.1739000000007</v>
      </c>
      <c r="I159" s="99">
        <v>22355.079760000001</v>
      </c>
      <c r="J159" s="99">
        <v>34.660139999999998</v>
      </c>
      <c r="K159" s="99">
        <v>22389.739899999997</v>
      </c>
      <c r="L159" s="99">
        <v>1211.46822</v>
      </c>
      <c r="M159" s="99">
        <v>34.700000000000003</v>
      </c>
      <c r="N159" s="99">
        <v>1246.16822</v>
      </c>
      <c r="O159" s="99">
        <v>29644.082019999998</v>
      </c>
      <c r="P159" s="100">
        <v>5163.8260399999999</v>
      </c>
      <c r="Q159" s="99">
        <v>0</v>
      </c>
      <c r="R159" s="101">
        <v>5163.8260399999999</v>
      </c>
    </row>
    <row r="160" spans="1:18">
      <c r="A160" s="102"/>
      <c r="B160" s="102"/>
      <c r="C160" s="102"/>
      <c r="D160" s="96" t="s">
        <v>354</v>
      </c>
      <c r="E160" s="97">
        <v>295</v>
      </c>
      <c r="F160" s="98">
        <v>4955.0359100000005</v>
      </c>
      <c r="G160" s="99">
        <v>0</v>
      </c>
      <c r="H160" s="99">
        <v>4955.0359100000005</v>
      </c>
      <c r="I160" s="99">
        <v>4263.5747099999999</v>
      </c>
      <c r="J160" s="99">
        <v>27.08304</v>
      </c>
      <c r="K160" s="99">
        <v>4290.6577500000003</v>
      </c>
      <c r="L160" s="99">
        <v>117.64314</v>
      </c>
      <c r="M160" s="99">
        <v>0</v>
      </c>
      <c r="N160" s="99">
        <v>117.64314</v>
      </c>
      <c r="O160" s="99">
        <v>9363.3368000000009</v>
      </c>
      <c r="P160" s="100">
        <v>3142.6646600000004</v>
      </c>
      <c r="Q160" s="99">
        <v>0</v>
      </c>
      <c r="R160" s="101">
        <v>3142.6646600000004</v>
      </c>
    </row>
    <row r="161" spans="1:18">
      <c r="A161" s="102"/>
      <c r="B161" s="102"/>
      <c r="C161" s="96" t="s">
        <v>355</v>
      </c>
      <c r="D161" s="96" t="s">
        <v>356</v>
      </c>
      <c r="E161" s="97">
        <v>297</v>
      </c>
      <c r="F161" s="98">
        <v>36875.879840000001</v>
      </c>
      <c r="G161" s="99">
        <v>0</v>
      </c>
      <c r="H161" s="99">
        <v>36875.879840000001</v>
      </c>
      <c r="I161" s="99">
        <v>83262.38734999999</v>
      </c>
      <c r="J161" s="99">
        <v>411.03280999999998</v>
      </c>
      <c r="K161" s="99">
        <v>83673.420159999994</v>
      </c>
      <c r="L161" s="99">
        <v>4026.8465000000001</v>
      </c>
      <c r="M161" s="99">
        <v>583.58862999999997</v>
      </c>
      <c r="N161" s="99">
        <v>4610.4351299999998</v>
      </c>
      <c r="O161" s="99">
        <v>125159.73513</v>
      </c>
      <c r="P161" s="100">
        <v>52532.020469999996</v>
      </c>
      <c r="Q161" s="99">
        <v>0</v>
      </c>
      <c r="R161" s="101">
        <v>52532.020469999996</v>
      </c>
    </row>
    <row r="162" spans="1:18">
      <c r="A162" s="102"/>
      <c r="B162" s="102"/>
      <c r="C162" s="102"/>
      <c r="D162" s="96" t="s">
        <v>357</v>
      </c>
      <c r="E162" s="97">
        <v>298</v>
      </c>
      <c r="F162" s="98">
        <v>375.27922999999998</v>
      </c>
      <c r="G162" s="99">
        <v>0</v>
      </c>
      <c r="H162" s="99">
        <v>375.27922999999998</v>
      </c>
      <c r="I162" s="99">
        <v>5419.6533300000001</v>
      </c>
      <c r="J162" s="99">
        <v>0</v>
      </c>
      <c r="K162" s="99">
        <v>5419.6533300000001</v>
      </c>
      <c r="L162" s="99">
        <v>164.02485000000001</v>
      </c>
      <c r="M162" s="99">
        <v>0</v>
      </c>
      <c r="N162" s="99">
        <v>164.02485000000001</v>
      </c>
      <c r="O162" s="99">
        <v>5958.95741</v>
      </c>
      <c r="P162" s="100">
        <v>3628.14851</v>
      </c>
      <c r="Q162" s="99">
        <v>0</v>
      </c>
      <c r="R162" s="101">
        <v>3628.14851</v>
      </c>
    </row>
    <row r="163" spans="1:18">
      <c r="A163" s="102"/>
      <c r="B163" s="102"/>
      <c r="C163" s="96" t="s">
        <v>351</v>
      </c>
      <c r="D163" s="96" t="s">
        <v>351</v>
      </c>
      <c r="E163" s="97">
        <v>289</v>
      </c>
      <c r="F163" s="98">
        <v>212586.31732</v>
      </c>
      <c r="G163" s="99">
        <v>34.482709999999997</v>
      </c>
      <c r="H163" s="99">
        <v>212620.80003000001</v>
      </c>
      <c r="I163" s="99">
        <v>222348.90809000001</v>
      </c>
      <c r="J163" s="99">
        <v>3812.7940800000001</v>
      </c>
      <c r="K163" s="99">
        <v>226161.70216999998</v>
      </c>
      <c r="L163" s="99">
        <v>57833.536999999997</v>
      </c>
      <c r="M163" s="99">
        <v>21248.802510000001</v>
      </c>
      <c r="N163" s="99">
        <v>79082.339510000005</v>
      </c>
      <c r="O163" s="99">
        <v>517864.84170999995</v>
      </c>
      <c r="P163" s="100">
        <v>223480.72586000001</v>
      </c>
      <c r="Q163" s="99">
        <v>0</v>
      </c>
      <c r="R163" s="101">
        <v>223480.72586000001</v>
      </c>
    </row>
    <row r="164" spans="1:18">
      <c r="A164" s="102"/>
      <c r="B164" s="102"/>
      <c r="C164" s="102"/>
      <c r="D164" s="102"/>
      <c r="E164" s="103">
        <v>822</v>
      </c>
      <c r="F164" s="104">
        <v>0</v>
      </c>
      <c r="G164" s="105">
        <v>0</v>
      </c>
      <c r="H164" s="105">
        <v>0</v>
      </c>
      <c r="I164" s="105">
        <v>0</v>
      </c>
      <c r="J164" s="105">
        <v>0</v>
      </c>
      <c r="K164" s="105">
        <v>0</v>
      </c>
      <c r="L164" s="105">
        <v>0</v>
      </c>
      <c r="M164" s="105">
        <v>0</v>
      </c>
      <c r="N164" s="105">
        <v>0</v>
      </c>
      <c r="O164" s="105">
        <v>0</v>
      </c>
      <c r="P164" s="106">
        <v>0</v>
      </c>
      <c r="Q164" s="105">
        <v>0</v>
      </c>
      <c r="R164" s="107">
        <v>0</v>
      </c>
    </row>
    <row r="165" spans="1:18">
      <c r="A165" s="102"/>
      <c r="B165" s="102"/>
      <c r="C165" s="102"/>
      <c r="D165" s="102"/>
      <c r="E165" s="103">
        <v>851</v>
      </c>
      <c r="F165" s="104">
        <v>0</v>
      </c>
      <c r="G165" s="105">
        <v>0</v>
      </c>
      <c r="H165" s="105">
        <v>0</v>
      </c>
      <c r="I165" s="105">
        <v>0</v>
      </c>
      <c r="J165" s="105">
        <v>0</v>
      </c>
      <c r="K165" s="105">
        <v>0</v>
      </c>
      <c r="L165" s="105">
        <v>3.7709999999999999</v>
      </c>
      <c r="M165" s="105">
        <v>0</v>
      </c>
      <c r="N165" s="105">
        <v>3.7709999999999999</v>
      </c>
      <c r="O165" s="105">
        <v>3.7709999999999999</v>
      </c>
      <c r="P165" s="106">
        <v>0</v>
      </c>
      <c r="Q165" s="105">
        <v>0</v>
      </c>
      <c r="R165" s="107">
        <v>0</v>
      </c>
    </row>
    <row r="166" spans="1:18">
      <c r="A166" s="102"/>
      <c r="B166" s="102"/>
      <c r="C166" s="102"/>
      <c r="D166" s="96" t="s">
        <v>358</v>
      </c>
      <c r="E166" s="97">
        <v>610</v>
      </c>
      <c r="F166" s="98">
        <v>15651.65431</v>
      </c>
      <c r="G166" s="99">
        <v>0</v>
      </c>
      <c r="H166" s="99">
        <v>15651.65431</v>
      </c>
      <c r="I166" s="99">
        <v>69125.999120000008</v>
      </c>
      <c r="J166" s="99">
        <v>249.29101</v>
      </c>
      <c r="K166" s="99">
        <v>69375.290129999994</v>
      </c>
      <c r="L166" s="99">
        <v>8480.9827100000002</v>
      </c>
      <c r="M166" s="99">
        <v>1116.7650599999999</v>
      </c>
      <c r="N166" s="99">
        <v>9597.7477699999999</v>
      </c>
      <c r="O166" s="99">
        <v>94624.692209999994</v>
      </c>
      <c r="P166" s="100">
        <v>66872.457060000001</v>
      </c>
      <c r="Q166" s="99">
        <v>0</v>
      </c>
      <c r="R166" s="101">
        <v>66872.457060000001</v>
      </c>
    </row>
    <row r="167" spans="1:18">
      <c r="A167" s="102"/>
      <c r="B167" s="102"/>
      <c r="C167" s="102"/>
      <c r="D167" s="96" t="s">
        <v>359</v>
      </c>
      <c r="E167" s="97">
        <v>673</v>
      </c>
      <c r="F167" s="98">
        <v>14.538</v>
      </c>
      <c r="G167" s="99">
        <v>0</v>
      </c>
      <c r="H167" s="99">
        <v>14.538</v>
      </c>
      <c r="I167" s="99">
        <v>6.6688299999999998</v>
      </c>
      <c r="J167" s="99">
        <v>0</v>
      </c>
      <c r="K167" s="99">
        <v>6.6688299999999998</v>
      </c>
      <c r="L167" s="99">
        <v>1068.25323</v>
      </c>
      <c r="M167" s="99">
        <v>0</v>
      </c>
      <c r="N167" s="99">
        <v>1068.25323</v>
      </c>
      <c r="O167" s="99">
        <v>1089.4600600000001</v>
      </c>
      <c r="P167" s="100">
        <v>2703.7197200000001</v>
      </c>
      <c r="Q167" s="99">
        <v>0</v>
      </c>
      <c r="R167" s="101">
        <v>2703.7197200000001</v>
      </c>
    </row>
    <row r="168" spans="1:18">
      <c r="A168" s="102"/>
      <c r="B168" s="102"/>
      <c r="C168" s="96" t="s">
        <v>360</v>
      </c>
      <c r="D168" s="96" t="s">
        <v>360</v>
      </c>
      <c r="E168" s="97">
        <v>301</v>
      </c>
      <c r="F168" s="98">
        <v>28842.912660000002</v>
      </c>
      <c r="G168" s="99">
        <v>0</v>
      </c>
      <c r="H168" s="99">
        <v>28842.912660000002</v>
      </c>
      <c r="I168" s="99">
        <v>32419.14212</v>
      </c>
      <c r="J168" s="99">
        <v>27.108529999999998</v>
      </c>
      <c r="K168" s="99">
        <v>32446.250649999998</v>
      </c>
      <c r="L168" s="99">
        <v>1906.6604399999999</v>
      </c>
      <c r="M168" s="99">
        <v>9.0220000000000002</v>
      </c>
      <c r="N168" s="99">
        <v>1915.68244</v>
      </c>
      <c r="O168" s="99">
        <v>63204.84575</v>
      </c>
      <c r="P168" s="100">
        <v>7323.0632900000001</v>
      </c>
      <c r="Q168" s="99">
        <v>0</v>
      </c>
      <c r="R168" s="101">
        <v>7323.0632900000001</v>
      </c>
    </row>
    <row r="169" spans="1:18">
      <c r="A169" s="102"/>
      <c r="B169" s="102"/>
      <c r="C169" s="96" t="s">
        <v>361</v>
      </c>
      <c r="D169" s="96" t="s">
        <v>362</v>
      </c>
      <c r="E169" s="97">
        <v>302</v>
      </c>
      <c r="F169" s="98">
        <v>17331.50229</v>
      </c>
      <c r="G169" s="99">
        <v>0</v>
      </c>
      <c r="H169" s="99">
        <v>17331.50229</v>
      </c>
      <c r="I169" s="99">
        <v>77935.685400000002</v>
      </c>
      <c r="J169" s="99">
        <v>116.78428</v>
      </c>
      <c r="K169" s="99">
        <v>78052.469680000009</v>
      </c>
      <c r="L169" s="99">
        <v>5280.5485599999993</v>
      </c>
      <c r="M169" s="99">
        <v>12.32544</v>
      </c>
      <c r="N169" s="99">
        <v>5292.8739999999998</v>
      </c>
      <c r="O169" s="99">
        <v>100676.84596999999</v>
      </c>
      <c r="P169" s="100">
        <v>60987.617340000004</v>
      </c>
      <c r="Q169" s="99">
        <v>0</v>
      </c>
      <c r="R169" s="101">
        <v>60987.617340000004</v>
      </c>
    </row>
    <row r="170" spans="1:18">
      <c r="A170" s="102"/>
      <c r="B170" s="102"/>
      <c r="C170" s="102"/>
      <c r="D170" s="96" t="s">
        <v>363</v>
      </c>
      <c r="E170" s="97">
        <v>619</v>
      </c>
      <c r="F170" s="98">
        <v>7819.0324400000009</v>
      </c>
      <c r="G170" s="99">
        <v>0</v>
      </c>
      <c r="H170" s="99">
        <v>7819.0324400000009</v>
      </c>
      <c r="I170" s="99">
        <v>41015.569840000004</v>
      </c>
      <c r="J170" s="99">
        <v>0</v>
      </c>
      <c r="K170" s="99">
        <v>41015.569840000004</v>
      </c>
      <c r="L170" s="99">
        <v>583.71487999999999</v>
      </c>
      <c r="M170" s="99">
        <v>0</v>
      </c>
      <c r="N170" s="99">
        <v>583.71487999999999</v>
      </c>
      <c r="O170" s="99">
        <v>49418.317159999999</v>
      </c>
      <c r="P170" s="100">
        <v>6074.8123099999993</v>
      </c>
      <c r="Q170" s="99">
        <v>0</v>
      </c>
      <c r="R170" s="101">
        <v>6074.8123099999993</v>
      </c>
    </row>
    <row r="171" spans="1:18">
      <c r="A171" s="102"/>
      <c r="B171" s="102"/>
      <c r="C171" s="102"/>
      <c r="D171" s="102"/>
      <c r="E171" s="103">
        <v>770</v>
      </c>
      <c r="F171" s="104">
        <v>13.43881</v>
      </c>
      <c r="G171" s="105">
        <v>0</v>
      </c>
      <c r="H171" s="105">
        <v>13.43881</v>
      </c>
      <c r="I171" s="105">
        <v>677.86658999999997</v>
      </c>
      <c r="J171" s="105">
        <v>0</v>
      </c>
      <c r="K171" s="105">
        <v>677.86658999999997</v>
      </c>
      <c r="L171" s="105">
        <v>70.312449999999998</v>
      </c>
      <c r="M171" s="105">
        <v>0</v>
      </c>
      <c r="N171" s="105">
        <v>70.312449999999998</v>
      </c>
      <c r="O171" s="105">
        <v>761.61784999999998</v>
      </c>
      <c r="P171" s="106">
        <v>4336.5075900000002</v>
      </c>
      <c r="Q171" s="105">
        <v>0</v>
      </c>
      <c r="R171" s="107">
        <v>4336.5075900000002</v>
      </c>
    </row>
    <row r="172" spans="1:18">
      <c r="A172" s="102"/>
      <c r="B172" s="102"/>
      <c r="C172" s="102"/>
      <c r="D172" s="96" t="s">
        <v>364</v>
      </c>
      <c r="E172" s="97">
        <v>538</v>
      </c>
      <c r="F172" s="98">
        <v>1521.13519</v>
      </c>
      <c r="G172" s="99">
        <v>0</v>
      </c>
      <c r="H172" s="99">
        <v>1521.13519</v>
      </c>
      <c r="I172" s="99">
        <v>9097.6394600000003</v>
      </c>
      <c r="J172" s="99">
        <v>8.7129999999999999E-2</v>
      </c>
      <c r="K172" s="99">
        <v>9097.7265900000002</v>
      </c>
      <c r="L172" s="99">
        <v>53.51023</v>
      </c>
      <c r="M172" s="99">
        <v>0</v>
      </c>
      <c r="N172" s="99">
        <v>53.51023</v>
      </c>
      <c r="O172" s="99">
        <v>10672.372009999999</v>
      </c>
      <c r="P172" s="100">
        <v>4255.6441799999993</v>
      </c>
      <c r="Q172" s="99">
        <v>0</v>
      </c>
      <c r="R172" s="101">
        <v>4255.6441799999993</v>
      </c>
    </row>
    <row r="173" spans="1:18">
      <c r="A173" s="102"/>
      <c r="B173" s="102"/>
      <c r="C173" s="102"/>
      <c r="D173" s="96" t="s">
        <v>365</v>
      </c>
      <c r="E173" s="97">
        <v>604</v>
      </c>
      <c r="F173" s="98">
        <v>18717.26568</v>
      </c>
      <c r="G173" s="99">
        <v>0</v>
      </c>
      <c r="H173" s="99">
        <v>18717.26568</v>
      </c>
      <c r="I173" s="99">
        <v>18099.392179999999</v>
      </c>
      <c r="J173" s="99">
        <v>0</v>
      </c>
      <c r="K173" s="99">
        <v>18099.392179999999</v>
      </c>
      <c r="L173" s="99">
        <v>709.40909999999997</v>
      </c>
      <c r="M173" s="99">
        <v>0</v>
      </c>
      <c r="N173" s="99">
        <v>709.40909999999997</v>
      </c>
      <c r="O173" s="99">
        <v>37526.066960000004</v>
      </c>
      <c r="P173" s="100">
        <v>13592.48466</v>
      </c>
      <c r="Q173" s="99">
        <v>0</v>
      </c>
      <c r="R173" s="101">
        <v>13592.48466</v>
      </c>
    </row>
    <row r="174" spans="1:18">
      <c r="A174" s="102"/>
      <c r="B174" s="102"/>
      <c r="C174" s="102"/>
      <c r="D174" s="96" t="s">
        <v>366</v>
      </c>
      <c r="E174" s="97">
        <v>786</v>
      </c>
      <c r="F174" s="98">
        <v>0</v>
      </c>
      <c r="G174" s="99">
        <v>0</v>
      </c>
      <c r="H174" s="99">
        <v>0</v>
      </c>
      <c r="I174" s="99">
        <v>0</v>
      </c>
      <c r="J174" s="99">
        <v>0</v>
      </c>
      <c r="K174" s="99">
        <v>0</v>
      </c>
      <c r="L174" s="99">
        <v>33.473699999999994</v>
      </c>
      <c r="M174" s="99">
        <v>0</v>
      </c>
      <c r="N174" s="99">
        <v>33.473699999999994</v>
      </c>
      <c r="O174" s="99">
        <v>33.473699999999994</v>
      </c>
      <c r="P174" s="100">
        <v>0</v>
      </c>
      <c r="Q174" s="99">
        <v>0</v>
      </c>
      <c r="R174" s="101">
        <v>0</v>
      </c>
    </row>
    <row r="175" spans="1:18">
      <c r="A175" s="102"/>
      <c r="B175" s="102"/>
      <c r="C175" s="102"/>
      <c r="D175" s="96" t="s">
        <v>367</v>
      </c>
      <c r="E175" s="97">
        <v>765</v>
      </c>
      <c r="F175" s="98">
        <v>71.570009999999996</v>
      </c>
      <c r="G175" s="99">
        <v>0</v>
      </c>
      <c r="H175" s="99">
        <v>71.570009999999996</v>
      </c>
      <c r="I175" s="99">
        <v>1148.0440900000001</v>
      </c>
      <c r="J175" s="99">
        <v>0</v>
      </c>
      <c r="K175" s="99">
        <v>1148.0440900000001</v>
      </c>
      <c r="L175" s="99">
        <v>303.99470000000002</v>
      </c>
      <c r="M175" s="99">
        <v>0</v>
      </c>
      <c r="N175" s="99">
        <v>303.99470000000002</v>
      </c>
      <c r="O175" s="99">
        <v>1523.6088</v>
      </c>
      <c r="P175" s="100">
        <v>4057.3989900000001</v>
      </c>
      <c r="Q175" s="99">
        <v>0</v>
      </c>
      <c r="R175" s="101">
        <v>4057.3989900000001</v>
      </c>
    </row>
    <row r="176" spans="1:18">
      <c r="A176" s="102"/>
      <c r="B176" s="102"/>
      <c r="C176" s="96" t="s">
        <v>368</v>
      </c>
      <c r="D176" s="96" t="s">
        <v>369</v>
      </c>
      <c r="E176" s="97">
        <v>309</v>
      </c>
      <c r="F176" s="98">
        <v>10518.334800000001</v>
      </c>
      <c r="G176" s="99">
        <v>0</v>
      </c>
      <c r="H176" s="99">
        <v>10518.334800000001</v>
      </c>
      <c r="I176" s="99">
        <v>29657.859640000002</v>
      </c>
      <c r="J176" s="99">
        <v>2.9734000000000003</v>
      </c>
      <c r="K176" s="99">
        <v>29660.833039999998</v>
      </c>
      <c r="L176" s="99">
        <v>2038.6409099999998</v>
      </c>
      <c r="M176" s="99">
        <v>0.34699999999999998</v>
      </c>
      <c r="N176" s="99">
        <v>2038.9879099999998</v>
      </c>
      <c r="O176" s="99">
        <v>42218.155749999998</v>
      </c>
      <c r="P176" s="100">
        <v>5399.9473200000002</v>
      </c>
      <c r="Q176" s="99">
        <v>0</v>
      </c>
      <c r="R176" s="101">
        <v>5399.9473200000002</v>
      </c>
    </row>
    <row r="177" spans="1:18">
      <c r="A177" s="102"/>
      <c r="B177" s="102"/>
      <c r="C177" s="96" t="s">
        <v>370</v>
      </c>
      <c r="D177" s="96" t="s">
        <v>371</v>
      </c>
      <c r="E177" s="97">
        <v>602</v>
      </c>
      <c r="F177" s="98">
        <v>195.048</v>
      </c>
      <c r="G177" s="99">
        <v>0</v>
      </c>
      <c r="H177" s="99">
        <v>195.048</v>
      </c>
      <c r="I177" s="99">
        <v>2609.6817000000001</v>
      </c>
      <c r="J177" s="99">
        <v>0</v>
      </c>
      <c r="K177" s="99">
        <v>2609.6817000000001</v>
      </c>
      <c r="L177" s="99">
        <v>469.18013999999999</v>
      </c>
      <c r="M177" s="99">
        <v>13.613160000000001</v>
      </c>
      <c r="N177" s="99">
        <v>482.79329999999999</v>
      </c>
      <c r="O177" s="99">
        <v>3287.5230000000001</v>
      </c>
      <c r="P177" s="100">
        <v>2076.1997299999998</v>
      </c>
      <c r="Q177" s="99">
        <v>0</v>
      </c>
      <c r="R177" s="101">
        <v>2076.1997299999998</v>
      </c>
    </row>
    <row r="178" spans="1:18">
      <c r="A178" s="102"/>
      <c r="B178" s="102"/>
      <c r="C178" s="102"/>
      <c r="D178" s="96" t="s">
        <v>370</v>
      </c>
      <c r="E178" s="97">
        <v>311</v>
      </c>
      <c r="F178" s="98">
        <v>9280.8147899999985</v>
      </c>
      <c r="G178" s="99">
        <v>0</v>
      </c>
      <c r="H178" s="99">
        <v>9280.8147899999985</v>
      </c>
      <c r="I178" s="99">
        <v>27161.442019999999</v>
      </c>
      <c r="J178" s="99">
        <v>102.67785000000001</v>
      </c>
      <c r="K178" s="99">
        <v>27264.119870000002</v>
      </c>
      <c r="L178" s="99">
        <v>2753.87021</v>
      </c>
      <c r="M178" s="99">
        <v>79.20796</v>
      </c>
      <c r="N178" s="99">
        <v>2833.0781699999998</v>
      </c>
      <c r="O178" s="99">
        <v>39378.01283</v>
      </c>
      <c r="P178" s="100">
        <v>17193.942309999999</v>
      </c>
      <c r="Q178" s="99">
        <v>0</v>
      </c>
      <c r="R178" s="101">
        <v>17193.942309999999</v>
      </c>
    </row>
    <row r="179" spans="1:18">
      <c r="A179" s="102"/>
      <c r="B179" s="102"/>
      <c r="C179" s="96" t="s">
        <v>372</v>
      </c>
      <c r="D179" s="96" t="s">
        <v>327</v>
      </c>
      <c r="E179" s="97">
        <v>300</v>
      </c>
      <c r="F179" s="98">
        <v>13700.13624</v>
      </c>
      <c r="G179" s="99">
        <v>0</v>
      </c>
      <c r="H179" s="99">
        <v>13700.13624</v>
      </c>
      <c r="I179" s="99">
        <v>26933.07807</v>
      </c>
      <c r="J179" s="99">
        <v>0.40304000000000001</v>
      </c>
      <c r="K179" s="99">
        <v>26933.481110000001</v>
      </c>
      <c r="L179" s="99">
        <v>1239.05432</v>
      </c>
      <c r="M179" s="99">
        <v>0</v>
      </c>
      <c r="N179" s="99">
        <v>1239.05432</v>
      </c>
      <c r="O179" s="99">
        <v>41872.671670000003</v>
      </c>
      <c r="P179" s="100">
        <v>5553.6903000000002</v>
      </c>
      <c r="Q179" s="99">
        <v>0</v>
      </c>
      <c r="R179" s="101">
        <v>5553.6903000000002</v>
      </c>
    </row>
    <row r="180" spans="1:18">
      <c r="A180" s="102"/>
      <c r="B180" s="102"/>
      <c r="C180" s="96" t="s">
        <v>373</v>
      </c>
      <c r="D180" s="96" t="s">
        <v>374</v>
      </c>
      <c r="E180" s="97">
        <v>599</v>
      </c>
      <c r="F180" s="98">
        <v>465.42947999999996</v>
      </c>
      <c r="G180" s="99">
        <v>0</v>
      </c>
      <c r="H180" s="99">
        <v>465.42947999999996</v>
      </c>
      <c r="I180" s="99">
        <v>1495.3606200000002</v>
      </c>
      <c r="J180" s="99">
        <v>0</v>
      </c>
      <c r="K180" s="99">
        <v>1495.3606200000002</v>
      </c>
      <c r="L180" s="99">
        <v>49.575400000000002</v>
      </c>
      <c r="M180" s="99">
        <v>0</v>
      </c>
      <c r="N180" s="99">
        <v>49.575400000000002</v>
      </c>
      <c r="O180" s="99">
        <v>2010.3655000000001</v>
      </c>
      <c r="P180" s="100">
        <v>1677.7613000000001</v>
      </c>
      <c r="Q180" s="99">
        <v>0</v>
      </c>
      <c r="R180" s="101">
        <v>1677.7613000000001</v>
      </c>
    </row>
    <row r="181" spans="1:18">
      <c r="A181" s="102"/>
      <c r="B181" s="102"/>
      <c r="C181" s="102"/>
      <c r="D181" s="96" t="s">
        <v>373</v>
      </c>
      <c r="E181" s="97">
        <v>290</v>
      </c>
      <c r="F181" s="98">
        <v>506.25415000000004</v>
      </c>
      <c r="G181" s="99">
        <v>0</v>
      </c>
      <c r="H181" s="99">
        <v>506.25415000000004</v>
      </c>
      <c r="I181" s="99">
        <v>6556.1758600000003</v>
      </c>
      <c r="J181" s="99">
        <v>0.14061000000000001</v>
      </c>
      <c r="K181" s="99">
        <v>6556.3164699999998</v>
      </c>
      <c r="L181" s="99">
        <v>215.17313000000001</v>
      </c>
      <c r="M181" s="99">
        <v>0</v>
      </c>
      <c r="N181" s="99">
        <v>215.17313000000001</v>
      </c>
      <c r="O181" s="99">
        <v>7277.7437499999996</v>
      </c>
      <c r="P181" s="100">
        <v>2446.6803599999998</v>
      </c>
      <c r="Q181" s="99">
        <v>0</v>
      </c>
      <c r="R181" s="101">
        <v>2446.6803599999998</v>
      </c>
    </row>
    <row r="182" spans="1:18">
      <c r="A182" s="102"/>
      <c r="B182" s="102"/>
      <c r="C182" s="96" t="s">
        <v>375</v>
      </c>
      <c r="D182" s="96" t="s">
        <v>376</v>
      </c>
      <c r="E182" s="97">
        <v>296</v>
      </c>
      <c r="F182" s="98">
        <v>5135.8482599999998</v>
      </c>
      <c r="G182" s="99">
        <v>0</v>
      </c>
      <c r="H182" s="99">
        <v>5135.8482599999998</v>
      </c>
      <c r="I182" s="99">
        <v>6454.1987600000002</v>
      </c>
      <c r="J182" s="99">
        <v>0.20865</v>
      </c>
      <c r="K182" s="99">
        <v>6454.4074099999998</v>
      </c>
      <c r="L182" s="99">
        <v>242.48372000000001</v>
      </c>
      <c r="M182" s="99">
        <v>0</v>
      </c>
      <c r="N182" s="99">
        <v>242.48372000000001</v>
      </c>
      <c r="O182" s="99">
        <v>11832.739390000001</v>
      </c>
      <c r="P182" s="100">
        <v>3537.4964</v>
      </c>
      <c r="Q182" s="99">
        <v>0</v>
      </c>
      <c r="R182" s="101">
        <v>3537.4964</v>
      </c>
    </row>
    <row r="183" spans="1:18">
      <c r="A183" s="102"/>
      <c r="B183" s="102"/>
      <c r="C183" s="96" t="s">
        <v>377</v>
      </c>
      <c r="D183" s="96" t="s">
        <v>377</v>
      </c>
      <c r="E183" s="97">
        <v>307</v>
      </c>
      <c r="F183" s="98">
        <v>843.06554000000006</v>
      </c>
      <c r="G183" s="99">
        <v>0</v>
      </c>
      <c r="H183" s="99">
        <v>843.06554000000006</v>
      </c>
      <c r="I183" s="99">
        <v>14687.057560000001</v>
      </c>
      <c r="J183" s="99">
        <v>1.7000000000000001E-4</v>
      </c>
      <c r="K183" s="99">
        <v>14687.05773</v>
      </c>
      <c r="L183" s="99">
        <v>508.57597999999996</v>
      </c>
      <c r="M183" s="99">
        <v>0</v>
      </c>
      <c r="N183" s="99">
        <v>508.57597999999996</v>
      </c>
      <c r="O183" s="99">
        <v>16038.69925</v>
      </c>
      <c r="P183" s="100">
        <v>4678.9048600000006</v>
      </c>
      <c r="Q183" s="99">
        <v>0</v>
      </c>
      <c r="R183" s="101">
        <v>4678.9048600000006</v>
      </c>
    </row>
    <row r="184" spans="1:18">
      <c r="A184" s="102"/>
      <c r="B184" s="102"/>
      <c r="C184" s="96" t="s">
        <v>378</v>
      </c>
      <c r="D184" s="96" t="s">
        <v>378</v>
      </c>
      <c r="E184" s="97">
        <v>306</v>
      </c>
      <c r="F184" s="98">
        <v>306.53946000000002</v>
      </c>
      <c r="G184" s="99">
        <v>0</v>
      </c>
      <c r="H184" s="99">
        <v>306.53946000000002</v>
      </c>
      <c r="I184" s="99">
        <v>9222.3118100000011</v>
      </c>
      <c r="J184" s="99">
        <v>0.33065</v>
      </c>
      <c r="K184" s="99">
        <v>9222.6424600000009</v>
      </c>
      <c r="L184" s="99">
        <v>210.46347</v>
      </c>
      <c r="M184" s="99">
        <v>0</v>
      </c>
      <c r="N184" s="99">
        <v>210.46347</v>
      </c>
      <c r="O184" s="99">
        <v>9739.6453900000015</v>
      </c>
      <c r="P184" s="100">
        <v>2029.97209</v>
      </c>
      <c r="Q184" s="99">
        <v>0</v>
      </c>
      <c r="R184" s="101">
        <v>2029.97209</v>
      </c>
    </row>
    <row r="185" spans="1:18">
      <c r="A185" s="102"/>
      <c r="B185" s="96" t="s">
        <v>379</v>
      </c>
      <c r="C185" s="96" t="s">
        <v>380</v>
      </c>
      <c r="D185" s="96" t="s">
        <v>380</v>
      </c>
      <c r="E185" s="97">
        <v>203</v>
      </c>
      <c r="F185" s="98">
        <v>1998.8574599999999</v>
      </c>
      <c r="G185" s="99">
        <v>0</v>
      </c>
      <c r="H185" s="99">
        <v>1998.8574599999999</v>
      </c>
      <c r="I185" s="99">
        <v>10890.750199999999</v>
      </c>
      <c r="J185" s="99">
        <v>8.6497399999999995</v>
      </c>
      <c r="K185" s="99">
        <v>10899.399939999999</v>
      </c>
      <c r="L185" s="99">
        <v>416.67480999999998</v>
      </c>
      <c r="M185" s="99">
        <v>3.47</v>
      </c>
      <c r="N185" s="99">
        <v>420.14481000000001</v>
      </c>
      <c r="O185" s="99">
        <v>13318.40221</v>
      </c>
      <c r="P185" s="100">
        <v>6677.82863</v>
      </c>
      <c r="Q185" s="99">
        <v>0</v>
      </c>
      <c r="R185" s="101">
        <v>6677.82863</v>
      </c>
    </row>
    <row r="186" spans="1:18">
      <c r="A186" s="102"/>
      <c r="B186" s="102"/>
      <c r="C186" s="102"/>
      <c r="D186" s="96" t="s">
        <v>381</v>
      </c>
      <c r="E186" s="97">
        <v>541</v>
      </c>
      <c r="F186" s="98">
        <v>847.91446999999994</v>
      </c>
      <c r="G186" s="99">
        <v>0</v>
      </c>
      <c r="H186" s="99">
        <v>847.91446999999994</v>
      </c>
      <c r="I186" s="99">
        <v>3897.64192</v>
      </c>
      <c r="J186" s="99">
        <v>2.332E-2</v>
      </c>
      <c r="K186" s="99">
        <v>3897.6652400000003</v>
      </c>
      <c r="L186" s="99">
        <v>145.62402</v>
      </c>
      <c r="M186" s="99">
        <v>0</v>
      </c>
      <c r="N186" s="99">
        <v>145.62402</v>
      </c>
      <c r="O186" s="99">
        <v>4891.2037300000002</v>
      </c>
      <c r="P186" s="100">
        <v>2217.26683</v>
      </c>
      <c r="Q186" s="99">
        <v>0</v>
      </c>
      <c r="R186" s="101">
        <v>2217.26683</v>
      </c>
    </row>
    <row r="187" spans="1:18">
      <c r="A187" s="102"/>
      <c r="B187" s="102"/>
      <c r="C187" s="96" t="s">
        <v>382</v>
      </c>
      <c r="D187" s="96" t="s">
        <v>383</v>
      </c>
      <c r="E187" s="97">
        <v>204</v>
      </c>
      <c r="F187" s="98">
        <v>5379.3834400000005</v>
      </c>
      <c r="G187" s="99">
        <v>0</v>
      </c>
      <c r="H187" s="99">
        <v>5379.3834400000005</v>
      </c>
      <c r="I187" s="99">
        <v>18636.71126</v>
      </c>
      <c r="J187" s="99">
        <v>9.6950000000000008E-2</v>
      </c>
      <c r="K187" s="99">
        <v>18636.808209999999</v>
      </c>
      <c r="L187" s="99">
        <v>558.01731999999993</v>
      </c>
      <c r="M187" s="99">
        <v>0</v>
      </c>
      <c r="N187" s="99">
        <v>558.01731999999993</v>
      </c>
      <c r="O187" s="99">
        <v>24574.20897</v>
      </c>
      <c r="P187" s="100">
        <v>9953.2870800000001</v>
      </c>
      <c r="Q187" s="99">
        <v>0</v>
      </c>
      <c r="R187" s="101">
        <v>9953.2870800000001</v>
      </c>
    </row>
    <row r="188" spans="1:18">
      <c r="A188" s="102"/>
      <c r="B188" s="102"/>
      <c r="C188" s="96" t="s">
        <v>379</v>
      </c>
      <c r="D188" s="96" t="s">
        <v>379</v>
      </c>
      <c r="E188" s="97">
        <v>201</v>
      </c>
      <c r="F188" s="98">
        <v>39805.520729999997</v>
      </c>
      <c r="G188" s="99">
        <v>0</v>
      </c>
      <c r="H188" s="99">
        <v>39805.520729999997</v>
      </c>
      <c r="I188" s="99">
        <v>117064.87181</v>
      </c>
      <c r="J188" s="99">
        <v>408.58863000000002</v>
      </c>
      <c r="K188" s="99">
        <v>117473.46044</v>
      </c>
      <c r="L188" s="99">
        <v>5816.2158300000001</v>
      </c>
      <c r="M188" s="99">
        <v>105.78703999999999</v>
      </c>
      <c r="N188" s="99">
        <v>5922.0028700000003</v>
      </c>
      <c r="O188" s="99">
        <v>163200.98403999998</v>
      </c>
      <c r="P188" s="100">
        <v>46252.890759999995</v>
      </c>
      <c r="Q188" s="99">
        <v>0</v>
      </c>
      <c r="R188" s="101">
        <v>46252.890759999995</v>
      </c>
    </row>
    <row r="189" spans="1:18">
      <c r="A189" s="102"/>
      <c r="B189" s="102"/>
      <c r="C189" s="102"/>
      <c r="D189" s="96" t="s">
        <v>384</v>
      </c>
      <c r="E189" s="97">
        <v>712</v>
      </c>
      <c r="F189" s="98">
        <v>764.25850000000003</v>
      </c>
      <c r="G189" s="99">
        <v>0</v>
      </c>
      <c r="H189" s="99">
        <v>764.25850000000003</v>
      </c>
      <c r="I189" s="99">
        <v>1540.7731999999999</v>
      </c>
      <c r="J189" s="99">
        <v>0</v>
      </c>
      <c r="K189" s="99">
        <v>1540.7731999999999</v>
      </c>
      <c r="L189" s="99">
        <v>37.006980000000006</v>
      </c>
      <c r="M189" s="99">
        <v>0</v>
      </c>
      <c r="N189" s="99">
        <v>37.006980000000006</v>
      </c>
      <c r="O189" s="99">
        <v>2342.0386800000001</v>
      </c>
      <c r="P189" s="100">
        <v>1363.19921</v>
      </c>
      <c r="Q189" s="99">
        <v>0</v>
      </c>
      <c r="R189" s="101">
        <v>1363.19921</v>
      </c>
    </row>
    <row r="190" spans="1:18">
      <c r="A190" s="102"/>
      <c r="B190" s="102"/>
      <c r="C190" s="102"/>
      <c r="D190" s="96" t="s">
        <v>385</v>
      </c>
      <c r="E190" s="97">
        <v>202</v>
      </c>
      <c r="F190" s="98">
        <v>605.54760999999996</v>
      </c>
      <c r="G190" s="99">
        <v>0</v>
      </c>
      <c r="H190" s="99">
        <v>605.54760999999996</v>
      </c>
      <c r="I190" s="99">
        <v>3655.3271199999999</v>
      </c>
      <c r="J190" s="99">
        <v>0</v>
      </c>
      <c r="K190" s="99">
        <v>3655.3271199999999</v>
      </c>
      <c r="L190" s="99">
        <v>57.503019999999999</v>
      </c>
      <c r="M190" s="99">
        <v>0</v>
      </c>
      <c r="N190" s="99">
        <v>57.503019999999999</v>
      </c>
      <c r="O190" s="99">
        <v>4318.3777499999997</v>
      </c>
      <c r="P190" s="100">
        <v>1302.4206399999998</v>
      </c>
      <c r="Q190" s="99">
        <v>0</v>
      </c>
      <c r="R190" s="101">
        <v>1302.4206399999998</v>
      </c>
    </row>
    <row r="191" spans="1:18">
      <c r="A191" s="102"/>
      <c r="B191" s="102"/>
      <c r="C191" s="102"/>
      <c r="D191" s="96" t="s">
        <v>386</v>
      </c>
      <c r="E191" s="97">
        <v>648</v>
      </c>
      <c r="F191" s="98">
        <v>333.25721999999996</v>
      </c>
      <c r="G191" s="99">
        <v>0</v>
      </c>
      <c r="H191" s="99">
        <v>333.25721999999996</v>
      </c>
      <c r="I191" s="99">
        <v>7963.0713399999995</v>
      </c>
      <c r="J191" s="99">
        <v>0</v>
      </c>
      <c r="K191" s="99">
        <v>7963.0713399999995</v>
      </c>
      <c r="L191" s="99">
        <v>33.017879999999998</v>
      </c>
      <c r="M191" s="99">
        <v>0</v>
      </c>
      <c r="N191" s="99">
        <v>33.017879999999998</v>
      </c>
      <c r="O191" s="99">
        <v>8329.3464400000012</v>
      </c>
      <c r="P191" s="100">
        <v>1093.1092200000001</v>
      </c>
      <c r="Q191" s="99">
        <v>0</v>
      </c>
      <c r="R191" s="101">
        <v>1093.1092200000001</v>
      </c>
    </row>
    <row r="192" spans="1:18">
      <c r="A192" s="102"/>
      <c r="B192" s="102"/>
      <c r="C192" s="96" t="s">
        <v>387</v>
      </c>
      <c r="D192" s="96" t="s">
        <v>238</v>
      </c>
      <c r="E192" s="97">
        <v>207</v>
      </c>
      <c r="F192" s="98">
        <v>4829.2933800000001</v>
      </c>
      <c r="G192" s="99">
        <v>0</v>
      </c>
      <c r="H192" s="99">
        <v>4829.2933800000001</v>
      </c>
      <c r="I192" s="99">
        <v>28642.000499999998</v>
      </c>
      <c r="J192" s="99">
        <v>0.55034000000000005</v>
      </c>
      <c r="K192" s="99">
        <v>28642.55084</v>
      </c>
      <c r="L192" s="99">
        <v>1377.55765</v>
      </c>
      <c r="M192" s="99">
        <v>0</v>
      </c>
      <c r="N192" s="99">
        <v>1377.55765</v>
      </c>
      <c r="O192" s="99">
        <v>34849.401869999994</v>
      </c>
      <c r="P192" s="100">
        <v>5267.7726299999995</v>
      </c>
      <c r="Q192" s="99">
        <v>0</v>
      </c>
      <c r="R192" s="101">
        <v>5267.7726299999995</v>
      </c>
    </row>
    <row r="193" spans="1:18">
      <c r="A193" s="102"/>
      <c r="B193" s="102"/>
      <c r="C193" s="102"/>
      <c r="D193" s="96" t="s">
        <v>388</v>
      </c>
      <c r="E193" s="97">
        <v>209</v>
      </c>
      <c r="F193" s="98">
        <v>474.30765000000002</v>
      </c>
      <c r="G193" s="99">
        <v>0</v>
      </c>
      <c r="H193" s="99">
        <v>474.30765000000002</v>
      </c>
      <c r="I193" s="99">
        <v>6042.2687999999998</v>
      </c>
      <c r="J193" s="99">
        <v>0</v>
      </c>
      <c r="K193" s="99">
        <v>6042.2687999999998</v>
      </c>
      <c r="L193" s="99">
        <v>91.464910000000003</v>
      </c>
      <c r="M193" s="99">
        <v>0</v>
      </c>
      <c r="N193" s="99">
        <v>91.464910000000003</v>
      </c>
      <c r="O193" s="99">
        <v>6608.0413600000002</v>
      </c>
      <c r="P193" s="100">
        <v>994.13152000000002</v>
      </c>
      <c r="Q193" s="99">
        <v>0</v>
      </c>
      <c r="R193" s="101">
        <v>994.13152000000002</v>
      </c>
    </row>
    <row r="194" spans="1:18">
      <c r="A194" s="102"/>
      <c r="B194" s="102"/>
      <c r="C194" s="102"/>
      <c r="D194" s="96" t="s">
        <v>389</v>
      </c>
      <c r="E194" s="97">
        <v>778</v>
      </c>
      <c r="F194" s="98">
        <v>9.7210000000000001</v>
      </c>
      <c r="G194" s="99">
        <v>0</v>
      </c>
      <c r="H194" s="99">
        <v>9.7210000000000001</v>
      </c>
      <c r="I194" s="99">
        <v>806.02915000000007</v>
      </c>
      <c r="J194" s="99">
        <v>0</v>
      </c>
      <c r="K194" s="99">
        <v>806.02915000000007</v>
      </c>
      <c r="L194" s="99">
        <v>84.88758</v>
      </c>
      <c r="M194" s="99">
        <v>0</v>
      </c>
      <c r="N194" s="99">
        <v>84.88758</v>
      </c>
      <c r="O194" s="99">
        <v>900.63773000000003</v>
      </c>
      <c r="P194" s="100">
        <v>2474.3270600000001</v>
      </c>
      <c r="Q194" s="99">
        <v>0</v>
      </c>
      <c r="R194" s="101">
        <v>2474.3270600000001</v>
      </c>
    </row>
    <row r="195" spans="1:18">
      <c r="A195" s="102"/>
      <c r="B195" s="102"/>
      <c r="C195" s="96" t="s">
        <v>390</v>
      </c>
      <c r="D195" s="96" t="s">
        <v>390</v>
      </c>
      <c r="E195" s="97">
        <v>214</v>
      </c>
      <c r="F195" s="98">
        <v>1597.4804099999999</v>
      </c>
      <c r="G195" s="99">
        <v>0</v>
      </c>
      <c r="H195" s="99">
        <v>1597.4804099999999</v>
      </c>
      <c r="I195" s="99">
        <v>11986.860960000002</v>
      </c>
      <c r="J195" s="99">
        <v>32.117509999999996</v>
      </c>
      <c r="K195" s="99">
        <v>12018.97847</v>
      </c>
      <c r="L195" s="99">
        <v>125.67533999999999</v>
      </c>
      <c r="M195" s="99">
        <v>0</v>
      </c>
      <c r="N195" s="99">
        <v>125.67533999999999</v>
      </c>
      <c r="O195" s="99">
        <v>13742.13422</v>
      </c>
      <c r="P195" s="100">
        <v>4875.9376600000005</v>
      </c>
      <c r="Q195" s="99">
        <v>0</v>
      </c>
      <c r="R195" s="101">
        <v>4875.9376600000005</v>
      </c>
    </row>
    <row r="196" spans="1:18">
      <c r="A196" s="102"/>
      <c r="B196" s="102"/>
      <c r="C196" s="102"/>
      <c r="D196" s="96" t="s">
        <v>391</v>
      </c>
      <c r="E196" s="97">
        <v>736</v>
      </c>
      <c r="F196" s="98">
        <v>2502.2601099999997</v>
      </c>
      <c r="G196" s="99">
        <v>0</v>
      </c>
      <c r="H196" s="99">
        <v>2502.2601099999997</v>
      </c>
      <c r="I196" s="99">
        <v>1678.8658400000002</v>
      </c>
      <c r="J196" s="99">
        <v>0</v>
      </c>
      <c r="K196" s="99">
        <v>1678.8658400000002</v>
      </c>
      <c r="L196" s="99">
        <v>51.688160000000003</v>
      </c>
      <c r="M196" s="99">
        <v>0</v>
      </c>
      <c r="N196" s="99">
        <v>51.688160000000003</v>
      </c>
      <c r="O196" s="99">
        <v>4232.8141100000003</v>
      </c>
      <c r="P196" s="100">
        <v>2569.2349300000001</v>
      </c>
      <c r="Q196" s="99">
        <v>0</v>
      </c>
      <c r="R196" s="101">
        <v>2569.2349300000001</v>
      </c>
    </row>
    <row r="197" spans="1:18">
      <c r="A197" s="102"/>
      <c r="B197" s="102"/>
      <c r="C197" s="96" t="s">
        <v>392</v>
      </c>
      <c r="D197" s="96" t="s">
        <v>392</v>
      </c>
      <c r="E197" s="97">
        <v>499</v>
      </c>
      <c r="F197" s="98">
        <v>1418.9566599999998</v>
      </c>
      <c r="G197" s="99">
        <v>0</v>
      </c>
      <c r="H197" s="99">
        <v>1418.9566599999998</v>
      </c>
      <c r="I197" s="99">
        <v>8998.8874099999994</v>
      </c>
      <c r="J197" s="99">
        <v>6.028E-2</v>
      </c>
      <c r="K197" s="99">
        <v>8998.9476899999991</v>
      </c>
      <c r="L197" s="99">
        <v>178.3304</v>
      </c>
      <c r="M197" s="99">
        <v>0</v>
      </c>
      <c r="N197" s="99">
        <v>178.3304</v>
      </c>
      <c r="O197" s="99">
        <v>10596.23475</v>
      </c>
      <c r="P197" s="100">
        <v>4906.9705599999998</v>
      </c>
      <c r="Q197" s="99">
        <v>0</v>
      </c>
      <c r="R197" s="101">
        <v>4906.9705599999998</v>
      </c>
    </row>
    <row r="198" spans="1:18">
      <c r="A198" s="102"/>
      <c r="B198" s="102"/>
      <c r="C198" s="96" t="s">
        <v>393</v>
      </c>
      <c r="D198" s="96" t="s">
        <v>393</v>
      </c>
      <c r="E198" s="97">
        <v>480</v>
      </c>
      <c r="F198" s="98">
        <v>873.76067</v>
      </c>
      <c r="G198" s="99">
        <v>0</v>
      </c>
      <c r="H198" s="99">
        <v>873.76067</v>
      </c>
      <c r="I198" s="99">
        <v>7640.4091500000004</v>
      </c>
      <c r="J198" s="99">
        <v>3.7859999999999998E-2</v>
      </c>
      <c r="K198" s="99">
        <v>7640.4470099999999</v>
      </c>
      <c r="L198" s="99">
        <v>163.72687999999999</v>
      </c>
      <c r="M198" s="99">
        <v>0</v>
      </c>
      <c r="N198" s="99">
        <v>163.72687999999999</v>
      </c>
      <c r="O198" s="99">
        <v>8677.9345599999997</v>
      </c>
      <c r="P198" s="100">
        <v>3297.2544800000001</v>
      </c>
      <c r="Q198" s="99">
        <v>0</v>
      </c>
      <c r="R198" s="101">
        <v>3297.2544800000001</v>
      </c>
    </row>
    <row r="199" spans="1:18">
      <c r="A199" s="102"/>
      <c r="B199" s="96" t="s">
        <v>394</v>
      </c>
      <c r="C199" s="96" t="s">
        <v>394</v>
      </c>
      <c r="D199" s="96" t="s">
        <v>394</v>
      </c>
      <c r="E199" s="97">
        <v>150</v>
      </c>
      <c r="F199" s="98">
        <v>34685.368020000002</v>
      </c>
      <c r="G199" s="99">
        <v>53.818069999999999</v>
      </c>
      <c r="H199" s="99">
        <v>34739.186090000003</v>
      </c>
      <c r="I199" s="99">
        <v>152442.33240000001</v>
      </c>
      <c r="J199" s="99">
        <v>1922.9662800000001</v>
      </c>
      <c r="K199" s="99">
        <v>154365.29868000001</v>
      </c>
      <c r="L199" s="99">
        <v>18115.750980000001</v>
      </c>
      <c r="M199" s="99">
        <v>1504.8138700000002</v>
      </c>
      <c r="N199" s="99">
        <v>19620.564850000002</v>
      </c>
      <c r="O199" s="99">
        <v>208725.04962000001</v>
      </c>
      <c r="P199" s="100">
        <v>137330.31471999999</v>
      </c>
      <c r="Q199" s="99">
        <v>0</v>
      </c>
      <c r="R199" s="101">
        <v>137330.31471999999</v>
      </c>
    </row>
    <row r="200" spans="1:18">
      <c r="A200" s="102"/>
      <c r="B200" s="102"/>
      <c r="C200" s="102"/>
      <c r="D200" s="102"/>
      <c r="E200" s="103">
        <v>845</v>
      </c>
      <c r="F200" s="104">
        <v>4.1660000000000004</v>
      </c>
      <c r="G200" s="105">
        <v>0</v>
      </c>
      <c r="H200" s="105">
        <v>4.1660000000000004</v>
      </c>
      <c r="I200" s="105">
        <v>0.76658000000000004</v>
      </c>
      <c r="J200" s="105">
        <v>0</v>
      </c>
      <c r="K200" s="105">
        <v>0.76658000000000004</v>
      </c>
      <c r="L200" s="105">
        <v>635.64202</v>
      </c>
      <c r="M200" s="105">
        <v>8.3731100000000005</v>
      </c>
      <c r="N200" s="105">
        <v>644.01513</v>
      </c>
      <c r="O200" s="105">
        <v>648.94770999999992</v>
      </c>
      <c r="P200" s="106">
        <v>0</v>
      </c>
      <c r="Q200" s="105">
        <v>0</v>
      </c>
      <c r="R200" s="107">
        <v>0</v>
      </c>
    </row>
    <row r="201" spans="1:18">
      <c r="A201" s="102"/>
      <c r="B201" s="102"/>
      <c r="C201" s="102"/>
      <c r="D201" s="96" t="s">
        <v>395</v>
      </c>
      <c r="E201" s="97">
        <v>631</v>
      </c>
      <c r="F201" s="98">
        <v>8544.5332799999996</v>
      </c>
      <c r="G201" s="99">
        <v>0</v>
      </c>
      <c r="H201" s="99">
        <v>8544.5332799999996</v>
      </c>
      <c r="I201" s="99">
        <v>63787.018929999998</v>
      </c>
      <c r="J201" s="99">
        <v>786.4585699999999</v>
      </c>
      <c r="K201" s="99">
        <v>64573.477500000001</v>
      </c>
      <c r="L201" s="99">
        <v>2169.7327700000001</v>
      </c>
      <c r="M201" s="99">
        <v>61.867220000000003</v>
      </c>
      <c r="N201" s="99">
        <v>2231.5999900000002</v>
      </c>
      <c r="O201" s="99">
        <v>75349.610769999999</v>
      </c>
      <c r="P201" s="100">
        <v>32247.5867</v>
      </c>
      <c r="Q201" s="99">
        <v>0</v>
      </c>
      <c r="R201" s="101">
        <v>32247.5867</v>
      </c>
    </row>
    <row r="202" spans="1:18">
      <c r="A202" s="102"/>
      <c r="B202" s="102"/>
      <c r="C202" s="96" t="s">
        <v>396</v>
      </c>
      <c r="D202" s="96" t="s">
        <v>397</v>
      </c>
      <c r="E202" s="97">
        <v>162</v>
      </c>
      <c r="F202" s="98">
        <v>16258.97818</v>
      </c>
      <c r="G202" s="99">
        <v>0</v>
      </c>
      <c r="H202" s="99">
        <v>16258.97818</v>
      </c>
      <c r="I202" s="99">
        <v>30573.334079999997</v>
      </c>
      <c r="J202" s="99">
        <v>356.47116999999997</v>
      </c>
      <c r="K202" s="99">
        <v>30929.805250000001</v>
      </c>
      <c r="L202" s="99">
        <v>6309.40211</v>
      </c>
      <c r="M202" s="99">
        <v>159.29559</v>
      </c>
      <c r="N202" s="99">
        <v>6468.6977000000006</v>
      </c>
      <c r="O202" s="99">
        <v>53657.48113</v>
      </c>
      <c r="P202" s="100">
        <v>40970.368549999999</v>
      </c>
      <c r="Q202" s="99">
        <v>0</v>
      </c>
      <c r="R202" s="101">
        <v>40970.368549999999</v>
      </c>
    </row>
    <row r="203" spans="1:18">
      <c r="A203" s="102"/>
      <c r="B203" s="102"/>
      <c r="C203" s="102"/>
      <c r="D203" s="96" t="s">
        <v>398</v>
      </c>
      <c r="E203" s="97">
        <v>484</v>
      </c>
      <c r="F203" s="98">
        <v>4339.9121500000001</v>
      </c>
      <c r="G203" s="99">
        <v>0</v>
      </c>
      <c r="H203" s="99">
        <v>4339.9121500000001</v>
      </c>
      <c r="I203" s="99">
        <v>25207.368670000003</v>
      </c>
      <c r="J203" s="99">
        <v>24.312279999999998</v>
      </c>
      <c r="K203" s="99">
        <v>25231.680949999998</v>
      </c>
      <c r="L203" s="99">
        <v>961.50791000000004</v>
      </c>
      <c r="M203" s="99">
        <v>3.2618</v>
      </c>
      <c r="N203" s="99">
        <v>964.76970999999992</v>
      </c>
      <c r="O203" s="99">
        <v>30536.362809999999</v>
      </c>
      <c r="P203" s="100">
        <v>7629.2510899999997</v>
      </c>
      <c r="Q203" s="99">
        <v>0</v>
      </c>
      <c r="R203" s="101">
        <v>7629.2510899999997</v>
      </c>
    </row>
    <row r="204" spans="1:18">
      <c r="A204" s="102"/>
      <c r="B204" s="102"/>
      <c r="C204" s="96" t="s">
        <v>399</v>
      </c>
      <c r="D204" s="96" t="s">
        <v>399</v>
      </c>
      <c r="E204" s="97">
        <v>151</v>
      </c>
      <c r="F204" s="98">
        <v>865.45018000000005</v>
      </c>
      <c r="G204" s="99">
        <v>0</v>
      </c>
      <c r="H204" s="99">
        <v>865.45018000000005</v>
      </c>
      <c r="I204" s="99">
        <v>21201.897300000001</v>
      </c>
      <c r="J204" s="99">
        <v>1.856E-2</v>
      </c>
      <c r="K204" s="99">
        <v>21201.915860000001</v>
      </c>
      <c r="L204" s="99">
        <v>824.45260999999994</v>
      </c>
      <c r="M204" s="99">
        <v>0</v>
      </c>
      <c r="N204" s="99">
        <v>824.45260999999994</v>
      </c>
      <c r="O204" s="99">
        <v>22891.818649999997</v>
      </c>
      <c r="P204" s="100">
        <v>3078.9304099999999</v>
      </c>
      <c r="Q204" s="99">
        <v>0</v>
      </c>
      <c r="R204" s="101">
        <v>3078.9304099999999</v>
      </c>
    </row>
    <row r="205" spans="1:18">
      <c r="A205" s="102"/>
      <c r="B205" s="102"/>
      <c r="C205" s="96" t="s">
        <v>400</v>
      </c>
      <c r="D205" s="96" t="s">
        <v>282</v>
      </c>
      <c r="E205" s="97">
        <v>152</v>
      </c>
      <c r="F205" s="98">
        <v>976.26357999999993</v>
      </c>
      <c r="G205" s="99">
        <v>0</v>
      </c>
      <c r="H205" s="99">
        <v>976.26357999999993</v>
      </c>
      <c r="I205" s="99">
        <v>21915.24123</v>
      </c>
      <c r="J205" s="99">
        <v>3.82E-3</v>
      </c>
      <c r="K205" s="99">
        <v>21915.245050000001</v>
      </c>
      <c r="L205" s="99">
        <v>494.24784999999997</v>
      </c>
      <c r="M205" s="99">
        <v>0</v>
      </c>
      <c r="N205" s="99">
        <v>494.24784999999997</v>
      </c>
      <c r="O205" s="99">
        <v>23385.75648</v>
      </c>
      <c r="P205" s="100">
        <v>4900.08338</v>
      </c>
      <c r="Q205" s="99">
        <v>0</v>
      </c>
      <c r="R205" s="101">
        <v>4900.08338</v>
      </c>
    </row>
    <row r="206" spans="1:18">
      <c r="A206" s="102"/>
      <c r="B206" s="102"/>
      <c r="C206" s="96" t="s">
        <v>401</v>
      </c>
      <c r="D206" s="96" t="s">
        <v>401</v>
      </c>
      <c r="E206" s="97">
        <v>485</v>
      </c>
      <c r="F206" s="98">
        <v>341.14264000000003</v>
      </c>
      <c r="G206" s="99">
        <v>0</v>
      </c>
      <c r="H206" s="99">
        <v>341.14264000000003</v>
      </c>
      <c r="I206" s="99">
        <v>13182.432650000001</v>
      </c>
      <c r="J206" s="99">
        <v>0</v>
      </c>
      <c r="K206" s="99">
        <v>13182.432650000001</v>
      </c>
      <c r="L206" s="99">
        <v>155.82464000000002</v>
      </c>
      <c r="M206" s="99">
        <v>0</v>
      </c>
      <c r="N206" s="99">
        <v>155.82464000000002</v>
      </c>
      <c r="O206" s="99">
        <v>13679.39993</v>
      </c>
      <c r="P206" s="100">
        <v>3555.5326299999997</v>
      </c>
      <c r="Q206" s="99">
        <v>0</v>
      </c>
      <c r="R206" s="101">
        <v>3555.5326299999997</v>
      </c>
    </row>
    <row r="207" spans="1:18">
      <c r="A207" s="102"/>
      <c r="B207" s="102"/>
      <c r="C207" s="96" t="s">
        <v>402</v>
      </c>
      <c r="D207" s="96" t="s">
        <v>403</v>
      </c>
      <c r="E207" s="97">
        <v>157</v>
      </c>
      <c r="F207" s="98">
        <v>2733.7559500000002</v>
      </c>
      <c r="G207" s="99">
        <v>0</v>
      </c>
      <c r="H207" s="99">
        <v>2733.7559500000002</v>
      </c>
      <c r="I207" s="99">
        <v>22968.26928</v>
      </c>
      <c r="J207" s="99">
        <v>3.4419999999999999E-2</v>
      </c>
      <c r="K207" s="99">
        <v>22968.3037</v>
      </c>
      <c r="L207" s="99">
        <v>630.41061000000002</v>
      </c>
      <c r="M207" s="99">
        <v>0</v>
      </c>
      <c r="N207" s="99">
        <v>630.41061000000002</v>
      </c>
      <c r="O207" s="99">
        <v>26332.470260000002</v>
      </c>
      <c r="P207" s="100">
        <v>4480.2245999999996</v>
      </c>
      <c r="Q207" s="99">
        <v>0</v>
      </c>
      <c r="R207" s="101">
        <v>4480.2245999999996</v>
      </c>
    </row>
    <row r="208" spans="1:18">
      <c r="A208" s="102"/>
      <c r="B208" s="102"/>
      <c r="C208" s="96" t="s">
        <v>404</v>
      </c>
      <c r="D208" s="96" t="s">
        <v>405</v>
      </c>
      <c r="E208" s="97">
        <v>490</v>
      </c>
      <c r="F208" s="98">
        <v>759.09213</v>
      </c>
      <c r="G208" s="99">
        <v>0</v>
      </c>
      <c r="H208" s="99">
        <v>759.09213</v>
      </c>
      <c r="I208" s="99">
        <v>12382.190490000001</v>
      </c>
      <c r="J208" s="99">
        <v>34.505099999999999</v>
      </c>
      <c r="K208" s="99">
        <v>12416.695589999999</v>
      </c>
      <c r="L208" s="99">
        <v>235.29977</v>
      </c>
      <c r="M208" s="99">
        <v>0</v>
      </c>
      <c r="N208" s="99">
        <v>235.29977</v>
      </c>
      <c r="O208" s="99">
        <v>13411.08749</v>
      </c>
      <c r="P208" s="100">
        <v>9486.6930900000007</v>
      </c>
      <c r="Q208" s="99">
        <v>0</v>
      </c>
      <c r="R208" s="101">
        <v>9486.6930900000007</v>
      </c>
    </row>
    <row r="209" spans="1:18">
      <c r="A209" s="102"/>
      <c r="B209" s="102"/>
      <c r="C209" s="96" t="s">
        <v>406</v>
      </c>
      <c r="D209" s="96" t="s">
        <v>407</v>
      </c>
      <c r="E209" s="97">
        <v>161</v>
      </c>
      <c r="F209" s="98">
        <v>2907.0310299999996</v>
      </c>
      <c r="G209" s="99">
        <v>0</v>
      </c>
      <c r="H209" s="99">
        <v>2907.0310299999996</v>
      </c>
      <c r="I209" s="99">
        <v>14618.425070000001</v>
      </c>
      <c r="J209" s="99">
        <v>3.2689999999999997E-2</v>
      </c>
      <c r="K209" s="99">
        <v>14618.457759999999</v>
      </c>
      <c r="L209" s="99">
        <v>612.01324</v>
      </c>
      <c r="M209" s="99">
        <v>0</v>
      </c>
      <c r="N209" s="99">
        <v>612.01324</v>
      </c>
      <c r="O209" s="99">
        <v>18137.50203</v>
      </c>
      <c r="P209" s="100">
        <v>3241.9868700000002</v>
      </c>
      <c r="Q209" s="99">
        <v>0</v>
      </c>
      <c r="R209" s="101">
        <v>3241.9868700000002</v>
      </c>
    </row>
    <row r="210" spans="1:18">
      <c r="A210" s="102"/>
      <c r="B210" s="102"/>
      <c r="C210" s="96" t="s">
        <v>408</v>
      </c>
      <c r="D210" s="96" t="s">
        <v>408</v>
      </c>
      <c r="E210" s="97">
        <v>514</v>
      </c>
      <c r="F210" s="98">
        <v>270.94146000000001</v>
      </c>
      <c r="G210" s="99">
        <v>0</v>
      </c>
      <c r="H210" s="99">
        <v>270.94146000000001</v>
      </c>
      <c r="I210" s="99">
        <v>11428.517300000001</v>
      </c>
      <c r="J210" s="99">
        <v>0</v>
      </c>
      <c r="K210" s="99">
        <v>11428.517300000001</v>
      </c>
      <c r="L210" s="99">
        <v>409.47606000000002</v>
      </c>
      <c r="M210" s="99">
        <v>0</v>
      </c>
      <c r="N210" s="99">
        <v>409.47606000000002</v>
      </c>
      <c r="O210" s="99">
        <v>12108.93482</v>
      </c>
      <c r="P210" s="100">
        <v>8454.4336800000001</v>
      </c>
      <c r="Q210" s="99">
        <v>0</v>
      </c>
      <c r="R210" s="101">
        <v>8454.4336800000001</v>
      </c>
    </row>
    <row r="211" spans="1:18">
      <c r="A211" s="102"/>
      <c r="B211" s="102"/>
      <c r="C211" s="102"/>
      <c r="D211" s="96" t="s">
        <v>409</v>
      </c>
      <c r="E211" s="97">
        <v>838</v>
      </c>
      <c r="F211" s="98">
        <v>5.0285000000000002</v>
      </c>
      <c r="G211" s="99">
        <v>0</v>
      </c>
      <c r="H211" s="99">
        <v>5.0285000000000002</v>
      </c>
      <c r="I211" s="99">
        <v>1446.32357</v>
      </c>
      <c r="J211" s="99">
        <v>9.9900000000000006E-3</v>
      </c>
      <c r="K211" s="99">
        <v>1446.33356</v>
      </c>
      <c r="L211" s="99">
        <v>60.442999999999998</v>
      </c>
      <c r="M211" s="99">
        <v>0</v>
      </c>
      <c r="N211" s="99">
        <v>60.442999999999998</v>
      </c>
      <c r="O211" s="99">
        <v>1511.8050600000001</v>
      </c>
      <c r="P211" s="100">
        <v>2333.0532000000003</v>
      </c>
      <c r="Q211" s="99">
        <v>0</v>
      </c>
      <c r="R211" s="101">
        <v>2333.0532000000003</v>
      </c>
    </row>
    <row r="212" spans="1:18">
      <c r="A212" s="102"/>
      <c r="B212" s="102"/>
      <c r="C212" s="96" t="s">
        <v>410</v>
      </c>
      <c r="D212" s="96" t="s">
        <v>411</v>
      </c>
      <c r="E212" s="97">
        <v>486</v>
      </c>
      <c r="F212" s="98">
        <v>466.01681000000002</v>
      </c>
      <c r="G212" s="99">
        <v>0</v>
      </c>
      <c r="H212" s="99">
        <v>466.01681000000002</v>
      </c>
      <c r="I212" s="99">
        <v>7909.5282500000003</v>
      </c>
      <c r="J212" s="99">
        <v>1.53304</v>
      </c>
      <c r="K212" s="99">
        <v>7911.0612899999996</v>
      </c>
      <c r="L212" s="99">
        <v>216.92785000000001</v>
      </c>
      <c r="M212" s="99">
        <v>0</v>
      </c>
      <c r="N212" s="99">
        <v>216.92785000000001</v>
      </c>
      <c r="O212" s="99">
        <v>8594.0059499999988</v>
      </c>
      <c r="P212" s="100">
        <v>1305.4631499999998</v>
      </c>
      <c r="Q212" s="99">
        <v>0</v>
      </c>
      <c r="R212" s="101">
        <v>1305.4631499999998</v>
      </c>
    </row>
    <row r="213" spans="1:18">
      <c r="A213" s="102"/>
      <c r="B213" s="102"/>
      <c r="C213" s="102"/>
      <c r="D213" s="96" t="s">
        <v>412</v>
      </c>
      <c r="E213" s="97">
        <v>590</v>
      </c>
      <c r="F213" s="98">
        <v>22.18478</v>
      </c>
      <c r="G213" s="99">
        <v>0</v>
      </c>
      <c r="H213" s="99">
        <v>22.18478</v>
      </c>
      <c r="I213" s="99">
        <v>1889.20165</v>
      </c>
      <c r="J213" s="99">
        <v>0</v>
      </c>
      <c r="K213" s="99">
        <v>1889.20165</v>
      </c>
      <c r="L213" s="99">
        <v>36.631869999999999</v>
      </c>
      <c r="M213" s="99">
        <v>0</v>
      </c>
      <c r="N213" s="99">
        <v>36.631869999999999</v>
      </c>
      <c r="O213" s="99">
        <v>1948.0183</v>
      </c>
      <c r="P213" s="100">
        <v>1974.9170900000001</v>
      </c>
      <c r="Q213" s="99">
        <v>0</v>
      </c>
      <c r="R213" s="101">
        <v>1974.9170900000001</v>
      </c>
    </row>
    <row r="214" spans="1:18">
      <c r="A214" s="102"/>
      <c r="B214" s="102"/>
      <c r="C214" s="96" t="s">
        <v>413</v>
      </c>
      <c r="D214" s="96" t="s">
        <v>414</v>
      </c>
      <c r="E214" s="97">
        <v>154</v>
      </c>
      <c r="F214" s="98">
        <v>62.106910000000006</v>
      </c>
      <c r="G214" s="99">
        <v>0</v>
      </c>
      <c r="H214" s="99">
        <v>62.106910000000006</v>
      </c>
      <c r="I214" s="99">
        <v>10706.6662</v>
      </c>
      <c r="J214" s="99">
        <v>0</v>
      </c>
      <c r="K214" s="99">
        <v>10706.6662</v>
      </c>
      <c r="L214" s="99">
        <v>247.73854999999998</v>
      </c>
      <c r="M214" s="99">
        <v>0</v>
      </c>
      <c r="N214" s="99">
        <v>247.73854999999998</v>
      </c>
      <c r="O214" s="99">
        <v>11016.51166</v>
      </c>
      <c r="P214" s="100">
        <v>2487.53739</v>
      </c>
      <c r="Q214" s="99">
        <v>0</v>
      </c>
      <c r="R214" s="101">
        <v>2487.53739</v>
      </c>
    </row>
    <row r="215" spans="1:18">
      <c r="A215" s="102"/>
      <c r="B215" s="96" t="s">
        <v>415</v>
      </c>
      <c r="C215" s="96" t="s">
        <v>416</v>
      </c>
      <c r="D215" s="96" t="s">
        <v>417</v>
      </c>
      <c r="E215" s="97">
        <v>216</v>
      </c>
      <c r="F215" s="98">
        <v>28123.60529</v>
      </c>
      <c r="G215" s="99">
        <v>0</v>
      </c>
      <c r="H215" s="99">
        <v>28123.60529</v>
      </c>
      <c r="I215" s="99">
        <v>34286.739070000003</v>
      </c>
      <c r="J215" s="99">
        <v>314.23138</v>
      </c>
      <c r="K215" s="99">
        <v>34600.970450000001</v>
      </c>
      <c r="L215" s="99">
        <v>12615.714250000001</v>
      </c>
      <c r="M215" s="99">
        <v>649.21683999999993</v>
      </c>
      <c r="N215" s="99">
        <v>13264.93109</v>
      </c>
      <c r="O215" s="99">
        <v>75989.506829999998</v>
      </c>
      <c r="P215" s="100">
        <v>86307.178499999995</v>
      </c>
      <c r="Q215" s="99">
        <v>0</v>
      </c>
      <c r="R215" s="101">
        <v>86307.178499999995</v>
      </c>
    </row>
    <row r="216" spans="1:18">
      <c r="A216" s="102"/>
      <c r="B216" s="102"/>
      <c r="C216" s="96" t="s">
        <v>415</v>
      </c>
      <c r="D216" s="96" t="s">
        <v>415</v>
      </c>
      <c r="E216" s="97">
        <v>215</v>
      </c>
      <c r="F216" s="98">
        <v>82870.81078</v>
      </c>
      <c r="G216" s="99">
        <v>967.47501</v>
      </c>
      <c r="H216" s="99">
        <v>83838.285790000009</v>
      </c>
      <c r="I216" s="99">
        <v>129964.37178</v>
      </c>
      <c r="J216" s="99">
        <v>1092.8176599999999</v>
      </c>
      <c r="K216" s="99">
        <v>131057.18944</v>
      </c>
      <c r="L216" s="99">
        <v>32160.835010000003</v>
      </c>
      <c r="M216" s="99">
        <v>2852.9423199999997</v>
      </c>
      <c r="N216" s="99">
        <v>35013.777329999997</v>
      </c>
      <c r="O216" s="99">
        <v>249909.25255999999</v>
      </c>
      <c r="P216" s="100">
        <v>162184.67661000002</v>
      </c>
      <c r="Q216" s="99">
        <v>0</v>
      </c>
      <c r="R216" s="101">
        <v>162184.67661000002</v>
      </c>
    </row>
    <row r="217" spans="1:18">
      <c r="A217" s="102"/>
      <c r="B217" s="102"/>
      <c r="C217" s="102"/>
      <c r="D217" s="96" t="s">
        <v>418</v>
      </c>
      <c r="E217" s="97">
        <v>544</v>
      </c>
      <c r="F217" s="98">
        <v>5862.2064700000001</v>
      </c>
      <c r="G217" s="99">
        <v>0</v>
      </c>
      <c r="H217" s="99">
        <v>5862.2064700000001</v>
      </c>
      <c r="I217" s="99">
        <v>32561.790739999997</v>
      </c>
      <c r="J217" s="99">
        <v>0</v>
      </c>
      <c r="K217" s="99">
        <v>32561.790739999997</v>
      </c>
      <c r="L217" s="99">
        <v>3312.4356499999999</v>
      </c>
      <c r="M217" s="99">
        <v>26.91207</v>
      </c>
      <c r="N217" s="99">
        <v>3339.3477200000002</v>
      </c>
      <c r="O217" s="99">
        <v>41763.344929999999</v>
      </c>
      <c r="P217" s="100">
        <v>6594.0142500000002</v>
      </c>
      <c r="Q217" s="99">
        <v>0</v>
      </c>
      <c r="R217" s="101">
        <v>6594.0142500000002</v>
      </c>
    </row>
    <row r="218" spans="1:18">
      <c r="A218" s="102"/>
      <c r="B218" s="102"/>
      <c r="C218" s="102"/>
      <c r="D218" s="96" t="s">
        <v>419</v>
      </c>
      <c r="E218" s="97">
        <v>780</v>
      </c>
      <c r="F218" s="98">
        <v>0.36299999999999999</v>
      </c>
      <c r="G218" s="99">
        <v>0</v>
      </c>
      <c r="H218" s="99">
        <v>0.36299999999999999</v>
      </c>
      <c r="I218" s="99">
        <v>512.5444</v>
      </c>
      <c r="J218" s="99">
        <v>0</v>
      </c>
      <c r="K218" s="99">
        <v>512.5444</v>
      </c>
      <c r="L218" s="99">
        <v>1305.9401399999999</v>
      </c>
      <c r="M218" s="99">
        <v>0</v>
      </c>
      <c r="N218" s="99">
        <v>1305.9401399999999</v>
      </c>
      <c r="O218" s="99">
        <v>1818.84754</v>
      </c>
      <c r="P218" s="100">
        <v>2815.42958</v>
      </c>
      <c r="Q218" s="99">
        <v>0</v>
      </c>
      <c r="R218" s="101">
        <v>2815.42958</v>
      </c>
    </row>
    <row r="219" spans="1:18">
      <c r="A219" s="102"/>
      <c r="B219" s="102"/>
      <c r="C219" s="96" t="s">
        <v>420</v>
      </c>
      <c r="D219" s="96" t="s">
        <v>420</v>
      </c>
      <c r="E219" s="97">
        <v>217</v>
      </c>
      <c r="F219" s="98">
        <v>72811.442890000006</v>
      </c>
      <c r="G219" s="99">
        <v>0</v>
      </c>
      <c r="H219" s="99">
        <v>72811.442890000006</v>
      </c>
      <c r="I219" s="99">
        <v>28286.8361</v>
      </c>
      <c r="J219" s="99">
        <v>194.62935000000002</v>
      </c>
      <c r="K219" s="99">
        <v>28481.46545</v>
      </c>
      <c r="L219" s="99">
        <v>6589.04072</v>
      </c>
      <c r="M219" s="99">
        <v>502.38306</v>
      </c>
      <c r="N219" s="99">
        <v>7091.4237800000001</v>
      </c>
      <c r="O219" s="99">
        <v>108384.33212000001</v>
      </c>
      <c r="P219" s="100">
        <v>21089.76815</v>
      </c>
      <c r="Q219" s="99">
        <v>0</v>
      </c>
      <c r="R219" s="101">
        <v>21089.76815</v>
      </c>
    </row>
    <row r="220" spans="1:18">
      <c r="A220" s="102"/>
      <c r="B220" s="102"/>
      <c r="C220" s="102"/>
      <c r="D220" s="96" t="s">
        <v>421</v>
      </c>
      <c r="E220" s="97">
        <v>218</v>
      </c>
      <c r="F220" s="98">
        <v>13305.1834</v>
      </c>
      <c r="G220" s="99">
        <v>0</v>
      </c>
      <c r="H220" s="99">
        <v>13305.1834</v>
      </c>
      <c r="I220" s="99">
        <v>1810.6213</v>
      </c>
      <c r="J220" s="99">
        <v>1.3939999999999999E-2</v>
      </c>
      <c r="K220" s="99">
        <v>1810.6352400000001</v>
      </c>
      <c r="L220" s="99">
        <v>3530.1818900000003</v>
      </c>
      <c r="M220" s="99">
        <v>37.380050000000004</v>
      </c>
      <c r="N220" s="99">
        <v>3567.56194</v>
      </c>
      <c r="O220" s="99">
        <v>18683.380579999997</v>
      </c>
      <c r="P220" s="100">
        <v>2580.99584</v>
      </c>
      <c r="Q220" s="99">
        <v>0</v>
      </c>
      <c r="R220" s="101">
        <v>2580.99584</v>
      </c>
    </row>
    <row r="221" spans="1:18">
      <c r="A221" s="102"/>
      <c r="B221" s="102"/>
      <c r="C221" s="96" t="s">
        <v>422</v>
      </c>
      <c r="D221" s="96" t="s">
        <v>422</v>
      </c>
      <c r="E221" s="97">
        <v>220</v>
      </c>
      <c r="F221" s="98">
        <v>2952.7549599999998</v>
      </c>
      <c r="G221" s="99">
        <v>0</v>
      </c>
      <c r="H221" s="99">
        <v>2952.7549599999998</v>
      </c>
      <c r="I221" s="99">
        <v>10218.295820000001</v>
      </c>
      <c r="J221" s="99">
        <v>18.140529999999998</v>
      </c>
      <c r="K221" s="99">
        <v>10236.43635</v>
      </c>
      <c r="L221" s="99">
        <v>1120.8554999999999</v>
      </c>
      <c r="M221" s="99">
        <v>14.34477</v>
      </c>
      <c r="N221" s="99">
        <v>1135.20027</v>
      </c>
      <c r="O221" s="99">
        <v>14324.39158</v>
      </c>
      <c r="P221" s="100">
        <v>4827.6136500000002</v>
      </c>
      <c r="Q221" s="99">
        <v>0</v>
      </c>
      <c r="R221" s="101">
        <v>4827.6136500000002</v>
      </c>
    </row>
    <row r="222" spans="1:18">
      <c r="A222" s="102"/>
      <c r="B222" s="102"/>
      <c r="C222" s="96" t="s">
        <v>423</v>
      </c>
      <c r="D222" s="96" t="s">
        <v>423</v>
      </c>
      <c r="E222" s="97">
        <v>219</v>
      </c>
      <c r="F222" s="98">
        <v>23815.168610000001</v>
      </c>
      <c r="G222" s="99">
        <v>0</v>
      </c>
      <c r="H222" s="99">
        <v>23815.168610000001</v>
      </c>
      <c r="I222" s="99">
        <v>28004.602440000002</v>
      </c>
      <c r="J222" s="99">
        <v>279.51426000000004</v>
      </c>
      <c r="K222" s="99">
        <v>28284.116699999999</v>
      </c>
      <c r="L222" s="99">
        <v>9391.8699499999984</v>
      </c>
      <c r="M222" s="99">
        <v>964.18388000000004</v>
      </c>
      <c r="N222" s="99">
        <v>10356.053830000001</v>
      </c>
      <c r="O222" s="99">
        <v>62455.339140000004</v>
      </c>
      <c r="P222" s="100">
        <v>42944.935850000002</v>
      </c>
      <c r="Q222" s="99">
        <v>0</v>
      </c>
      <c r="R222" s="101">
        <v>42944.935850000002</v>
      </c>
    </row>
    <row r="223" spans="1:18">
      <c r="A223" s="102"/>
      <c r="B223" s="96" t="s">
        <v>424</v>
      </c>
      <c r="C223" s="96" t="s">
        <v>425</v>
      </c>
      <c r="D223" s="96" t="s">
        <v>425</v>
      </c>
      <c r="E223" s="97">
        <v>242</v>
      </c>
      <c r="F223" s="98">
        <v>12157.71458</v>
      </c>
      <c r="G223" s="99">
        <v>0.48996000000000001</v>
      </c>
      <c r="H223" s="99">
        <v>12158.204539999999</v>
      </c>
      <c r="I223" s="99">
        <v>34393.202100000002</v>
      </c>
      <c r="J223" s="99">
        <v>595.78518000000008</v>
      </c>
      <c r="K223" s="99">
        <v>34988.987280000001</v>
      </c>
      <c r="L223" s="99">
        <v>4922.1462599999995</v>
      </c>
      <c r="M223" s="99">
        <v>371.70299999999997</v>
      </c>
      <c r="N223" s="99">
        <v>5293.84926</v>
      </c>
      <c r="O223" s="99">
        <v>52441.041079999995</v>
      </c>
      <c r="P223" s="100">
        <v>30361.035649999998</v>
      </c>
      <c r="Q223" s="99">
        <v>0</v>
      </c>
      <c r="R223" s="101">
        <v>30361.035649999998</v>
      </c>
    </row>
    <row r="224" spans="1:18">
      <c r="A224" s="102"/>
      <c r="B224" s="102"/>
      <c r="C224" s="102"/>
      <c r="D224" s="96" t="s">
        <v>426</v>
      </c>
      <c r="E224" s="97">
        <v>481</v>
      </c>
      <c r="F224" s="98">
        <v>25233.737929999999</v>
      </c>
      <c r="G224" s="99">
        <v>0</v>
      </c>
      <c r="H224" s="99">
        <v>25233.737929999999</v>
      </c>
      <c r="I224" s="99">
        <v>16633.771960000002</v>
      </c>
      <c r="J224" s="99">
        <v>6.96183</v>
      </c>
      <c r="K224" s="99">
        <v>16640.733789999998</v>
      </c>
      <c r="L224" s="99">
        <v>2328.0037000000002</v>
      </c>
      <c r="M224" s="99">
        <v>0</v>
      </c>
      <c r="N224" s="99">
        <v>2328.0037000000002</v>
      </c>
      <c r="O224" s="99">
        <v>44202.475420000002</v>
      </c>
      <c r="P224" s="100">
        <v>12098.25611</v>
      </c>
      <c r="Q224" s="99">
        <v>0</v>
      </c>
      <c r="R224" s="101">
        <v>12098.25611</v>
      </c>
    </row>
    <row r="225" spans="1:18">
      <c r="A225" s="102"/>
      <c r="B225" s="102"/>
      <c r="C225" s="102"/>
      <c r="D225" s="96" t="s">
        <v>427</v>
      </c>
      <c r="E225" s="97">
        <v>243</v>
      </c>
      <c r="F225" s="98">
        <v>4166.1142</v>
      </c>
      <c r="G225" s="99">
        <v>0</v>
      </c>
      <c r="H225" s="99">
        <v>4166.1142</v>
      </c>
      <c r="I225" s="99">
        <v>15105.45284</v>
      </c>
      <c r="J225" s="99">
        <v>14.26534</v>
      </c>
      <c r="K225" s="99">
        <v>15119.71818</v>
      </c>
      <c r="L225" s="99">
        <v>350.24937</v>
      </c>
      <c r="M225" s="99">
        <v>0</v>
      </c>
      <c r="N225" s="99">
        <v>350.24937</v>
      </c>
      <c r="O225" s="99">
        <v>19636.081750000001</v>
      </c>
      <c r="P225" s="100">
        <v>5179.7982000000002</v>
      </c>
      <c r="Q225" s="99">
        <v>0</v>
      </c>
      <c r="R225" s="101">
        <v>5179.7982000000002</v>
      </c>
    </row>
    <row r="226" spans="1:18">
      <c r="A226" s="102"/>
      <c r="B226" s="102"/>
      <c r="C226" s="102"/>
      <c r="D226" s="96" t="s">
        <v>428</v>
      </c>
      <c r="E226" s="97">
        <v>572</v>
      </c>
      <c r="F226" s="98">
        <v>5105.3661900000006</v>
      </c>
      <c r="G226" s="99">
        <v>0</v>
      </c>
      <c r="H226" s="99">
        <v>5105.3661900000006</v>
      </c>
      <c r="I226" s="99">
        <v>5489.2660099999994</v>
      </c>
      <c r="J226" s="99">
        <v>0</v>
      </c>
      <c r="K226" s="99">
        <v>5489.2660099999994</v>
      </c>
      <c r="L226" s="99">
        <v>159.71051</v>
      </c>
      <c r="M226" s="99">
        <v>0</v>
      </c>
      <c r="N226" s="99">
        <v>159.71051</v>
      </c>
      <c r="O226" s="99">
        <v>10754.342710000001</v>
      </c>
      <c r="P226" s="100">
        <v>4724.9060899999995</v>
      </c>
      <c r="Q226" s="99">
        <v>0</v>
      </c>
      <c r="R226" s="101">
        <v>4724.9060899999995</v>
      </c>
    </row>
    <row r="227" spans="1:18">
      <c r="A227" s="102"/>
      <c r="B227" s="102"/>
      <c r="C227" s="96" t="s">
        <v>429</v>
      </c>
      <c r="D227" s="96" t="s">
        <v>429</v>
      </c>
      <c r="E227" s="97">
        <v>224</v>
      </c>
      <c r="F227" s="98">
        <v>814.44465000000002</v>
      </c>
      <c r="G227" s="99">
        <v>0</v>
      </c>
      <c r="H227" s="99">
        <v>814.44465000000002</v>
      </c>
      <c r="I227" s="99">
        <v>12852.373210000002</v>
      </c>
      <c r="J227" s="99">
        <v>0</v>
      </c>
      <c r="K227" s="99">
        <v>12852.373210000002</v>
      </c>
      <c r="L227" s="99">
        <v>1730.5243</v>
      </c>
      <c r="M227" s="99">
        <v>38.909109999999998</v>
      </c>
      <c r="N227" s="99">
        <v>1769.4334099999999</v>
      </c>
      <c r="O227" s="99">
        <v>15436.251269999999</v>
      </c>
      <c r="P227" s="100">
        <v>5598.3558499999999</v>
      </c>
      <c r="Q227" s="99">
        <v>0</v>
      </c>
      <c r="R227" s="101">
        <v>5598.3558499999999</v>
      </c>
    </row>
    <row r="228" spans="1:18">
      <c r="A228" s="102"/>
      <c r="B228" s="102"/>
      <c r="C228" s="96" t="s">
        <v>430</v>
      </c>
      <c r="D228" s="96" t="s">
        <v>430</v>
      </c>
      <c r="E228" s="97">
        <v>240</v>
      </c>
      <c r="F228" s="98">
        <v>4136.77484</v>
      </c>
      <c r="G228" s="99">
        <v>0</v>
      </c>
      <c r="H228" s="99">
        <v>4136.77484</v>
      </c>
      <c r="I228" s="99">
        <v>19691.979749999999</v>
      </c>
      <c r="J228" s="99">
        <v>0</v>
      </c>
      <c r="K228" s="99">
        <v>19691.979749999999</v>
      </c>
      <c r="L228" s="99">
        <v>1387.0792300000001</v>
      </c>
      <c r="M228" s="99">
        <v>1.2144999999999999</v>
      </c>
      <c r="N228" s="99">
        <v>1388.2937299999999</v>
      </c>
      <c r="O228" s="99">
        <v>25217.048320000002</v>
      </c>
      <c r="P228" s="100">
        <v>5092.1106500000005</v>
      </c>
      <c r="Q228" s="99">
        <v>0</v>
      </c>
      <c r="R228" s="101">
        <v>5092.1106500000005</v>
      </c>
    </row>
    <row r="229" spans="1:18">
      <c r="A229" s="102"/>
      <c r="B229" s="102"/>
      <c r="C229" s="96" t="s">
        <v>431</v>
      </c>
      <c r="D229" s="96" t="s">
        <v>432</v>
      </c>
      <c r="E229" s="97">
        <v>565</v>
      </c>
      <c r="F229" s="98">
        <v>10397.856519999999</v>
      </c>
      <c r="G229" s="99">
        <v>0</v>
      </c>
      <c r="H229" s="99">
        <v>10397.856519999999</v>
      </c>
      <c r="I229" s="99">
        <v>63632.23014</v>
      </c>
      <c r="J229" s="99">
        <v>0</v>
      </c>
      <c r="K229" s="99">
        <v>63632.23014</v>
      </c>
      <c r="L229" s="99">
        <v>4161.8209900000002</v>
      </c>
      <c r="M229" s="99">
        <v>36.681510000000003</v>
      </c>
      <c r="N229" s="99">
        <v>4198.5024999999996</v>
      </c>
      <c r="O229" s="99">
        <v>78228.589160000003</v>
      </c>
      <c r="P229" s="100">
        <v>11751.110960000002</v>
      </c>
      <c r="Q229" s="99">
        <v>0</v>
      </c>
      <c r="R229" s="101">
        <v>11751.110960000002</v>
      </c>
    </row>
    <row r="230" spans="1:18">
      <c r="A230" s="102"/>
      <c r="B230" s="102"/>
      <c r="C230" s="102"/>
      <c r="D230" s="96" t="s">
        <v>433</v>
      </c>
      <c r="E230" s="97">
        <v>221</v>
      </c>
      <c r="F230" s="98">
        <v>102460.0132</v>
      </c>
      <c r="G230" s="99">
        <v>39.009769999999996</v>
      </c>
      <c r="H230" s="99">
        <v>102499.02297000001</v>
      </c>
      <c r="I230" s="99">
        <v>306612.47301000002</v>
      </c>
      <c r="J230" s="99">
        <v>2692.7381299999997</v>
      </c>
      <c r="K230" s="99">
        <v>309305.21113999997</v>
      </c>
      <c r="L230" s="99">
        <v>30219.934860000001</v>
      </c>
      <c r="M230" s="99">
        <v>2638.9519</v>
      </c>
      <c r="N230" s="99">
        <v>32858.886760000001</v>
      </c>
      <c r="O230" s="99">
        <v>444663.12086999998</v>
      </c>
      <c r="P230" s="100">
        <v>139132.77956</v>
      </c>
      <c r="Q230" s="99">
        <v>0</v>
      </c>
      <c r="R230" s="101">
        <v>139132.77956</v>
      </c>
    </row>
    <row r="231" spans="1:18">
      <c r="A231" s="102"/>
      <c r="B231" s="102"/>
      <c r="C231" s="102"/>
      <c r="D231" s="102"/>
      <c r="E231" s="103">
        <v>834</v>
      </c>
      <c r="F231" s="104">
        <v>0</v>
      </c>
      <c r="G231" s="105">
        <v>0</v>
      </c>
      <c r="H231" s="105">
        <v>0</v>
      </c>
      <c r="I231" s="105">
        <v>39.993040000000001</v>
      </c>
      <c r="J231" s="105">
        <v>0</v>
      </c>
      <c r="K231" s="105">
        <v>39.993040000000001</v>
      </c>
      <c r="L231" s="105">
        <v>2469.8207299999999</v>
      </c>
      <c r="M231" s="105">
        <v>0.78110000000000002</v>
      </c>
      <c r="N231" s="105">
        <v>2470.6018300000001</v>
      </c>
      <c r="O231" s="105">
        <v>2510.5948699999999</v>
      </c>
      <c r="P231" s="106">
        <v>6946.2940599999993</v>
      </c>
      <c r="Q231" s="105">
        <v>0</v>
      </c>
      <c r="R231" s="107">
        <v>6946.2940599999993</v>
      </c>
    </row>
    <row r="232" spans="1:18">
      <c r="A232" s="102"/>
      <c r="B232" s="102"/>
      <c r="C232" s="102"/>
      <c r="D232" s="96" t="s">
        <v>431</v>
      </c>
      <c r="E232" s="97">
        <v>222</v>
      </c>
      <c r="F232" s="98">
        <v>6939.1961600000004</v>
      </c>
      <c r="G232" s="99">
        <v>0</v>
      </c>
      <c r="H232" s="99">
        <v>6939.1961600000004</v>
      </c>
      <c r="I232" s="99">
        <v>11818.6397</v>
      </c>
      <c r="J232" s="99">
        <v>1492.91743</v>
      </c>
      <c r="K232" s="99">
        <v>13311.557130000001</v>
      </c>
      <c r="L232" s="99">
        <v>9876.1849999999995</v>
      </c>
      <c r="M232" s="99">
        <v>1598.1589899999999</v>
      </c>
      <c r="N232" s="99">
        <v>11474.343989999999</v>
      </c>
      <c r="O232" s="99">
        <v>31725.097280000002</v>
      </c>
      <c r="P232" s="100">
        <v>87454.790919999999</v>
      </c>
      <c r="Q232" s="99">
        <v>0</v>
      </c>
      <c r="R232" s="101">
        <v>87454.790919999999</v>
      </c>
    </row>
    <row r="233" spans="1:18">
      <c r="A233" s="102"/>
      <c r="B233" s="102"/>
      <c r="C233" s="102"/>
      <c r="D233" s="102"/>
      <c r="E233" s="103">
        <v>850</v>
      </c>
      <c r="F233" s="104">
        <v>0</v>
      </c>
      <c r="G233" s="105">
        <v>0</v>
      </c>
      <c r="H233" s="105">
        <v>0</v>
      </c>
      <c r="I233" s="105">
        <v>7.0000000000000007E-5</v>
      </c>
      <c r="J233" s="105">
        <v>0</v>
      </c>
      <c r="K233" s="105">
        <v>7.0000000000000007E-5</v>
      </c>
      <c r="L233" s="105">
        <v>28.91</v>
      </c>
      <c r="M233" s="105">
        <v>0</v>
      </c>
      <c r="N233" s="105">
        <v>28.91</v>
      </c>
      <c r="O233" s="105">
        <v>28.910070000000001</v>
      </c>
      <c r="P233" s="106">
        <v>0</v>
      </c>
      <c r="Q233" s="105">
        <v>0</v>
      </c>
      <c r="R233" s="107">
        <v>0</v>
      </c>
    </row>
    <row r="234" spans="1:18">
      <c r="A234" s="102"/>
      <c r="B234" s="102"/>
      <c r="C234" s="102"/>
      <c r="D234" s="96" t="s">
        <v>434</v>
      </c>
      <c r="E234" s="97">
        <v>721</v>
      </c>
      <c r="F234" s="98">
        <v>3.13245</v>
      </c>
      <c r="G234" s="99">
        <v>0</v>
      </c>
      <c r="H234" s="99">
        <v>3.13245</v>
      </c>
      <c r="I234" s="99">
        <v>313.90760999999998</v>
      </c>
      <c r="J234" s="99">
        <v>0</v>
      </c>
      <c r="K234" s="99">
        <v>313.90760999999998</v>
      </c>
      <c r="L234" s="99">
        <v>232.64339000000001</v>
      </c>
      <c r="M234" s="99">
        <v>0</v>
      </c>
      <c r="N234" s="99">
        <v>232.64339000000001</v>
      </c>
      <c r="O234" s="99">
        <v>549.68344999999999</v>
      </c>
      <c r="P234" s="100">
        <v>457.66970000000003</v>
      </c>
      <c r="Q234" s="99">
        <v>0</v>
      </c>
      <c r="R234" s="101">
        <v>457.66970000000003</v>
      </c>
    </row>
    <row r="235" spans="1:18">
      <c r="A235" s="102"/>
      <c r="B235" s="102"/>
      <c r="C235" s="96" t="s">
        <v>435</v>
      </c>
      <c r="D235" s="96" t="s">
        <v>435</v>
      </c>
      <c r="E235" s="97">
        <v>225</v>
      </c>
      <c r="F235" s="98">
        <v>8119.0477999999994</v>
      </c>
      <c r="G235" s="99">
        <v>0</v>
      </c>
      <c r="H235" s="99">
        <v>8119.0477999999994</v>
      </c>
      <c r="I235" s="99">
        <v>11647.48976</v>
      </c>
      <c r="J235" s="99">
        <v>214.68394000000001</v>
      </c>
      <c r="K235" s="99">
        <v>11862.173699999999</v>
      </c>
      <c r="L235" s="99">
        <v>2268.0361499999999</v>
      </c>
      <c r="M235" s="99">
        <v>10.75703</v>
      </c>
      <c r="N235" s="99">
        <v>2278.7931800000001</v>
      </c>
      <c r="O235" s="99">
        <v>22260.01468</v>
      </c>
      <c r="P235" s="100">
        <v>27000.269670000001</v>
      </c>
      <c r="Q235" s="99">
        <v>0</v>
      </c>
      <c r="R235" s="101">
        <v>27000.269670000001</v>
      </c>
    </row>
    <row r="236" spans="1:18">
      <c r="A236" s="102"/>
      <c r="B236" s="102"/>
      <c r="C236" s="102"/>
      <c r="D236" s="96" t="s">
        <v>436</v>
      </c>
      <c r="E236" s="97">
        <v>226</v>
      </c>
      <c r="F236" s="98">
        <v>179.57755</v>
      </c>
      <c r="G236" s="99">
        <v>0</v>
      </c>
      <c r="H236" s="99">
        <v>179.57755</v>
      </c>
      <c r="I236" s="99">
        <v>10101.930199999999</v>
      </c>
      <c r="J236" s="99">
        <v>13.707229999999999</v>
      </c>
      <c r="K236" s="99">
        <v>10115.637429999999</v>
      </c>
      <c r="L236" s="99">
        <v>92.86551</v>
      </c>
      <c r="M236" s="99">
        <v>0</v>
      </c>
      <c r="N236" s="99">
        <v>92.86551</v>
      </c>
      <c r="O236" s="99">
        <v>10388.08049</v>
      </c>
      <c r="P236" s="100">
        <v>1118.8962099999999</v>
      </c>
      <c r="Q236" s="99">
        <v>0</v>
      </c>
      <c r="R236" s="101">
        <v>1118.8962099999999</v>
      </c>
    </row>
    <row r="237" spans="1:18">
      <c r="A237" s="102"/>
      <c r="B237" s="102"/>
      <c r="C237" s="96" t="s">
        <v>424</v>
      </c>
      <c r="D237" s="96" t="s">
        <v>424</v>
      </c>
      <c r="E237" s="97">
        <v>228</v>
      </c>
      <c r="F237" s="98">
        <v>938.45811000000003</v>
      </c>
      <c r="G237" s="99">
        <v>0</v>
      </c>
      <c r="H237" s="99">
        <v>938.45811000000003</v>
      </c>
      <c r="I237" s="99">
        <v>12673.332970000001</v>
      </c>
      <c r="J237" s="99">
        <v>90.525190000000009</v>
      </c>
      <c r="K237" s="99">
        <v>12763.85816</v>
      </c>
      <c r="L237" s="99">
        <v>600.17413999999997</v>
      </c>
      <c r="M237" s="99">
        <v>0</v>
      </c>
      <c r="N237" s="99">
        <v>600.17413999999997</v>
      </c>
      <c r="O237" s="99">
        <v>14302.49041</v>
      </c>
      <c r="P237" s="100">
        <v>6656.5318899999993</v>
      </c>
      <c r="Q237" s="99">
        <v>0</v>
      </c>
      <c r="R237" s="101">
        <v>6656.5318899999993</v>
      </c>
    </row>
    <row r="238" spans="1:18">
      <c r="A238" s="102"/>
      <c r="B238" s="102"/>
      <c r="C238" s="102"/>
      <c r="D238" s="96" t="s">
        <v>437</v>
      </c>
      <c r="E238" s="97">
        <v>229</v>
      </c>
      <c r="F238" s="98">
        <v>646.30239000000006</v>
      </c>
      <c r="G238" s="99">
        <v>0</v>
      </c>
      <c r="H238" s="99">
        <v>646.30239000000006</v>
      </c>
      <c r="I238" s="99">
        <v>4243.1647400000002</v>
      </c>
      <c r="J238" s="99">
        <v>0.17349999999999999</v>
      </c>
      <c r="K238" s="99">
        <v>4243.33824</v>
      </c>
      <c r="L238" s="99">
        <v>96.096199999999996</v>
      </c>
      <c r="M238" s="99">
        <v>0</v>
      </c>
      <c r="N238" s="99">
        <v>96.096199999999996</v>
      </c>
      <c r="O238" s="99">
        <v>4985.7368299999998</v>
      </c>
      <c r="P238" s="100">
        <v>2051.3049499999997</v>
      </c>
      <c r="Q238" s="99">
        <v>0</v>
      </c>
      <c r="R238" s="101">
        <v>2051.3049499999997</v>
      </c>
    </row>
    <row r="239" spans="1:18">
      <c r="A239" s="102"/>
      <c r="B239" s="102"/>
      <c r="C239" s="96" t="s">
        <v>438</v>
      </c>
      <c r="D239" s="96" t="s">
        <v>439</v>
      </c>
      <c r="E239" s="97">
        <v>532</v>
      </c>
      <c r="F239" s="98">
        <v>14272.892019999999</v>
      </c>
      <c r="G239" s="99">
        <v>0</v>
      </c>
      <c r="H239" s="99">
        <v>14272.892019999999</v>
      </c>
      <c r="I239" s="99">
        <v>26718.64748</v>
      </c>
      <c r="J239" s="99">
        <v>0.34937999999999997</v>
      </c>
      <c r="K239" s="99">
        <v>26718.996859999999</v>
      </c>
      <c r="L239" s="99">
        <v>726.34068000000002</v>
      </c>
      <c r="M239" s="99">
        <v>0</v>
      </c>
      <c r="N239" s="99">
        <v>726.34068000000002</v>
      </c>
      <c r="O239" s="99">
        <v>41718.22956</v>
      </c>
      <c r="P239" s="100">
        <v>10037.97293</v>
      </c>
      <c r="Q239" s="99">
        <v>0</v>
      </c>
      <c r="R239" s="101">
        <v>10037.97293</v>
      </c>
    </row>
    <row r="240" spans="1:18">
      <c r="A240" s="102"/>
      <c r="B240" s="102"/>
      <c r="C240" s="102"/>
      <c r="D240" s="96" t="s">
        <v>438</v>
      </c>
      <c r="E240" s="97">
        <v>241</v>
      </c>
      <c r="F240" s="98">
        <v>39167.776239999999</v>
      </c>
      <c r="G240" s="99">
        <v>0</v>
      </c>
      <c r="H240" s="99">
        <v>39167.776239999999</v>
      </c>
      <c r="I240" s="99">
        <v>48362.145400000001</v>
      </c>
      <c r="J240" s="99">
        <v>394.67488000000003</v>
      </c>
      <c r="K240" s="99">
        <v>48756.82028</v>
      </c>
      <c r="L240" s="99">
        <v>6157.5405199999996</v>
      </c>
      <c r="M240" s="99">
        <v>5.08934</v>
      </c>
      <c r="N240" s="99">
        <v>6162.62986</v>
      </c>
      <c r="O240" s="99">
        <v>94087.226379999993</v>
      </c>
      <c r="P240" s="100">
        <v>37329.771919999999</v>
      </c>
      <c r="Q240" s="99">
        <v>0</v>
      </c>
      <c r="R240" s="101">
        <v>37329.771919999999</v>
      </c>
    </row>
    <row r="241" spans="1:18">
      <c r="A241" s="102"/>
      <c r="B241" s="102"/>
      <c r="C241" s="102"/>
      <c r="D241" s="96" t="s">
        <v>440</v>
      </c>
      <c r="E241" s="97">
        <v>617</v>
      </c>
      <c r="F241" s="98">
        <v>8272.2372199999991</v>
      </c>
      <c r="G241" s="99">
        <v>0</v>
      </c>
      <c r="H241" s="99">
        <v>8272.2372199999991</v>
      </c>
      <c r="I241" s="99">
        <v>17051.617870000002</v>
      </c>
      <c r="J241" s="99">
        <v>0</v>
      </c>
      <c r="K241" s="99">
        <v>17051.617870000002</v>
      </c>
      <c r="L241" s="99">
        <v>456.24139000000002</v>
      </c>
      <c r="M241" s="99">
        <v>0</v>
      </c>
      <c r="N241" s="99">
        <v>456.24139000000002</v>
      </c>
      <c r="O241" s="99">
        <v>25780.09648</v>
      </c>
      <c r="P241" s="100">
        <v>10511.21379</v>
      </c>
      <c r="Q241" s="99">
        <v>0</v>
      </c>
      <c r="R241" s="101">
        <v>10511.21379</v>
      </c>
    </row>
    <row r="242" spans="1:18">
      <c r="A242" s="102"/>
      <c r="B242" s="102"/>
      <c r="C242" s="96" t="s">
        <v>441</v>
      </c>
      <c r="D242" s="96" t="s">
        <v>380</v>
      </c>
      <c r="E242" s="97">
        <v>232</v>
      </c>
      <c r="F242" s="98">
        <v>697.17813999999998</v>
      </c>
      <c r="G242" s="99">
        <v>0</v>
      </c>
      <c r="H242" s="99">
        <v>697.17813999999998</v>
      </c>
      <c r="I242" s="99">
        <v>13821.39141</v>
      </c>
      <c r="J242" s="99">
        <v>101.28371000000001</v>
      </c>
      <c r="K242" s="99">
        <v>13922.67512</v>
      </c>
      <c r="L242" s="99">
        <v>291.81083000000001</v>
      </c>
      <c r="M242" s="99">
        <v>0</v>
      </c>
      <c r="N242" s="99">
        <v>291.81083000000001</v>
      </c>
      <c r="O242" s="99">
        <v>14911.66409</v>
      </c>
      <c r="P242" s="100">
        <v>3711.1120899999996</v>
      </c>
      <c r="Q242" s="99">
        <v>0</v>
      </c>
      <c r="R242" s="101">
        <v>3711.1120899999996</v>
      </c>
    </row>
    <row r="243" spans="1:18">
      <c r="A243" s="102"/>
      <c r="B243" s="102"/>
      <c r="C243" s="102"/>
      <c r="D243" s="96" t="s">
        <v>441</v>
      </c>
      <c r="E243" s="97">
        <v>231</v>
      </c>
      <c r="F243" s="98">
        <v>10464.615519999999</v>
      </c>
      <c r="G243" s="99">
        <v>0</v>
      </c>
      <c r="H243" s="99">
        <v>10464.615519999999</v>
      </c>
      <c r="I243" s="99">
        <v>18587.23069</v>
      </c>
      <c r="J243" s="99">
        <v>584.85808999999995</v>
      </c>
      <c r="K243" s="99">
        <v>19172.088780000002</v>
      </c>
      <c r="L243" s="99">
        <v>3045.80944</v>
      </c>
      <c r="M243" s="99">
        <v>153.46203</v>
      </c>
      <c r="N243" s="99">
        <v>3199.2714700000001</v>
      </c>
      <c r="O243" s="99">
        <v>32835.975769999997</v>
      </c>
      <c r="P243" s="100">
        <v>17714.219829999998</v>
      </c>
      <c r="Q243" s="99">
        <v>0</v>
      </c>
      <c r="R243" s="101">
        <v>17714.219829999998</v>
      </c>
    </row>
    <row r="244" spans="1:18">
      <c r="A244" s="102"/>
      <c r="B244" s="102"/>
      <c r="C244" s="102"/>
      <c r="D244" s="96" t="s">
        <v>442</v>
      </c>
      <c r="E244" s="97">
        <v>583</v>
      </c>
      <c r="F244" s="98">
        <v>99.707880000000003</v>
      </c>
      <c r="G244" s="99">
        <v>0</v>
      </c>
      <c r="H244" s="99">
        <v>99.707880000000003</v>
      </c>
      <c r="I244" s="99">
        <v>1603.6033500000001</v>
      </c>
      <c r="J244" s="99">
        <v>21.178000000000001</v>
      </c>
      <c r="K244" s="99">
        <v>1624.7813500000002</v>
      </c>
      <c r="L244" s="99">
        <v>167.30620000000002</v>
      </c>
      <c r="M244" s="99">
        <v>0</v>
      </c>
      <c r="N244" s="99">
        <v>167.30620000000002</v>
      </c>
      <c r="O244" s="99">
        <v>1891.7954299999999</v>
      </c>
      <c r="P244" s="100">
        <v>1626.5189800000001</v>
      </c>
      <c r="Q244" s="99">
        <v>0</v>
      </c>
      <c r="R244" s="101">
        <v>1626.5189800000001</v>
      </c>
    </row>
    <row r="245" spans="1:18">
      <c r="A245" s="102"/>
      <c r="B245" s="102"/>
      <c r="C245" s="96" t="s">
        <v>386</v>
      </c>
      <c r="D245" s="96" t="s">
        <v>443</v>
      </c>
      <c r="E245" s="97">
        <v>237</v>
      </c>
      <c r="F245" s="98">
        <v>28183.255519999999</v>
      </c>
      <c r="G245" s="99">
        <v>242.9</v>
      </c>
      <c r="H245" s="99">
        <v>28426.15552</v>
      </c>
      <c r="I245" s="99">
        <v>5550.7810099999997</v>
      </c>
      <c r="J245" s="99">
        <v>91.71896000000001</v>
      </c>
      <c r="K245" s="99">
        <v>5642.4999699999998</v>
      </c>
      <c r="L245" s="99">
        <v>3155.22118</v>
      </c>
      <c r="M245" s="99">
        <v>958.93551000000002</v>
      </c>
      <c r="N245" s="99">
        <v>4114.1566899999998</v>
      </c>
      <c r="O245" s="99">
        <v>38182.812180000001</v>
      </c>
      <c r="P245" s="100">
        <v>11685.84208</v>
      </c>
      <c r="Q245" s="99">
        <v>0</v>
      </c>
      <c r="R245" s="101">
        <v>11685.84208</v>
      </c>
    </row>
    <row r="246" spans="1:18">
      <c r="A246" s="102"/>
      <c r="B246" s="96" t="s">
        <v>444</v>
      </c>
      <c r="C246" s="96" t="s">
        <v>445</v>
      </c>
      <c r="D246" s="96" t="s">
        <v>446</v>
      </c>
      <c r="E246" s="97">
        <v>144</v>
      </c>
      <c r="F246" s="98">
        <v>0</v>
      </c>
      <c r="G246" s="99">
        <v>0</v>
      </c>
      <c r="H246" s="99">
        <v>0</v>
      </c>
      <c r="I246" s="99">
        <v>0</v>
      </c>
      <c r="J246" s="99">
        <v>0</v>
      </c>
      <c r="K246" s="99">
        <v>0</v>
      </c>
      <c r="L246" s="99">
        <v>0</v>
      </c>
      <c r="M246" s="99">
        <v>0</v>
      </c>
      <c r="N246" s="99">
        <v>0</v>
      </c>
      <c r="O246" s="99">
        <v>0</v>
      </c>
      <c r="P246" s="100">
        <v>0</v>
      </c>
      <c r="Q246" s="99">
        <v>0</v>
      </c>
      <c r="R246" s="101">
        <v>0</v>
      </c>
    </row>
    <row r="247" spans="1:18">
      <c r="A247" s="102"/>
      <c r="B247" s="102"/>
      <c r="C247" s="102"/>
      <c r="D247" s="96" t="s">
        <v>447</v>
      </c>
      <c r="E247" s="97">
        <v>147</v>
      </c>
      <c r="F247" s="98">
        <v>5107.6050100000002</v>
      </c>
      <c r="G247" s="99">
        <v>0</v>
      </c>
      <c r="H247" s="99">
        <v>5107.6050100000002</v>
      </c>
      <c r="I247" s="99">
        <v>13581.534589999999</v>
      </c>
      <c r="J247" s="99">
        <v>6.4999999999999997E-4</v>
      </c>
      <c r="K247" s="99">
        <v>13581.535240000001</v>
      </c>
      <c r="L247" s="99">
        <v>966.25216</v>
      </c>
      <c r="M247" s="99">
        <v>8.4182500000000005</v>
      </c>
      <c r="N247" s="99">
        <v>974.67041000000006</v>
      </c>
      <c r="O247" s="99">
        <v>19663.810659999999</v>
      </c>
      <c r="P247" s="100">
        <v>5378.4170999999997</v>
      </c>
      <c r="Q247" s="99">
        <v>0</v>
      </c>
      <c r="R247" s="101">
        <v>5378.4170999999997</v>
      </c>
    </row>
    <row r="248" spans="1:18">
      <c r="A248" s="102"/>
      <c r="B248" s="102"/>
      <c r="C248" s="102"/>
      <c r="D248" s="96" t="s">
        <v>448</v>
      </c>
      <c r="E248" s="97">
        <v>145</v>
      </c>
      <c r="F248" s="98">
        <v>7705.7671200000004</v>
      </c>
      <c r="G248" s="99">
        <v>0</v>
      </c>
      <c r="H248" s="99">
        <v>7705.7671200000004</v>
      </c>
      <c r="I248" s="99">
        <v>714.87785999999994</v>
      </c>
      <c r="J248" s="99">
        <v>65.617260000000002</v>
      </c>
      <c r="K248" s="99">
        <v>780.49512000000004</v>
      </c>
      <c r="L248" s="99">
        <v>667.24837000000002</v>
      </c>
      <c r="M248" s="99">
        <v>0</v>
      </c>
      <c r="N248" s="99">
        <v>667.24837000000002</v>
      </c>
      <c r="O248" s="99">
        <v>9153.5106099999994</v>
      </c>
      <c r="P248" s="100">
        <v>11775.910330000001</v>
      </c>
      <c r="Q248" s="99">
        <v>0</v>
      </c>
      <c r="R248" s="101">
        <v>11775.910330000001</v>
      </c>
    </row>
    <row r="249" spans="1:18">
      <c r="A249" s="102"/>
      <c r="B249" s="102"/>
      <c r="C249" s="102"/>
      <c r="D249" s="96" t="s">
        <v>445</v>
      </c>
      <c r="E249" s="97">
        <v>142</v>
      </c>
      <c r="F249" s="98">
        <v>400.09399999999999</v>
      </c>
      <c r="G249" s="99">
        <v>0</v>
      </c>
      <c r="H249" s="99">
        <v>400.09399999999999</v>
      </c>
      <c r="I249" s="99">
        <v>12504.096619999998</v>
      </c>
      <c r="J249" s="99">
        <v>0.35852000000000001</v>
      </c>
      <c r="K249" s="99">
        <v>12504.45514</v>
      </c>
      <c r="L249" s="99">
        <v>664.34378000000004</v>
      </c>
      <c r="M249" s="99">
        <v>19.237680000000001</v>
      </c>
      <c r="N249" s="99">
        <v>683.58145999999999</v>
      </c>
      <c r="O249" s="99">
        <v>13588.1306</v>
      </c>
      <c r="P249" s="100">
        <v>4637.3585999999996</v>
      </c>
      <c r="Q249" s="99">
        <v>0</v>
      </c>
      <c r="R249" s="101">
        <v>4637.3585999999996</v>
      </c>
    </row>
    <row r="250" spans="1:18">
      <c r="A250" s="102"/>
      <c r="B250" s="102"/>
      <c r="C250" s="102"/>
      <c r="D250" s="96" t="s">
        <v>449</v>
      </c>
      <c r="E250" s="97">
        <v>146</v>
      </c>
      <c r="F250" s="98">
        <v>517.44823999999994</v>
      </c>
      <c r="G250" s="99">
        <v>0</v>
      </c>
      <c r="H250" s="99">
        <v>517.44823999999994</v>
      </c>
      <c r="I250" s="99">
        <v>3747.2398499999999</v>
      </c>
      <c r="J250" s="99">
        <v>7.6228999999999996</v>
      </c>
      <c r="K250" s="99">
        <v>3754.8627499999998</v>
      </c>
      <c r="L250" s="99">
        <v>849.45427000000007</v>
      </c>
      <c r="M250" s="99">
        <v>0</v>
      </c>
      <c r="N250" s="99">
        <v>849.45427000000007</v>
      </c>
      <c r="O250" s="99">
        <v>5121.7652600000001</v>
      </c>
      <c r="P250" s="100">
        <v>5122.89156</v>
      </c>
      <c r="Q250" s="99">
        <v>0</v>
      </c>
      <c r="R250" s="101">
        <v>5122.89156</v>
      </c>
    </row>
    <row r="251" spans="1:18">
      <c r="A251" s="102"/>
      <c r="B251" s="102"/>
      <c r="C251" s="102"/>
      <c r="D251" s="96" t="s">
        <v>450</v>
      </c>
      <c r="E251" s="97">
        <v>143</v>
      </c>
      <c r="F251" s="98">
        <v>1710.9979699999999</v>
      </c>
      <c r="G251" s="99">
        <v>0</v>
      </c>
      <c r="H251" s="99">
        <v>1710.9979699999999</v>
      </c>
      <c r="I251" s="99">
        <v>14748.86608</v>
      </c>
      <c r="J251" s="99">
        <v>0.56784000000000001</v>
      </c>
      <c r="K251" s="99">
        <v>14749.433919999999</v>
      </c>
      <c r="L251" s="99">
        <v>512.65899000000002</v>
      </c>
      <c r="M251" s="99">
        <v>0</v>
      </c>
      <c r="N251" s="99">
        <v>512.65899000000002</v>
      </c>
      <c r="O251" s="99">
        <v>16973.09088</v>
      </c>
      <c r="P251" s="100">
        <v>5080.1537400000007</v>
      </c>
      <c r="Q251" s="99">
        <v>0</v>
      </c>
      <c r="R251" s="101">
        <v>5080.1537400000007</v>
      </c>
    </row>
    <row r="252" spans="1:18">
      <c r="A252" s="102"/>
      <c r="B252" s="102"/>
      <c r="C252" s="96" t="s">
        <v>451</v>
      </c>
      <c r="D252" s="96" t="s">
        <v>451</v>
      </c>
      <c r="E252" s="97">
        <v>149</v>
      </c>
      <c r="F252" s="98">
        <v>6933.61823</v>
      </c>
      <c r="G252" s="99">
        <v>0</v>
      </c>
      <c r="H252" s="99">
        <v>6933.61823</v>
      </c>
      <c r="I252" s="99">
        <v>17430.40064</v>
      </c>
      <c r="J252" s="99">
        <v>217.32995000000003</v>
      </c>
      <c r="K252" s="99">
        <v>17647.730589999999</v>
      </c>
      <c r="L252" s="99">
        <v>3741.1482799999999</v>
      </c>
      <c r="M252" s="99">
        <v>251.55549999999999</v>
      </c>
      <c r="N252" s="99">
        <v>3992.7037799999998</v>
      </c>
      <c r="O252" s="99">
        <v>28574.052600000003</v>
      </c>
      <c r="P252" s="100">
        <v>33564.136890000002</v>
      </c>
      <c r="Q252" s="99">
        <v>0</v>
      </c>
      <c r="R252" s="101">
        <v>33564.136890000002</v>
      </c>
    </row>
    <row r="253" spans="1:18">
      <c r="A253" s="102"/>
      <c r="B253" s="102"/>
      <c r="C253" s="96" t="s">
        <v>452</v>
      </c>
      <c r="D253" s="96" t="s">
        <v>452</v>
      </c>
      <c r="E253" s="97">
        <v>135</v>
      </c>
      <c r="F253" s="98">
        <v>3126.45937</v>
      </c>
      <c r="G253" s="99">
        <v>0</v>
      </c>
      <c r="H253" s="99">
        <v>3126.45937</v>
      </c>
      <c r="I253" s="99">
        <v>19638.479809999997</v>
      </c>
      <c r="J253" s="99">
        <v>43.511749999999999</v>
      </c>
      <c r="K253" s="99">
        <v>19681.991559999999</v>
      </c>
      <c r="L253" s="99">
        <v>736.83295999999996</v>
      </c>
      <c r="M253" s="99">
        <v>50.603389999999997</v>
      </c>
      <c r="N253" s="99">
        <v>787.43634999999995</v>
      </c>
      <c r="O253" s="99">
        <v>23595.887280000003</v>
      </c>
      <c r="P253" s="100">
        <v>6522.3029400000005</v>
      </c>
      <c r="Q253" s="99">
        <v>0</v>
      </c>
      <c r="R253" s="101">
        <v>6522.3029400000005</v>
      </c>
    </row>
    <row r="254" spans="1:18">
      <c r="A254" s="102"/>
      <c r="B254" s="102"/>
      <c r="C254" s="102"/>
      <c r="D254" s="96" t="s">
        <v>453</v>
      </c>
      <c r="E254" s="97">
        <v>534</v>
      </c>
      <c r="F254" s="98">
        <v>582.62080000000003</v>
      </c>
      <c r="G254" s="99">
        <v>0</v>
      </c>
      <c r="H254" s="99">
        <v>582.62080000000003</v>
      </c>
      <c r="I254" s="99">
        <v>6291.8734999999997</v>
      </c>
      <c r="J254" s="99">
        <v>3.6800000000000001E-3</v>
      </c>
      <c r="K254" s="99">
        <v>6291.8771799999995</v>
      </c>
      <c r="L254" s="99">
        <v>205.46831</v>
      </c>
      <c r="M254" s="99">
        <v>0</v>
      </c>
      <c r="N254" s="99">
        <v>205.46831</v>
      </c>
      <c r="O254" s="99">
        <v>7079.9662900000003</v>
      </c>
      <c r="P254" s="100">
        <v>2038.54197</v>
      </c>
      <c r="Q254" s="99">
        <v>0</v>
      </c>
      <c r="R254" s="101">
        <v>2038.54197</v>
      </c>
    </row>
    <row r="255" spans="1:18">
      <c r="A255" s="102"/>
      <c r="B255" s="102"/>
      <c r="C255" s="96" t="s">
        <v>454</v>
      </c>
      <c r="D255" s="96" t="s">
        <v>455</v>
      </c>
      <c r="E255" s="97">
        <v>134</v>
      </c>
      <c r="F255" s="98">
        <v>29624.061429999998</v>
      </c>
      <c r="G255" s="99">
        <v>0</v>
      </c>
      <c r="H255" s="99">
        <v>29624.061429999998</v>
      </c>
      <c r="I255" s="99">
        <v>78251.420889999994</v>
      </c>
      <c r="J255" s="99">
        <v>75.690529999999995</v>
      </c>
      <c r="K255" s="99">
        <v>78327.111420000001</v>
      </c>
      <c r="L255" s="99">
        <v>2908.7535499999999</v>
      </c>
      <c r="M255" s="99">
        <v>12.630799999999999</v>
      </c>
      <c r="N255" s="99">
        <v>2921.3843500000003</v>
      </c>
      <c r="O255" s="99">
        <v>110872.55720000001</v>
      </c>
      <c r="P255" s="100">
        <v>31515.844129999998</v>
      </c>
      <c r="Q255" s="99">
        <v>0</v>
      </c>
      <c r="R255" s="101">
        <v>31515.844129999998</v>
      </c>
    </row>
    <row r="256" spans="1:18">
      <c r="A256" s="102"/>
      <c r="B256" s="102"/>
      <c r="C256" s="96" t="s">
        <v>456</v>
      </c>
      <c r="D256" s="96" t="s">
        <v>456</v>
      </c>
      <c r="E256" s="97">
        <v>128</v>
      </c>
      <c r="F256" s="98">
        <v>311805.07545</v>
      </c>
      <c r="G256" s="99">
        <v>25501.07907</v>
      </c>
      <c r="H256" s="99">
        <v>337306.15451999998</v>
      </c>
      <c r="I256" s="99">
        <v>259972.30705</v>
      </c>
      <c r="J256" s="99">
        <v>6450.3772300000001</v>
      </c>
      <c r="K256" s="99">
        <v>266422.68427999999</v>
      </c>
      <c r="L256" s="99">
        <v>154036.63403000002</v>
      </c>
      <c r="M256" s="99">
        <v>13003.75043</v>
      </c>
      <c r="N256" s="99">
        <v>167040.38446</v>
      </c>
      <c r="O256" s="99">
        <v>770769.22326</v>
      </c>
      <c r="P256" s="100">
        <v>274988.86391000001</v>
      </c>
      <c r="Q256" s="99">
        <v>0</v>
      </c>
      <c r="R256" s="101">
        <v>274988.86391000001</v>
      </c>
    </row>
    <row r="257" spans="1:18">
      <c r="A257" s="102"/>
      <c r="B257" s="102"/>
      <c r="C257" s="102"/>
      <c r="D257" s="102"/>
      <c r="E257" s="103">
        <v>528</v>
      </c>
      <c r="F257" s="104">
        <v>41276.722659999999</v>
      </c>
      <c r="G257" s="105">
        <v>0</v>
      </c>
      <c r="H257" s="105">
        <v>41276.722659999999</v>
      </c>
      <c r="I257" s="105">
        <v>48779.7261</v>
      </c>
      <c r="J257" s="105">
        <v>287.66353000000004</v>
      </c>
      <c r="K257" s="105">
        <v>49067.389630000005</v>
      </c>
      <c r="L257" s="105">
        <v>13347.87458</v>
      </c>
      <c r="M257" s="105">
        <v>1327.81854</v>
      </c>
      <c r="N257" s="105">
        <v>14675.69312</v>
      </c>
      <c r="O257" s="105">
        <v>105019.80541</v>
      </c>
      <c r="P257" s="106">
        <v>71837.341370000009</v>
      </c>
      <c r="Q257" s="105">
        <v>0</v>
      </c>
      <c r="R257" s="107">
        <v>71837.341370000009</v>
      </c>
    </row>
    <row r="258" spans="1:18">
      <c r="A258" s="102"/>
      <c r="B258" s="102"/>
      <c r="C258" s="102"/>
      <c r="D258" s="96" t="s">
        <v>457</v>
      </c>
      <c r="E258" s="97">
        <v>584</v>
      </c>
      <c r="F258" s="98">
        <v>50407.482219999998</v>
      </c>
      <c r="G258" s="99">
        <v>0</v>
      </c>
      <c r="H258" s="99">
        <v>50407.482219999998</v>
      </c>
      <c r="I258" s="99">
        <v>111.94497</v>
      </c>
      <c r="J258" s="99">
        <v>746.19686000000002</v>
      </c>
      <c r="K258" s="99">
        <v>858.14182999999991</v>
      </c>
      <c r="L258" s="99">
        <v>21138.958549999999</v>
      </c>
      <c r="M258" s="99">
        <v>5796.0895899999996</v>
      </c>
      <c r="N258" s="99">
        <v>26935.048139999999</v>
      </c>
      <c r="O258" s="99">
        <v>78200.672189999997</v>
      </c>
      <c r="P258" s="100">
        <v>44898.726549999999</v>
      </c>
      <c r="Q258" s="99">
        <v>0</v>
      </c>
      <c r="R258" s="101">
        <v>44898.726549999999</v>
      </c>
    </row>
    <row r="259" spans="1:18">
      <c r="A259" s="102"/>
      <c r="B259" s="102"/>
      <c r="C259" s="102"/>
      <c r="D259" s="96" t="s">
        <v>458</v>
      </c>
      <c r="E259" s="97">
        <v>132</v>
      </c>
      <c r="F259" s="98">
        <v>4573.9688399999995</v>
      </c>
      <c r="G259" s="99">
        <v>0</v>
      </c>
      <c r="H259" s="99">
        <v>4573.9688399999995</v>
      </c>
      <c r="I259" s="99">
        <v>43873.93924</v>
      </c>
      <c r="J259" s="99">
        <v>101.85728999999999</v>
      </c>
      <c r="K259" s="99">
        <v>43975.79653</v>
      </c>
      <c r="L259" s="99">
        <v>1651.79522</v>
      </c>
      <c r="M259" s="99">
        <v>4.7886000000000006</v>
      </c>
      <c r="N259" s="99">
        <v>1656.5838200000001</v>
      </c>
      <c r="O259" s="99">
        <v>50206.349190000001</v>
      </c>
      <c r="P259" s="100">
        <v>2847.9309800000001</v>
      </c>
      <c r="Q259" s="99">
        <v>0</v>
      </c>
      <c r="R259" s="101">
        <v>2847.9309800000001</v>
      </c>
    </row>
    <row r="260" spans="1:18">
      <c r="A260" s="102"/>
      <c r="B260" s="102"/>
      <c r="C260" s="102"/>
      <c r="D260" s="96" t="s">
        <v>459</v>
      </c>
      <c r="E260" s="97">
        <v>129</v>
      </c>
      <c r="F260" s="98">
        <v>7038.7516799999994</v>
      </c>
      <c r="G260" s="99">
        <v>0</v>
      </c>
      <c r="H260" s="99">
        <v>7038.7516799999994</v>
      </c>
      <c r="I260" s="99">
        <v>30583.336809999997</v>
      </c>
      <c r="J260" s="99">
        <v>154.58260000000001</v>
      </c>
      <c r="K260" s="99">
        <v>30737.919409999999</v>
      </c>
      <c r="L260" s="99">
        <v>898.90554000000009</v>
      </c>
      <c r="M260" s="99">
        <v>27.53556</v>
      </c>
      <c r="N260" s="99">
        <v>926.44110000000001</v>
      </c>
      <c r="O260" s="99">
        <v>38703.11219</v>
      </c>
      <c r="P260" s="100">
        <v>4780.9139999999998</v>
      </c>
      <c r="Q260" s="99">
        <v>0</v>
      </c>
      <c r="R260" s="101">
        <v>4780.9139999999998</v>
      </c>
    </row>
    <row r="261" spans="1:18">
      <c r="A261" s="102"/>
      <c r="B261" s="102"/>
      <c r="C261" s="96" t="s">
        <v>460</v>
      </c>
      <c r="D261" s="96" t="s">
        <v>460</v>
      </c>
      <c r="E261" s="97">
        <v>131</v>
      </c>
      <c r="F261" s="98">
        <v>3730.2058099999999</v>
      </c>
      <c r="G261" s="99">
        <v>0</v>
      </c>
      <c r="H261" s="99">
        <v>3730.2058099999999</v>
      </c>
      <c r="I261" s="99">
        <v>8860.2075700000005</v>
      </c>
      <c r="J261" s="99">
        <v>0.56674999999999998</v>
      </c>
      <c r="K261" s="99">
        <v>8860.7743200000004</v>
      </c>
      <c r="L261" s="99">
        <v>2268.3859500000003</v>
      </c>
      <c r="M261" s="99">
        <v>0</v>
      </c>
      <c r="N261" s="99">
        <v>2268.3859500000003</v>
      </c>
      <c r="O261" s="99">
        <v>14859.36608</v>
      </c>
      <c r="P261" s="100">
        <v>4739.6897499999995</v>
      </c>
      <c r="Q261" s="99">
        <v>0</v>
      </c>
      <c r="R261" s="101">
        <v>4739.6897499999995</v>
      </c>
    </row>
    <row r="262" spans="1:18">
      <c r="A262" s="102"/>
      <c r="B262" s="102"/>
      <c r="C262" s="96" t="s">
        <v>461</v>
      </c>
      <c r="D262" s="96" t="s">
        <v>461</v>
      </c>
      <c r="E262" s="97">
        <v>138</v>
      </c>
      <c r="F262" s="98">
        <v>5798.4086200000002</v>
      </c>
      <c r="G262" s="99">
        <v>0</v>
      </c>
      <c r="H262" s="99">
        <v>5798.4086200000002</v>
      </c>
      <c r="I262" s="99">
        <v>17869.65006</v>
      </c>
      <c r="J262" s="99">
        <v>102.46025999999999</v>
      </c>
      <c r="K262" s="99">
        <v>17972.11032</v>
      </c>
      <c r="L262" s="99">
        <v>3359.2217000000001</v>
      </c>
      <c r="M262" s="99">
        <v>190.92870000000002</v>
      </c>
      <c r="N262" s="99">
        <v>3550.1504</v>
      </c>
      <c r="O262" s="99">
        <v>27320.66934</v>
      </c>
      <c r="P262" s="100">
        <v>16712.94558</v>
      </c>
      <c r="Q262" s="99">
        <v>0</v>
      </c>
      <c r="R262" s="101">
        <v>16712.94558</v>
      </c>
    </row>
    <row r="263" spans="1:18">
      <c r="A263" s="102"/>
      <c r="B263" s="102"/>
      <c r="C263" s="102"/>
      <c r="D263" s="96" t="s">
        <v>462</v>
      </c>
      <c r="E263" s="97">
        <v>137</v>
      </c>
      <c r="F263" s="98">
        <v>1507.7132199999999</v>
      </c>
      <c r="G263" s="99">
        <v>0</v>
      </c>
      <c r="H263" s="99">
        <v>1507.7132199999999</v>
      </c>
      <c r="I263" s="99">
        <v>17083.532420000003</v>
      </c>
      <c r="J263" s="99">
        <v>87.671120000000002</v>
      </c>
      <c r="K263" s="99">
        <v>17171.203539999999</v>
      </c>
      <c r="L263" s="99">
        <v>560.93734999999992</v>
      </c>
      <c r="M263" s="99">
        <v>0</v>
      </c>
      <c r="N263" s="99">
        <v>560.93734999999992</v>
      </c>
      <c r="O263" s="99">
        <v>19239.85411</v>
      </c>
      <c r="P263" s="100">
        <v>6382.9029800000008</v>
      </c>
      <c r="Q263" s="99">
        <v>0</v>
      </c>
      <c r="R263" s="101">
        <v>6382.9029800000008</v>
      </c>
    </row>
    <row r="264" spans="1:18">
      <c r="A264" s="102"/>
      <c r="B264" s="102"/>
      <c r="C264" s="102"/>
      <c r="D264" s="102"/>
      <c r="E264" s="103">
        <v>608</v>
      </c>
      <c r="F264" s="104">
        <v>187.84589000000003</v>
      </c>
      <c r="G264" s="105">
        <v>0</v>
      </c>
      <c r="H264" s="105">
        <v>187.84589000000003</v>
      </c>
      <c r="I264" s="105">
        <v>2890.5195600000002</v>
      </c>
      <c r="J264" s="105">
        <v>0</v>
      </c>
      <c r="K264" s="105">
        <v>2890.5195600000002</v>
      </c>
      <c r="L264" s="105">
        <v>206.10151999999999</v>
      </c>
      <c r="M264" s="105">
        <v>0</v>
      </c>
      <c r="N264" s="105">
        <v>206.10151999999999</v>
      </c>
      <c r="O264" s="105">
        <v>3284.4669700000004</v>
      </c>
      <c r="P264" s="106">
        <v>2281.1132000000002</v>
      </c>
      <c r="Q264" s="105">
        <v>0</v>
      </c>
      <c r="R264" s="107">
        <v>2281.1132000000002</v>
      </c>
    </row>
    <row r="265" spans="1:18">
      <c r="A265" s="102"/>
      <c r="B265" s="102"/>
      <c r="C265" s="102"/>
      <c r="D265" s="96" t="s">
        <v>463</v>
      </c>
      <c r="E265" s="97">
        <v>136</v>
      </c>
      <c r="F265" s="98">
        <v>484.82576</v>
      </c>
      <c r="G265" s="99">
        <v>0</v>
      </c>
      <c r="H265" s="99">
        <v>484.82576</v>
      </c>
      <c r="I265" s="99">
        <v>9921.3248399999993</v>
      </c>
      <c r="J265" s="99">
        <v>0.47878999999999999</v>
      </c>
      <c r="K265" s="99">
        <v>9921.8036300000003</v>
      </c>
      <c r="L265" s="99">
        <v>761.64220999999998</v>
      </c>
      <c r="M265" s="99">
        <v>5.899</v>
      </c>
      <c r="N265" s="99">
        <v>767.54120999999998</v>
      </c>
      <c r="O265" s="99">
        <v>11174.170599999999</v>
      </c>
      <c r="P265" s="100">
        <v>8975.5576999999994</v>
      </c>
      <c r="Q265" s="99">
        <v>0</v>
      </c>
      <c r="R265" s="101">
        <v>8975.5576999999994</v>
      </c>
    </row>
    <row r="266" spans="1:18">
      <c r="A266" s="102"/>
      <c r="B266" s="102"/>
      <c r="C266" s="102"/>
      <c r="D266" s="96" t="s">
        <v>464</v>
      </c>
      <c r="E266" s="97">
        <v>139</v>
      </c>
      <c r="F266" s="98">
        <v>94.864879999999999</v>
      </c>
      <c r="G266" s="99">
        <v>0</v>
      </c>
      <c r="H266" s="99">
        <v>94.864879999999999</v>
      </c>
      <c r="I266" s="99">
        <v>2575.99044</v>
      </c>
      <c r="J266" s="99">
        <v>0</v>
      </c>
      <c r="K266" s="99">
        <v>2575.99044</v>
      </c>
      <c r="L266" s="99">
        <v>70.302530000000004</v>
      </c>
      <c r="M266" s="99">
        <v>0</v>
      </c>
      <c r="N266" s="99">
        <v>70.302530000000004</v>
      </c>
      <c r="O266" s="99">
        <v>2741.1578500000001</v>
      </c>
      <c r="P266" s="100">
        <v>2495.8923399999999</v>
      </c>
      <c r="Q266" s="99">
        <v>0</v>
      </c>
      <c r="R266" s="101">
        <v>2495.8923399999999</v>
      </c>
    </row>
    <row r="267" spans="1:18">
      <c r="A267" s="102"/>
      <c r="B267" s="102"/>
      <c r="C267" s="96" t="s">
        <v>465</v>
      </c>
      <c r="D267" s="96" t="s">
        <v>465</v>
      </c>
      <c r="E267" s="97">
        <v>141</v>
      </c>
      <c r="F267" s="98">
        <v>3384.42733</v>
      </c>
      <c r="G267" s="99">
        <v>0</v>
      </c>
      <c r="H267" s="99">
        <v>3384.42733</v>
      </c>
      <c r="I267" s="99">
        <v>26800.99727</v>
      </c>
      <c r="J267" s="99">
        <v>84.213719999999995</v>
      </c>
      <c r="K267" s="99">
        <v>26885.21099</v>
      </c>
      <c r="L267" s="99">
        <v>366.26115000000004</v>
      </c>
      <c r="M267" s="99">
        <v>0</v>
      </c>
      <c r="N267" s="99">
        <v>366.26115000000004</v>
      </c>
      <c r="O267" s="99">
        <v>30635.89947</v>
      </c>
      <c r="P267" s="100">
        <v>5899.5260499999995</v>
      </c>
      <c r="Q267" s="99">
        <v>0</v>
      </c>
      <c r="R267" s="101">
        <v>5899.5260499999995</v>
      </c>
    </row>
    <row r="268" spans="1:18">
      <c r="A268" s="102"/>
      <c r="B268" s="102"/>
      <c r="C268" s="96" t="s">
        <v>466</v>
      </c>
      <c r="D268" s="96" t="s">
        <v>467</v>
      </c>
      <c r="E268" s="97">
        <v>16</v>
      </c>
      <c r="F268" s="98">
        <v>5094.0694400000002</v>
      </c>
      <c r="G268" s="99">
        <v>0</v>
      </c>
      <c r="H268" s="99">
        <v>5094.0694400000002</v>
      </c>
      <c r="I268" s="99">
        <v>11886.017539999999</v>
      </c>
      <c r="J268" s="99">
        <v>59.19661</v>
      </c>
      <c r="K268" s="99">
        <v>11945.21415</v>
      </c>
      <c r="L268" s="99">
        <v>408.13296000000003</v>
      </c>
      <c r="M268" s="99">
        <v>0</v>
      </c>
      <c r="N268" s="99">
        <v>408.13296000000003</v>
      </c>
      <c r="O268" s="99">
        <v>17447.416550000002</v>
      </c>
      <c r="P268" s="100">
        <v>2969.8833</v>
      </c>
      <c r="Q268" s="99">
        <v>0</v>
      </c>
      <c r="R268" s="101">
        <v>2969.8833</v>
      </c>
    </row>
    <row r="269" spans="1:18">
      <c r="A269" s="102"/>
      <c r="B269" s="102"/>
      <c r="C269" s="96" t="s">
        <v>468</v>
      </c>
      <c r="D269" s="96" t="s">
        <v>469</v>
      </c>
      <c r="E269" s="97">
        <v>140</v>
      </c>
      <c r="F269" s="98">
        <v>10282.185439999999</v>
      </c>
      <c r="G269" s="99">
        <v>0</v>
      </c>
      <c r="H269" s="99">
        <v>10282.185439999999</v>
      </c>
      <c r="I269" s="99">
        <v>21197.78513</v>
      </c>
      <c r="J269" s="99">
        <v>1.0467200000000001</v>
      </c>
      <c r="K269" s="99">
        <v>21198.831850000002</v>
      </c>
      <c r="L269" s="99">
        <v>791.43935999999997</v>
      </c>
      <c r="M269" s="99">
        <v>0</v>
      </c>
      <c r="N269" s="99">
        <v>791.43935999999997</v>
      </c>
      <c r="O269" s="99">
        <v>32272.45665</v>
      </c>
      <c r="P269" s="100">
        <v>6035.1468499999992</v>
      </c>
      <c r="Q269" s="99">
        <v>0</v>
      </c>
      <c r="R269" s="101">
        <v>6035.1468499999992</v>
      </c>
    </row>
    <row r="270" spans="1:18">
      <c r="A270" s="102"/>
      <c r="B270" s="102"/>
      <c r="C270" s="102"/>
      <c r="D270" s="96" t="s">
        <v>470</v>
      </c>
      <c r="E270" s="97">
        <v>833</v>
      </c>
      <c r="F270" s="98">
        <v>1495.3939399999999</v>
      </c>
      <c r="G270" s="99">
        <v>0</v>
      </c>
      <c r="H270" s="99">
        <v>1495.3939399999999</v>
      </c>
      <c r="I270" s="99">
        <v>480.03772999999995</v>
      </c>
      <c r="J270" s="99">
        <v>0</v>
      </c>
      <c r="K270" s="99">
        <v>480.03772999999995</v>
      </c>
      <c r="L270" s="99">
        <v>23.506040000000002</v>
      </c>
      <c r="M270" s="99">
        <v>0</v>
      </c>
      <c r="N270" s="99">
        <v>23.506040000000002</v>
      </c>
      <c r="O270" s="99">
        <v>1998.9377099999999</v>
      </c>
      <c r="P270" s="100">
        <v>2498.5777799999996</v>
      </c>
      <c r="Q270" s="99">
        <v>0</v>
      </c>
      <c r="R270" s="101">
        <v>2498.5777799999996</v>
      </c>
    </row>
    <row r="271" spans="1:18">
      <c r="A271" s="102"/>
      <c r="B271" s="102"/>
      <c r="C271" s="96" t="s">
        <v>471</v>
      </c>
      <c r="D271" s="96" t="s">
        <v>471</v>
      </c>
      <c r="E271" s="97">
        <v>133</v>
      </c>
      <c r="F271" s="98">
        <v>90.728809999999996</v>
      </c>
      <c r="G271" s="99">
        <v>0</v>
      </c>
      <c r="H271" s="99">
        <v>90.728809999999996</v>
      </c>
      <c r="I271" s="99">
        <v>6105.7429099999999</v>
      </c>
      <c r="J271" s="99">
        <v>18.49802</v>
      </c>
      <c r="K271" s="99">
        <v>6124.2409299999999</v>
      </c>
      <c r="L271" s="99">
        <v>170.04398</v>
      </c>
      <c r="M271" s="99">
        <v>0</v>
      </c>
      <c r="N271" s="99">
        <v>170.04398</v>
      </c>
      <c r="O271" s="99">
        <v>6385.0137199999999</v>
      </c>
      <c r="P271" s="100">
        <v>3815.4815400000002</v>
      </c>
      <c r="Q271" s="99">
        <v>0</v>
      </c>
      <c r="R271" s="101">
        <v>3815.4815400000002</v>
      </c>
    </row>
    <row r="272" spans="1:18">
      <c r="A272" s="102"/>
      <c r="B272" s="102"/>
      <c r="C272" s="96" t="s">
        <v>472</v>
      </c>
      <c r="D272" s="96" t="s">
        <v>472</v>
      </c>
      <c r="E272" s="97">
        <v>465</v>
      </c>
      <c r="F272" s="98">
        <v>1945.279</v>
      </c>
      <c r="G272" s="99">
        <v>0</v>
      </c>
      <c r="H272" s="99">
        <v>1945.279</v>
      </c>
      <c r="I272" s="99">
        <v>3963.41563</v>
      </c>
      <c r="J272" s="99">
        <v>0.64212000000000002</v>
      </c>
      <c r="K272" s="99">
        <v>3964.0577499999999</v>
      </c>
      <c r="L272" s="99">
        <v>179.45170999999999</v>
      </c>
      <c r="M272" s="99">
        <v>0</v>
      </c>
      <c r="N272" s="99">
        <v>179.45170999999999</v>
      </c>
      <c r="O272" s="99">
        <v>6088.7884599999998</v>
      </c>
      <c r="P272" s="100">
        <v>2226.2161900000001</v>
      </c>
      <c r="Q272" s="99">
        <v>0</v>
      </c>
      <c r="R272" s="101">
        <v>2226.2161900000001</v>
      </c>
    </row>
    <row r="273" spans="1:18">
      <c r="A273" s="102"/>
      <c r="B273" s="96" t="s">
        <v>473</v>
      </c>
      <c r="C273" s="96" t="s">
        <v>474</v>
      </c>
      <c r="D273" s="96" t="s">
        <v>475</v>
      </c>
      <c r="E273" s="97">
        <v>56</v>
      </c>
      <c r="F273" s="98">
        <v>1405.75197</v>
      </c>
      <c r="G273" s="99">
        <v>0</v>
      </c>
      <c r="H273" s="99">
        <v>1405.75197</v>
      </c>
      <c r="I273" s="99">
        <v>4220.4115599999996</v>
      </c>
      <c r="J273" s="99">
        <v>0.25524999999999998</v>
      </c>
      <c r="K273" s="99">
        <v>4220.6668099999997</v>
      </c>
      <c r="L273" s="99">
        <v>555.17405000000008</v>
      </c>
      <c r="M273" s="99">
        <v>0</v>
      </c>
      <c r="N273" s="99">
        <v>555.17405000000008</v>
      </c>
      <c r="O273" s="99">
        <v>6181.5928300000005</v>
      </c>
      <c r="P273" s="100">
        <v>4484.85869</v>
      </c>
      <c r="Q273" s="99">
        <v>0</v>
      </c>
      <c r="R273" s="101">
        <v>4484.85869</v>
      </c>
    </row>
    <row r="274" spans="1:18">
      <c r="A274" s="102"/>
      <c r="B274" s="102"/>
      <c r="C274" s="102"/>
      <c r="D274" s="96" t="s">
        <v>474</v>
      </c>
      <c r="E274" s="97">
        <v>44</v>
      </c>
      <c r="F274" s="98">
        <v>118299.52986</v>
      </c>
      <c r="G274" s="99">
        <v>572.28885000000002</v>
      </c>
      <c r="H274" s="99">
        <v>118871.81870999999</v>
      </c>
      <c r="I274" s="99">
        <v>184046.26981999999</v>
      </c>
      <c r="J274" s="99">
        <v>3267.3142900000003</v>
      </c>
      <c r="K274" s="99">
        <v>187313.58411000003</v>
      </c>
      <c r="L274" s="99">
        <v>70639.861209999988</v>
      </c>
      <c r="M274" s="99">
        <v>8986.4738600000001</v>
      </c>
      <c r="N274" s="99">
        <v>79626.335069999986</v>
      </c>
      <c r="O274" s="99">
        <v>385811.73788999999</v>
      </c>
      <c r="P274" s="100">
        <v>245421.20725000001</v>
      </c>
      <c r="Q274" s="99">
        <v>0</v>
      </c>
      <c r="R274" s="101">
        <v>245421.20725000001</v>
      </c>
    </row>
    <row r="275" spans="1:18">
      <c r="A275" s="102"/>
      <c r="B275" s="102"/>
      <c r="C275" s="102"/>
      <c r="D275" s="102"/>
      <c r="E275" s="103">
        <v>533</v>
      </c>
      <c r="F275" s="104">
        <v>4670.6450000000004</v>
      </c>
      <c r="G275" s="105">
        <v>0</v>
      </c>
      <c r="H275" s="105">
        <v>4670.6450000000004</v>
      </c>
      <c r="I275" s="105">
        <v>2342.4349099999999</v>
      </c>
      <c r="J275" s="105">
        <v>814.55975000000001</v>
      </c>
      <c r="K275" s="105">
        <v>3156.9946600000003</v>
      </c>
      <c r="L275" s="105">
        <v>14194.403609999999</v>
      </c>
      <c r="M275" s="105">
        <v>2892.1125499999998</v>
      </c>
      <c r="N275" s="105">
        <v>17086.516159999999</v>
      </c>
      <c r="O275" s="105">
        <v>24914.15582</v>
      </c>
      <c r="P275" s="106">
        <v>47893.954290000001</v>
      </c>
      <c r="Q275" s="105">
        <v>0</v>
      </c>
      <c r="R275" s="107">
        <v>47893.954290000001</v>
      </c>
    </row>
    <row r="276" spans="1:18">
      <c r="A276" s="102"/>
      <c r="B276" s="102"/>
      <c r="C276" s="102"/>
      <c r="D276" s="96" t="s">
        <v>476</v>
      </c>
      <c r="E276" s="97">
        <v>561</v>
      </c>
      <c r="F276" s="98">
        <v>7927.6345899999997</v>
      </c>
      <c r="G276" s="99">
        <v>0</v>
      </c>
      <c r="H276" s="99">
        <v>7927.6345899999997</v>
      </c>
      <c r="I276" s="99">
        <v>807.51310000000001</v>
      </c>
      <c r="J276" s="99">
        <v>0</v>
      </c>
      <c r="K276" s="99">
        <v>807.51310000000001</v>
      </c>
      <c r="L276" s="99">
        <v>9607.5460399999993</v>
      </c>
      <c r="M276" s="99">
        <v>128.75337999999999</v>
      </c>
      <c r="N276" s="99">
        <v>9736.2994199999994</v>
      </c>
      <c r="O276" s="99">
        <v>18471.447110000001</v>
      </c>
      <c r="P276" s="100">
        <v>28550.805850000001</v>
      </c>
      <c r="Q276" s="99">
        <v>0</v>
      </c>
      <c r="R276" s="101">
        <v>28550.805850000001</v>
      </c>
    </row>
    <row r="277" spans="1:18">
      <c r="A277" s="102"/>
      <c r="B277" s="102"/>
      <c r="C277" s="102"/>
      <c r="D277" s="96" t="s">
        <v>477</v>
      </c>
      <c r="E277" s="97">
        <v>616</v>
      </c>
      <c r="F277" s="98">
        <v>10628.072169999999</v>
      </c>
      <c r="G277" s="99">
        <v>0</v>
      </c>
      <c r="H277" s="99">
        <v>10628.072169999999</v>
      </c>
      <c r="I277" s="99">
        <v>67325.569380000001</v>
      </c>
      <c r="J277" s="99">
        <v>951.89031</v>
      </c>
      <c r="K277" s="99">
        <v>68277.459690000003</v>
      </c>
      <c r="L277" s="99">
        <v>6885.11222</v>
      </c>
      <c r="M277" s="99">
        <v>432.05577</v>
      </c>
      <c r="N277" s="99">
        <v>7317.1679899999999</v>
      </c>
      <c r="O277" s="99">
        <v>86222.69984999999</v>
      </c>
      <c r="P277" s="100">
        <v>39645.957040000001</v>
      </c>
      <c r="Q277" s="99">
        <v>0</v>
      </c>
      <c r="R277" s="101">
        <v>39645.957040000001</v>
      </c>
    </row>
    <row r="278" spans="1:18">
      <c r="A278" s="102"/>
      <c r="B278" s="102"/>
      <c r="C278" s="102"/>
      <c r="D278" s="96" t="s">
        <v>478</v>
      </c>
      <c r="E278" s="97">
        <v>46</v>
      </c>
      <c r="F278" s="98">
        <v>590.92088999999999</v>
      </c>
      <c r="G278" s="99">
        <v>0</v>
      </c>
      <c r="H278" s="99">
        <v>590.92088999999999</v>
      </c>
      <c r="I278" s="99">
        <v>4551.3475799999997</v>
      </c>
      <c r="J278" s="99">
        <v>6.2500000000000003E-3</v>
      </c>
      <c r="K278" s="99">
        <v>4551.35383</v>
      </c>
      <c r="L278" s="99">
        <v>531.08573000000001</v>
      </c>
      <c r="M278" s="99">
        <v>0.6593</v>
      </c>
      <c r="N278" s="99">
        <v>531.74503000000004</v>
      </c>
      <c r="O278" s="99">
        <v>5674.0197500000004</v>
      </c>
      <c r="P278" s="100">
        <v>4080.4282400000002</v>
      </c>
      <c r="Q278" s="99">
        <v>0</v>
      </c>
      <c r="R278" s="101">
        <v>4080.4282400000002</v>
      </c>
    </row>
    <row r="279" spans="1:18">
      <c r="A279" s="102"/>
      <c r="B279" s="102"/>
      <c r="C279" s="102"/>
      <c r="D279" s="96" t="s">
        <v>479</v>
      </c>
      <c r="E279" s="97">
        <v>53</v>
      </c>
      <c r="F279" s="98">
        <v>2153.3709800000001</v>
      </c>
      <c r="G279" s="99">
        <v>1.1034600000000001</v>
      </c>
      <c r="H279" s="99">
        <v>2154.47444</v>
      </c>
      <c r="I279" s="99">
        <v>11266.96277</v>
      </c>
      <c r="J279" s="99">
        <v>46.929629999999996</v>
      </c>
      <c r="K279" s="99">
        <v>11313.892400000001</v>
      </c>
      <c r="L279" s="99">
        <v>1853.2842700000001</v>
      </c>
      <c r="M279" s="99">
        <v>60.744050000000001</v>
      </c>
      <c r="N279" s="99">
        <v>1914.0283200000001</v>
      </c>
      <c r="O279" s="99">
        <v>15382.39516</v>
      </c>
      <c r="P279" s="100">
        <v>6944.2316799999999</v>
      </c>
      <c r="Q279" s="99">
        <v>0</v>
      </c>
      <c r="R279" s="101">
        <v>6944.2316799999999</v>
      </c>
    </row>
    <row r="280" spans="1:18">
      <c r="A280" s="102"/>
      <c r="B280" s="102"/>
      <c r="C280" s="102"/>
      <c r="D280" s="96" t="s">
        <v>480</v>
      </c>
      <c r="E280" s="97">
        <v>45</v>
      </c>
      <c r="F280" s="98">
        <v>317.40270000000004</v>
      </c>
      <c r="G280" s="99">
        <v>0</v>
      </c>
      <c r="H280" s="99">
        <v>317.40270000000004</v>
      </c>
      <c r="I280" s="99">
        <v>5367.8405499999999</v>
      </c>
      <c r="J280" s="99">
        <v>3.585E-2</v>
      </c>
      <c r="K280" s="99">
        <v>5367.8764000000001</v>
      </c>
      <c r="L280" s="99">
        <v>905.04534999999998</v>
      </c>
      <c r="M280" s="99">
        <v>0</v>
      </c>
      <c r="N280" s="99">
        <v>905.04534999999998</v>
      </c>
      <c r="O280" s="99">
        <v>6590.3244500000001</v>
      </c>
      <c r="P280" s="100">
        <v>8610.8420100000003</v>
      </c>
      <c r="Q280" s="99">
        <v>0</v>
      </c>
      <c r="R280" s="101">
        <v>8610.8420100000003</v>
      </c>
    </row>
    <row r="281" spans="1:18">
      <c r="A281" s="102"/>
      <c r="B281" s="102"/>
      <c r="C281" s="102"/>
      <c r="D281" s="96" t="s">
        <v>481</v>
      </c>
      <c r="E281" s="97">
        <v>51</v>
      </c>
      <c r="F281" s="98">
        <v>594.23978</v>
      </c>
      <c r="G281" s="99">
        <v>0</v>
      </c>
      <c r="H281" s="99">
        <v>594.23978</v>
      </c>
      <c r="I281" s="99">
        <v>2350.9310499999997</v>
      </c>
      <c r="J281" s="99">
        <v>3.4399999999999999E-3</v>
      </c>
      <c r="K281" s="99">
        <v>2350.9344900000001</v>
      </c>
      <c r="L281" s="99">
        <v>157.11607000000001</v>
      </c>
      <c r="M281" s="99">
        <v>0</v>
      </c>
      <c r="N281" s="99">
        <v>157.11607000000001</v>
      </c>
      <c r="O281" s="99">
        <v>3102.29034</v>
      </c>
      <c r="P281" s="100">
        <v>2248.1004400000002</v>
      </c>
      <c r="Q281" s="99">
        <v>0</v>
      </c>
      <c r="R281" s="101">
        <v>2248.1004400000002</v>
      </c>
    </row>
    <row r="282" spans="1:18">
      <c r="A282" s="102"/>
      <c r="B282" s="102"/>
      <c r="C282" s="102"/>
      <c r="D282" s="96" t="s">
        <v>482</v>
      </c>
      <c r="E282" s="97">
        <v>585</v>
      </c>
      <c r="F282" s="98">
        <v>438.97007000000002</v>
      </c>
      <c r="G282" s="99">
        <v>0</v>
      </c>
      <c r="H282" s="99">
        <v>438.97007000000002</v>
      </c>
      <c r="I282" s="99">
        <v>2684.7307500000002</v>
      </c>
      <c r="J282" s="99">
        <v>0</v>
      </c>
      <c r="K282" s="99">
        <v>2684.7307500000002</v>
      </c>
      <c r="L282" s="99">
        <v>497.36867000000001</v>
      </c>
      <c r="M282" s="99">
        <v>0</v>
      </c>
      <c r="N282" s="99">
        <v>497.36867000000001</v>
      </c>
      <c r="O282" s="99">
        <v>3621.0694900000003</v>
      </c>
      <c r="P282" s="100">
        <v>5068.6004499999999</v>
      </c>
      <c r="Q282" s="99">
        <v>0</v>
      </c>
      <c r="R282" s="101">
        <v>5068.6004499999999</v>
      </c>
    </row>
    <row r="283" spans="1:18">
      <c r="A283" s="102"/>
      <c r="B283" s="102"/>
      <c r="C283" s="102"/>
      <c r="D283" s="96" t="s">
        <v>483</v>
      </c>
      <c r="E283" s="97">
        <v>49</v>
      </c>
      <c r="F283" s="98">
        <v>373.60061999999999</v>
      </c>
      <c r="G283" s="99">
        <v>0</v>
      </c>
      <c r="H283" s="99">
        <v>373.60061999999999</v>
      </c>
      <c r="I283" s="99">
        <v>1758.9516899999999</v>
      </c>
      <c r="J283" s="99">
        <v>1.485E-2</v>
      </c>
      <c r="K283" s="99">
        <v>1758.9665400000001</v>
      </c>
      <c r="L283" s="99">
        <v>314.38375000000002</v>
      </c>
      <c r="M283" s="99">
        <v>0</v>
      </c>
      <c r="N283" s="99">
        <v>314.38375000000002</v>
      </c>
      <c r="O283" s="99">
        <v>2446.95091</v>
      </c>
      <c r="P283" s="100">
        <v>2966.4368100000002</v>
      </c>
      <c r="Q283" s="99">
        <v>0</v>
      </c>
      <c r="R283" s="101">
        <v>2966.4368100000002</v>
      </c>
    </row>
    <row r="284" spans="1:18">
      <c r="A284" s="102"/>
      <c r="B284" s="102"/>
      <c r="C284" s="102"/>
      <c r="D284" s="96" t="s">
        <v>484</v>
      </c>
      <c r="E284" s="97">
        <v>50</v>
      </c>
      <c r="F284" s="98">
        <v>736.89250000000004</v>
      </c>
      <c r="G284" s="99">
        <v>0</v>
      </c>
      <c r="H284" s="99">
        <v>736.89250000000004</v>
      </c>
      <c r="I284" s="99">
        <v>7800.7085900000002</v>
      </c>
      <c r="J284" s="99">
        <v>36.026620000000001</v>
      </c>
      <c r="K284" s="99">
        <v>7836.7352099999998</v>
      </c>
      <c r="L284" s="99">
        <v>1444.7842499999999</v>
      </c>
      <c r="M284" s="99">
        <v>3.6253899999999999</v>
      </c>
      <c r="N284" s="99">
        <v>1448.4096399999999</v>
      </c>
      <c r="O284" s="99">
        <v>10022.037350000001</v>
      </c>
      <c r="P284" s="100">
        <v>7240.0219800000004</v>
      </c>
      <c r="Q284" s="99">
        <v>0</v>
      </c>
      <c r="R284" s="101">
        <v>7240.0219800000004</v>
      </c>
    </row>
    <row r="285" spans="1:18">
      <c r="A285" s="102"/>
      <c r="B285" s="102"/>
      <c r="C285" s="102"/>
      <c r="D285" s="96" t="s">
        <v>485</v>
      </c>
      <c r="E285" s="97">
        <v>54</v>
      </c>
      <c r="F285" s="98">
        <v>1395.20551</v>
      </c>
      <c r="G285" s="99">
        <v>0</v>
      </c>
      <c r="H285" s="99">
        <v>1395.20551</v>
      </c>
      <c r="I285" s="99">
        <v>4354.4629199999999</v>
      </c>
      <c r="J285" s="99">
        <v>27.493290000000002</v>
      </c>
      <c r="K285" s="99">
        <v>4381.9562100000003</v>
      </c>
      <c r="L285" s="99">
        <v>905.01805000000002</v>
      </c>
      <c r="M285" s="99">
        <v>0</v>
      </c>
      <c r="N285" s="99">
        <v>905.01805000000002</v>
      </c>
      <c r="O285" s="99">
        <v>6682.1797699999997</v>
      </c>
      <c r="P285" s="100">
        <v>3643.7046800000003</v>
      </c>
      <c r="Q285" s="99">
        <v>0</v>
      </c>
      <c r="R285" s="101">
        <v>3643.7046800000003</v>
      </c>
    </row>
    <row r="286" spans="1:18">
      <c r="A286" s="102"/>
      <c r="B286" s="102"/>
      <c r="C286" s="102"/>
      <c r="D286" s="96" t="s">
        <v>486</v>
      </c>
      <c r="E286" s="97">
        <v>48</v>
      </c>
      <c r="F286" s="98">
        <v>187.87029000000001</v>
      </c>
      <c r="G286" s="99">
        <v>0</v>
      </c>
      <c r="H286" s="99">
        <v>187.87029000000001</v>
      </c>
      <c r="I286" s="99">
        <v>2979.0695000000001</v>
      </c>
      <c r="J286" s="99">
        <v>35.379739999999998</v>
      </c>
      <c r="K286" s="99">
        <v>3014.4492400000004</v>
      </c>
      <c r="L286" s="99">
        <v>324.98940000000005</v>
      </c>
      <c r="M286" s="99">
        <v>0</v>
      </c>
      <c r="N286" s="99">
        <v>324.98940000000005</v>
      </c>
      <c r="O286" s="99">
        <v>3527.3089300000001</v>
      </c>
      <c r="P286" s="100">
        <v>2374.3512599999999</v>
      </c>
      <c r="Q286" s="99">
        <v>0</v>
      </c>
      <c r="R286" s="101">
        <v>2374.3512599999999</v>
      </c>
    </row>
    <row r="287" spans="1:18">
      <c r="A287" s="102"/>
      <c r="B287" s="102"/>
      <c r="C287" s="102"/>
      <c r="D287" s="96" t="s">
        <v>487</v>
      </c>
      <c r="E287" s="97">
        <v>47</v>
      </c>
      <c r="F287" s="98">
        <v>102.20291</v>
      </c>
      <c r="G287" s="99">
        <v>0</v>
      </c>
      <c r="H287" s="99">
        <v>102.20291</v>
      </c>
      <c r="I287" s="99">
        <v>1553.01893</v>
      </c>
      <c r="J287" s="99">
        <v>1.895</v>
      </c>
      <c r="K287" s="99">
        <v>1554.9139299999999</v>
      </c>
      <c r="L287" s="99">
        <v>177.49207000000001</v>
      </c>
      <c r="M287" s="99">
        <v>1.7350000000000001</v>
      </c>
      <c r="N287" s="99">
        <v>179.22707</v>
      </c>
      <c r="O287" s="99">
        <v>1836.3439099999998</v>
      </c>
      <c r="P287" s="100">
        <v>1773.5313100000001</v>
      </c>
      <c r="Q287" s="99">
        <v>0</v>
      </c>
      <c r="R287" s="101">
        <v>1773.5313100000001</v>
      </c>
    </row>
    <row r="288" spans="1:18">
      <c r="A288" s="102"/>
      <c r="B288" s="102"/>
      <c r="C288" s="102"/>
      <c r="D288" s="96" t="s">
        <v>488</v>
      </c>
      <c r="E288" s="97">
        <v>55</v>
      </c>
      <c r="F288" s="98">
        <v>2051.92049</v>
      </c>
      <c r="G288" s="99">
        <v>0</v>
      </c>
      <c r="H288" s="99">
        <v>2051.92049</v>
      </c>
      <c r="I288" s="99">
        <v>1452.66445</v>
      </c>
      <c r="J288" s="99">
        <v>0</v>
      </c>
      <c r="K288" s="99">
        <v>1452.66445</v>
      </c>
      <c r="L288" s="99">
        <v>152.97754999999998</v>
      </c>
      <c r="M288" s="99">
        <v>0</v>
      </c>
      <c r="N288" s="99">
        <v>152.97754999999998</v>
      </c>
      <c r="O288" s="99">
        <v>3657.5624900000003</v>
      </c>
      <c r="P288" s="100">
        <v>2367.5315399999999</v>
      </c>
      <c r="Q288" s="99">
        <v>0</v>
      </c>
      <c r="R288" s="101">
        <v>2367.5315399999999</v>
      </c>
    </row>
    <row r="289" spans="1:18">
      <c r="A289" s="102"/>
      <c r="B289" s="102"/>
      <c r="C289" s="102"/>
      <c r="D289" s="96" t="s">
        <v>489</v>
      </c>
      <c r="E289" s="97">
        <v>52</v>
      </c>
      <c r="F289" s="98">
        <v>301.94308000000001</v>
      </c>
      <c r="G289" s="99">
        <v>0</v>
      </c>
      <c r="H289" s="99">
        <v>301.94308000000001</v>
      </c>
      <c r="I289" s="99">
        <v>3753.7892599999996</v>
      </c>
      <c r="J289" s="99">
        <v>3.3999999999999998E-3</v>
      </c>
      <c r="K289" s="99">
        <v>3753.7926600000001</v>
      </c>
      <c r="L289" s="99">
        <v>916.76418000000001</v>
      </c>
      <c r="M289" s="99">
        <v>0.47886000000000001</v>
      </c>
      <c r="N289" s="99">
        <v>917.24304000000006</v>
      </c>
      <c r="O289" s="99">
        <v>4972.9787800000004</v>
      </c>
      <c r="P289" s="100">
        <v>3312.5333999999998</v>
      </c>
      <c r="Q289" s="99">
        <v>0</v>
      </c>
      <c r="R289" s="101">
        <v>3312.5333999999998</v>
      </c>
    </row>
    <row r="290" spans="1:18">
      <c r="A290" s="102"/>
      <c r="B290" s="102"/>
      <c r="C290" s="96" t="s">
        <v>473</v>
      </c>
      <c r="D290" s="96" t="s">
        <v>473</v>
      </c>
      <c r="E290" s="97">
        <v>57</v>
      </c>
      <c r="F290" s="98">
        <v>22752.73443</v>
      </c>
      <c r="G290" s="99">
        <v>0</v>
      </c>
      <c r="H290" s="99">
        <v>22752.73443</v>
      </c>
      <c r="I290" s="99">
        <v>91346.826119999998</v>
      </c>
      <c r="J290" s="99">
        <v>1121.0635400000001</v>
      </c>
      <c r="K290" s="99">
        <v>92467.889660000001</v>
      </c>
      <c r="L290" s="99">
        <v>9632.0286699999997</v>
      </c>
      <c r="M290" s="99">
        <v>219.84899999999999</v>
      </c>
      <c r="N290" s="99">
        <v>9851.8776699999999</v>
      </c>
      <c r="O290" s="99">
        <v>125072.50176</v>
      </c>
      <c r="P290" s="100">
        <v>70687.615349999993</v>
      </c>
      <c r="Q290" s="99">
        <v>0</v>
      </c>
      <c r="R290" s="101">
        <v>70687.615349999993</v>
      </c>
    </row>
    <row r="291" spans="1:18">
      <c r="A291" s="102"/>
      <c r="B291" s="102"/>
      <c r="C291" s="102"/>
      <c r="D291" s="96" t="s">
        <v>490</v>
      </c>
      <c r="E291" s="97">
        <v>62</v>
      </c>
      <c r="F291" s="98">
        <v>2852.4925400000002</v>
      </c>
      <c r="G291" s="99">
        <v>0</v>
      </c>
      <c r="H291" s="99">
        <v>2852.4925400000002</v>
      </c>
      <c r="I291" s="99">
        <v>15022.668900000001</v>
      </c>
      <c r="J291" s="99">
        <v>4.4999999999999999E-4</v>
      </c>
      <c r="K291" s="99">
        <v>15022.66935</v>
      </c>
      <c r="L291" s="99">
        <v>1252.39294</v>
      </c>
      <c r="M291" s="99">
        <v>0.34699999999999998</v>
      </c>
      <c r="N291" s="99">
        <v>1252.7399399999999</v>
      </c>
      <c r="O291" s="99">
        <v>19127.901829999999</v>
      </c>
      <c r="P291" s="100">
        <v>4220.4509400000006</v>
      </c>
      <c r="Q291" s="99">
        <v>0</v>
      </c>
      <c r="R291" s="101">
        <v>4220.4509400000006</v>
      </c>
    </row>
    <row r="292" spans="1:18">
      <c r="A292" s="102"/>
      <c r="B292" s="102"/>
      <c r="C292" s="102"/>
      <c r="D292" s="96" t="s">
        <v>491</v>
      </c>
      <c r="E292" s="97">
        <v>61</v>
      </c>
      <c r="F292" s="98">
        <v>1538.6469099999999</v>
      </c>
      <c r="G292" s="99">
        <v>0</v>
      </c>
      <c r="H292" s="99">
        <v>1538.6469099999999</v>
      </c>
      <c r="I292" s="99">
        <v>5932.9791500000001</v>
      </c>
      <c r="J292" s="99">
        <v>0.31091000000000002</v>
      </c>
      <c r="K292" s="99">
        <v>5933.2900599999994</v>
      </c>
      <c r="L292" s="99">
        <v>1625.51893</v>
      </c>
      <c r="M292" s="99">
        <v>0</v>
      </c>
      <c r="N292" s="99">
        <v>1625.51893</v>
      </c>
      <c r="O292" s="99">
        <v>9097.4559000000008</v>
      </c>
      <c r="P292" s="100">
        <v>4410.2526500000004</v>
      </c>
      <c r="Q292" s="99">
        <v>0</v>
      </c>
      <c r="R292" s="101">
        <v>4410.2526500000004</v>
      </c>
    </row>
    <row r="293" spans="1:18">
      <c r="A293" s="102"/>
      <c r="B293" s="102"/>
      <c r="C293" s="102"/>
      <c r="D293" s="96" t="s">
        <v>492</v>
      </c>
      <c r="E293" s="97">
        <v>59</v>
      </c>
      <c r="F293" s="98">
        <v>722.23387000000002</v>
      </c>
      <c r="G293" s="99">
        <v>0</v>
      </c>
      <c r="H293" s="99">
        <v>722.23387000000002</v>
      </c>
      <c r="I293" s="99">
        <v>7616.1116500000007</v>
      </c>
      <c r="J293" s="99">
        <v>0</v>
      </c>
      <c r="K293" s="99">
        <v>7616.1116500000007</v>
      </c>
      <c r="L293" s="99">
        <v>238.94809000000001</v>
      </c>
      <c r="M293" s="99">
        <v>0</v>
      </c>
      <c r="N293" s="99">
        <v>238.94809000000001</v>
      </c>
      <c r="O293" s="99">
        <v>8577.2936099999988</v>
      </c>
      <c r="P293" s="100">
        <v>3917.0565799999999</v>
      </c>
      <c r="Q293" s="99">
        <v>0</v>
      </c>
      <c r="R293" s="101">
        <v>3917.0565799999999</v>
      </c>
    </row>
    <row r="294" spans="1:18">
      <c r="A294" s="102"/>
      <c r="B294" s="102"/>
      <c r="C294" s="102"/>
      <c r="D294" s="96" t="s">
        <v>493</v>
      </c>
      <c r="E294" s="97">
        <v>60</v>
      </c>
      <c r="F294" s="98">
        <v>1004.09203</v>
      </c>
      <c r="G294" s="99">
        <v>0</v>
      </c>
      <c r="H294" s="99">
        <v>1004.09203</v>
      </c>
      <c r="I294" s="99">
        <v>2467.7253999999998</v>
      </c>
      <c r="J294" s="99">
        <v>0</v>
      </c>
      <c r="K294" s="99">
        <v>2467.7253999999998</v>
      </c>
      <c r="L294" s="99">
        <v>800.9049399999999</v>
      </c>
      <c r="M294" s="99">
        <v>0.69399999999999995</v>
      </c>
      <c r="N294" s="99">
        <v>801.59893999999997</v>
      </c>
      <c r="O294" s="99">
        <v>4273.4163699999999</v>
      </c>
      <c r="P294" s="100">
        <v>2206.7970699999996</v>
      </c>
      <c r="Q294" s="99">
        <v>0</v>
      </c>
      <c r="R294" s="101">
        <v>2206.7970699999996</v>
      </c>
    </row>
    <row r="295" spans="1:18">
      <c r="A295" s="102"/>
      <c r="B295" s="102"/>
      <c r="C295" s="102"/>
      <c r="D295" s="96" t="s">
        <v>494</v>
      </c>
      <c r="E295" s="97">
        <v>63</v>
      </c>
      <c r="F295" s="98">
        <v>651.83051999999998</v>
      </c>
      <c r="G295" s="99">
        <v>0</v>
      </c>
      <c r="H295" s="99">
        <v>651.83051999999998</v>
      </c>
      <c r="I295" s="99">
        <v>3424.2105699999997</v>
      </c>
      <c r="J295" s="99">
        <v>7.1799999999999998E-3</v>
      </c>
      <c r="K295" s="99">
        <v>3424.2177499999998</v>
      </c>
      <c r="L295" s="99">
        <v>414.00711000000001</v>
      </c>
      <c r="M295" s="99">
        <v>0</v>
      </c>
      <c r="N295" s="99">
        <v>414.00711000000001</v>
      </c>
      <c r="O295" s="99">
        <v>4490.0553799999998</v>
      </c>
      <c r="P295" s="100">
        <v>4205.5614500000001</v>
      </c>
      <c r="Q295" s="99">
        <v>0</v>
      </c>
      <c r="R295" s="101">
        <v>4205.5614500000001</v>
      </c>
    </row>
    <row r="296" spans="1:18">
      <c r="A296" s="102"/>
      <c r="B296" s="102"/>
      <c r="C296" s="102"/>
      <c r="D296" s="96" t="s">
        <v>495</v>
      </c>
      <c r="E296" s="97">
        <v>58</v>
      </c>
      <c r="F296" s="98">
        <v>1879.14715</v>
      </c>
      <c r="G296" s="99">
        <v>0</v>
      </c>
      <c r="H296" s="99">
        <v>1879.14715</v>
      </c>
      <c r="I296" s="99">
        <v>4453.9079099999999</v>
      </c>
      <c r="J296" s="99">
        <v>0</v>
      </c>
      <c r="K296" s="99">
        <v>4453.9079099999999</v>
      </c>
      <c r="L296" s="99">
        <v>647.94031999999993</v>
      </c>
      <c r="M296" s="99">
        <v>0</v>
      </c>
      <c r="N296" s="99">
        <v>647.94031999999993</v>
      </c>
      <c r="O296" s="99">
        <v>6980.9953800000003</v>
      </c>
      <c r="P296" s="100">
        <v>3904.2419399999999</v>
      </c>
      <c r="Q296" s="99">
        <v>0</v>
      </c>
      <c r="R296" s="101">
        <v>3904.2419399999999</v>
      </c>
    </row>
    <row r="297" spans="1:18">
      <c r="A297" s="102"/>
      <c r="B297" s="102"/>
      <c r="C297" s="96" t="s">
        <v>496</v>
      </c>
      <c r="D297" s="96" t="s">
        <v>496</v>
      </c>
      <c r="E297" s="97">
        <v>64</v>
      </c>
      <c r="F297" s="98">
        <v>4535.4501</v>
      </c>
      <c r="G297" s="99">
        <v>0</v>
      </c>
      <c r="H297" s="99">
        <v>4535.4501</v>
      </c>
      <c r="I297" s="99">
        <v>35833.868829999999</v>
      </c>
      <c r="J297" s="99">
        <v>225.20498000000001</v>
      </c>
      <c r="K297" s="99">
        <v>36059.073810000002</v>
      </c>
      <c r="L297" s="99">
        <v>3076.5368399999998</v>
      </c>
      <c r="M297" s="99">
        <v>4.79901</v>
      </c>
      <c r="N297" s="99">
        <v>3081.3358499999999</v>
      </c>
      <c r="O297" s="99">
        <v>43675.859759999999</v>
      </c>
      <c r="P297" s="100">
        <v>33277.491690000003</v>
      </c>
      <c r="Q297" s="99">
        <v>0</v>
      </c>
      <c r="R297" s="101">
        <v>33277.491690000003</v>
      </c>
    </row>
    <row r="298" spans="1:18">
      <c r="A298" s="102"/>
      <c r="B298" s="96" t="s">
        <v>497</v>
      </c>
      <c r="C298" s="96" t="s">
        <v>498</v>
      </c>
      <c r="D298" s="96" t="s">
        <v>498</v>
      </c>
      <c r="E298" s="97">
        <v>262</v>
      </c>
      <c r="F298" s="98">
        <v>19153.990089999999</v>
      </c>
      <c r="G298" s="99">
        <v>0</v>
      </c>
      <c r="H298" s="99">
        <v>19153.990089999999</v>
      </c>
      <c r="I298" s="99">
        <v>43783.248039999999</v>
      </c>
      <c r="J298" s="99">
        <v>407.16674999999998</v>
      </c>
      <c r="K298" s="99">
        <v>44190.414790000003</v>
      </c>
      <c r="L298" s="99">
        <v>7474.1433299999999</v>
      </c>
      <c r="M298" s="99">
        <v>787.01495</v>
      </c>
      <c r="N298" s="99">
        <v>8261.1582799999996</v>
      </c>
      <c r="O298" s="99">
        <v>71605.563159999991</v>
      </c>
      <c r="P298" s="100">
        <v>42635.21428</v>
      </c>
      <c r="Q298" s="99">
        <v>0</v>
      </c>
      <c r="R298" s="101">
        <v>42635.21428</v>
      </c>
    </row>
    <row r="299" spans="1:18">
      <c r="A299" s="102"/>
      <c r="B299" s="102"/>
      <c r="C299" s="102"/>
      <c r="D299" s="96" t="s">
        <v>499</v>
      </c>
      <c r="E299" s="97">
        <v>263</v>
      </c>
      <c r="F299" s="98">
        <v>1263.3193600000002</v>
      </c>
      <c r="G299" s="99">
        <v>0</v>
      </c>
      <c r="H299" s="99">
        <v>1263.3193600000002</v>
      </c>
      <c r="I299" s="99">
        <v>4568.72973</v>
      </c>
      <c r="J299" s="99">
        <v>174.5</v>
      </c>
      <c r="K299" s="99">
        <v>4743.22973</v>
      </c>
      <c r="L299" s="99">
        <v>1231.6247800000001</v>
      </c>
      <c r="M299" s="99">
        <v>18.87604</v>
      </c>
      <c r="N299" s="99">
        <v>1250.50082</v>
      </c>
      <c r="O299" s="99">
        <v>7257.0499099999997</v>
      </c>
      <c r="P299" s="100">
        <v>3726.1349399999999</v>
      </c>
      <c r="Q299" s="99">
        <v>0</v>
      </c>
      <c r="R299" s="101">
        <v>3726.1349399999999</v>
      </c>
    </row>
    <row r="300" spans="1:18">
      <c r="A300" s="102"/>
      <c r="B300" s="102"/>
      <c r="C300" s="102"/>
      <c r="D300" s="96" t="s">
        <v>500</v>
      </c>
      <c r="E300" s="97">
        <v>265</v>
      </c>
      <c r="F300" s="98">
        <v>2135.0094199999999</v>
      </c>
      <c r="G300" s="99">
        <v>0</v>
      </c>
      <c r="H300" s="99">
        <v>2135.0094199999999</v>
      </c>
      <c r="I300" s="99">
        <v>8252.6433500000003</v>
      </c>
      <c r="J300" s="99">
        <v>86.347850000000008</v>
      </c>
      <c r="K300" s="99">
        <v>8338.9912000000004</v>
      </c>
      <c r="L300" s="99">
        <v>597.16048000000001</v>
      </c>
      <c r="M300" s="99">
        <v>22.832599999999999</v>
      </c>
      <c r="N300" s="99">
        <v>619.99307999999996</v>
      </c>
      <c r="O300" s="99">
        <v>11093.993699999999</v>
      </c>
      <c r="P300" s="100">
        <v>3065.424</v>
      </c>
      <c r="Q300" s="99">
        <v>0</v>
      </c>
      <c r="R300" s="101">
        <v>3065.424</v>
      </c>
    </row>
    <row r="301" spans="1:18">
      <c r="A301" s="102"/>
      <c r="B301" s="102"/>
      <c r="C301" s="102"/>
      <c r="D301" s="96" t="s">
        <v>501</v>
      </c>
      <c r="E301" s="97">
        <v>264</v>
      </c>
      <c r="F301" s="98">
        <v>839.19226000000003</v>
      </c>
      <c r="G301" s="99">
        <v>0</v>
      </c>
      <c r="H301" s="99">
        <v>839.19226000000003</v>
      </c>
      <c r="I301" s="99">
        <v>4851.3260099999998</v>
      </c>
      <c r="J301" s="99">
        <v>39.21593</v>
      </c>
      <c r="K301" s="99">
        <v>4890.5419400000001</v>
      </c>
      <c r="L301" s="99">
        <v>273.55790999999999</v>
      </c>
      <c r="M301" s="99">
        <v>1.7350000000000001</v>
      </c>
      <c r="N301" s="99">
        <v>275.29290999999995</v>
      </c>
      <c r="O301" s="99">
        <v>6005.02711</v>
      </c>
      <c r="P301" s="100">
        <v>3571.91642</v>
      </c>
      <c r="Q301" s="99">
        <v>0</v>
      </c>
      <c r="R301" s="101">
        <v>3571.91642</v>
      </c>
    </row>
    <row r="302" spans="1:18">
      <c r="A302" s="102"/>
      <c r="B302" s="102"/>
      <c r="C302" s="102"/>
      <c r="D302" s="96" t="s">
        <v>502</v>
      </c>
      <c r="E302" s="97">
        <v>266</v>
      </c>
      <c r="F302" s="98">
        <v>836.35356000000002</v>
      </c>
      <c r="G302" s="99">
        <v>0</v>
      </c>
      <c r="H302" s="99">
        <v>836.35356000000002</v>
      </c>
      <c r="I302" s="99">
        <v>2666.6108300000001</v>
      </c>
      <c r="J302" s="99">
        <v>7.0180800000000003</v>
      </c>
      <c r="K302" s="99">
        <v>2673.6289100000004</v>
      </c>
      <c r="L302" s="99">
        <v>186.15476999999998</v>
      </c>
      <c r="M302" s="99">
        <v>0</v>
      </c>
      <c r="N302" s="99">
        <v>186.15476999999998</v>
      </c>
      <c r="O302" s="99">
        <v>3696.13724</v>
      </c>
      <c r="P302" s="100">
        <v>2548.5139700000004</v>
      </c>
      <c r="Q302" s="99">
        <v>0</v>
      </c>
      <c r="R302" s="101">
        <v>2548.5139700000004</v>
      </c>
    </row>
    <row r="303" spans="1:18">
      <c r="A303" s="102"/>
      <c r="B303" s="102"/>
      <c r="C303" s="96" t="s">
        <v>503</v>
      </c>
      <c r="D303" s="96" t="s">
        <v>432</v>
      </c>
      <c r="E303" s="97">
        <v>248</v>
      </c>
      <c r="F303" s="98">
        <v>2969.3263900000002</v>
      </c>
      <c r="G303" s="99">
        <v>0</v>
      </c>
      <c r="H303" s="99">
        <v>2969.3263900000002</v>
      </c>
      <c r="I303" s="99">
        <v>3704.9775099999997</v>
      </c>
      <c r="J303" s="99">
        <v>3.1229</v>
      </c>
      <c r="K303" s="99">
        <v>3708.10041</v>
      </c>
      <c r="L303" s="99">
        <v>911.29890999999998</v>
      </c>
      <c r="M303" s="99">
        <v>1.0063</v>
      </c>
      <c r="N303" s="99">
        <v>912.30520999999999</v>
      </c>
      <c r="O303" s="99">
        <v>7589.7320099999997</v>
      </c>
      <c r="P303" s="100">
        <v>3121.66858</v>
      </c>
      <c r="Q303" s="99">
        <v>0</v>
      </c>
      <c r="R303" s="101">
        <v>3121.66858</v>
      </c>
    </row>
    <row r="304" spans="1:18">
      <c r="A304" s="102"/>
      <c r="B304" s="102"/>
      <c r="C304" s="102"/>
      <c r="D304" s="96" t="s">
        <v>504</v>
      </c>
      <c r="E304" s="97">
        <v>251</v>
      </c>
      <c r="F304" s="98">
        <v>6920.3944499999998</v>
      </c>
      <c r="G304" s="99">
        <v>0</v>
      </c>
      <c r="H304" s="99">
        <v>6920.3944499999998</v>
      </c>
      <c r="I304" s="99">
        <v>10943.5517</v>
      </c>
      <c r="J304" s="99">
        <v>116.11030000000001</v>
      </c>
      <c r="K304" s="99">
        <v>11059.662</v>
      </c>
      <c r="L304" s="99">
        <v>1766.00613</v>
      </c>
      <c r="M304" s="99">
        <v>62.109839999999998</v>
      </c>
      <c r="N304" s="99">
        <v>1828.1159700000001</v>
      </c>
      <c r="O304" s="99">
        <v>19808.172420000003</v>
      </c>
      <c r="P304" s="100">
        <v>8300.9136199999994</v>
      </c>
      <c r="Q304" s="99">
        <v>0</v>
      </c>
      <c r="R304" s="101">
        <v>8300.9136199999994</v>
      </c>
    </row>
    <row r="305" spans="1:18">
      <c r="A305" s="102"/>
      <c r="B305" s="102"/>
      <c r="C305" s="102"/>
      <c r="D305" s="96" t="s">
        <v>505</v>
      </c>
      <c r="E305" s="97">
        <v>247</v>
      </c>
      <c r="F305" s="98">
        <v>33996.116649999996</v>
      </c>
      <c r="G305" s="99">
        <v>0</v>
      </c>
      <c r="H305" s="99">
        <v>33996.116649999996</v>
      </c>
      <c r="I305" s="99">
        <v>51908.411249999997</v>
      </c>
      <c r="J305" s="99">
        <v>367.93018999999998</v>
      </c>
      <c r="K305" s="99">
        <v>52276.341439999997</v>
      </c>
      <c r="L305" s="99">
        <v>9531.6898800000017</v>
      </c>
      <c r="M305" s="99">
        <v>1352.4564399999999</v>
      </c>
      <c r="N305" s="99">
        <v>10884.14632</v>
      </c>
      <c r="O305" s="99">
        <v>97156.60441</v>
      </c>
      <c r="P305" s="100">
        <v>65079.830020000001</v>
      </c>
      <c r="Q305" s="99">
        <v>0</v>
      </c>
      <c r="R305" s="101">
        <v>65079.830020000001</v>
      </c>
    </row>
    <row r="306" spans="1:18">
      <c r="A306" s="102"/>
      <c r="B306" s="102"/>
      <c r="C306" s="102"/>
      <c r="D306" s="96" t="s">
        <v>506</v>
      </c>
      <c r="E306" s="97">
        <v>250</v>
      </c>
      <c r="F306" s="98">
        <v>2363.3416699999998</v>
      </c>
      <c r="G306" s="99">
        <v>0</v>
      </c>
      <c r="H306" s="99">
        <v>2363.3416699999998</v>
      </c>
      <c r="I306" s="99">
        <v>5794.58061</v>
      </c>
      <c r="J306" s="99">
        <v>0.13830000000000001</v>
      </c>
      <c r="K306" s="99">
        <v>5794.7189100000005</v>
      </c>
      <c r="L306" s="99">
        <v>208.99376999999998</v>
      </c>
      <c r="M306" s="99">
        <v>0</v>
      </c>
      <c r="N306" s="99">
        <v>208.99376999999998</v>
      </c>
      <c r="O306" s="99">
        <v>8367.0543500000003</v>
      </c>
      <c r="P306" s="100">
        <v>3895.6134500000003</v>
      </c>
      <c r="Q306" s="99">
        <v>0</v>
      </c>
      <c r="R306" s="101">
        <v>3895.6134500000003</v>
      </c>
    </row>
    <row r="307" spans="1:18">
      <c r="A307" s="102"/>
      <c r="B307" s="102"/>
      <c r="C307" s="96" t="s">
        <v>507</v>
      </c>
      <c r="D307" s="96" t="s">
        <v>507</v>
      </c>
      <c r="E307" s="97">
        <v>260</v>
      </c>
      <c r="F307" s="98">
        <v>22182.12182</v>
      </c>
      <c r="G307" s="99">
        <v>0</v>
      </c>
      <c r="H307" s="99">
        <v>22182.12182</v>
      </c>
      <c r="I307" s="99">
        <v>41008.785329999999</v>
      </c>
      <c r="J307" s="99">
        <v>80.247880000000009</v>
      </c>
      <c r="K307" s="99">
        <v>41089.033210000001</v>
      </c>
      <c r="L307" s="99">
        <v>7679.9692000000005</v>
      </c>
      <c r="M307" s="99">
        <v>1019.46619</v>
      </c>
      <c r="N307" s="99">
        <v>8699.4353900000006</v>
      </c>
      <c r="O307" s="99">
        <v>71970.590420000008</v>
      </c>
      <c r="P307" s="100">
        <v>44020.175719999999</v>
      </c>
      <c r="Q307" s="99">
        <v>0</v>
      </c>
      <c r="R307" s="101">
        <v>44020.175719999999</v>
      </c>
    </row>
    <row r="308" spans="1:18">
      <c r="A308" s="102"/>
      <c r="B308" s="102"/>
      <c r="C308" s="102"/>
      <c r="D308" s="96" t="s">
        <v>508</v>
      </c>
      <c r="E308" s="97">
        <v>261</v>
      </c>
      <c r="F308" s="98">
        <v>2991.6056200000003</v>
      </c>
      <c r="G308" s="99">
        <v>0</v>
      </c>
      <c r="H308" s="99">
        <v>2991.6056200000003</v>
      </c>
      <c r="I308" s="99">
        <v>1944.8046499999998</v>
      </c>
      <c r="J308" s="99">
        <v>30.828380000000003</v>
      </c>
      <c r="K308" s="99">
        <v>1975.63303</v>
      </c>
      <c r="L308" s="99">
        <v>1716.56782</v>
      </c>
      <c r="M308" s="99">
        <v>39.214919999999999</v>
      </c>
      <c r="N308" s="99">
        <v>1755.7827400000001</v>
      </c>
      <c r="O308" s="99">
        <v>6723.0213899999999</v>
      </c>
      <c r="P308" s="100">
        <v>5067.3636799999995</v>
      </c>
      <c r="Q308" s="99">
        <v>0</v>
      </c>
      <c r="R308" s="101">
        <v>5067.3636799999995</v>
      </c>
    </row>
    <row r="309" spans="1:18">
      <c r="A309" s="102"/>
      <c r="B309" s="102"/>
      <c r="C309" s="96" t="s">
        <v>509</v>
      </c>
      <c r="D309" s="96" t="s">
        <v>510</v>
      </c>
      <c r="E309" s="97">
        <v>252</v>
      </c>
      <c r="F309" s="98">
        <v>33777.164159999993</v>
      </c>
      <c r="G309" s="99">
        <v>0</v>
      </c>
      <c r="H309" s="99">
        <v>33777.164159999993</v>
      </c>
      <c r="I309" s="99">
        <v>80638.330669999996</v>
      </c>
      <c r="J309" s="99">
        <v>1167.81132</v>
      </c>
      <c r="K309" s="99">
        <v>81806.141989999989</v>
      </c>
      <c r="L309" s="99">
        <v>12483.705820000001</v>
      </c>
      <c r="M309" s="99">
        <v>922.39761999999996</v>
      </c>
      <c r="N309" s="99">
        <v>13406.103439999999</v>
      </c>
      <c r="O309" s="99">
        <v>128989.40959000001</v>
      </c>
      <c r="P309" s="100">
        <v>75516.272660000002</v>
      </c>
      <c r="Q309" s="99">
        <v>0</v>
      </c>
      <c r="R309" s="101">
        <v>75516.272660000002</v>
      </c>
    </row>
    <row r="310" spans="1:18">
      <c r="A310" s="102"/>
      <c r="B310" s="102"/>
      <c r="C310" s="102"/>
      <c r="D310" s="96" t="s">
        <v>509</v>
      </c>
      <c r="E310" s="97">
        <v>253</v>
      </c>
      <c r="F310" s="98">
        <v>10910.30416</v>
      </c>
      <c r="G310" s="99">
        <v>0</v>
      </c>
      <c r="H310" s="99">
        <v>10910.30416</v>
      </c>
      <c r="I310" s="99">
        <v>33925.175060000001</v>
      </c>
      <c r="J310" s="99">
        <v>347.20837999999998</v>
      </c>
      <c r="K310" s="99">
        <v>34272.383439999998</v>
      </c>
      <c r="L310" s="99">
        <v>1020.53017</v>
      </c>
      <c r="M310" s="99">
        <v>0.52049999999999996</v>
      </c>
      <c r="N310" s="99">
        <v>1021.0506700000001</v>
      </c>
      <c r="O310" s="99">
        <v>46203.738270000002</v>
      </c>
      <c r="P310" s="100">
        <v>2622.92436</v>
      </c>
      <c r="Q310" s="99">
        <v>0</v>
      </c>
      <c r="R310" s="101">
        <v>2622.92436</v>
      </c>
    </row>
    <row r="311" spans="1:18">
      <c r="A311" s="102"/>
      <c r="B311" s="102"/>
      <c r="C311" s="102"/>
      <c r="D311" s="96" t="s">
        <v>511</v>
      </c>
      <c r="E311" s="97">
        <v>254</v>
      </c>
      <c r="F311" s="98">
        <v>961.74077999999997</v>
      </c>
      <c r="G311" s="99">
        <v>0</v>
      </c>
      <c r="H311" s="99">
        <v>961.74077999999997</v>
      </c>
      <c r="I311" s="99">
        <v>4857.7865599999996</v>
      </c>
      <c r="J311" s="99">
        <v>1.54844</v>
      </c>
      <c r="K311" s="99">
        <v>4859.335</v>
      </c>
      <c r="L311" s="99">
        <v>273.17176000000001</v>
      </c>
      <c r="M311" s="99">
        <v>0</v>
      </c>
      <c r="N311" s="99">
        <v>273.17176000000001</v>
      </c>
      <c r="O311" s="99">
        <v>6094.2475400000003</v>
      </c>
      <c r="P311" s="100">
        <v>1384.67228</v>
      </c>
      <c r="Q311" s="99">
        <v>0</v>
      </c>
      <c r="R311" s="101">
        <v>1384.67228</v>
      </c>
    </row>
    <row r="312" spans="1:18">
      <c r="A312" s="102"/>
      <c r="B312" s="102"/>
      <c r="C312" s="96" t="s">
        <v>497</v>
      </c>
      <c r="D312" s="96" t="s">
        <v>512</v>
      </c>
      <c r="E312" s="97">
        <v>587</v>
      </c>
      <c r="F312" s="98">
        <v>12156.457390000001</v>
      </c>
      <c r="G312" s="99">
        <v>0</v>
      </c>
      <c r="H312" s="99">
        <v>12156.457390000001</v>
      </c>
      <c r="I312" s="99">
        <v>115860.08479000001</v>
      </c>
      <c r="J312" s="99">
        <v>0.22143000000000002</v>
      </c>
      <c r="K312" s="99">
        <v>115860.30622</v>
      </c>
      <c r="L312" s="99">
        <v>7632.0344000000005</v>
      </c>
      <c r="M312" s="99">
        <v>2523.91311</v>
      </c>
      <c r="N312" s="99">
        <v>10155.94751</v>
      </c>
      <c r="O312" s="99">
        <v>138172.71111999999</v>
      </c>
      <c r="P312" s="100">
        <v>184.41507999999999</v>
      </c>
      <c r="Q312" s="99">
        <v>0</v>
      </c>
      <c r="R312" s="101">
        <v>184.41507999999999</v>
      </c>
    </row>
    <row r="313" spans="1:18">
      <c r="A313" s="102"/>
      <c r="B313" s="102"/>
      <c r="C313" s="102"/>
      <c r="D313" s="102"/>
      <c r="E313" s="103">
        <v>836</v>
      </c>
      <c r="F313" s="104">
        <v>19901.485809999998</v>
      </c>
      <c r="G313" s="105">
        <v>0</v>
      </c>
      <c r="H313" s="105">
        <v>19901.485809999998</v>
      </c>
      <c r="I313" s="105">
        <v>41287.323189999996</v>
      </c>
      <c r="J313" s="105">
        <v>0</v>
      </c>
      <c r="K313" s="105">
        <v>41287.323189999996</v>
      </c>
      <c r="L313" s="105">
        <v>7377.4215899999999</v>
      </c>
      <c r="M313" s="105">
        <v>1079.8732</v>
      </c>
      <c r="N313" s="105">
        <v>8457.2947899999999</v>
      </c>
      <c r="O313" s="105">
        <v>69646.103790000008</v>
      </c>
      <c r="P313" s="106">
        <v>54220.988530000002</v>
      </c>
      <c r="Q313" s="105">
        <v>0</v>
      </c>
      <c r="R313" s="107">
        <v>54220.988530000002</v>
      </c>
    </row>
    <row r="314" spans="1:18">
      <c r="A314" s="102"/>
      <c r="B314" s="102"/>
      <c r="C314" s="102"/>
      <c r="D314" s="96" t="s">
        <v>513</v>
      </c>
      <c r="E314" s="97">
        <v>545</v>
      </c>
      <c r="F314" s="98">
        <v>13914.39948</v>
      </c>
      <c r="G314" s="99">
        <v>0</v>
      </c>
      <c r="H314" s="99">
        <v>13914.39948</v>
      </c>
      <c r="I314" s="99">
        <v>63193.946880000003</v>
      </c>
      <c r="J314" s="99">
        <v>868.60005000000001</v>
      </c>
      <c r="K314" s="99">
        <v>64062.546929999997</v>
      </c>
      <c r="L314" s="99">
        <v>6752.9137499999997</v>
      </c>
      <c r="M314" s="99">
        <v>862.21157999999991</v>
      </c>
      <c r="N314" s="99">
        <v>7615.1253299999998</v>
      </c>
      <c r="O314" s="99">
        <v>85592.071739999999</v>
      </c>
      <c r="P314" s="100">
        <v>53305.918420000002</v>
      </c>
      <c r="Q314" s="99">
        <v>0</v>
      </c>
      <c r="R314" s="101">
        <v>53305.918420000002</v>
      </c>
    </row>
    <row r="315" spans="1:18">
      <c r="A315" s="102"/>
      <c r="B315" s="102"/>
      <c r="C315" s="102"/>
      <c r="D315" s="96" t="s">
        <v>514</v>
      </c>
      <c r="E315" s="97">
        <v>523</v>
      </c>
      <c r="F315" s="98">
        <v>0</v>
      </c>
      <c r="G315" s="99">
        <v>0</v>
      </c>
      <c r="H315" s="99">
        <v>0</v>
      </c>
      <c r="I315" s="99">
        <v>62845.997149999996</v>
      </c>
      <c r="J315" s="99">
        <v>92.978920000000002</v>
      </c>
      <c r="K315" s="99">
        <v>62938.976069999997</v>
      </c>
      <c r="L315" s="99">
        <v>1621.9359299999999</v>
      </c>
      <c r="M315" s="99">
        <v>273.67205999999999</v>
      </c>
      <c r="N315" s="99">
        <v>1895.60799</v>
      </c>
      <c r="O315" s="99">
        <v>64834.584060000001</v>
      </c>
      <c r="P315" s="100">
        <v>35660.082470000001</v>
      </c>
      <c r="Q315" s="99">
        <v>0</v>
      </c>
      <c r="R315" s="101">
        <v>35660.082470000001</v>
      </c>
    </row>
    <row r="316" spans="1:18">
      <c r="A316" s="102"/>
      <c r="B316" s="102"/>
      <c r="C316" s="102"/>
      <c r="D316" s="102"/>
      <c r="E316" s="103">
        <v>559</v>
      </c>
      <c r="F316" s="104">
        <v>20910.19731</v>
      </c>
      <c r="G316" s="105">
        <v>0</v>
      </c>
      <c r="H316" s="105">
        <v>20910.19731</v>
      </c>
      <c r="I316" s="105">
        <v>44418.291960000002</v>
      </c>
      <c r="J316" s="105">
        <v>662.35713999999996</v>
      </c>
      <c r="K316" s="105">
        <v>45080.649100000002</v>
      </c>
      <c r="L316" s="105">
        <v>3635.39878</v>
      </c>
      <c r="M316" s="105">
        <v>405.57114000000001</v>
      </c>
      <c r="N316" s="105">
        <v>4040.96992</v>
      </c>
      <c r="O316" s="105">
        <v>70031.816330000001</v>
      </c>
      <c r="P316" s="106">
        <v>14714.00836</v>
      </c>
      <c r="Q316" s="105">
        <v>0</v>
      </c>
      <c r="R316" s="107">
        <v>14714.00836</v>
      </c>
    </row>
    <row r="317" spans="1:18">
      <c r="A317" s="102"/>
      <c r="B317" s="102"/>
      <c r="C317" s="102"/>
      <c r="D317" s="102"/>
      <c r="E317" s="103">
        <v>417</v>
      </c>
      <c r="F317" s="104">
        <v>29536.185410000002</v>
      </c>
      <c r="G317" s="105">
        <v>0</v>
      </c>
      <c r="H317" s="105">
        <v>29536.185410000002</v>
      </c>
      <c r="I317" s="105">
        <v>257670.29321</v>
      </c>
      <c r="J317" s="105">
        <v>1334.3224499999999</v>
      </c>
      <c r="K317" s="105">
        <v>259004.61566000001</v>
      </c>
      <c r="L317" s="105">
        <v>7220.1882699999996</v>
      </c>
      <c r="M317" s="105">
        <v>1060.2065500000001</v>
      </c>
      <c r="N317" s="105">
        <v>8280.3948199999995</v>
      </c>
      <c r="O317" s="105">
        <v>296821.19588999997</v>
      </c>
      <c r="P317" s="106">
        <v>97487.516700000007</v>
      </c>
      <c r="Q317" s="105">
        <v>0</v>
      </c>
      <c r="R317" s="107">
        <v>97487.516700000007</v>
      </c>
    </row>
    <row r="318" spans="1:18">
      <c r="A318" s="102"/>
      <c r="B318" s="102"/>
      <c r="C318" s="102"/>
      <c r="D318" s="96" t="s">
        <v>515</v>
      </c>
      <c r="E318" s="97">
        <v>570</v>
      </c>
      <c r="F318" s="98">
        <v>52692.306349999999</v>
      </c>
      <c r="G318" s="99">
        <v>0</v>
      </c>
      <c r="H318" s="99">
        <v>52692.306349999999</v>
      </c>
      <c r="I318" s="99">
        <v>57773.91979</v>
      </c>
      <c r="J318" s="99">
        <v>1852.4085</v>
      </c>
      <c r="K318" s="99">
        <v>59626.328289999998</v>
      </c>
      <c r="L318" s="99">
        <v>18929.00865</v>
      </c>
      <c r="M318" s="99">
        <v>16595.93173</v>
      </c>
      <c r="N318" s="99">
        <v>35524.94038</v>
      </c>
      <c r="O318" s="99">
        <v>147843.57502000002</v>
      </c>
      <c r="P318" s="100">
        <v>28942.143210000002</v>
      </c>
      <c r="Q318" s="99">
        <v>0</v>
      </c>
      <c r="R318" s="101">
        <v>28942.143210000002</v>
      </c>
    </row>
    <row r="319" spans="1:18">
      <c r="A319" s="102"/>
      <c r="B319" s="102"/>
      <c r="C319" s="102"/>
      <c r="D319" s="102"/>
      <c r="E319" s="103">
        <v>526</v>
      </c>
      <c r="F319" s="104">
        <v>28025.402850000002</v>
      </c>
      <c r="G319" s="105">
        <v>0</v>
      </c>
      <c r="H319" s="105">
        <v>28025.402850000002</v>
      </c>
      <c r="I319" s="105">
        <v>109724.68295999999</v>
      </c>
      <c r="J319" s="105">
        <v>1056.55096</v>
      </c>
      <c r="K319" s="105">
        <v>110781.23392</v>
      </c>
      <c r="L319" s="105">
        <v>28324.894110000001</v>
      </c>
      <c r="M319" s="105">
        <v>5441.3878500000001</v>
      </c>
      <c r="N319" s="105">
        <v>33766.28196</v>
      </c>
      <c r="O319" s="105">
        <v>172572.91872999998</v>
      </c>
      <c r="P319" s="106">
        <v>23643.928019999999</v>
      </c>
      <c r="Q319" s="105">
        <v>0</v>
      </c>
      <c r="R319" s="107">
        <v>23643.928019999999</v>
      </c>
    </row>
    <row r="320" spans="1:18">
      <c r="A320" s="102"/>
      <c r="B320" s="102"/>
      <c r="C320" s="102"/>
      <c r="D320" s="102"/>
      <c r="E320" s="103">
        <v>551</v>
      </c>
      <c r="F320" s="104">
        <v>1855.2714599999999</v>
      </c>
      <c r="G320" s="105">
        <v>0</v>
      </c>
      <c r="H320" s="105">
        <v>1855.2714599999999</v>
      </c>
      <c r="I320" s="105">
        <v>102380.59776</v>
      </c>
      <c r="J320" s="105">
        <v>2435.9540899999997</v>
      </c>
      <c r="K320" s="105">
        <v>104816.55184999999</v>
      </c>
      <c r="L320" s="105">
        <v>6867.3757300000007</v>
      </c>
      <c r="M320" s="105">
        <v>428.64198999999996</v>
      </c>
      <c r="N320" s="105">
        <v>7296.0177199999998</v>
      </c>
      <c r="O320" s="105">
        <v>113967.84103</v>
      </c>
      <c r="P320" s="106">
        <v>18009.075519999999</v>
      </c>
      <c r="Q320" s="105">
        <v>0</v>
      </c>
      <c r="R320" s="107">
        <v>18009.075519999999</v>
      </c>
    </row>
    <row r="321" spans="1:18">
      <c r="A321" s="102"/>
      <c r="B321" s="102"/>
      <c r="C321" s="102"/>
      <c r="D321" s="102"/>
      <c r="E321" s="103">
        <v>612</v>
      </c>
      <c r="F321" s="104">
        <v>15028.57187</v>
      </c>
      <c r="G321" s="105">
        <v>0</v>
      </c>
      <c r="H321" s="105">
        <v>15028.57187</v>
      </c>
      <c r="I321" s="105">
        <v>84031.728049999991</v>
      </c>
      <c r="J321" s="105">
        <v>1927.9836699999998</v>
      </c>
      <c r="K321" s="105">
        <v>85959.711719999992</v>
      </c>
      <c r="L321" s="105">
        <v>13368.86577</v>
      </c>
      <c r="M321" s="105">
        <v>23145.969420000001</v>
      </c>
      <c r="N321" s="105">
        <v>36514.835189999998</v>
      </c>
      <c r="O321" s="105">
        <v>137503.11877999999</v>
      </c>
      <c r="P321" s="106">
        <v>33320.271339999999</v>
      </c>
      <c r="Q321" s="105">
        <v>0</v>
      </c>
      <c r="R321" s="107">
        <v>33320.271339999999</v>
      </c>
    </row>
    <row r="322" spans="1:18">
      <c r="A322" s="102"/>
      <c r="B322" s="102"/>
      <c r="C322" s="102"/>
      <c r="D322" s="96" t="s">
        <v>516</v>
      </c>
      <c r="E322" s="97">
        <v>576</v>
      </c>
      <c r="F322" s="98">
        <v>73065.749030000006</v>
      </c>
      <c r="G322" s="99">
        <v>0</v>
      </c>
      <c r="H322" s="99">
        <v>73065.749030000006</v>
      </c>
      <c r="I322" s="99">
        <v>115991.43554999999</v>
      </c>
      <c r="J322" s="99">
        <v>1815.3242</v>
      </c>
      <c r="K322" s="99">
        <v>117806.75975</v>
      </c>
      <c r="L322" s="99">
        <v>18455.146499999999</v>
      </c>
      <c r="M322" s="99">
        <v>11942.438920000001</v>
      </c>
      <c r="N322" s="99">
        <v>30397.585420000003</v>
      </c>
      <c r="O322" s="99">
        <v>221270.09419999999</v>
      </c>
      <c r="P322" s="100">
        <v>45696.594039999996</v>
      </c>
      <c r="Q322" s="99">
        <v>0</v>
      </c>
      <c r="R322" s="101">
        <v>45696.594039999996</v>
      </c>
    </row>
    <row r="323" spans="1:18">
      <c r="A323" s="102"/>
      <c r="B323" s="102"/>
      <c r="C323" s="102"/>
      <c r="D323" s="96" t="s">
        <v>477</v>
      </c>
      <c r="E323" s="97">
        <v>606</v>
      </c>
      <c r="F323" s="98">
        <v>5187.91975</v>
      </c>
      <c r="G323" s="99">
        <v>0</v>
      </c>
      <c r="H323" s="99">
        <v>5187.91975</v>
      </c>
      <c r="I323" s="99">
        <v>43476.867979999995</v>
      </c>
      <c r="J323" s="99">
        <v>34.902809999999995</v>
      </c>
      <c r="K323" s="99">
        <v>43511.770790000002</v>
      </c>
      <c r="L323" s="99">
        <v>5469.4838499999996</v>
      </c>
      <c r="M323" s="99">
        <v>5913.5905899999998</v>
      </c>
      <c r="N323" s="99">
        <v>11383.07444</v>
      </c>
      <c r="O323" s="99">
        <v>60082.76498</v>
      </c>
      <c r="P323" s="100">
        <v>18250.74137</v>
      </c>
      <c r="Q323" s="99">
        <v>0</v>
      </c>
      <c r="R323" s="101">
        <v>18250.74137</v>
      </c>
    </row>
    <row r="324" spans="1:18">
      <c r="A324" s="102"/>
      <c r="B324" s="102"/>
      <c r="C324" s="102"/>
      <c r="D324" s="102"/>
      <c r="E324" s="103">
        <v>540</v>
      </c>
      <c r="F324" s="104">
        <v>32361.805929999999</v>
      </c>
      <c r="G324" s="105">
        <v>0</v>
      </c>
      <c r="H324" s="105">
        <v>32361.805929999999</v>
      </c>
      <c r="I324" s="105">
        <v>118781.73901999999</v>
      </c>
      <c r="J324" s="105">
        <v>844.73096999999996</v>
      </c>
      <c r="K324" s="105">
        <v>119626.46999</v>
      </c>
      <c r="L324" s="105">
        <v>35512.416509999995</v>
      </c>
      <c r="M324" s="105">
        <v>14958.244070000001</v>
      </c>
      <c r="N324" s="105">
        <v>50470.660579999996</v>
      </c>
      <c r="O324" s="105">
        <v>202458.93650000001</v>
      </c>
      <c r="P324" s="106">
        <v>17745.610570000001</v>
      </c>
      <c r="Q324" s="105">
        <v>0</v>
      </c>
      <c r="R324" s="107">
        <v>17745.610570000001</v>
      </c>
    </row>
    <row r="325" spans="1:18">
      <c r="A325" s="102"/>
      <c r="B325" s="102"/>
      <c r="C325" s="102"/>
      <c r="D325" s="102"/>
      <c r="E325" s="103">
        <v>581</v>
      </c>
      <c r="F325" s="104">
        <v>0</v>
      </c>
      <c r="G325" s="105">
        <v>0</v>
      </c>
      <c r="H325" s="105">
        <v>0</v>
      </c>
      <c r="I325" s="105">
        <v>51173.479679999997</v>
      </c>
      <c r="J325" s="105">
        <v>0</v>
      </c>
      <c r="K325" s="105">
        <v>51173.479679999997</v>
      </c>
      <c r="L325" s="105">
        <v>3095.5595800000001</v>
      </c>
      <c r="M325" s="105">
        <v>788.70195999999999</v>
      </c>
      <c r="N325" s="105">
        <v>3884.26154</v>
      </c>
      <c r="O325" s="105">
        <v>55057.741219999996</v>
      </c>
      <c r="P325" s="106">
        <v>0</v>
      </c>
      <c r="Q325" s="105">
        <v>0</v>
      </c>
      <c r="R325" s="107">
        <v>0</v>
      </c>
    </row>
    <row r="326" spans="1:18">
      <c r="A326" s="102"/>
      <c r="B326" s="102"/>
      <c r="C326" s="102"/>
      <c r="D326" s="96" t="s">
        <v>497</v>
      </c>
      <c r="E326" s="97">
        <v>379</v>
      </c>
      <c r="F326" s="98">
        <v>51025.487359999999</v>
      </c>
      <c r="G326" s="99">
        <v>0</v>
      </c>
      <c r="H326" s="99">
        <v>51025.487359999999</v>
      </c>
      <c r="I326" s="99">
        <v>28152.024799999999</v>
      </c>
      <c r="J326" s="99">
        <v>2919.89255</v>
      </c>
      <c r="K326" s="99">
        <v>31071.91735</v>
      </c>
      <c r="L326" s="99">
        <v>99599.095979999998</v>
      </c>
      <c r="M326" s="99">
        <v>7643.6249500000004</v>
      </c>
      <c r="N326" s="99">
        <v>107242.72093000001</v>
      </c>
      <c r="O326" s="99">
        <v>189340.12563999998</v>
      </c>
      <c r="P326" s="100">
        <v>74570.332150000002</v>
      </c>
      <c r="Q326" s="99">
        <v>0</v>
      </c>
      <c r="R326" s="101">
        <v>74570.332150000002</v>
      </c>
    </row>
    <row r="327" spans="1:18">
      <c r="A327" s="102"/>
      <c r="B327" s="102"/>
      <c r="C327" s="102"/>
      <c r="D327" s="102"/>
      <c r="E327" s="103">
        <v>382</v>
      </c>
      <c r="F327" s="104">
        <v>21594.646069999999</v>
      </c>
      <c r="G327" s="105">
        <v>0</v>
      </c>
      <c r="H327" s="105">
        <v>21594.646069999999</v>
      </c>
      <c r="I327" s="105">
        <v>214974.77136000001</v>
      </c>
      <c r="J327" s="105">
        <v>3629.6825699999999</v>
      </c>
      <c r="K327" s="105">
        <v>218604.45393000002</v>
      </c>
      <c r="L327" s="105">
        <v>80480.845549999998</v>
      </c>
      <c r="M327" s="105">
        <v>51010.615290000002</v>
      </c>
      <c r="N327" s="105">
        <v>131491.46084000001</v>
      </c>
      <c r="O327" s="105">
        <v>371690.56083999999</v>
      </c>
      <c r="P327" s="106">
        <v>6406.0931200000005</v>
      </c>
      <c r="Q327" s="105">
        <v>0</v>
      </c>
      <c r="R327" s="107">
        <v>6406.0931200000005</v>
      </c>
    </row>
    <row r="328" spans="1:18">
      <c r="A328" s="102"/>
      <c r="B328" s="102"/>
      <c r="C328" s="102"/>
      <c r="D328" s="102"/>
      <c r="E328" s="103">
        <v>520</v>
      </c>
      <c r="F328" s="104">
        <v>158623.73152</v>
      </c>
      <c r="G328" s="105">
        <v>0</v>
      </c>
      <c r="H328" s="105">
        <v>158623.73152</v>
      </c>
      <c r="I328" s="105">
        <v>133002.61405</v>
      </c>
      <c r="J328" s="105">
        <v>5922.6607999999997</v>
      </c>
      <c r="K328" s="105">
        <v>138925.27484999999</v>
      </c>
      <c r="L328" s="105">
        <v>106125.36395</v>
      </c>
      <c r="M328" s="105">
        <v>15114.865330000001</v>
      </c>
      <c r="N328" s="105">
        <v>121240.22928</v>
      </c>
      <c r="O328" s="105">
        <v>418789.23564999999</v>
      </c>
      <c r="P328" s="106">
        <v>150194.38956000001</v>
      </c>
      <c r="Q328" s="105">
        <v>0</v>
      </c>
      <c r="R328" s="107">
        <v>150194.38956000001</v>
      </c>
    </row>
    <row r="329" spans="1:18">
      <c r="A329" s="102"/>
      <c r="B329" s="102"/>
      <c r="C329" s="102"/>
      <c r="D329" s="96" t="s">
        <v>517</v>
      </c>
      <c r="E329" s="97">
        <v>560</v>
      </c>
      <c r="F329" s="98">
        <v>45584.386770000005</v>
      </c>
      <c r="G329" s="99">
        <v>0</v>
      </c>
      <c r="H329" s="99">
        <v>45584.386770000005</v>
      </c>
      <c r="I329" s="99">
        <v>142679.80546</v>
      </c>
      <c r="J329" s="99">
        <v>1293.87817</v>
      </c>
      <c r="K329" s="99">
        <v>143973.68362999998</v>
      </c>
      <c r="L329" s="99">
        <v>67423.391919999995</v>
      </c>
      <c r="M329" s="99">
        <v>12146.512949999998</v>
      </c>
      <c r="N329" s="99">
        <v>79569.904869999998</v>
      </c>
      <c r="O329" s="99">
        <v>269127.97527</v>
      </c>
      <c r="P329" s="100">
        <v>24703.514340000002</v>
      </c>
      <c r="Q329" s="99">
        <v>0</v>
      </c>
      <c r="R329" s="101">
        <v>24703.514340000002</v>
      </c>
    </row>
    <row r="330" spans="1:18">
      <c r="A330" s="102"/>
      <c r="B330" s="102"/>
      <c r="C330" s="102"/>
      <c r="D330" s="96" t="s">
        <v>518</v>
      </c>
      <c r="E330" s="97">
        <v>521</v>
      </c>
      <c r="F330" s="98">
        <v>56535.001960000001</v>
      </c>
      <c r="G330" s="99">
        <v>0</v>
      </c>
      <c r="H330" s="99">
        <v>56535.001960000001</v>
      </c>
      <c r="I330" s="99">
        <v>88841.828040000008</v>
      </c>
      <c r="J330" s="99">
        <v>2294.3582900000001</v>
      </c>
      <c r="K330" s="99">
        <v>91136.186329999997</v>
      </c>
      <c r="L330" s="99">
        <v>16328.619210000001</v>
      </c>
      <c r="M330" s="99">
        <v>7421.91957</v>
      </c>
      <c r="N330" s="99">
        <v>23750.538780000003</v>
      </c>
      <c r="O330" s="99">
        <v>171421.72706999999</v>
      </c>
      <c r="P330" s="100">
        <v>130076.56345</v>
      </c>
      <c r="Q330" s="99">
        <v>0</v>
      </c>
      <c r="R330" s="101">
        <v>130076.56345</v>
      </c>
    </row>
    <row r="331" spans="1:18">
      <c r="A331" s="102"/>
      <c r="B331" s="102"/>
      <c r="C331" s="102"/>
      <c r="D331" s="96" t="s">
        <v>519</v>
      </c>
      <c r="E331" s="97">
        <v>547</v>
      </c>
      <c r="F331" s="98">
        <v>5135.5479699999996</v>
      </c>
      <c r="G331" s="99">
        <v>0</v>
      </c>
      <c r="H331" s="99">
        <v>5135.5479699999996</v>
      </c>
      <c r="I331" s="99">
        <v>94606.831849999988</v>
      </c>
      <c r="J331" s="99">
        <v>1747.0581200000001</v>
      </c>
      <c r="K331" s="99">
        <v>96353.889970000004</v>
      </c>
      <c r="L331" s="99">
        <v>4280.9072000000006</v>
      </c>
      <c r="M331" s="99">
        <v>349.97257999999999</v>
      </c>
      <c r="N331" s="99">
        <v>4630.8797800000002</v>
      </c>
      <c r="O331" s="99">
        <v>106120.31771999999</v>
      </c>
      <c r="P331" s="100">
        <v>37993.499579999996</v>
      </c>
      <c r="Q331" s="99">
        <v>0</v>
      </c>
      <c r="R331" s="101">
        <v>37993.499579999996</v>
      </c>
    </row>
    <row r="332" spans="1:18">
      <c r="A332" s="102"/>
      <c r="B332" s="102"/>
      <c r="C332" s="102"/>
      <c r="D332" s="96" t="s">
        <v>520</v>
      </c>
      <c r="E332" s="97">
        <v>400</v>
      </c>
      <c r="F332" s="98">
        <v>17789.123729999999</v>
      </c>
      <c r="G332" s="99">
        <v>0</v>
      </c>
      <c r="H332" s="99">
        <v>17789.123729999999</v>
      </c>
      <c r="I332" s="99">
        <v>74539.490279999998</v>
      </c>
      <c r="J332" s="99">
        <v>351.14621</v>
      </c>
      <c r="K332" s="99">
        <v>74890.63648999999</v>
      </c>
      <c r="L332" s="99">
        <v>4896.8783700000004</v>
      </c>
      <c r="M332" s="99">
        <v>791.56911000000002</v>
      </c>
      <c r="N332" s="99">
        <v>5688.4474800000007</v>
      </c>
      <c r="O332" s="99">
        <v>98368.207699999999</v>
      </c>
      <c r="P332" s="100">
        <v>31189.54982</v>
      </c>
      <c r="Q332" s="99">
        <v>0</v>
      </c>
      <c r="R332" s="101">
        <v>31189.54982</v>
      </c>
    </row>
    <row r="333" spans="1:18">
      <c r="A333" s="102"/>
      <c r="B333" s="102"/>
      <c r="C333" s="102"/>
      <c r="D333" s="96" t="s">
        <v>521</v>
      </c>
      <c r="E333" s="97">
        <v>597</v>
      </c>
      <c r="F333" s="98">
        <v>26913.385170000001</v>
      </c>
      <c r="G333" s="99">
        <v>0</v>
      </c>
      <c r="H333" s="99">
        <v>26913.385170000001</v>
      </c>
      <c r="I333" s="99">
        <v>43931.975859999999</v>
      </c>
      <c r="J333" s="99">
        <v>927.20730000000003</v>
      </c>
      <c r="K333" s="99">
        <v>44859.183159999993</v>
      </c>
      <c r="L333" s="99">
        <v>7595.30908</v>
      </c>
      <c r="M333" s="99">
        <v>1316.1711399999999</v>
      </c>
      <c r="N333" s="99">
        <v>8911.4802200000013</v>
      </c>
      <c r="O333" s="99">
        <v>80684.048549999992</v>
      </c>
      <c r="P333" s="100">
        <v>26037.706679999999</v>
      </c>
      <c r="Q333" s="99">
        <v>0</v>
      </c>
      <c r="R333" s="101">
        <v>26037.706679999999</v>
      </c>
    </row>
    <row r="334" spans="1:18">
      <c r="A334" s="102"/>
      <c r="B334" s="102"/>
      <c r="C334" s="102"/>
      <c r="D334" s="102"/>
      <c r="E334" s="103">
        <v>595</v>
      </c>
      <c r="F334" s="104">
        <v>6080.5080499999995</v>
      </c>
      <c r="G334" s="105">
        <v>0</v>
      </c>
      <c r="H334" s="105">
        <v>6080.5080499999995</v>
      </c>
      <c r="I334" s="105">
        <v>431327.58393000002</v>
      </c>
      <c r="J334" s="105">
        <v>30.1279</v>
      </c>
      <c r="K334" s="105">
        <v>431357.71182999999</v>
      </c>
      <c r="L334" s="105">
        <v>4440.0643300000002</v>
      </c>
      <c r="M334" s="105">
        <v>1296.8411899999999</v>
      </c>
      <c r="N334" s="105">
        <v>5736.9055199999993</v>
      </c>
      <c r="O334" s="105">
        <v>443175.12539999996</v>
      </c>
      <c r="P334" s="106">
        <v>71.922399999999996</v>
      </c>
      <c r="Q334" s="105">
        <v>0</v>
      </c>
      <c r="R334" s="107">
        <v>71.922399999999996</v>
      </c>
    </row>
    <row r="335" spans="1:18">
      <c r="A335" s="102"/>
      <c r="B335" s="102"/>
      <c r="C335" s="102"/>
      <c r="D335" s="96" t="s">
        <v>522</v>
      </c>
      <c r="E335" s="97">
        <v>402</v>
      </c>
      <c r="F335" s="98">
        <v>219455.64350000001</v>
      </c>
      <c r="G335" s="99">
        <v>0</v>
      </c>
      <c r="H335" s="99">
        <v>219455.64350000001</v>
      </c>
      <c r="I335" s="99">
        <v>2339.4224300000001</v>
      </c>
      <c r="J335" s="99">
        <v>1483.80647</v>
      </c>
      <c r="K335" s="99">
        <v>3823.2289000000001</v>
      </c>
      <c r="L335" s="99">
        <v>73010.891739999992</v>
      </c>
      <c r="M335" s="99">
        <v>52900.045479999993</v>
      </c>
      <c r="N335" s="99">
        <v>125910.93721999999</v>
      </c>
      <c r="O335" s="99">
        <v>349189.80962000001</v>
      </c>
      <c r="P335" s="100">
        <v>33750.273229999999</v>
      </c>
      <c r="Q335" s="99">
        <v>0</v>
      </c>
      <c r="R335" s="101">
        <v>33750.273229999999</v>
      </c>
    </row>
    <row r="336" spans="1:18">
      <c r="A336" s="102"/>
      <c r="B336" s="102"/>
      <c r="C336" s="102"/>
      <c r="D336" s="96" t="s">
        <v>523</v>
      </c>
      <c r="E336" s="97">
        <v>404</v>
      </c>
      <c r="F336" s="98">
        <v>25410.10916</v>
      </c>
      <c r="G336" s="99">
        <v>0</v>
      </c>
      <c r="H336" s="99">
        <v>25410.10916</v>
      </c>
      <c r="I336" s="99">
        <v>125588.49019</v>
      </c>
      <c r="J336" s="99">
        <v>798.66786000000002</v>
      </c>
      <c r="K336" s="99">
        <v>126387.15805</v>
      </c>
      <c r="L336" s="99">
        <v>10689.563</v>
      </c>
      <c r="M336" s="99">
        <v>1502.1621299999999</v>
      </c>
      <c r="N336" s="99">
        <v>12191.725130000001</v>
      </c>
      <c r="O336" s="99">
        <v>163988.99234</v>
      </c>
      <c r="P336" s="100">
        <v>76534.434129999994</v>
      </c>
      <c r="Q336" s="99">
        <v>0</v>
      </c>
      <c r="R336" s="101">
        <v>76534.434129999994</v>
      </c>
    </row>
    <row r="337" spans="1:18">
      <c r="A337" s="102"/>
      <c r="B337" s="102"/>
      <c r="C337" s="102"/>
      <c r="D337" s="96" t="s">
        <v>524</v>
      </c>
      <c r="E337" s="97">
        <v>431</v>
      </c>
      <c r="F337" s="98">
        <v>64667.699139999997</v>
      </c>
      <c r="G337" s="99">
        <v>0</v>
      </c>
      <c r="H337" s="99">
        <v>64667.699139999997</v>
      </c>
      <c r="I337" s="99">
        <v>429340.32845999999</v>
      </c>
      <c r="J337" s="99">
        <v>1218.0969299999999</v>
      </c>
      <c r="K337" s="99">
        <v>430558.42538999999</v>
      </c>
      <c r="L337" s="99">
        <v>45408.196770000002</v>
      </c>
      <c r="M337" s="99">
        <v>21509.807230000002</v>
      </c>
      <c r="N337" s="99">
        <v>66918.004000000001</v>
      </c>
      <c r="O337" s="99">
        <v>562144.12852999999</v>
      </c>
      <c r="P337" s="100">
        <v>5556.9377899999999</v>
      </c>
      <c r="Q337" s="99">
        <v>0</v>
      </c>
      <c r="R337" s="101">
        <v>5556.9377899999999</v>
      </c>
    </row>
    <row r="338" spans="1:18">
      <c r="A338" s="102"/>
      <c r="B338" s="102"/>
      <c r="C338" s="102"/>
      <c r="D338" s="102"/>
      <c r="E338" s="103">
        <v>552</v>
      </c>
      <c r="F338" s="104">
        <v>913.84843999999998</v>
      </c>
      <c r="G338" s="105">
        <v>0</v>
      </c>
      <c r="H338" s="105">
        <v>913.84843999999998</v>
      </c>
      <c r="I338" s="105">
        <v>37023.88697</v>
      </c>
      <c r="J338" s="105">
        <v>1638.9948200000001</v>
      </c>
      <c r="K338" s="105">
        <v>38662.881789999999</v>
      </c>
      <c r="L338" s="105">
        <v>3508.7332200000001</v>
      </c>
      <c r="M338" s="105">
        <v>77.188310000000001</v>
      </c>
      <c r="N338" s="105">
        <v>3585.9215299999996</v>
      </c>
      <c r="O338" s="105">
        <v>43162.651760000001</v>
      </c>
      <c r="P338" s="106">
        <v>30516.693649999997</v>
      </c>
      <c r="Q338" s="105">
        <v>0</v>
      </c>
      <c r="R338" s="107">
        <v>30516.693649999997</v>
      </c>
    </row>
    <row r="339" spans="1:18">
      <c r="A339" s="102"/>
      <c r="B339" s="102"/>
      <c r="C339" s="102"/>
      <c r="D339" s="102"/>
      <c r="E339" s="103">
        <v>785</v>
      </c>
      <c r="F339" s="104">
        <v>2994418.8381699999</v>
      </c>
      <c r="G339" s="105">
        <v>934974.23541999992</v>
      </c>
      <c r="H339" s="105">
        <v>3929393.0735900002</v>
      </c>
      <c r="I339" s="105">
        <v>506060.08889000001</v>
      </c>
      <c r="J339" s="105">
        <v>7473.9088300000003</v>
      </c>
      <c r="K339" s="105">
        <v>513533.99772000004</v>
      </c>
      <c r="L339" s="105">
        <v>334108.36005000002</v>
      </c>
      <c r="M339" s="105">
        <v>311517.45805999998</v>
      </c>
      <c r="N339" s="105">
        <v>645625.81810999999</v>
      </c>
      <c r="O339" s="105">
        <v>5088552.8894199999</v>
      </c>
      <c r="P339" s="106">
        <v>6535204.3308999995</v>
      </c>
      <c r="Q339" s="105">
        <v>289160.32116000005</v>
      </c>
      <c r="R339" s="107">
        <v>6824364.6520600002</v>
      </c>
    </row>
    <row r="340" spans="1:18">
      <c r="A340" s="102"/>
      <c r="B340" s="102"/>
      <c r="C340" s="102"/>
      <c r="D340" s="96" t="s">
        <v>525</v>
      </c>
      <c r="E340" s="97">
        <v>447</v>
      </c>
      <c r="F340" s="98">
        <v>4756562.0685299998</v>
      </c>
      <c r="G340" s="99">
        <v>327197.81430000003</v>
      </c>
      <c r="H340" s="99">
        <v>5083759.8828299996</v>
      </c>
      <c r="I340" s="99">
        <v>1339631.0219000001</v>
      </c>
      <c r="J340" s="99">
        <v>10377.710730000001</v>
      </c>
      <c r="K340" s="99">
        <v>1350008.7326300002</v>
      </c>
      <c r="L340" s="99">
        <v>1057432.5435299999</v>
      </c>
      <c r="M340" s="99">
        <v>152097.06386000002</v>
      </c>
      <c r="N340" s="99">
        <v>1209529.60739</v>
      </c>
      <c r="O340" s="99">
        <v>7643298.2228500005</v>
      </c>
      <c r="P340" s="100">
        <v>3378993.7519899998</v>
      </c>
      <c r="Q340" s="99">
        <v>0</v>
      </c>
      <c r="R340" s="101">
        <v>3378993.7519899998</v>
      </c>
    </row>
    <row r="341" spans="1:18">
      <c r="A341" s="102"/>
      <c r="B341" s="102"/>
      <c r="C341" s="102"/>
      <c r="D341" s="102"/>
      <c r="E341" s="103">
        <v>554</v>
      </c>
      <c r="F341" s="104">
        <v>207.16801000000001</v>
      </c>
      <c r="G341" s="105">
        <v>0</v>
      </c>
      <c r="H341" s="105">
        <v>207.16801000000001</v>
      </c>
      <c r="I341" s="105">
        <v>81041.033260000011</v>
      </c>
      <c r="J341" s="105">
        <v>1467.0076200000001</v>
      </c>
      <c r="K341" s="105">
        <v>82508.04088</v>
      </c>
      <c r="L341" s="105">
        <v>1370.9435600000002</v>
      </c>
      <c r="M341" s="105">
        <v>13.631030000000001</v>
      </c>
      <c r="N341" s="105">
        <v>1384.5745900000002</v>
      </c>
      <c r="O341" s="105">
        <v>84099.783479999998</v>
      </c>
      <c r="P341" s="106">
        <v>21390.76384</v>
      </c>
      <c r="Q341" s="105">
        <v>0</v>
      </c>
      <c r="R341" s="107">
        <v>21390.76384</v>
      </c>
    </row>
    <row r="342" spans="1:18">
      <c r="A342" s="102"/>
      <c r="B342" s="102"/>
      <c r="C342" s="102"/>
      <c r="D342" s="96" t="s">
        <v>526</v>
      </c>
      <c r="E342" s="97">
        <v>536</v>
      </c>
      <c r="F342" s="98">
        <v>36589.740149999998</v>
      </c>
      <c r="G342" s="99">
        <v>0</v>
      </c>
      <c r="H342" s="99">
        <v>36589.740149999998</v>
      </c>
      <c r="I342" s="99">
        <v>117833.82966</v>
      </c>
      <c r="J342" s="99">
        <v>2193.1596500000001</v>
      </c>
      <c r="K342" s="99">
        <v>120026.98931</v>
      </c>
      <c r="L342" s="99">
        <v>21219.77202</v>
      </c>
      <c r="M342" s="99">
        <v>4892.5165399999996</v>
      </c>
      <c r="N342" s="99">
        <v>26112.288559999997</v>
      </c>
      <c r="O342" s="99">
        <v>182729.01802000002</v>
      </c>
      <c r="P342" s="100">
        <v>112616.31009999999</v>
      </c>
      <c r="Q342" s="99">
        <v>0</v>
      </c>
      <c r="R342" s="101">
        <v>112616.31009999999</v>
      </c>
    </row>
    <row r="343" spans="1:18">
      <c r="A343" s="102"/>
      <c r="B343" s="102"/>
      <c r="C343" s="102"/>
      <c r="D343" s="102"/>
      <c r="E343" s="103">
        <v>476</v>
      </c>
      <c r="F343" s="104">
        <v>22218.237679999998</v>
      </c>
      <c r="G343" s="105">
        <v>0</v>
      </c>
      <c r="H343" s="105">
        <v>22218.237679999998</v>
      </c>
      <c r="I343" s="105">
        <v>63572.548320000002</v>
      </c>
      <c r="J343" s="105">
        <v>1134.03259</v>
      </c>
      <c r="K343" s="105">
        <v>64706.580909999997</v>
      </c>
      <c r="L343" s="105">
        <v>10311.7464</v>
      </c>
      <c r="M343" s="105">
        <v>4200.1228000000001</v>
      </c>
      <c r="N343" s="105">
        <v>14511.869199999999</v>
      </c>
      <c r="O343" s="105">
        <v>101436.68779000001</v>
      </c>
      <c r="P343" s="106">
        <v>63822.448770000003</v>
      </c>
      <c r="Q343" s="105">
        <v>0</v>
      </c>
      <c r="R343" s="107">
        <v>63822.448770000003</v>
      </c>
    </row>
    <row r="344" spans="1:18">
      <c r="A344" s="102"/>
      <c r="B344" s="102"/>
      <c r="C344" s="102"/>
      <c r="D344" s="102"/>
      <c r="E344" s="103">
        <v>835</v>
      </c>
      <c r="F344" s="104">
        <v>0</v>
      </c>
      <c r="G344" s="105">
        <v>0</v>
      </c>
      <c r="H344" s="105">
        <v>0</v>
      </c>
      <c r="I344" s="105">
        <v>0</v>
      </c>
      <c r="J344" s="105">
        <v>0</v>
      </c>
      <c r="K344" s="105">
        <v>0</v>
      </c>
      <c r="L344" s="105">
        <v>0</v>
      </c>
      <c r="M344" s="105">
        <v>0</v>
      </c>
      <c r="N344" s="105">
        <v>0</v>
      </c>
      <c r="O344" s="105">
        <v>0</v>
      </c>
      <c r="P344" s="106">
        <v>0</v>
      </c>
      <c r="Q344" s="105">
        <v>0</v>
      </c>
      <c r="R344" s="107">
        <v>0</v>
      </c>
    </row>
    <row r="345" spans="1:18">
      <c r="A345" s="102"/>
      <c r="B345" s="102"/>
      <c r="C345" s="102"/>
      <c r="D345" s="96" t="s">
        <v>527</v>
      </c>
      <c r="E345" s="97">
        <v>425</v>
      </c>
      <c r="F345" s="98">
        <v>19176.373219999998</v>
      </c>
      <c r="G345" s="99">
        <v>0</v>
      </c>
      <c r="H345" s="99">
        <v>19176.373219999998</v>
      </c>
      <c r="I345" s="99">
        <v>119422.46959000001</v>
      </c>
      <c r="J345" s="99">
        <v>1305.6652099999999</v>
      </c>
      <c r="K345" s="99">
        <v>120728.1348</v>
      </c>
      <c r="L345" s="99">
        <v>13131.376699999999</v>
      </c>
      <c r="M345" s="99">
        <v>6203.0702000000001</v>
      </c>
      <c r="N345" s="99">
        <v>19334.446899999999</v>
      </c>
      <c r="O345" s="99">
        <v>159238.95491999999</v>
      </c>
      <c r="P345" s="100">
        <v>69261.64237999999</v>
      </c>
      <c r="Q345" s="99">
        <v>0</v>
      </c>
      <c r="R345" s="101">
        <v>69261.64237999999</v>
      </c>
    </row>
    <row r="346" spans="1:18">
      <c r="A346" s="102"/>
      <c r="B346" s="102"/>
      <c r="C346" s="102"/>
      <c r="D346" s="96" t="s">
        <v>528</v>
      </c>
      <c r="E346" s="97">
        <v>416</v>
      </c>
      <c r="F346" s="98">
        <v>19149.80773</v>
      </c>
      <c r="G346" s="99">
        <v>0</v>
      </c>
      <c r="H346" s="99">
        <v>19149.80773</v>
      </c>
      <c r="I346" s="99">
        <v>59913.837469999999</v>
      </c>
      <c r="J346" s="99">
        <v>1566.5811000000001</v>
      </c>
      <c r="K346" s="99">
        <v>61480.418570000002</v>
      </c>
      <c r="L346" s="99">
        <v>10101.69866</v>
      </c>
      <c r="M346" s="99">
        <v>1603.1201899999999</v>
      </c>
      <c r="N346" s="99">
        <v>11704.81885</v>
      </c>
      <c r="O346" s="99">
        <v>92335.045150000005</v>
      </c>
      <c r="P346" s="100">
        <v>57761.672450000005</v>
      </c>
      <c r="Q346" s="99">
        <v>0</v>
      </c>
      <c r="R346" s="101">
        <v>57761.672450000005</v>
      </c>
    </row>
    <row r="347" spans="1:18">
      <c r="A347" s="102"/>
      <c r="B347" s="102"/>
      <c r="C347" s="102"/>
      <c r="D347" s="96" t="s">
        <v>294</v>
      </c>
      <c r="E347" s="97">
        <v>529</v>
      </c>
      <c r="F347" s="98">
        <v>43901.550240000004</v>
      </c>
      <c r="G347" s="99">
        <v>0</v>
      </c>
      <c r="H347" s="99">
        <v>43901.550240000004</v>
      </c>
      <c r="I347" s="99">
        <v>116401.16512999999</v>
      </c>
      <c r="J347" s="99">
        <v>1757.11366</v>
      </c>
      <c r="K347" s="99">
        <v>118158.27879000001</v>
      </c>
      <c r="L347" s="99">
        <v>54454.179369999998</v>
      </c>
      <c r="M347" s="99">
        <v>28083.460460000002</v>
      </c>
      <c r="N347" s="99">
        <v>82537.63983</v>
      </c>
      <c r="O347" s="99">
        <v>244597.46886000002</v>
      </c>
      <c r="P347" s="100">
        <v>66793.011710000006</v>
      </c>
      <c r="Q347" s="99">
        <v>0</v>
      </c>
      <c r="R347" s="101">
        <v>66793.011710000006</v>
      </c>
    </row>
    <row r="348" spans="1:18">
      <c r="A348" s="102"/>
      <c r="B348" s="102"/>
      <c r="C348" s="102"/>
      <c r="D348" s="96" t="s">
        <v>529</v>
      </c>
      <c r="E348" s="97">
        <v>483</v>
      </c>
      <c r="F348" s="98">
        <v>52335.743780000004</v>
      </c>
      <c r="G348" s="99">
        <v>0</v>
      </c>
      <c r="H348" s="99">
        <v>52335.743780000004</v>
      </c>
      <c r="I348" s="99">
        <v>92177.506290000005</v>
      </c>
      <c r="J348" s="99">
        <v>724.30930000000001</v>
      </c>
      <c r="K348" s="99">
        <v>92901.815589999998</v>
      </c>
      <c r="L348" s="99">
        <v>15081.01693</v>
      </c>
      <c r="M348" s="99">
        <v>5731.7094999999999</v>
      </c>
      <c r="N348" s="99">
        <v>20812.726429999999</v>
      </c>
      <c r="O348" s="99">
        <v>166050.28580000001</v>
      </c>
      <c r="P348" s="100">
        <v>31061.628489999999</v>
      </c>
      <c r="Q348" s="99">
        <v>0</v>
      </c>
      <c r="R348" s="101">
        <v>31061.628489999999</v>
      </c>
    </row>
    <row r="349" spans="1:18">
      <c r="A349" s="102"/>
      <c r="B349" s="102"/>
      <c r="C349" s="102"/>
      <c r="D349" s="102"/>
      <c r="E349" s="103">
        <v>791</v>
      </c>
      <c r="F349" s="104">
        <v>0</v>
      </c>
      <c r="G349" s="105">
        <v>0</v>
      </c>
      <c r="H349" s="105">
        <v>0</v>
      </c>
      <c r="I349" s="105">
        <v>9.41E-3</v>
      </c>
      <c r="J349" s="105">
        <v>4.5310000000000003E-2</v>
      </c>
      <c r="K349" s="105">
        <v>5.4719999999999998E-2</v>
      </c>
      <c r="L349" s="105">
        <v>1600.17875</v>
      </c>
      <c r="M349" s="105">
        <v>155.13204000000002</v>
      </c>
      <c r="N349" s="105">
        <v>1755.31079</v>
      </c>
      <c r="O349" s="105">
        <v>1755.3655100000001</v>
      </c>
      <c r="P349" s="106">
        <v>6372.3023600000006</v>
      </c>
      <c r="Q349" s="105">
        <v>0</v>
      </c>
      <c r="R349" s="107">
        <v>6372.3023600000006</v>
      </c>
    </row>
    <row r="350" spans="1:18">
      <c r="A350" s="102"/>
      <c r="B350" s="102"/>
      <c r="C350" s="102"/>
      <c r="D350" s="102"/>
      <c r="E350" s="103">
        <v>852</v>
      </c>
      <c r="F350" s="104">
        <v>85.295659999999998</v>
      </c>
      <c r="G350" s="105">
        <v>0</v>
      </c>
      <c r="H350" s="105">
        <v>85.295659999999998</v>
      </c>
      <c r="I350" s="105">
        <v>436435.45104000001</v>
      </c>
      <c r="J350" s="105">
        <v>0</v>
      </c>
      <c r="K350" s="105">
        <v>436435.45104000001</v>
      </c>
      <c r="L350" s="105">
        <v>347.85028999999997</v>
      </c>
      <c r="M350" s="105">
        <v>67.156580000000005</v>
      </c>
      <c r="N350" s="105">
        <v>415.00686999999999</v>
      </c>
      <c r="O350" s="105">
        <v>436935.75357</v>
      </c>
      <c r="P350" s="106">
        <v>0</v>
      </c>
      <c r="Q350" s="105">
        <v>0</v>
      </c>
      <c r="R350" s="107">
        <v>0</v>
      </c>
    </row>
    <row r="351" spans="1:18">
      <c r="A351" s="102"/>
      <c r="B351" s="102"/>
      <c r="C351" s="102"/>
      <c r="D351" s="96" t="s">
        <v>530</v>
      </c>
      <c r="E351" s="97">
        <v>414</v>
      </c>
      <c r="F351" s="98">
        <v>118049.35231</v>
      </c>
      <c r="G351" s="99">
        <v>0</v>
      </c>
      <c r="H351" s="99">
        <v>118049.35231</v>
      </c>
      <c r="I351" s="99">
        <v>56279.047100000003</v>
      </c>
      <c r="J351" s="99">
        <v>3125.6569199999999</v>
      </c>
      <c r="K351" s="99">
        <v>59404.704020000005</v>
      </c>
      <c r="L351" s="99">
        <v>17572.035510000002</v>
      </c>
      <c r="M351" s="99">
        <v>9386.329740000001</v>
      </c>
      <c r="N351" s="99">
        <v>26958.365249999999</v>
      </c>
      <c r="O351" s="99">
        <v>204412.42158000002</v>
      </c>
      <c r="P351" s="100">
        <v>48000.153229999996</v>
      </c>
      <c r="Q351" s="99">
        <v>0</v>
      </c>
      <c r="R351" s="101">
        <v>48000.153229999996</v>
      </c>
    </row>
    <row r="352" spans="1:18">
      <c r="A352" s="102"/>
      <c r="B352" s="102"/>
      <c r="C352" s="102"/>
      <c r="D352" s="102"/>
      <c r="E352" s="103">
        <v>525</v>
      </c>
      <c r="F352" s="104">
        <v>100894.53926999999</v>
      </c>
      <c r="G352" s="105">
        <v>0</v>
      </c>
      <c r="H352" s="105">
        <v>100894.53926999999</v>
      </c>
      <c r="I352" s="105">
        <v>97641.617129999999</v>
      </c>
      <c r="J352" s="105">
        <v>493.24189000000001</v>
      </c>
      <c r="K352" s="105">
        <v>98134.859019999989</v>
      </c>
      <c r="L352" s="105">
        <v>29578.98214</v>
      </c>
      <c r="M352" s="105">
        <v>24206.481190000002</v>
      </c>
      <c r="N352" s="105">
        <v>53785.463329999999</v>
      </c>
      <c r="O352" s="105">
        <v>252814.86162000001</v>
      </c>
      <c r="P352" s="106">
        <v>29578.895769999999</v>
      </c>
      <c r="Q352" s="105">
        <v>0</v>
      </c>
      <c r="R352" s="107">
        <v>29578.895769999999</v>
      </c>
    </row>
    <row r="353" spans="1:18">
      <c r="A353" s="102"/>
      <c r="B353" s="102"/>
      <c r="C353" s="102"/>
      <c r="D353" s="102"/>
      <c r="E353" s="103">
        <v>553</v>
      </c>
      <c r="F353" s="104">
        <v>225.64178000000001</v>
      </c>
      <c r="G353" s="105">
        <v>0</v>
      </c>
      <c r="H353" s="105">
        <v>225.64178000000001</v>
      </c>
      <c r="I353" s="105">
        <v>63015.836069999998</v>
      </c>
      <c r="J353" s="105">
        <v>1149.85986</v>
      </c>
      <c r="K353" s="105">
        <v>64165.695930000002</v>
      </c>
      <c r="L353" s="105">
        <v>149.57938000000001</v>
      </c>
      <c r="M353" s="105">
        <v>14.30396</v>
      </c>
      <c r="N353" s="105">
        <v>163.88334</v>
      </c>
      <c r="O353" s="105">
        <v>64555.22105</v>
      </c>
      <c r="P353" s="106">
        <v>15944.44003</v>
      </c>
      <c r="Q353" s="105">
        <v>0</v>
      </c>
      <c r="R353" s="107">
        <v>15944.44003</v>
      </c>
    </row>
    <row r="354" spans="1:18">
      <c r="A354" s="102"/>
      <c r="B354" s="102"/>
      <c r="C354" s="102"/>
      <c r="D354" s="96" t="s">
        <v>531</v>
      </c>
      <c r="E354" s="97">
        <v>446</v>
      </c>
      <c r="F354" s="98">
        <v>28977.712500000001</v>
      </c>
      <c r="G354" s="99">
        <v>0</v>
      </c>
      <c r="H354" s="99">
        <v>28977.712500000001</v>
      </c>
      <c r="I354" s="99">
        <v>21380.675039999998</v>
      </c>
      <c r="J354" s="99">
        <v>588.85248000000001</v>
      </c>
      <c r="K354" s="99">
        <v>21969.52752</v>
      </c>
      <c r="L354" s="99">
        <v>12799.72625</v>
      </c>
      <c r="M354" s="99">
        <v>3603.89293</v>
      </c>
      <c r="N354" s="99">
        <v>16403.619180000002</v>
      </c>
      <c r="O354" s="99">
        <v>67350.859200000006</v>
      </c>
      <c r="P354" s="100">
        <v>59434.077039999996</v>
      </c>
      <c r="Q354" s="99">
        <v>0</v>
      </c>
      <c r="R354" s="101">
        <v>59434.077039999996</v>
      </c>
    </row>
    <row r="355" spans="1:18">
      <c r="A355" s="102"/>
      <c r="B355" s="102"/>
      <c r="C355" s="102"/>
      <c r="D355" s="96" t="s">
        <v>532</v>
      </c>
      <c r="E355" s="97">
        <v>469</v>
      </c>
      <c r="F355" s="98">
        <v>17101.282070000001</v>
      </c>
      <c r="G355" s="99">
        <v>0</v>
      </c>
      <c r="H355" s="99">
        <v>17101.282070000001</v>
      </c>
      <c r="I355" s="99">
        <v>84409.840530000001</v>
      </c>
      <c r="J355" s="99">
        <v>1156.6413600000001</v>
      </c>
      <c r="K355" s="99">
        <v>85566.481889999995</v>
      </c>
      <c r="L355" s="99">
        <v>8020.5810499999998</v>
      </c>
      <c r="M355" s="99">
        <v>677.34188000000006</v>
      </c>
      <c r="N355" s="99">
        <v>8697.9229299999988</v>
      </c>
      <c r="O355" s="99">
        <v>111365.68689</v>
      </c>
      <c r="P355" s="100">
        <v>43985.046780000004</v>
      </c>
      <c r="Q355" s="99">
        <v>0</v>
      </c>
      <c r="R355" s="101">
        <v>43985.046780000004</v>
      </c>
    </row>
    <row r="356" spans="1:18">
      <c r="A356" s="102"/>
      <c r="B356" s="102"/>
      <c r="C356" s="102"/>
      <c r="D356" s="102"/>
      <c r="E356" s="103">
        <v>695</v>
      </c>
      <c r="F356" s="104">
        <v>0</v>
      </c>
      <c r="G356" s="105">
        <v>0</v>
      </c>
      <c r="H356" s="105">
        <v>0</v>
      </c>
      <c r="I356" s="105">
        <v>72996.674700000003</v>
      </c>
      <c r="J356" s="105">
        <v>2.0230000000000001E-2</v>
      </c>
      <c r="K356" s="105">
        <v>72996.694930000012</v>
      </c>
      <c r="L356" s="105">
        <v>1295.72621</v>
      </c>
      <c r="M356" s="105">
        <v>360.38860999999997</v>
      </c>
      <c r="N356" s="105">
        <v>1656.11482</v>
      </c>
      <c r="O356" s="105">
        <v>74652.80975</v>
      </c>
      <c r="P356" s="106">
        <v>1765.95883</v>
      </c>
      <c r="Q356" s="105">
        <v>0</v>
      </c>
      <c r="R356" s="107">
        <v>1765.95883</v>
      </c>
    </row>
    <row r="357" spans="1:18">
      <c r="A357" s="102"/>
      <c r="B357" s="102"/>
      <c r="C357" s="102"/>
      <c r="D357" s="96" t="s">
        <v>205</v>
      </c>
      <c r="E357" s="97">
        <v>615</v>
      </c>
      <c r="F357" s="98">
        <v>19805.444199999998</v>
      </c>
      <c r="G357" s="99">
        <v>0</v>
      </c>
      <c r="H357" s="99">
        <v>19805.444199999998</v>
      </c>
      <c r="I357" s="99">
        <v>92039.655159999995</v>
      </c>
      <c r="J357" s="99">
        <v>1067.9039700000001</v>
      </c>
      <c r="K357" s="99">
        <v>93107.559129999994</v>
      </c>
      <c r="L357" s="99">
        <v>9107.39005</v>
      </c>
      <c r="M357" s="99">
        <v>2715.7450099999996</v>
      </c>
      <c r="N357" s="99">
        <v>11823.135060000001</v>
      </c>
      <c r="O357" s="99">
        <v>124736.13839000001</v>
      </c>
      <c r="P357" s="100">
        <v>48364.428209999998</v>
      </c>
      <c r="Q357" s="99">
        <v>0</v>
      </c>
      <c r="R357" s="101">
        <v>48364.428209999998</v>
      </c>
    </row>
    <row r="358" spans="1:18">
      <c r="A358" s="102"/>
      <c r="B358" s="102"/>
      <c r="C358" s="102"/>
      <c r="D358" s="102"/>
      <c r="E358" s="103">
        <v>563</v>
      </c>
      <c r="F358" s="104">
        <v>32427.65279</v>
      </c>
      <c r="G358" s="105">
        <v>0</v>
      </c>
      <c r="H358" s="105">
        <v>32427.65279</v>
      </c>
      <c r="I358" s="105">
        <v>113084.69012</v>
      </c>
      <c r="J358" s="105">
        <v>1004.99348</v>
      </c>
      <c r="K358" s="105">
        <v>114089.68359999999</v>
      </c>
      <c r="L358" s="105">
        <v>19357.193050000002</v>
      </c>
      <c r="M358" s="105">
        <v>7726.4121100000002</v>
      </c>
      <c r="N358" s="105">
        <v>27083.605159999999</v>
      </c>
      <c r="O358" s="105">
        <v>173600.94155000002</v>
      </c>
      <c r="P358" s="106">
        <v>47285.532770000005</v>
      </c>
      <c r="Q358" s="105">
        <v>0</v>
      </c>
      <c r="R358" s="107">
        <v>47285.532770000005</v>
      </c>
    </row>
    <row r="359" spans="1:18">
      <c r="A359" s="102"/>
      <c r="B359" s="102"/>
      <c r="C359" s="102"/>
      <c r="D359" s="102"/>
      <c r="E359" s="103">
        <v>739</v>
      </c>
      <c r="F359" s="104">
        <v>19934.76211</v>
      </c>
      <c r="G359" s="105">
        <v>0</v>
      </c>
      <c r="H359" s="105">
        <v>19934.76211</v>
      </c>
      <c r="I359" s="105">
        <v>52189.340729999996</v>
      </c>
      <c r="J359" s="105">
        <v>623.53395999999998</v>
      </c>
      <c r="K359" s="105">
        <v>52812.874689999997</v>
      </c>
      <c r="L359" s="105">
        <v>6474.8758399999997</v>
      </c>
      <c r="M359" s="105">
        <v>1857.2163500000001</v>
      </c>
      <c r="N359" s="105">
        <v>8332.0921900000012</v>
      </c>
      <c r="O359" s="105">
        <v>81079.728989999989</v>
      </c>
      <c r="P359" s="106">
        <v>68572.225829999996</v>
      </c>
      <c r="Q359" s="105">
        <v>0</v>
      </c>
      <c r="R359" s="107">
        <v>68572.225829999996</v>
      </c>
    </row>
    <row r="360" spans="1:18">
      <c r="A360" s="102"/>
      <c r="B360" s="102"/>
      <c r="C360" s="102"/>
      <c r="D360" s="96" t="s">
        <v>533</v>
      </c>
      <c r="E360" s="97">
        <v>651</v>
      </c>
      <c r="F360" s="98">
        <v>0</v>
      </c>
      <c r="G360" s="99">
        <v>0</v>
      </c>
      <c r="H360" s="99">
        <v>0</v>
      </c>
      <c r="I360" s="99">
        <v>1524.9590900000001</v>
      </c>
      <c r="J360" s="99">
        <v>0</v>
      </c>
      <c r="K360" s="99">
        <v>1524.9590900000001</v>
      </c>
      <c r="L360" s="99">
        <v>1082.1286200000002</v>
      </c>
      <c r="M360" s="99">
        <v>18.113400000000002</v>
      </c>
      <c r="N360" s="99">
        <v>1100.2420199999999</v>
      </c>
      <c r="O360" s="99">
        <v>2625.20111</v>
      </c>
      <c r="P360" s="100">
        <v>0</v>
      </c>
      <c r="Q360" s="99">
        <v>0</v>
      </c>
      <c r="R360" s="101">
        <v>0</v>
      </c>
    </row>
    <row r="361" spans="1:18">
      <c r="A361" s="102"/>
      <c r="B361" s="102"/>
      <c r="C361" s="102"/>
      <c r="D361" s="96" t="s">
        <v>534</v>
      </c>
      <c r="E361" s="97">
        <v>573</v>
      </c>
      <c r="F361" s="98">
        <v>11525.9967</v>
      </c>
      <c r="G361" s="99">
        <v>0</v>
      </c>
      <c r="H361" s="99">
        <v>11525.9967</v>
      </c>
      <c r="I361" s="99">
        <v>122371.61446</v>
      </c>
      <c r="J361" s="99">
        <v>907.92106999999999</v>
      </c>
      <c r="K361" s="99">
        <v>123279.53553000001</v>
      </c>
      <c r="L361" s="99">
        <v>4390.1716200000001</v>
      </c>
      <c r="M361" s="99">
        <v>1512.9606000000001</v>
      </c>
      <c r="N361" s="99">
        <v>5903.1322199999995</v>
      </c>
      <c r="O361" s="99">
        <v>140708.66444999998</v>
      </c>
      <c r="P361" s="100">
        <v>28567.54249</v>
      </c>
      <c r="Q361" s="99">
        <v>0</v>
      </c>
      <c r="R361" s="101">
        <v>28567.54249</v>
      </c>
    </row>
    <row r="362" spans="1:18">
      <c r="A362" s="102"/>
      <c r="B362" s="102"/>
      <c r="C362" s="102"/>
      <c r="D362" s="96" t="s">
        <v>535</v>
      </c>
      <c r="E362" s="97">
        <v>432</v>
      </c>
      <c r="F362" s="98">
        <v>42360.425299999995</v>
      </c>
      <c r="G362" s="99">
        <v>0</v>
      </c>
      <c r="H362" s="99">
        <v>42360.425299999995</v>
      </c>
      <c r="I362" s="99">
        <v>82847.769680000012</v>
      </c>
      <c r="J362" s="99">
        <v>6012.4377199999999</v>
      </c>
      <c r="K362" s="99">
        <v>88860.207399999999</v>
      </c>
      <c r="L362" s="99">
        <v>33183.190329999998</v>
      </c>
      <c r="M362" s="99">
        <v>8576.3756899999989</v>
      </c>
      <c r="N362" s="99">
        <v>41759.566020000006</v>
      </c>
      <c r="O362" s="99">
        <v>172980.19871999999</v>
      </c>
      <c r="P362" s="100">
        <v>61647.259560000006</v>
      </c>
      <c r="Q362" s="99">
        <v>0</v>
      </c>
      <c r="R362" s="101">
        <v>61647.259560000006</v>
      </c>
    </row>
    <row r="363" spans="1:18">
      <c r="A363" s="102"/>
      <c r="B363" s="102"/>
      <c r="C363" s="102"/>
      <c r="D363" s="96" t="s">
        <v>536</v>
      </c>
      <c r="E363" s="97">
        <v>394</v>
      </c>
      <c r="F363" s="98">
        <v>25104.417129999998</v>
      </c>
      <c r="G363" s="99">
        <v>0</v>
      </c>
      <c r="H363" s="99">
        <v>25104.417129999998</v>
      </c>
      <c r="I363" s="99">
        <v>88656.272680000009</v>
      </c>
      <c r="J363" s="99">
        <v>1963.4520400000001</v>
      </c>
      <c r="K363" s="99">
        <v>90619.724719999998</v>
      </c>
      <c r="L363" s="99">
        <v>9495.0288499999988</v>
      </c>
      <c r="M363" s="99">
        <v>1497.0541899999998</v>
      </c>
      <c r="N363" s="99">
        <v>10992.08304</v>
      </c>
      <c r="O363" s="99">
        <v>126716.22489</v>
      </c>
      <c r="P363" s="100">
        <v>62106.95089</v>
      </c>
      <c r="Q363" s="99">
        <v>0</v>
      </c>
      <c r="R363" s="101">
        <v>62106.95089</v>
      </c>
    </row>
    <row r="364" spans="1:18">
      <c r="A364" s="102"/>
      <c r="B364" s="102"/>
      <c r="C364" s="102"/>
      <c r="D364" s="102"/>
      <c r="E364" s="103">
        <v>555</v>
      </c>
      <c r="F364" s="104">
        <v>73.285920000000004</v>
      </c>
      <c r="G364" s="105">
        <v>0</v>
      </c>
      <c r="H364" s="105">
        <v>73.285920000000004</v>
      </c>
      <c r="I364" s="105">
        <v>79363.492060000004</v>
      </c>
      <c r="J364" s="105">
        <v>156.11555999999999</v>
      </c>
      <c r="K364" s="105">
        <v>79519.60762000001</v>
      </c>
      <c r="L364" s="105">
        <v>260.16987999999998</v>
      </c>
      <c r="M364" s="105">
        <v>190.1925</v>
      </c>
      <c r="N364" s="105">
        <v>450.36238000000003</v>
      </c>
      <c r="O364" s="105">
        <v>80043.255919999996</v>
      </c>
      <c r="P364" s="106">
        <v>11083.76578</v>
      </c>
      <c r="Q364" s="105">
        <v>0</v>
      </c>
      <c r="R364" s="107">
        <v>11083.76578</v>
      </c>
    </row>
    <row r="365" spans="1:18">
      <c r="A365" s="102"/>
      <c r="B365" s="102"/>
      <c r="C365" s="102"/>
      <c r="D365" s="96" t="s">
        <v>537</v>
      </c>
      <c r="E365" s="97">
        <v>527</v>
      </c>
      <c r="F365" s="98">
        <v>6460.4537900000005</v>
      </c>
      <c r="G365" s="99">
        <v>0</v>
      </c>
      <c r="H365" s="99">
        <v>6460.4537900000005</v>
      </c>
      <c r="I365" s="99">
        <v>61879.861440000001</v>
      </c>
      <c r="J365" s="99">
        <v>866.85969</v>
      </c>
      <c r="K365" s="99">
        <v>62746.721130000005</v>
      </c>
      <c r="L365" s="99">
        <v>14648.565909999999</v>
      </c>
      <c r="M365" s="99">
        <v>1865.41176</v>
      </c>
      <c r="N365" s="99">
        <v>16513.97767</v>
      </c>
      <c r="O365" s="99">
        <v>85721.152589999998</v>
      </c>
      <c r="P365" s="100">
        <v>54433.899400000002</v>
      </c>
      <c r="Q365" s="99">
        <v>0</v>
      </c>
      <c r="R365" s="101">
        <v>54433.899400000002</v>
      </c>
    </row>
    <row r="366" spans="1:18">
      <c r="A366" s="102"/>
      <c r="B366" s="102"/>
      <c r="C366" s="102"/>
      <c r="D366" s="96" t="s">
        <v>538</v>
      </c>
      <c r="E366" s="97">
        <v>574</v>
      </c>
      <c r="F366" s="98">
        <v>55893.323530000001</v>
      </c>
      <c r="G366" s="99">
        <v>0</v>
      </c>
      <c r="H366" s="99">
        <v>55893.323530000001</v>
      </c>
      <c r="I366" s="99">
        <v>194875.57456000001</v>
      </c>
      <c r="J366" s="99">
        <v>4029.2950900000001</v>
      </c>
      <c r="K366" s="99">
        <v>198904.86965000001</v>
      </c>
      <c r="L366" s="99">
        <v>34167.330419999998</v>
      </c>
      <c r="M366" s="99">
        <v>3134.3845499999998</v>
      </c>
      <c r="N366" s="99">
        <v>37301.714970000001</v>
      </c>
      <c r="O366" s="99">
        <v>292099.90814999997</v>
      </c>
      <c r="P366" s="100">
        <v>63978.600939999997</v>
      </c>
      <c r="Q366" s="99">
        <v>0</v>
      </c>
      <c r="R366" s="101">
        <v>63978.600939999997</v>
      </c>
    </row>
    <row r="367" spans="1:18">
      <c r="A367" s="102"/>
      <c r="B367" s="102"/>
      <c r="C367" s="102"/>
      <c r="D367" s="96" t="s">
        <v>539</v>
      </c>
      <c r="E367" s="97">
        <v>558</v>
      </c>
      <c r="F367" s="98">
        <v>0</v>
      </c>
      <c r="G367" s="99">
        <v>0</v>
      </c>
      <c r="H367" s="99">
        <v>0</v>
      </c>
      <c r="I367" s="99">
        <v>0</v>
      </c>
      <c r="J367" s="99">
        <v>0</v>
      </c>
      <c r="K367" s="99">
        <v>0</v>
      </c>
      <c r="L367" s="99">
        <v>0</v>
      </c>
      <c r="M367" s="99">
        <v>0</v>
      </c>
      <c r="N367" s="99">
        <v>0</v>
      </c>
      <c r="O367" s="99">
        <v>0</v>
      </c>
      <c r="P367" s="100">
        <v>0</v>
      </c>
      <c r="Q367" s="99">
        <v>0</v>
      </c>
      <c r="R367" s="101">
        <v>0</v>
      </c>
    </row>
    <row r="368" spans="1:18">
      <c r="A368" s="102"/>
      <c r="B368" s="102"/>
      <c r="C368" s="102"/>
      <c r="D368" s="96" t="s">
        <v>540</v>
      </c>
      <c r="E368" s="97">
        <v>392</v>
      </c>
      <c r="F368" s="98">
        <v>24433.035019999999</v>
      </c>
      <c r="G368" s="99">
        <v>0</v>
      </c>
      <c r="H368" s="99">
        <v>24433.035019999999</v>
      </c>
      <c r="I368" s="99">
        <v>52556.946619999995</v>
      </c>
      <c r="J368" s="99">
        <v>715.31934999999999</v>
      </c>
      <c r="K368" s="99">
        <v>53272.26597</v>
      </c>
      <c r="L368" s="99">
        <v>7184.5667999999996</v>
      </c>
      <c r="M368" s="99">
        <v>2155.85565</v>
      </c>
      <c r="N368" s="99">
        <v>9340.42245</v>
      </c>
      <c r="O368" s="99">
        <v>87045.723440000002</v>
      </c>
      <c r="P368" s="100">
        <v>53787.193030000002</v>
      </c>
      <c r="Q368" s="99">
        <v>0</v>
      </c>
      <c r="R368" s="101">
        <v>53787.193030000002</v>
      </c>
    </row>
    <row r="369" spans="1:18">
      <c r="A369" s="102"/>
      <c r="B369" s="102"/>
      <c r="C369" s="96" t="s">
        <v>541</v>
      </c>
      <c r="D369" s="96" t="s">
        <v>542</v>
      </c>
      <c r="E369" s="97">
        <v>255</v>
      </c>
      <c r="F369" s="98">
        <v>224.91864000000001</v>
      </c>
      <c r="G369" s="99">
        <v>0</v>
      </c>
      <c r="H369" s="99">
        <v>224.91864000000001</v>
      </c>
      <c r="I369" s="99">
        <v>14776.932349999999</v>
      </c>
      <c r="J369" s="99">
        <v>58.28049</v>
      </c>
      <c r="K369" s="99">
        <v>14835.21284</v>
      </c>
      <c r="L369" s="99">
        <v>281.95812999999998</v>
      </c>
      <c r="M369" s="99">
        <v>3.47E-3</v>
      </c>
      <c r="N369" s="99">
        <v>281.96159999999998</v>
      </c>
      <c r="O369" s="99">
        <v>15342.093080000001</v>
      </c>
      <c r="P369" s="100">
        <v>5336.7715900000003</v>
      </c>
      <c r="Q369" s="99">
        <v>0</v>
      </c>
      <c r="R369" s="101">
        <v>5336.7715900000003</v>
      </c>
    </row>
    <row r="370" spans="1:18">
      <c r="A370" s="102"/>
      <c r="B370" s="102"/>
      <c r="C370" s="102"/>
      <c r="D370" s="96" t="s">
        <v>543</v>
      </c>
      <c r="E370" s="97">
        <v>257</v>
      </c>
      <c r="F370" s="98">
        <v>283.38706000000002</v>
      </c>
      <c r="G370" s="99">
        <v>0</v>
      </c>
      <c r="H370" s="99">
        <v>283.38706000000002</v>
      </c>
      <c r="I370" s="99">
        <v>2402.17002</v>
      </c>
      <c r="J370" s="99">
        <v>587.72053000000005</v>
      </c>
      <c r="K370" s="99">
        <v>2989.8905499999996</v>
      </c>
      <c r="L370" s="99">
        <v>42.922080000000001</v>
      </c>
      <c r="M370" s="99">
        <v>0</v>
      </c>
      <c r="N370" s="99">
        <v>42.922080000000001</v>
      </c>
      <c r="O370" s="99">
        <v>3316.1996899999999</v>
      </c>
      <c r="P370" s="100">
        <v>1380.63257</v>
      </c>
      <c r="Q370" s="99">
        <v>0</v>
      </c>
      <c r="R370" s="101">
        <v>1380.63257</v>
      </c>
    </row>
    <row r="371" spans="1:18">
      <c r="A371" s="102"/>
      <c r="B371" s="102"/>
      <c r="C371" s="96" t="s">
        <v>544</v>
      </c>
      <c r="D371" s="96" t="s">
        <v>544</v>
      </c>
      <c r="E371" s="97">
        <v>249</v>
      </c>
      <c r="F371" s="98">
        <v>35.601289999999999</v>
      </c>
      <c r="G371" s="99">
        <v>0</v>
      </c>
      <c r="H371" s="99">
        <v>35.601289999999999</v>
      </c>
      <c r="I371" s="99">
        <v>21314.75864</v>
      </c>
      <c r="J371" s="99">
        <v>0.35317999999999999</v>
      </c>
      <c r="K371" s="99">
        <v>21315.111820000002</v>
      </c>
      <c r="L371" s="99">
        <v>193.23598999999999</v>
      </c>
      <c r="M371" s="99">
        <v>0</v>
      </c>
      <c r="N371" s="99">
        <v>193.23598999999999</v>
      </c>
      <c r="O371" s="99">
        <v>21543.949100000002</v>
      </c>
      <c r="P371" s="100">
        <v>2949.8888999999999</v>
      </c>
      <c r="Q371" s="99">
        <v>0</v>
      </c>
      <c r="R371" s="101">
        <v>2949.8888999999999</v>
      </c>
    </row>
    <row r="372" spans="1:18">
      <c r="A372" s="102"/>
      <c r="B372" s="102"/>
      <c r="C372" s="96" t="s">
        <v>545</v>
      </c>
      <c r="D372" s="96" t="s">
        <v>545</v>
      </c>
      <c r="E372" s="97">
        <v>244</v>
      </c>
      <c r="F372" s="98">
        <v>200.71822</v>
      </c>
      <c r="G372" s="99">
        <v>0</v>
      </c>
      <c r="H372" s="99">
        <v>200.71822</v>
      </c>
      <c r="I372" s="99">
        <v>4873.5192999999999</v>
      </c>
      <c r="J372" s="99">
        <v>0.22203999999999999</v>
      </c>
      <c r="K372" s="99">
        <v>4873.7413399999996</v>
      </c>
      <c r="L372" s="99">
        <v>132.44696999999999</v>
      </c>
      <c r="M372" s="99">
        <v>0</v>
      </c>
      <c r="N372" s="99">
        <v>132.44696999999999</v>
      </c>
      <c r="O372" s="99">
        <v>5206.9065300000002</v>
      </c>
      <c r="P372" s="100">
        <v>1493.3524600000001</v>
      </c>
      <c r="Q372" s="99">
        <v>0</v>
      </c>
      <c r="R372" s="101">
        <v>1493.3524600000001</v>
      </c>
    </row>
    <row r="373" spans="1:18">
      <c r="A373" s="102"/>
      <c r="B373" s="102"/>
      <c r="C373" s="96" t="s">
        <v>546</v>
      </c>
      <c r="D373" s="96" t="s">
        <v>546</v>
      </c>
      <c r="E373" s="97">
        <v>259</v>
      </c>
      <c r="F373" s="98">
        <v>2047.78217</v>
      </c>
      <c r="G373" s="99">
        <v>0</v>
      </c>
      <c r="H373" s="99">
        <v>2047.78217</v>
      </c>
      <c r="I373" s="99">
        <v>15996.39985</v>
      </c>
      <c r="J373" s="99">
        <v>4.2399999999999998E-3</v>
      </c>
      <c r="K373" s="99">
        <v>15996.40409</v>
      </c>
      <c r="L373" s="99">
        <v>197.85098000000002</v>
      </c>
      <c r="M373" s="99">
        <v>0</v>
      </c>
      <c r="N373" s="99">
        <v>197.85098000000002</v>
      </c>
      <c r="O373" s="99">
        <v>18242.037239999998</v>
      </c>
      <c r="P373" s="100">
        <v>4179.8890299999994</v>
      </c>
      <c r="Q373" s="99">
        <v>0</v>
      </c>
      <c r="R373" s="101">
        <v>4179.8890299999994</v>
      </c>
    </row>
    <row r="374" spans="1:18">
      <c r="A374" s="102"/>
      <c r="B374" s="102"/>
      <c r="C374" s="96" t="s">
        <v>547</v>
      </c>
      <c r="D374" s="96" t="s">
        <v>548</v>
      </c>
      <c r="E374" s="97">
        <v>268</v>
      </c>
      <c r="F374" s="98">
        <v>3460.1240499999999</v>
      </c>
      <c r="G374" s="99">
        <v>0</v>
      </c>
      <c r="H374" s="99">
        <v>3460.1240499999999</v>
      </c>
      <c r="I374" s="99">
        <v>4933.0841900000005</v>
      </c>
      <c r="J374" s="99">
        <v>18.563459999999999</v>
      </c>
      <c r="K374" s="99">
        <v>4951.6476500000008</v>
      </c>
      <c r="L374" s="99">
        <v>104.89139</v>
      </c>
      <c r="M374" s="99">
        <v>10.521040000000001</v>
      </c>
      <c r="N374" s="99">
        <v>115.41242999999999</v>
      </c>
      <c r="O374" s="99">
        <v>8527.1841300000015</v>
      </c>
      <c r="P374" s="100">
        <v>1317.9399099999998</v>
      </c>
      <c r="Q374" s="99">
        <v>0</v>
      </c>
      <c r="R374" s="101">
        <v>1317.9399099999998</v>
      </c>
    </row>
    <row r="375" spans="1:18">
      <c r="A375" s="102"/>
      <c r="B375" s="102"/>
      <c r="C375" s="102"/>
      <c r="D375" s="96" t="s">
        <v>547</v>
      </c>
      <c r="E375" s="97">
        <v>267</v>
      </c>
      <c r="F375" s="98">
        <v>6969.8031200000005</v>
      </c>
      <c r="G375" s="99">
        <v>0</v>
      </c>
      <c r="H375" s="99">
        <v>6969.8031200000005</v>
      </c>
      <c r="I375" s="99">
        <v>15873.814380000002</v>
      </c>
      <c r="J375" s="99">
        <v>120.41091</v>
      </c>
      <c r="K375" s="99">
        <v>15994.225289999998</v>
      </c>
      <c r="L375" s="99">
        <v>268.25004999999999</v>
      </c>
      <c r="M375" s="99">
        <v>21.850069999999999</v>
      </c>
      <c r="N375" s="99">
        <v>290.10012</v>
      </c>
      <c r="O375" s="99">
        <v>23254.128530000002</v>
      </c>
      <c r="P375" s="100">
        <v>3210.4332000000004</v>
      </c>
      <c r="Q375" s="99">
        <v>0</v>
      </c>
      <c r="R375" s="101">
        <v>3210.4332000000004</v>
      </c>
    </row>
    <row r="376" spans="1:18">
      <c r="A376" s="102"/>
      <c r="B376" s="96" t="s">
        <v>549</v>
      </c>
      <c r="C376" s="96" t="s">
        <v>550</v>
      </c>
      <c r="D376" s="96" t="s">
        <v>551</v>
      </c>
      <c r="E376" s="97">
        <v>166</v>
      </c>
      <c r="F376" s="98">
        <v>12960.429619999999</v>
      </c>
      <c r="G376" s="99">
        <v>0</v>
      </c>
      <c r="H376" s="99">
        <v>12960.429619999999</v>
      </c>
      <c r="I376" s="99">
        <v>35236.876189999995</v>
      </c>
      <c r="J376" s="99">
        <v>241.77629000000002</v>
      </c>
      <c r="K376" s="99">
        <v>35478.652479999997</v>
      </c>
      <c r="L376" s="99">
        <v>2119.7476799999999</v>
      </c>
      <c r="M376" s="99">
        <v>1.6827399999999999</v>
      </c>
      <c r="N376" s="99">
        <v>2121.4304200000001</v>
      </c>
      <c r="O376" s="99">
        <v>50560.512520000004</v>
      </c>
      <c r="P376" s="100">
        <v>94715.94889</v>
      </c>
      <c r="Q376" s="99">
        <v>0</v>
      </c>
      <c r="R376" s="101">
        <v>94715.94889</v>
      </c>
    </row>
    <row r="377" spans="1:18">
      <c r="A377" s="102"/>
      <c r="B377" s="102"/>
      <c r="C377" s="102"/>
      <c r="D377" s="102"/>
      <c r="E377" s="103">
        <v>726</v>
      </c>
      <c r="F377" s="104">
        <v>0</v>
      </c>
      <c r="G377" s="105">
        <v>0</v>
      </c>
      <c r="H377" s="105">
        <v>0</v>
      </c>
      <c r="I377" s="105">
        <v>2.0769600000000001</v>
      </c>
      <c r="J377" s="105">
        <v>0</v>
      </c>
      <c r="K377" s="105">
        <v>2.0769600000000001</v>
      </c>
      <c r="L377" s="105">
        <v>97.502549999999999</v>
      </c>
      <c r="M377" s="105">
        <v>0</v>
      </c>
      <c r="N377" s="105">
        <v>97.502549999999999</v>
      </c>
      <c r="O377" s="105">
        <v>99.579509999999999</v>
      </c>
      <c r="P377" s="106">
        <v>6561.0525800000005</v>
      </c>
      <c r="Q377" s="105">
        <v>0</v>
      </c>
      <c r="R377" s="107">
        <v>6561.0525800000005</v>
      </c>
    </row>
    <row r="378" spans="1:18">
      <c r="A378" s="102"/>
      <c r="B378" s="102"/>
      <c r="C378" s="102"/>
      <c r="D378" s="96" t="s">
        <v>483</v>
      </c>
      <c r="E378" s="97">
        <v>667</v>
      </c>
      <c r="F378" s="98">
        <v>1963.7518700000001</v>
      </c>
      <c r="G378" s="99">
        <v>0</v>
      </c>
      <c r="H378" s="99">
        <v>1963.7518700000001</v>
      </c>
      <c r="I378" s="99">
        <v>5419.7610999999997</v>
      </c>
      <c r="J378" s="99">
        <v>0</v>
      </c>
      <c r="K378" s="99">
        <v>5419.7610999999997</v>
      </c>
      <c r="L378" s="99">
        <v>7.8738900000000003</v>
      </c>
      <c r="M378" s="99">
        <v>0</v>
      </c>
      <c r="N378" s="99">
        <v>7.8738900000000003</v>
      </c>
      <c r="O378" s="99">
        <v>7391.3868600000005</v>
      </c>
      <c r="P378" s="100">
        <v>7399.6581399999995</v>
      </c>
      <c r="Q378" s="99">
        <v>0</v>
      </c>
      <c r="R378" s="101">
        <v>7399.6581399999995</v>
      </c>
    </row>
    <row r="379" spans="1:18">
      <c r="A379" s="102"/>
      <c r="B379" s="102"/>
      <c r="C379" s="96" t="s">
        <v>552</v>
      </c>
      <c r="D379" s="96" t="s">
        <v>553</v>
      </c>
      <c r="E379" s="97">
        <v>165</v>
      </c>
      <c r="F379" s="98">
        <v>31084.327960000002</v>
      </c>
      <c r="G379" s="99">
        <v>2088.66039</v>
      </c>
      <c r="H379" s="99">
        <v>33172.98835</v>
      </c>
      <c r="I379" s="99">
        <v>94585.40720999999</v>
      </c>
      <c r="J379" s="99">
        <v>553.48120999999992</v>
      </c>
      <c r="K379" s="99">
        <v>95138.888420000003</v>
      </c>
      <c r="L379" s="99">
        <v>24600.100890000002</v>
      </c>
      <c r="M379" s="99">
        <v>1500.21685</v>
      </c>
      <c r="N379" s="99">
        <v>26100.317739999999</v>
      </c>
      <c r="O379" s="99">
        <v>154412.19451</v>
      </c>
      <c r="P379" s="100">
        <v>277334.21633999998</v>
      </c>
      <c r="Q379" s="99">
        <v>0</v>
      </c>
      <c r="R379" s="101">
        <v>277334.21633999998</v>
      </c>
    </row>
    <row r="380" spans="1:18">
      <c r="A380" s="102"/>
      <c r="B380" s="102"/>
      <c r="C380" s="102"/>
      <c r="D380" s="102"/>
      <c r="E380" s="103">
        <v>650</v>
      </c>
      <c r="F380" s="104">
        <v>0</v>
      </c>
      <c r="G380" s="105">
        <v>0</v>
      </c>
      <c r="H380" s="105">
        <v>0</v>
      </c>
      <c r="I380" s="105">
        <v>0</v>
      </c>
      <c r="J380" s="105">
        <v>0</v>
      </c>
      <c r="K380" s="105">
        <v>0</v>
      </c>
      <c r="L380" s="105">
        <v>0</v>
      </c>
      <c r="M380" s="105">
        <v>0</v>
      </c>
      <c r="N380" s="105">
        <v>0</v>
      </c>
      <c r="O380" s="105">
        <v>0</v>
      </c>
      <c r="P380" s="106">
        <v>0</v>
      </c>
      <c r="Q380" s="105">
        <v>0</v>
      </c>
      <c r="R380" s="107">
        <v>0</v>
      </c>
    </row>
    <row r="381" spans="1:18">
      <c r="A381" s="102"/>
      <c r="B381" s="102"/>
      <c r="C381" s="102"/>
      <c r="D381" s="96" t="s">
        <v>554</v>
      </c>
      <c r="E381" s="97">
        <v>622</v>
      </c>
      <c r="F381" s="98">
        <v>3040.8954199999998</v>
      </c>
      <c r="G381" s="99">
        <v>0</v>
      </c>
      <c r="H381" s="99">
        <v>3040.8954199999998</v>
      </c>
      <c r="I381" s="99">
        <v>14351.93914</v>
      </c>
      <c r="J381" s="99">
        <v>5.0909999999999997E-2</v>
      </c>
      <c r="K381" s="99">
        <v>14351.99005</v>
      </c>
      <c r="L381" s="99">
        <v>1385.2331899999999</v>
      </c>
      <c r="M381" s="99">
        <v>1.1104000000000001</v>
      </c>
      <c r="N381" s="99">
        <v>1386.3435900000002</v>
      </c>
      <c r="O381" s="99">
        <v>18779.229059999998</v>
      </c>
      <c r="P381" s="100">
        <v>122622.20181</v>
      </c>
      <c r="Q381" s="99">
        <v>0</v>
      </c>
      <c r="R381" s="101">
        <v>122622.20181</v>
      </c>
    </row>
    <row r="382" spans="1:18">
      <c r="A382" s="102"/>
      <c r="B382" s="102"/>
      <c r="C382" s="102"/>
      <c r="D382" s="96" t="s">
        <v>555</v>
      </c>
      <c r="E382" s="97">
        <v>575</v>
      </c>
      <c r="F382" s="98">
        <v>2247.7535899999998</v>
      </c>
      <c r="G382" s="99">
        <v>0</v>
      </c>
      <c r="H382" s="99">
        <v>2247.7535899999998</v>
      </c>
      <c r="I382" s="99">
        <v>27440.950829999998</v>
      </c>
      <c r="J382" s="99">
        <v>169.8314</v>
      </c>
      <c r="K382" s="99">
        <v>27610.782230000001</v>
      </c>
      <c r="L382" s="99">
        <v>1943.8626999999999</v>
      </c>
      <c r="M382" s="99">
        <v>282.67493999999999</v>
      </c>
      <c r="N382" s="99">
        <v>2226.53764</v>
      </c>
      <c r="O382" s="99">
        <v>32085.07346</v>
      </c>
      <c r="P382" s="100">
        <v>122153.14170000001</v>
      </c>
      <c r="Q382" s="99">
        <v>0</v>
      </c>
      <c r="R382" s="101">
        <v>122153.14170000001</v>
      </c>
    </row>
    <row r="383" spans="1:18">
      <c r="A383" s="102"/>
      <c r="B383" s="102"/>
      <c r="C383" s="102"/>
      <c r="D383" s="102"/>
      <c r="E383" s="103">
        <v>844</v>
      </c>
      <c r="F383" s="104">
        <v>0</v>
      </c>
      <c r="G383" s="105">
        <v>0</v>
      </c>
      <c r="H383" s="105">
        <v>0</v>
      </c>
      <c r="I383" s="105">
        <v>0</v>
      </c>
      <c r="J383" s="105">
        <v>0</v>
      </c>
      <c r="K383" s="105">
        <v>0</v>
      </c>
      <c r="L383" s="105">
        <v>87.032600000000002</v>
      </c>
      <c r="M383" s="105">
        <v>3.6455799999999998</v>
      </c>
      <c r="N383" s="105">
        <v>90.678179999999998</v>
      </c>
      <c r="O383" s="105">
        <v>90.678179999999998</v>
      </c>
      <c r="P383" s="106">
        <v>0</v>
      </c>
      <c r="Q383" s="105">
        <v>0</v>
      </c>
      <c r="R383" s="107">
        <v>0</v>
      </c>
    </row>
    <row r="384" spans="1:18">
      <c r="A384" s="102"/>
      <c r="B384" s="102"/>
      <c r="C384" s="102"/>
      <c r="D384" s="96" t="s">
        <v>556</v>
      </c>
      <c r="E384" s="97">
        <v>624</v>
      </c>
      <c r="F384" s="98">
        <v>60.930769999999995</v>
      </c>
      <c r="G384" s="99">
        <v>0</v>
      </c>
      <c r="H384" s="99">
        <v>60.930769999999995</v>
      </c>
      <c r="I384" s="99">
        <v>551.47357999999997</v>
      </c>
      <c r="J384" s="99">
        <v>0</v>
      </c>
      <c r="K384" s="99">
        <v>551.47357999999997</v>
      </c>
      <c r="L384" s="99">
        <v>10</v>
      </c>
      <c r="M384" s="99">
        <v>0</v>
      </c>
      <c r="N384" s="99">
        <v>10</v>
      </c>
      <c r="O384" s="99">
        <v>622.40435000000002</v>
      </c>
      <c r="P384" s="100">
        <v>1154.06267</v>
      </c>
      <c r="Q384" s="99">
        <v>0</v>
      </c>
      <c r="R384" s="101">
        <v>1154.06267</v>
      </c>
    </row>
    <row r="385" spans="1:18">
      <c r="A385" s="102"/>
      <c r="B385" s="102"/>
      <c r="C385" s="96" t="s">
        <v>557</v>
      </c>
      <c r="D385" s="96" t="s">
        <v>557</v>
      </c>
      <c r="E385" s="97">
        <v>169</v>
      </c>
      <c r="F385" s="98">
        <v>194.76785000000001</v>
      </c>
      <c r="G385" s="99">
        <v>0</v>
      </c>
      <c r="H385" s="99">
        <v>194.76785000000001</v>
      </c>
      <c r="I385" s="99">
        <v>11461.98335</v>
      </c>
      <c r="J385" s="99">
        <v>0.19158</v>
      </c>
      <c r="K385" s="99">
        <v>11462.174929999999</v>
      </c>
      <c r="L385" s="99">
        <v>179.74115</v>
      </c>
      <c r="M385" s="99">
        <v>0</v>
      </c>
      <c r="N385" s="99">
        <v>179.74115</v>
      </c>
      <c r="O385" s="99">
        <v>11836.683929999999</v>
      </c>
      <c r="P385" s="100">
        <v>41177.482490000002</v>
      </c>
      <c r="Q385" s="99">
        <v>0</v>
      </c>
      <c r="R385" s="101">
        <v>41177.482490000002</v>
      </c>
    </row>
    <row r="386" spans="1:18">
      <c r="A386" s="102"/>
      <c r="B386" s="102"/>
      <c r="C386" s="96" t="s">
        <v>549</v>
      </c>
      <c r="D386" s="96" t="s">
        <v>558</v>
      </c>
      <c r="E386" s="97">
        <v>168</v>
      </c>
      <c r="F386" s="98">
        <v>1351.05628</v>
      </c>
      <c r="G386" s="99">
        <v>0</v>
      </c>
      <c r="H386" s="99">
        <v>1351.05628</v>
      </c>
      <c r="I386" s="99">
        <v>9727.8339600000018</v>
      </c>
      <c r="J386" s="99">
        <v>3.4855399999999999</v>
      </c>
      <c r="K386" s="99">
        <v>9731.3194999999996</v>
      </c>
      <c r="L386" s="99">
        <v>344.03577000000001</v>
      </c>
      <c r="M386" s="99">
        <v>0</v>
      </c>
      <c r="N386" s="99">
        <v>344.03577000000001</v>
      </c>
      <c r="O386" s="99">
        <v>11426.411550000001</v>
      </c>
      <c r="P386" s="100">
        <v>32469.425340000002</v>
      </c>
      <c r="Q386" s="99">
        <v>0</v>
      </c>
      <c r="R386" s="101">
        <v>32469.425340000002</v>
      </c>
    </row>
    <row r="387" spans="1:18">
      <c r="A387" s="102"/>
      <c r="B387" s="102"/>
      <c r="C387" s="96" t="s">
        <v>559</v>
      </c>
      <c r="D387" s="96" t="s">
        <v>338</v>
      </c>
      <c r="E387" s="97">
        <v>661</v>
      </c>
      <c r="F387" s="98">
        <v>27.20814</v>
      </c>
      <c r="G387" s="99">
        <v>0</v>
      </c>
      <c r="H387" s="99">
        <v>27.20814</v>
      </c>
      <c r="I387" s="99">
        <v>4720.6677900000004</v>
      </c>
      <c r="J387" s="99">
        <v>0</v>
      </c>
      <c r="K387" s="99">
        <v>4720.6677900000004</v>
      </c>
      <c r="L387" s="99">
        <v>11.55</v>
      </c>
      <c r="M387" s="99">
        <v>0</v>
      </c>
      <c r="N387" s="99">
        <v>11.55</v>
      </c>
      <c r="O387" s="99">
        <v>4759.4259299999994</v>
      </c>
      <c r="P387" s="100">
        <v>4204.8220300000003</v>
      </c>
      <c r="Q387" s="99">
        <v>0</v>
      </c>
      <c r="R387" s="101">
        <v>4204.8220300000003</v>
      </c>
    </row>
    <row r="388" spans="1:18">
      <c r="A388" s="102"/>
      <c r="B388" s="102"/>
      <c r="C388" s="102"/>
      <c r="D388" s="96" t="s">
        <v>560</v>
      </c>
      <c r="E388" s="97">
        <v>458</v>
      </c>
      <c r="F388" s="98">
        <v>2134.6562400000003</v>
      </c>
      <c r="G388" s="99">
        <v>0</v>
      </c>
      <c r="H388" s="99">
        <v>2134.6562400000003</v>
      </c>
      <c r="I388" s="99">
        <v>8901.8322399999997</v>
      </c>
      <c r="J388" s="99">
        <v>0.41802999999999996</v>
      </c>
      <c r="K388" s="99">
        <v>8902.2502700000005</v>
      </c>
      <c r="L388" s="99">
        <v>418.66345000000001</v>
      </c>
      <c r="M388" s="99">
        <v>0</v>
      </c>
      <c r="N388" s="99">
        <v>418.66345000000001</v>
      </c>
      <c r="O388" s="99">
        <v>11455.569960000001</v>
      </c>
      <c r="P388" s="100">
        <v>20726.054680000001</v>
      </c>
      <c r="Q388" s="99">
        <v>0</v>
      </c>
      <c r="R388" s="101">
        <v>20726.054680000001</v>
      </c>
    </row>
    <row r="389" spans="1:18">
      <c r="A389" s="102"/>
      <c r="B389" s="102"/>
      <c r="C389" s="102"/>
      <c r="D389" s="96" t="s">
        <v>561</v>
      </c>
      <c r="E389" s="97">
        <v>840</v>
      </c>
      <c r="F389" s="98">
        <v>0.81402999999999992</v>
      </c>
      <c r="G389" s="99">
        <v>0</v>
      </c>
      <c r="H389" s="99">
        <v>0.81402999999999992</v>
      </c>
      <c r="I389" s="99">
        <v>848.90731999999991</v>
      </c>
      <c r="J389" s="99">
        <v>4.9767399999999995</v>
      </c>
      <c r="K389" s="99">
        <v>853.88406000000009</v>
      </c>
      <c r="L389" s="99">
        <v>17.329000000000001</v>
      </c>
      <c r="M389" s="99">
        <v>0</v>
      </c>
      <c r="N389" s="99">
        <v>17.329000000000001</v>
      </c>
      <c r="O389" s="99">
        <v>872.02708999999993</v>
      </c>
      <c r="P389" s="100">
        <v>2989.2728700000002</v>
      </c>
      <c r="Q389" s="99">
        <v>0</v>
      </c>
      <c r="R389" s="101">
        <v>2989.2728700000002</v>
      </c>
    </row>
    <row r="390" spans="1:18">
      <c r="A390" s="102"/>
      <c r="B390" s="102"/>
      <c r="C390" s="102"/>
      <c r="D390" s="102"/>
      <c r="E390" s="103">
        <v>842</v>
      </c>
      <c r="F390" s="104">
        <v>0</v>
      </c>
      <c r="G390" s="105">
        <v>0</v>
      </c>
      <c r="H390" s="105">
        <v>0</v>
      </c>
      <c r="I390" s="105">
        <v>16.627569999999999</v>
      </c>
      <c r="J390" s="105">
        <v>0</v>
      </c>
      <c r="K390" s="105">
        <v>16.627569999999999</v>
      </c>
      <c r="L390" s="105">
        <v>0</v>
      </c>
      <c r="M390" s="105">
        <v>0</v>
      </c>
      <c r="N390" s="105">
        <v>0</v>
      </c>
      <c r="O390" s="105">
        <v>16.627569999999999</v>
      </c>
      <c r="P390" s="106">
        <v>0</v>
      </c>
      <c r="Q390" s="105">
        <v>0</v>
      </c>
      <c r="R390" s="107">
        <v>0</v>
      </c>
    </row>
    <row r="391" spans="1:18">
      <c r="A391" s="102"/>
      <c r="B391" s="102"/>
      <c r="C391" s="96" t="s">
        <v>562</v>
      </c>
      <c r="D391" s="96" t="s">
        <v>563</v>
      </c>
      <c r="E391" s="97">
        <v>170</v>
      </c>
      <c r="F391" s="98">
        <v>3467.81223</v>
      </c>
      <c r="G391" s="99">
        <v>0</v>
      </c>
      <c r="H391" s="99">
        <v>3467.81223</v>
      </c>
      <c r="I391" s="99">
        <v>16617.614880000001</v>
      </c>
      <c r="J391" s="99">
        <v>0.61817999999999995</v>
      </c>
      <c r="K391" s="99">
        <v>16618.233060000002</v>
      </c>
      <c r="L391" s="99">
        <v>265.7106</v>
      </c>
      <c r="M391" s="99">
        <v>0</v>
      </c>
      <c r="N391" s="99">
        <v>265.7106</v>
      </c>
      <c r="O391" s="99">
        <v>20351.75589</v>
      </c>
      <c r="P391" s="100">
        <v>51708.171270000006</v>
      </c>
      <c r="Q391" s="99">
        <v>0</v>
      </c>
      <c r="R391" s="101">
        <v>51708.171270000006</v>
      </c>
    </row>
    <row r="392" spans="1:18">
      <c r="A392" s="102"/>
      <c r="B392" s="102"/>
      <c r="C392" s="96" t="s">
        <v>564</v>
      </c>
      <c r="D392" s="96" t="s">
        <v>498</v>
      </c>
      <c r="E392" s="97">
        <v>591</v>
      </c>
      <c r="F392" s="98">
        <v>3479.3035299999997</v>
      </c>
      <c r="G392" s="99">
        <v>0</v>
      </c>
      <c r="H392" s="99">
        <v>3479.3035299999997</v>
      </c>
      <c r="I392" s="99">
        <v>12475.43274</v>
      </c>
      <c r="J392" s="99">
        <v>0</v>
      </c>
      <c r="K392" s="99">
        <v>12475.43274</v>
      </c>
      <c r="L392" s="99">
        <v>202.62101000000001</v>
      </c>
      <c r="M392" s="99">
        <v>0</v>
      </c>
      <c r="N392" s="99">
        <v>202.62101000000001</v>
      </c>
      <c r="O392" s="99">
        <v>16157.35728</v>
      </c>
      <c r="P392" s="100">
        <v>29324.89285</v>
      </c>
      <c r="Q392" s="99">
        <v>0</v>
      </c>
      <c r="R392" s="101">
        <v>29324.89285</v>
      </c>
    </row>
    <row r="393" spans="1:18">
      <c r="A393" s="102"/>
      <c r="B393" s="96" t="s">
        <v>565</v>
      </c>
      <c r="C393" s="96" t="s">
        <v>566</v>
      </c>
      <c r="D393" s="96" t="s">
        <v>567</v>
      </c>
      <c r="E393" s="97">
        <v>313</v>
      </c>
      <c r="F393" s="98">
        <v>11358.53629</v>
      </c>
      <c r="G393" s="99">
        <v>0</v>
      </c>
      <c r="H393" s="99">
        <v>11358.53629</v>
      </c>
      <c r="I393" s="99">
        <v>8936.9365899999993</v>
      </c>
      <c r="J393" s="99">
        <v>54.04419</v>
      </c>
      <c r="K393" s="99">
        <v>8990.9807799999999</v>
      </c>
      <c r="L393" s="99">
        <v>280.28208000000001</v>
      </c>
      <c r="M393" s="99">
        <v>0</v>
      </c>
      <c r="N393" s="99">
        <v>280.28208000000001</v>
      </c>
      <c r="O393" s="99">
        <v>20629.799149999999</v>
      </c>
      <c r="P393" s="100">
        <v>4467.1982099999996</v>
      </c>
      <c r="Q393" s="99">
        <v>0</v>
      </c>
      <c r="R393" s="101">
        <v>4467.1982099999996</v>
      </c>
    </row>
    <row r="394" spans="1:18">
      <c r="A394" s="102"/>
      <c r="B394" s="102"/>
      <c r="C394" s="102"/>
      <c r="D394" s="96" t="s">
        <v>568</v>
      </c>
      <c r="E394" s="97">
        <v>596</v>
      </c>
      <c r="F394" s="98">
        <v>731.46048999999994</v>
      </c>
      <c r="G394" s="99">
        <v>0</v>
      </c>
      <c r="H394" s="99">
        <v>731.46048999999994</v>
      </c>
      <c r="I394" s="99">
        <v>3212.9110099999998</v>
      </c>
      <c r="J394" s="99">
        <v>1.1428499999999999</v>
      </c>
      <c r="K394" s="99">
        <v>3214.05386</v>
      </c>
      <c r="L394" s="99">
        <v>150.89829</v>
      </c>
      <c r="M394" s="99">
        <v>0</v>
      </c>
      <c r="N394" s="99">
        <v>150.89829</v>
      </c>
      <c r="O394" s="99">
        <v>4096.4126400000005</v>
      </c>
      <c r="P394" s="100">
        <v>1133.6287600000001</v>
      </c>
      <c r="Q394" s="99">
        <v>0</v>
      </c>
      <c r="R394" s="101">
        <v>1133.6287600000001</v>
      </c>
    </row>
    <row r="395" spans="1:18">
      <c r="A395" s="102"/>
      <c r="B395" s="102"/>
      <c r="C395" s="96" t="s">
        <v>569</v>
      </c>
      <c r="D395" s="96" t="s">
        <v>569</v>
      </c>
      <c r="E395" s="97">
        <v>312</v>
      </c>
      <c r="F395" s="98">
        <v>35146.839570000004</v>
      </c>
      <c r="G395" s="99">
        <v>0</v>
      </c>
      <c r="H395" s="99">
        <v>35146.839570000004</v>
      </c>
      <c r="I395" s="99">
        <v>81571.007889999993</v>
      </c>
      <c r="J395" s="99">
        <v>414.16884999999996</v>
      </c>
      <c r="K395" s="99">
        <v>81985.176739999995</v>
      </c>
      <c r="L395" s="99">
        <v>13860.559499999999</v>
      </c>
      <c r="M395" s="99">
        <v>443.7165</v>
      </c>
      <c r="N395" s="99">
        <v>14304.276</v>
      </c>
      <c r="O395" s="99">
        <v>131436.29230999999</v>
      </c>
      <c r="P395" s="100">
        <v>58415.548889999998</v>
      </c>
      <c r="Q395" s="99">
        <v>0</v>
      </c>
      <c r="R395" s="101">
        <v>58415.548889999998</v>
      </c>
    </row>
    <row r="396" spans="1:18">
      <c r="A396" s="102"/>
      <c r="B396" s="102"/>
      <c r="C396" s="102"/>
      <c r="D396" s="96" t="s">
        <v>570</v>
      </c>
      <c r="E396" s="97">
        <v>730</v>
      </c>
      <c r="F396" s="98">
        <v>0</v>
      </c>
      <c r="G396" s="99">
        <v>0</v>
      </c>
      <c r="H396" s="99">
        <v>0</v>
      </c>
      <c r="I396" s="99">
        <v>0</v>
      </c>
      <c r="J396" s="99">
        <v>0</v>
      </c>
      <c r="K396" s="99">
        <v>0</v>
      </c>
      <c r="L396" s="99">
        <v>0</v>
      </c>
      <c r="M396" s="99">
        <v>0</v>
      </c>
      <c r="N396" s="99">
        <v>0</v>
      </c>
      <c r="O396" s="99">
        <v>0</v>
      </c>
      <c r="P396" s="100">
        <v>0</v>
      </c>
      <c r="Q396" s="99">
        <v>0</v>
      </c>
      <c r="R396" s="101">
        <v>0</v>
      </c>
    </row>
    <row r="397" spans="1:18">
      <c r="A397" s="102"/>
      <c r="B397" s="102"/>
      <c r="C397" s="96" t="s">
        <v>571</v>
      </c>
      <c r="D397" s="96" t="s">
        <v>571</v>
      </c>
      <c r="E397" s="97">
        <v>666</v>
      </c>
      <c r="F397" s="98">
        <v>1713.6744899999999</v>
      </c>
      <c r="G397" s="99">
        <v>0</v>
      </c>
      <c r="H397" s="99">
        <v>1713.6744899999999</v>
      </c>
      <c r="I397" s="99">
        <v>5331.1229800000001</v>
      </c>
      <c r="J397" s="99">
        <v>2.3389799999999998</v>
      </c>
      <c r="K397" s="99">
        <v>5333.4619599999996</v>
      </c>
      <c r="L397" s="99">
        <v>119.80502</v>
      </c>
      <c r="M397" s="99">
        <v>0</v>
      </c>
      <c r="N397" s="99">
        <v>119.80502</v>
      </c>
      <c r="O397" s="99">
        <v>7166.9414699999998</v>
      </c>
      <c r="P397" s="100">
        <v>2758.6594599999999</v>
      </c>
      <c r="Q397" s="99">
        <v>0</v>
      </c>
      <c r="R397" s="101">
        <v>2758.6594599999999</v>
      </c>
    </row>
    <row r="398" spans="1:18">
      <c r="A398" s="102"/>
      <c r="B398" s="96" t="s">
        <v>572</v>
      </c>
      <c r="C398" s="96" t="s">
        <v>573</v>
      </c>
      <c r="D398" s="96" t="s">
        <v>574</v>
      </c>
      <c r="E398" s="97">
        <v>340</v>
      </c>
      <c r="F398" s="98">
        <v>2344.3110299999998</v>
      </c>
      <c r="G398" s="99">
        <v>0</v>
      </c>
      <c r="H398" s="99">
        <v>2344.3110299999998</v>
      </c>
      <c r="I398" s="99">
        <v>9738.1645700000008</v>
      </c>
      <c r="J398" s="99">
        <v>63.589440000000003</v>
      </c>
      <c r="K398" s="99">
        <v>9801.7540100000006</v>
      </c>
      <c r="L398" s="99">
        <v>321.88870000000003</v>
      </c>
      <c r="M398" s="99">
        <v>0</v>
      </c>
      <c r="N398" s="99">
        <v>321.88870000000003</v>
      </c>
      <c r="O398" s="99">
        <v>12467.953740000001</v>
      </c>
      <c r="P398" s="100">
        <v>3055.4290599999999</v>
      </c>
      <c r="Q398" s="99">
        <v>0</v>
      </c>
      <c r="R398" s="101">
        <v>3055.4290599999999</v>
      </c>
    </row>
    <row r="399" spans="1:18">
      <c r="A399" s="102"/>
      <c r="B399" s="102"/>
      <c r="C399" s="102"/>
      <c r="D399" s="96" t="s">
        <v>575</v>
      </c>
      <c r="E399" s="97">
        <v>611</v>
      </c>
      <c r="F399" s="98">
        <v>317.14282000000003</v>
      </c>
      <c r="G399" s="99">
        <v>0</v>
      </c>
      <c r="H399" s="99">
        <v>317.14282000000003</v>
      </c>
      <c r="I399" s="99">
        <v>572.41691000000003</v>
      </c>
      <c r="J399" s="99">
        <v>0</v>
      </c>
      <c r="K399" s="99">
        <v>572.41691000000003</v>
      </c>
      <c r="L399" s="99">
        <v>14.494969999999999</v>
      </c>
      <c r="M399" s="99">
        <v>0</v>
      </c>
      <c r="N399" s="99">
        <v>14.494969999999999</v>
      </c>
      <c r="O399" s="99">
        <v>904.05469999999991</v>
      </c>
      <c r="P399" s="100">
        <v>5.6511499999999995</v>
      </c>
      <c r="Q399" s="99">
        <v>0</v>
      </c>
      <c r="R399" s="101">
        <v>5.6511499999999995</v>
      </c>
    </row>
    <row r="400" spans="1:18">
      <c r="A400" s="102"/>
      <c r="B400" s="102"/>
      <c r="C400" s="102"/>
      <c r="D400" s="96" t="s">
        <v>576</v>
      </c>
      <c r="E400" s="97">
        <v>728</v>
      </c>
      <c r="F400" s="98">
        <v>1000.58007</v>
      </c>
      <c r="G400" s="99">
        <v>0</v>
      </c>
      <c r="H400" s="99">
        <v>1000.58007</v>
      </c>
      <c r="I400" s="99">
        <v>3095.78208</v>
      </c>
      <c r="J400" s="99">
        <v>0</v>
      </c>
      <c r="K400" s="99">
        <v>3095.78208</v>
      </c>
      <c r="L400" s="99">
        <v>130.68743000000001</v>
      </c>
      <c r="M400" s="99">
        <v>88.773009999999999</v>
      </c>
      <c r="N400" s="99">
        <v>219.46044000000001</v>
      </c>
      <c r="O400" s="99">
        <v>4315.8225899999998</v>
      </c>
      <c r="P400" s="100">
        <v>1723.43578</v>
      </c>
      <c r="Q400" s="99">
        <v>0</v>
      </c>
      <c r="R400" s="101">
        <v>1723.43578</v>
      </c>
    </row>
    <row r="401" spans="1:18">
      <c r="A401" s="102"/>
      <c r="B401" s="102"/>
      <c r="C401" s="96" t="s">
        <v>577</v>
      </c>
      <c r="D401" s="96" t="s">
        <v>577</v>
      </c>
      <c r="E401" s="97">
        <v>342</v>
      </c>
      <c r="F401" s="98">
        <v>20070.163140000001</v>
      </c>
      <c r="G401" s="99">
        <v>0</v>
      </c>
      <c r="H401" s="99">
        <v>20070.163140000001</v>
      </c>
      <c r="I401" s="99">
        <v>27718.563300000002</v>
      </c>
      <c r="J401" s="99">
        <v>513.26746000000003</v>
      </c>
      <c r="K401" s="99">
        <v>28231.830760000001</v>
      </c>
      <c r="L401" s="99">
        <v>12948.91906</v>
      </c>
      <c r="M401" s="99">
        <v>1427.0694900000001</v>
      </c>
      <c r="N401" s="99">
        <v>14375.98855</v>
      </c>
      <c r="O401" s="99">
        <v>62677.982450000003</v>
      </c>
      <c r="P401" s="100">
        <v>28798.528589999998</v>
      </c>
      <c r="Q401" s="99">
        <v>0</v>
      </c>
      <c r="R401" s="101">
        <v>28798.528589999998</v>
      </c>
    </row>
    <row r="402" spans="1:18">
      <c r="A402" s="102"/>
      <c r="B402" s="102"/>
      <c r="C402" s="96" t="s">
        <v>578</v>
      </c>
      <c r="D402" s="96" t="s">
        <v>572</v>
      </c>
      <c r="E402" s="97">
        <v>338</v>
      </c>
      <c r="F402" s="98">
        <v>35363.378369999999</v>
      </c>
      <c r="G402" s="99">
        <v>13.76816</v>
      </c>
      <c r="H402" s="99">
        <v>35377.146529999998</v>
      </c>
      <c r="I402" s="99">
        <v>116604.74774999999</v>
      </c>
      <c r="J402" s="99">
        <v>734.60562000000004</v>
      </c>
      <c r="K402" s="99">
        <v>117339.35337000001</v>
      </c>
      <c r="L402" s="99">
        <v>13349.27533</v>
      </c>
      <c r="M402" s="99">
        <v>2328.2222099999999</v>
      </c>
      <c r="N402" s="99">
        <v>15677.497539999998</v>
      </c>
      <c r="O402" s="99">
        <v>168393.99744000001</v>
      </c>
      <c r="P402" s="100">
        <v>56679.044329999997</v>
      </c>
      <c r="Q402" s="99">
        <v>0</v>
      </c>
      <c r="R402" s="101">
        <v>56679.044329999997</v>
      </c>
    </row>
    <row r="403" spans="1:18">
      <c r="A403" s="102"/>
      <c r="B403" s="102"/>
      <c r="C403" s="102"/>
      <c r="D403" s="102"/>
      <c r="E403" s="103">
        <v>847</v>
      </c>
      <c r="F403" s="104">
        <v>0.96399999999999997</v>
      </c>
      <c r="G403" s="105">
        <v>0</v>
      </c>
      <c r="H403" s="105">
        <v>0.96399999999999997</v>
      </c>
      <c r="I403" s="105">
        <v>0</v>
      </c>
      <c r="J403" s="105">
        <v>0</v>
      </c>
      <c r="K403" s="105">
        <v>0</v>
      </c>
      <c r="L403" s="105">
        <v>590.47805000000005</v>
      </c>
      <c r="M403" s="105">
        <v>31.021799999999999</v>
      </c>
      <c r="N403" s="105">
        <v>621.49984999999992</v>
      </c>
      <c r="O403" s="105">
        <v>622.46384999999998</v>
      </c>
      <c r="P403" s="106">
        <v>0</v>
      </c>
      <c r="Q403" s="105">
        <v>0</v>
      </c>
      <c r="R403" s="107">
        <v>0</v>
      </c>
    </row>
    <row r="404" spans="1:18">
      <c r="A404" s="102"/>
      <c r="B404" s="102"/>
      <c r="C404" s="102"/>
      <c r="D404" s="96" t="s">
        <v>579</v>
      </c>
      <c r="E404" s="97">
        <v>623</v>
      </c>
      <c r="F404" s="98">
        <v>83.023520000000005</v>
      </c>
      <c r="G404" s="99">
        <v>0</v>
      </c>
      <c r="H404" s="99">
        <v>83.023520000000005</v>
      </c>
      <c r="I404" s="99">
        <v>1851.5066000000002</v>
      </c>
      <c r="J404" s="99">
        <v>0</v>
      </c>
      <c r="K404" s="99">
        <v>1851.5066000000002</v>
      </c>
      <c r="L404" s="99">
        <v>24.85153</v>
      </c>
      <c r="M404" s="99">
        <v>0</v>
      </c>
      <c r="N404" s="99">
        <v>24.85153</v>
      </c>
      <c r="O404" s="99">
        <v>1959.3816499999998</v>
      </c>
      <c r="P404" s="100">
        <v>1501.90392</v>
      </c>
      <c r="Q404" s="99">
        <v>0</v>
      </c>
      <c r="R404" s="101">
        <v>1501.90392</v>
      </c>
    </row>
    <row r="405" spans="1:18">
      <c r="A405" s="102"/>
      <c r="B405" s="102"/>
      <c r="C405" s="102"/>
      <c r="D405" s="96" t="s">
        <v>580</v>
      </c>
      <c r="E405" s="97">
        <v>339</v>
      </c>
      <c r="F405" s="98">
        <v>2709.8406800000002</v>
      </c>
      <c r="G405" s="99">
        <v>0</v>
      </c>
      <c r="H405" s="99">
        <v>2709.8406800000002</v>
      </c>
      <c r="I405" s="99">
        <v>16881.09417</v>
      </c>
      <c r="J405" s="99">
        <v>32.55977</v>
      </c>
      <c r="K405" s="99">
        <v>16913.65394</v>
      </c>
      <c r="L405" s="99">
        <v>159.31844000000001</v>
      </c>
      <c r="M405" s="99">
        <v>0</v>
      </c>
      <c r="N405" s="99">
        <v>159.31844000000001</v>
      </c>
      <c r="O405" s="99">
        <v>19782.81306</v>
      </c>
      <c r="P405" s="100">
        <v>2440.7549599999998</v>
      </c>
      <c r="Q405" s="99">
        <v>0</v>
      </c>
      <c r="R405" s="101">
        <v>2440.7549599999998</v>
      </c>
    </row>
    <row r="406" spans="1:18">
      <c r="A406" s="102"/>
      <c r="B406" s="96" t="s">
        <v>581</v>
      </c>
      <c r="C406" s="96" t="s">
        <v>582</v>
      </c>
      <c r="D406" s="96" t="s">
        <v>582</v>
      </c>
      <c r="E406" s="97">
        <v>276</v>
      </c>
      <c r="F406" s="98">
        <v>5446.66122</v>
      </c>
      <c r="G406" s="99">
        <v>0</v>
      </c>
      <c r="H406" s="99">
        <v>5446.66122</v>
      </c>
      <c r="I406" s="99">
        <v>12527.019420000001</v>
      </c>
      <c r="J406" s="99">
        <v>100.38512</v>
      </c>
      <c r="K406" s="99">
        <v>12627.40454</v>
      </c>
      <c r="L406" s="99">
        <v>1416.0299600000001</v>
      </c>
      <c r="M406" s="99">
        <v>49.470750000000002</v>
      </c>
      <c r="N406" s="99">
        <v>1465.50071</v>
      </c>
      <c r="O406" s="99">
        <v>19539.566469999998</v>
      </c>
      <c r="P406" s="100">
        <v>9595.622800000001</v>
      </c>
      <c r="Q406" s="99">
        <v>0</v>
      </c>
      <c r="R406" s="101">
        <v>9595.622800000001</v>
      </c>
    </row>
    <row r="407" spans="1:18">
      <c r="A407" s="102"/>
      <c r="B407" s="102"/>
      <c r="C407" s="102"/>
      <c r="D407" s="96" t="s">
        <v>583</v>
      </c>
      <c r="E407" s="97">
        <v>562</v>
      </c>
      <c r="F407" s="98">
        <v>382.01758000000001</v>
      </c>
      <c r="G407" s="99">
        <v>0</v>
      </c>
      <c r="H407" s="99">
        <v>382.01758000000001</v>
      </c>
      <c r="I407" s="99">
        <v>4406.11445</v>
      </c>
      <c r="J407" s="99">
        <v>0</v>
      </c>
      <c r="K407" s="99">
        <v>4406.11445</v>
      </c>
      <c r="L407" s="99">
        <v>34.259900000000002</v>
      </c>
      <c r="M407" s="99">
        <v>0</v>
      </c>
      <c r="N407" s="99">
        <v>34.259900000000002</v>
      </c>
      <c r="O407" s="99">
        <v>4822.3919299999998</v>
      </c>
      <c r="P407" s="100">
        <v>2998.6659599999998</v>
      </c>
      <c r="Q407" s="99">
        <v>0</v>
      </c>
      <c r="R407" s="101">
        <v>2998.6659599999998</v>
      </c>
    </row>
    <row r="408" spans="1:18">
      <c r="A408" s="102"/>
      <c r="B408" s="102"/>
      <c r="C408" s="102"/>
      <c r="D408" s="96" t="s">
        <v>584</v>
      </c>
      <c r="E408" s="97">
        <v>278</v>
      </c>
      <c r="F408" s="98">
        <v>3201.2276400000001</v>
      </c>
      <c r="G408" s="99">
        <v>0</v>
      </c>
      <c r="H408" s="99">
        <v>3201.2276400000001</v>
      </c>
      <c r="I408" s="99">
        <v>8614.1487799999995</v>
      </c>
      <c r="J408" s="99">
        <v>0.18775999999999998</v>
      </c>
      <c r="K408" s="99">
        <v>8614.3365399999984</v>
      </c>
      <c r="L408" s="99">
        <v>117.09316</v>
      </c>
      <c r="M408" s="99">
        <v>0</v>
      </c>
      <c r="N408" s="99">
        <v>117.09316</v>
      </c>
      <c r="O408" s="99">
        <v>11932.65734</v>
      </c>
      <c r="P408" s="100">
        <v>10139.18519</v>
      </c>
      <c r="Q408" s="99">
        <v>0</v>
      </c>
      <c r="R408" s="101">
        <v>10139.18519</v>
      </c>
    </row>
    <row r="409" spans="1:18">
      <c r="A409" s="102"/>
      <c r="B409" s="102"/>
      <c r="C409" s="102"/>
      <c r="D409" s="96" t="s">
        <v>585</v>
      </c>
      <c r="E409" s="97">
        <v>277</v>
      </c>
      <c r="F409" s="98">
        <v>1409.6952099999999</v>
      </c>
      <c r="G409" s="99">
        <v>0</v>
      </c>
      <c r="H409" s="99">
        <v>1409.6952099999999</v>
      </c>
      <c r="I409" s="99">
        <v>13923.758750000001</v>
      </c>
      <c r="J409" s="99">
        <v>63.290620000000004</v>
      </c>
      <c r="K409" s="99">
        <v>13987.049369999999</v>
      </c>
      <c r="L409" s="99">
        <v>236.53836999999999</v>
      </c>
      <c r="M409" s="99">
        <v>0.34699999999999998</v>
      </c>
      <c r="N409" s="99">
        <v>236.88536999999999</v>
      </c>
      <c r="O409" s="99">
        <v>15633.629949999999</v>
      </c>
      <c r="P409" s="100">
        <v>5411.2433799999999</v>
      </c>
      <c r="Q409" s="99">
        <v>0</v>
      </c>
      <c r="R409" s="101">
        <v>5411.2433799999999</v>
      </c>
    </row>
    <row r="410" spans="1:18">
      <c r="A410" s="102"/>
      <c r="B410" s="102"/>
      <c r="C410" s="102"/>
      <c r="D410" s="96" t="s">
        <v>586</v>
      </c>
      <c r="E410" s="97">
        <v>620</v>
      </c>
      <c r="F410" s="98">
        <v>175.64042000000001</v>
      </c>
      <c r="G410" s="99">
        <v>0</v>
      </c>
      <c r="H410" s="99">
        <v>175.64042000000001</v>
      </c>
      <c r="I410" s="99">
        <v>3862.1431000000002</v>
      </c>
      <c r="J410" s="99">
        <v>0</v>
      </c>
      <c r="K410" s="99">
        <v>3862.1431000000002</v>
      </c>
      <c r="L410" s="99">
        <v>28.170930000000002</v>
      </c>
      <c r="M410" s="99">
        <v>0</v>
      </c>
      <c r="N410" s="99">
        <v>28.170930000000002</v>
      </c>
      <c r="O410" s="99">
        <v>4065.9544500000002</v>
      </c>
      <c r="P410" s="100">
        <v>2011.14678</v>
      </c>
      <c r="Q410" s="99">
        <v>0</v>
      </c>
      <c r="R410" s="101">
        <v>2011.14678</v>
      </c>
    </row>
    <row r="411" spans="1:18">
      <c r="A411" s="102"/>
      <c r="B411" s="102"/>
      <c r="C411" s="102"/>
      <c r="D411" s="96" t="s">
        <v>587</v>
      </c>
      <c r="E411" s="97">
        <v>800</v>
      </c>
      <c r="F411" s="98">
        <v>0</v>
      </c>
      <c r="G411" s="99">
        <v>0</v>
      </c>
      <c r="H411" s="99">
        <v>0</v>
      </c>
      <c r="I411" s="99">
        <v>0</v>
      </c>
      <c r="J411" s="99">
        <v>0</v>
      </c>
      <c r="K411" s="99">
        <v>0</v>
      </c>
      <c r="L411" s="99">
        <v>187.79557</v>
      </c>
      <c r="M411" s="99">
        <v>0</v>
      </c>
      <c r="N411" s="99">
        <v>187.79557</v>
      </c>
      <c r="O411" s="99">
        <v>187.79557</v>
      </c>
      <c r="P411" s="100">
        <v>0</v>
      </c>
      <c r="Q411" s="99">
        <v>0</v>
      </c>
      <c r="R411" s="101">
        <v>0</v>
      </c>
    </row>
    <row r="412" spans="1:18">
      <c r="A412" s="102"/>
      <c r="B412" s="102"/>
      <c r="C412" s="96" t="s">
        <v>581</v>
      </c>
      <c r="D412" s="96" t="s">
        <v>588</v>
      </c>
      <c r="E412" s="97">
        <v>273</v>
      </c>
      <c r="F412" s="98">
        <v>74643.652329999997</v>
      </c>
      <c r="G412" s="99">
        <v>8.1247299999999996</v>
      </c>
      <c r="H412" s="99">
        <v>74651.777060000008</v>
      </c>
      <c r="I412" s="99">
        <v>118834.65527</v>
      </c>
      <c r="J412" s="99">
        <v>387.08408000000003</v>
      </c>
      <c r="K412" s="99">
        <v>119221.73934999999</v>
      </c>
      <c r="L412" s="99">
        <v>22018.27406</v>
      </c>
      <c r="M412" s="99">
        <v>1085.7381499999999</v>
      </c>
      <c r="N412" s="99">
        <v>23104.012210000001</v>
      </c>
      <c r="O412" s="99">
        <v>216977.52862</v>
      </c>
      <c r="P412" s="100">
        <v>36506.82013</v>
      </c>
      <c r="Q412" s="99">
        <v>0</v>
      </c>
      <c r="R412" s="101">
        <v>36506.82013</v>
      </c>
    </row>
    <row r="413" spans="1:18">
      <c r="A413" s="102"/>
      <c r="B413" s="102"/>
      <c r="C413" s="102"/>
      <c r="D413" s="96" t="s">
        <v>377</v>
      </c>
      <c r="E413" s="97">
        <v>487</v>
      </c>
      <c r="F413" s="98">
        <v>798.76056999999992</v>
      </c>
      <c r="G413" s="99">
        <v>0</v>
      </c>
      <c r="H413" s="99">
        <v>798.76056999999992</v>
      </c>
      <c r="I413" s="99">
        <v>3944.9673499999999</v>
      </c>
      <c r="J413" s="99">
        <v>0.38305</v>
      </c>
      <c r="K413" s="99">
        <v>3945.3503999999998</v>
      </c>
      <c r="L413" s="99">
        <v>157.66383999999999</v>
      </c>
      <c r="M413" s="99">
        <v>0</v>
      </c>
      <c r="N413" s="99">
        <v>157.66383999999999</v>
      </c>
      <c r="O413" s="99">
        <v>4901.7748099999999</v>
      </c>
      <c r="P413" s="100">
        <v>2348.2776100000001</v>
      </c>
      <c r="Q413" s="99">
        <v>0</v>
      </c>
      <c r="R413" s="101">
        <v>2348.2776100000001</v>
      </c>
    </row>
    <row r="414" spans="1:18">
      <c r="A414" s="102"/>
      <c r="B414" s="102"/>
      <c r="C414" s="102"/>
      <c r="D414" s="96" t="s">
        <v>589</v>
      </c>
      <c r="E414" s="97">
        <v>640</v>
      </c>
      <c r="F414" s="98">
        <v>529.64543000000003</v>
      </c>
      <c r="G414" s="99">
        <v>0</v>
      </c>
      <c r="H414" s="99">
        <v>529.64543000000003</v>
      </c>
      <c r="I414" s="99">
        <v>1650.8354099999999</v>
      </c>
      <c r="J414" s="99">
        <v>0</v>
      </c>
      <c r="K414" s="99">
        <v>1650.8354099999999</v>
      </c>
      <c r="L414" s="99">
        <v>30.58954</v>
      </c>
      <c r="M414" s="99">
        <v>0</v>
      </c>
      <c r="N414" s="99">
        <v>30.58954</v>
      </c>
      <c r="O414" s="99">
        <v>2211.0703800000001</v>
      </c>
      <c r="P414" s="100">
        <v>813.27693999999997</v>
      </c>
      <c r="Q414" s="99">
        <v>0</v>
      </c>
      <c r="R414" s="101">
        <v>813.27693999999997</v>
      </c>
    </row>
    <row r="415" spans="1:18">
      <c r="A415" s="102"/>
      <c r="B415" s="102"/>
      <c r="C415" s="102"/>
      <c r="D415" s="96" t="s">
        <v>590</v>
      </c>
      <c r="E415" s="97">
        <v>269</v>
      </c>
      <c r="F415" s="98">
        <v>782.56574000000001</v>
      </c>
      <c r="G415" s="99">
        <v>0</v>
      </c>
      <c r="H415" s="99">
        <v>782.56574000000001</v>
      </c>
      <c r="I415" s="99">
        <v>5488.7239800000007</v>
      </c>
      <c r="J415" s="99">
        <v>64.021609999999995</v>
      </c>
      <c r="K415" s="99">
        <v>5552.7455899999995</v>
      </c>
      <c r="L415" s="99">
        <v>156.27839</v>
      </c>
      <c r="M415" s="99">
        <v>0</v>
      </c>
      <c r="N415" s="99">
        <v>156.27839</v>
      </c>
      <c r="O415" s="99">
        <v>6491.5897199999999</v>
      </c>
      <c r="P415" s="100">
        <v>3270.66581</v>
      </c>
      <c r="Q415" s="99">
        <v>0</v>
      </c>
      <c r="R415" s="101">
        <v>3270.66581</v>
      </c>
    </row>
    <row r="416" spans="1:18">
      <c r="A416" s="102"/>
      <c r="B416" s="102"/>
      <c r="C416" s="102"/>
      <c r="D416" s="96" t="s">
        <v>591</v>
      </c>
      <c r="E416" s="97">
        <v>639</v>
      </c>
      <c r="F416" s="98">
        <v>649.54835000000003</v>
      </c>
      <c r="G416" s="99">
        <v>0</v>
      </c>
      <c r="H416" s="99">
        <v>649.54835000000003</v>
      </c>
      <c r="I416" s="99">
        <v>1765.8976100000002</v>
      </c>
      <c r="J416" s="99">
        <v>0</v>
      </c>
      <c r="K416" s="99">
        <v>1765.8976100000002</v>
      </c>
      <c r="L416" s="99">
        <v>72.99772999999999</v>
      </c>
      <c r="M416" s="99">
        <v>0</v>
      </c>
      <c r="N416" s="99">
        <v>72.99772999999999</v>
      </c>
      <c r="O416" s="99">
        <v>2488.4436900000001</v>
      </c>
      <c r="P416" s="100">
        <v>986.44490000000008</v>
      </c>
      <c r="Q416" s="99">
        <v>0</v>
      </c>
      <c r="R416" s="101">
        <v>986.44490000000008</v>
      </c>
    </row>
    <row r="417" spans="1:18">
      <c r="A417" s="102"/>
      <c r="B417" s="102"/>
      <c r="C417" s="96" t="s">
        <v>592</v>
      </c>
      <c r="D417" s="96" t="s">
        <v>593</v>
      </c>
      <c r="E417" s="97">
        <v>274</v>
      </c>
      <c r="F417" s="98">
        <v>1303.8333600000001</v>
      </c>
      <c r="G417" s="99">
        <v>0</v>
      </c>
      <c r="H417" s="99">
        <v>1303.8333600000001</v>
      </c>
      <c r="I417" s="99">
        <v>8574.2476600000009</v>
      </c>
      <c r="J417" s="99">
        <v>61.550580000000004</v>
      </c>
      <c r="K417" s="99">
        <v>8635.7982400000001</v>
      </c>
      <c r="L417" s="99">
        <v>950.71384999999998</v>
      </c>
      <c r="M417" s="99">
        <v>133.595</v>
      </c>
      <c r="N417" s="99">
        <v>1084.3088500000001</v>
      </c>
      <c r="O417" s="99">
        <v>11023.94045</v>
      </c>
      <c r="P417" s="100">
        <v>6684.52873</v>
      </c>
      <c r="Q417" s="99">
        <v>0</v>
      </c>
      <c r="R417" s="101">
        <v>6684.52873</v>
      </c>
    </row>
    <row r="418" spans="1:18">
      <c r="A418" s="102"/>
      <c r="B418" s="96" t="s">
        <v>594</v>
      </c>
      <c r="C418" s="96" t="s">
        <v>595</v>
      </c>
      <c r="D418" s="96" t="s">
        <v>595</v>
      </c>
      <c r="E418" s="97">
        <v>71</v>
      </c>
      <c r="F418" s="98">
        <v>3203.6722999999997</v>
      </c>
      <c r="G418" s="99">
        <v>0</v>
      </c>
      <c r="H418" s="99">
        <v>3203.6722999999997</v>
      </c>
      <c r="I418" s="99">
        <v>6567.0157300000001</v>
      </c>
      <c r="J418" s="99">
        <v>0.96101000000000003</v>
      </c>
      <c r="K418" s="99">
        <v>6567.9767400000001</v>
      </c>
      <c r="L418" s="99">
        <v>489.07114000000001</v>
      </c>
      <c r="M418" s="99">
        <v>5.2050000000000001</v>
      </c>
      <c r="N418" s="99">
        <v>494.27614</v>
      </c>
      <c r="O418" s="99">
        <v>10265.92518</v>
      </c>
      <c r="P418" s="100">
        <v>8713.8644000000004</v>
      </c>
      <c r="Q418" s="99">
        <v>0</v>
      </c>
      <c r="R418" s="101">
        <v>8713.8644000000004</v>
      </c>
    </row>
    <row r="419" spans="1:18">
      <c r="A419" s="102"/>
      <c r="B419" s="102"/>
      <c r="C419" s="102"/>
      <c r="D419" s="96" t="s">
        <v>596</v>
      </c>
      <c r="E419" s="97">
        <v>436</v>
      </c>
      <c r="F419" s="98">
        <v>351.46377000000001</v>
      </c>
      <c r="G419" s="99">
        <v>0</v>
      </c>
      <c r="H419" s="99">
        <v>351.46377000000001</v>
      </c>
      <c r="I419" s="99">
        <v>3525.5086099999999</v>
      </c>
      <c r="J419" s="99">
        <v>0.17486000000000002</v>
      </c>
      <c r="K419" s="99">
        <v>3525.6834700000004</v>
      </c>
      <c r="L419" s="99">
        <v>138.45939999999999</v>
      </c>
      <c r="M419" s="99">
        <v>0</v>
      </c>
      <c r="N419" s="99">
        <v>138.45939999999999</v>
      </c>
      <c r="O419" s="99">
        <v>4015.60664</v>
      </c>
      <c r="P419" s="100">
        <v>3304.70073</v>
      </c>
      <c r="Q419" s="99">
        <v>0</v>
      </c>
      <c r="R419" s="101">
        <v>3304.70073</v>
      </c>
    </row>
    <row r="420" spans="1:18">
      <c r="A420" s="102"/>
      <c r="B420" s="102"/>
      <c r="C420" s="102"/>
      <c r="D420" s="96" t="s">
        <v>597</v>
      </c>
      <c r="E420" s="97">
        <v>73</v>
      </c>
      <c r="F420" s="98">
        <v>1183.5535400000001</v>
      </c>
      <c r="G420" s="99">
        <v>0</v>
      </c>
      <c r="H420" s="99">
        <v>1183.5535400000001</v>
      </c>
      <c r="I420" s="99">
        <v>1462.37465</v>
      </c>
      <c r="J420" s="99">
        <v>0.98897999999999997</v>
      </c>
      <c r="K420" s="99">
        <v>1463.3636299999998</v>
      </c>
      <c r="L420" s="99">
        <v>35.338850000000001</v>
      </c>
      <c r="M420" s="99">
        <v>0</v>
      </c>
      <c r="N420" s="99">
        <v>35.338850000000001</v>
      </c>
      <c r="O420" s="99">
        <v>2682.2560199999998</v>
      </c>
      <c r="P420" s="100">
        <v>3269.0852799999998</v>
      </c>
      <c r="Q420" s="99">
        <v>0</v>
      </c>
      <c r="R420" s="101">
        <v>3269.0852799999998</v>
      </c>
    </row>
    <row r="421" spans="1:18">
      <c r="A421" s="102"/>
      <c r="B421" s="102"/>
      <c r="C421" s="102"/>
      <c r="D421" s="96" t="s">
        <v>598</v>
      </c>
      <c r="E421" s="97">
        <v>72</v>
      </c>
      <c r="F421" s="98">
        <v>204.84287</v>
      </c>
      <c r="G421" s="99">
        <v>0</v>
      </c>
      <c r="H421" s="99">
        <v>204.84287</v>
      </c>
      <c r="I421" s="99">
        <v>2039.8510800000001</v>
      </c>
      <c r="J421" s="99">
        <v>0.24374000000000001</v>
      </c>
      <c r="K421" s="99">
        <v>2040.09482</v>
      </c>
      <c r="L421" s="99">
        <v>52.97925</v>
      </c>
      <c r="M421" s="99">
        <v>0</v>
      </c>
      <c r="N421" s="99">
        <v>52.97925</v>
      </c>
      <c r="O421" s="99">
        <v>2297.9169400000001</v>
      </c>
      <c r="P421" s="100">
        <v>2699.0950800000001</v>
      </c>
      <c r="Q421" s="99">
        <v>0</v>
      </c>
      <c r="R421" s="101">
        <v>2699.0950800000001</v>
      </c>
    </row>
    <row r="422" spans="1:18">
      <c r="A422" s="102"/>
      <c r="B422" s="102"/>
      <c r="C422" s="102"/>
      <c r="D422" s="96" t="s">
        <v>599</v>
      </c>
      <c r="E422" s="97">
        <v>74</v>
      </c>
      <c r="F422" s="98">
        <v>1100.2420500000001</v>
      </c>
      <c r="G422" s="99">
        <v>0</v>
      </c>
      <c r="H422" s="99">
        <v>1100.2420500000001</v>
      </c>
      <c r="I422" s="99">
        <v>2398.8305800000003</v>
      </c>
      <c r="J422" s="99">
        <v>2.2599999999999999E-3</v>
      </c>
      <c r="K422" s="99">
        <v>2398.83284</v>
      </c>
      <c r="L422" s="99">
        <v>42.940570000000001</v>
      </c>
      <c r="M422" s="99">
        <v>0</v>
      </c>
      <c r="N422" s="99">
        <v>42.940570000000001</v>
      </c>
      <c r="O422" s="99">
        <v>3542.0154600000001</v>
      </c>
      <c r="P422" s="100">
        <v>3755.1502799999998</v>
      </c>
      <c r="Q422" s="99">
        <v>0</v>
      </c>
      <c r="R422" s="101">
        <v>3755.1502799999998</v>
      </c>
    </row>
    <row r="423" spans="1:18">
      <c r="A423" s="102"/>
      <c r="B423" s="102"/>
      <c r="C423" s="102"/>
      <c r="D423" s="96" t="s">
        <v>600</v>
      </c>
      <c r="E423" s="97">
        <v>76</v>
      </c>
      <c r="F423" s="98">
        <v>332.24096000000003</v>
      </c>
      <c r="G423" s="99">
        <v>0</v>
      </c>
      <c r="H423" s="99">
        <v>332.24096000000003</v>
      </c>
      <c r="I423" s="99">
        <v>2404.5371099999998</v>
      </c>
      <c r="J423" s="99">
        <v>0.37174000000000001</v>
      </c>
      <c r="K423" s="99">
        <v>2404.9088500000003</v>
      </c>
      <c r="L423" s="99">
        <v>162.30544</v>
      </c>
      <c r="M423" s="99">
        <v>0</v>
      </c>
      <c r="N423" s="99">
        <v>162.30544</v>
      </c>
      <c r="O423" s="99">
        <v>2899.45525</v>
      </c>
      <c r="P423" s="100">
        <v>5668.4849000000004</v>
      </c>
      <c r="Q423" s="99">
        <v>0</v>
      </c>
      <c r="R423" s="101">
        <v>5668.4849000000004</v>
      </c>
    </row>
    <row r="424" spans="1:18">
      <c r="A424" s="102"/>
      <c r="B424" s="102"/>
      <c r="C424" s="96" t="s">
        <v>601</v>
      </c>
      <c r="D424" s="96" t="s">
        <v>601</v>
      </c>
      <c r="E424" s="97">
        <v>77</v>
      </c>
      <c r="F424" s="98">
        <v>7962.4261100000003</v>
      </c>
      <c r="G424" s="99">
        <v>0</v>
      </c>
      <c r="H424" s="99">
        <v>7962.4261100000003</v>
      </c>
      <c r="I424" s="99">
        <v>13872.33381</v>
      </c>
      <c r="J424" s="99">
        <v>189.57069000000001</v>
      </c>
      <c r="K424" s="99">
        <v>14061.904500000001</v>
      </c>
      <c r="L424" s="99">
        <v>1039.2326499999999</v>
      </c>
      <c r="M424" s="99">
        <v>0</v>
      </c>
      <c r="N424" s="99">
        <v>1039.2326499999999</v>
      </c>
      <c r="O424" s="99">
        <v>23063.563260000003</v>
      </c>
      <c r="P424" s="100">
        <v>20466.16922</v>
      </c>
      <c r="Q424" s="99">
        <v>0</v>
      </c>
      <c r="R424" s="101">
        <v>20466.16922</v>
      </c>
    </row>
    <row r="425" spans="1:18">
      <c r="A425" s="102"/>
      <c r="B425" s="102"/>
      <c r="C425" s="102"/>
      <c r="D425" s="96" t="s">
        <v>602</v>
      </c>
      <c r="E425" s="97">
        <v>79</v>
      </c>
      <c r="F425" s="98">
        <v>1400.4790800000001</v>
      </c>
      <c r="G425" s="99">
        <v>0</v>
      </c>
      <c r="H425" s="99">
        <v>1400.4790800000001</v>
      </c>
      <c r="I425" s="99">
        <v>8447.949349999999</v>
      </c>
      <c r="J425" s="99">
        <v>2.7797800000000001</v>
      </c>
      <c r="K425" s="99">
        <v>8450.7291300000015</v>
      </c>
      <c r="L425" s="99">
        <v>386.81536</v>
      </c>
      <c r="M425" s="99">
        <v>0</v>
      </c>
      <c r="N425" s="99">
        <v>386.81536</v>
      </c>
      <c r="O425" s="99">
        <v>10238.023570000001</v>
      </c>
      <c r="P425" s="100">
        <v>7537.2484800000002</v>
      </c>
      <c r="Q425" s="99">
        <v>0</v>
      </c>
      <c r="R425" s="101">
        <v>7537.2484800000002</v>
      </c>
    </row>
    <row r="426" spans="1:18">
      <c r="A426" s="102"/>
      <c r="B426" s="102"/>
      <c r="C426" s="102"/>
      <c r="D426" s="96" t="s">
        <v>603</v>
      </c>
      <c r="E426" s="97">
        <v>78</v>
      </c>
      <c r="F426" s="98">
        <v>1656.26296</v>
      </c>
      <c r="G426" s="99">
        <v>0</v>
      </c>
      <c r="H426" s="99">
        <v>1656.26296</v>
      </c>
      <c r="I426" s="99">
        <v>2294.3631600000003</v>
      </c>
      <c r="J426" s="99">
        <v>5.6000000000000006E-4</v>
      </c>
      <c r="K426" s="99">
        <v>2294.3637200000003</v>
      </c>
      <c r="L426" s="99">
        <v>66.904119999999992</v>
      </c>
      <c r="M426" s="99">
        <v>0</v>
      </c>
      <c r="N426" s="99">
        <v>66.904119999999992</v>
      </c>
      <c r="O426" s="99">
        <v>4017.5308</v>
      </c>
      <c r="P426" s="100">
        <v>3754.0090299999997</v>
      </c>
      <c r="Q426" s="99">
        <v>0</v>
      </c>
      <c r="R426" s="101">
        <v>3754.0090299999997</v>
      </c>
    </row>
    <row r="427" spans="1:18">
      <c r="A427" s="102"/>
      <c r="B427" s="102"/>
      <c r="C427" s="96" t="s">
        <v>604</v>
      </c>
      <c r="D427" s="96" t="s">
        <v>605</v>
      </c>
      <c r="E427" s="97">
        <v>80</v>
      </c>
      <c r="F427" s="98">
        <v>9467.493269999999</v>
      </c>
      <c r="G427" s="99">
        <v>6.2500000000000003E-3</v>
      </c>
      <c r="H427" s="99">
        <v>9467.4995199999994</v>
      </c>
      <c r="I427" s="99">
        <v>26725.897989999998</v>
      </c>
      <c r="J427" s="99">
        <v>48.362499999999997</v>
      </c>
      <c r="K427" s="99">
        <v>26774.260489999997</v>
      </c>
      <c r="L427" s="99">
        <v>2948.7729300000001</v>
      </c>
      <c r="M427" s="99">
        <v>1.2144999999999999</v>
      </c>
      <c r="N427" s="99">
        <v>2949.9874300000001</v>
      </c>
      <c r="O427" s="99">
        <v>39191.747439999999</v>
      </c>
      <c r="P427" s="100">
        <v>25630.147780000003</v>
      </c>
      <c r="Q427" s="99">
        <v>0</v>
      </c>
      <c r="R427" s="101">
        <v>25630.147780000003</v>
      </c>
    </row>
    <row r="428" spans="1:18">
      <c r="A428" s="102"/>
      <c r="B428" s="102"/>
      <c r="C428" s="102"/>
      <c r="D428" s="96" t="s">
        <v>604</v>
      </c>
      <c r="E428" s="97">
        <v>82</v>
      </c>
      <c r="F428" s="98">
        <v>756.09996000000001</v>
      </c>
      <c r="G428" s="99">
        <v>0</v>
      </c>
      <c r="H428" s="99">
        <v>756.09996000000001</v>
      </c>
      <c r="I428" s="99">
        <v>13473.046420000001</v>
      </c>
      <c r="J428" s="99">
        <v>0.32139000000000001</v>
      </c>
      <c r="K428" s="99">
        <v>13473.36781</v>
      </c>
      <c r="L428" s="99">
        <v>224.19086999999999</v>
      </c>
      <c r="M428" s="99">
        <v>0</v>
      </c>
      <c r="N428" s="99">
        <v>224.19086999999999</v>
      </c>
      <c r="O428" s="99">
        <v>14453.658640000001</v>
      </c>
      <c r="P428" s="100">
        <v>5287.92029</v>
      </c>
      <c r="Q428" s="99">
        <v>0</v>
      </c>
      <c r="R428" s="101">
        <v>5287.92029</v>
      </c>
    </row>
    <row r="429" spans="1:18">
      <c r="A429" s="102"/>
      <c r="B429" s="102"/>
      <c r="C429" s="102"/>
      <c r="D429" s="96" t="s">
        <v>606</v>
      </c>
      <c r="E429" s="97">
        <v>601</v>
      </c>
      <c r="F429" s="98">
        <v>79.587260000000001</v>
      </c>
      <c r="G429" s="99">
        <v>0</v>
      </c>
      <c r="H429" s="99">
        <v>79.587260000000001</v>
      </c>
      <c r="I429" s="99">
        <v>6102.6150199999993</v>
      </c>
      <c r="J429" s="99">
        <v>0</v>
      </c>
      <c r="K429" s="99">
        <v>6102.6150199999993</v>
      </c>
      <c r="L429" s="99">
        <v>123.79846000000001</v>
      </c>
      <c r="M429" s="99">
        <v>0</v>
      </c>
      <c r="N429" s="99">
        <v>123.79846000000001</v>
      </c>
      <c r="O429" s="99">
        <v>6306.0007400000004</v>
      </c>
      <c r="P429" s="100">
        <v>2148.3323100000002</v>
      </c>
      <c r="Q429" s="99">
        <v>0</v>
      </c>
      <c r="R429" s="101">
        <v>2148.3323100000002</v>
      </c>
    </row>
    <row r="430" spans="1:18">
      <c r="A430" s="102"/>
      <c r="B430" s="102"/>
      <c r="C430" s="102"/>
      <c r="D430" s="96" t="s">
        <v>607</v>
      </c>
      <c r="E430" s="97">
        <v>81</v>
      </c>
      <c r="F430" s="98">
        <v>91.995750000000001</v>
      </c>
      <c r="G430" s="99">
        <v>0</v>
      </c>
      <c r="H430" s="99">
        <v>91.995750000000001</v>
      </c>
      <c r="I430" s="99">
        <v>1195.9946599999998</v>
      </c>
      <c r="J430" s="99">
        <v>0.1041</v>
      </c>
      <c r="K430" s="99">
        <v>1196.0987600000001</v>
      </c>
      <c r="L430" s="99">
        <v>20.6936</v>
      </c>
      <c r="M430" s="99">
        <v>0</v>
      </c>
      <c r="N430" s="99">
        <v>20.6936</v>
      </c>
      <c r="O430" s="99">
        <v>1308.7881100000002</v>
      </c>
      <c r="P430" s="100">
        <v>2273.7218800000001</v>
      </c>
      <c r="Q430" s="99">
        <v>0</v>
      </c>
      <c r="R430" s="101">
        <v>2273.7218800000001</v>
      </c>
    </row>
    <row r="431" spans="1:18">
      <c r="A431" s="102"/>
      <c r="B431" s="102"/>
      <c r="C431" s="102"/>
      <c r="D431" s="96" t="s">
        <v>608</v>
      </c>
      <c r="E431" s="97">
        <v>83</v>
      </c>
      <c r="F431" s="98">
        <v>382.36554999999998</v>
      </c>
      <c r="G431" s="99">
        <v>0</v>
      </c>
      <c r="H431" s="99">
        <v>382.36554999999998</v>
      </c>
      <c r="I431" s="99">
        <v>1827.8932299999999</v>
      </c>
      <c r="J431" s="99">
        <v>3.8000000000000002E-4</v>
      </c>
      <c r="K431" s="99">
        <v>1827.8936100000001</v>
      </c>
      <c r="L431" s="99">
        <v>83.31756</v>
      </c>
      <c r="M431" s="99">
        <v>0</v>
      </c>
      <c r="N431" s="99">
        <v>83.31756</v>
      </c>
      <c r="O431" s="99">
        <v>2293.57672</v>
      </c>
      <c r="P431" s="100">
        <v>3463.1041600000003</v>
      </c>
      <c r="Q431" s="99">
        <v>0</v>
      </c>
      <c r="R431" s="101">
        <v>3463.1041600000003</v>
      </c>
    </row>
    <row r="432" spans="1:18">
      <c r="A432" s="102"/>
      <c r="B432" s="102"/>
      <c r="C432" s="102"/>
      <c r="D432" s="96" t="s">
        <v>609</v>
      </c>
      <c r="E432" s="97">
        <v>84</v>
      </c>
      <c r="F432" s="98">
        <v>142.87308999999999</v>
      </c>
      <c r="G432" s="99">
        <v>0</v>
      </c>
      <c r="H432" s="99">
        <v>142.87308999999999</v>
      </c>
      <c r="I432" s="99">
        <v>1886.9829199999999</v>
      </c>
      <c r="J432" s="99">
        <v>0</v>
      </c>
      <c r="K432" s="99">
        <v>1886.9829199999999</v>
      </c>
      <c r="L432" s="99">
        <v>34.558</v>
      </c>
      <c r="M432" s="99">
        <v>0</v>
      </c>
      <c r="N432" s="99">
        <v>34.558</v>
      </c>
      <c r="O432" s="99">
        <v>2064.41401</v>
      </c>
      <c r="P432" s="100">
        <v>2254.4854</v>
      </c>
      <c r="Q432" s="99">
        <v>0</v>
      </c>
      <c r="R432" s="101">
        <v>2254.4854</v>
      </c>
    </row>
    <row r="433" spans="1:18">
      <c r="A433" s="102"/>
      <c r="B433" s="102"/>
      <c r="C433" s="96" t="s">
        <v>610</v>
      </c>
      <c r="D433" s="96" t="s">
        <v>610</v>
      </c>
      <c r="E433" s="97">
        <v>86</v>
      </c>
      <c r="F433" s="98">
        <v>18985.56007</v>
      </c>
      <c r="G433" s="99">
        <v>13672.783289999999</v>
      </c>
      <c r="H433" s="99">
        <v>32658.343359999999</v>
      </c>
      <c r="I433" s="99">
        <v>6833.5344800000003</v>
      </c>
      <c r="J433" s="99">
        <v>36.049970000000002</v>
      </c>
      <c r="K433" s="99">
        <v>6869.5844500000003</v>
      </c>
      <c r="L433" s="99">
        <v>6246.7588299999998</v>
      </c>
      <c r="M433" s="99">
        <v>1055.45685</v>
      </c>
      <c r="N433" s="99">
        <v>7302.2156799999993</v>
      </c>
      <c r="O433" s="99">
        <v>46830.143490000002</v>
      </c>
      <c r="P433" s="100">
        <v>25912.453920000004</v>
      </c>
      <c r="Q433" s="99">
        <v>0</v>
      </c>
      <c r="R433" s="101">
        <v>25912.453920000004</v>
      </c>
    </row>
    <row r="434" spans="1:18">
      <c r="A434" s="102"/>
      <c r="B434" s="102"/>
      <c r="C434" s="102"/>
      <c r="D434" s="96" t="s">
        <v>611</v>
      </c>
      <c r="E434" s="97">
        <v>87</v>
      </c>
      <c r="F434" s="98">
        <v>766.42836999999997</v>
      </c>
      <c r="G434" s="99">
        <v>0</v>
      </c>
      <c r="H434" s="99">
        <v>766.42836999999997</v>
      </c>
      <c r="I434" s="99">
        <v>3708.0418500000001</v>
      </c>
      <c r="J434" s="99">
        <v>1E-4</v>
      </c>
      <c r="K434" s="99">
        <v>3708.0419500000003</v>
      </c>
      <c r="L434" s="99">
        <v>283.09085999999996</v>
      </c>
      <c r="M434" s="99">
        <v>0</v>
      </c>
      <c r="N434" s="99">
        <v>283.09085999999996</v>
      </c>
      <c r="O434" s="99">
        <v>4757.5611799999997</v>
      </c>
      <c r="P434" s="100">
        <v>4267.0604000000003</v>
      </c>
      <c r="Q434" s="99">
        <v>0</v>
      </c>
      <c r="R434" s="101">
        <v>4267.0604000000003</v>
      </c>
    </row>
    <row r="435" spans="1:18">
      <c r="A435" s="102"/>
      <c r="B435" s="102"/>
      <c r="C435" s="102"/>
      <c r="D435" s="96" t="s">
        <v>612</v>
      </c>
      <c r="E435" s="97">
        <v>660</v>
      </c>
      <c r="F435" s="98">
        <v>91.702160000000006</v>
      </c>
      <c r="G435" s="99">
        <v>0</v>
      </c>
      <c r="H435" s="99">
        <v>91.702160000000006</v>
      </c>
      <c r="I435" s="99">
        <v>2332.3685299999997</v>
      </c>
      <c r="J435" s="99">
        <v>0</v>
      </c>
      <c r="K435" s="99">
        <v>2332.3685299999997</v>
      </c>
      <c r="L435" s="99">
        <v>168.4717</v>
      </c>
      <c r="M435" s="99">
        <v>0</v>
      </c>
      <c r="N435" s="99">
        <v>168.4717</v>
      </c>
      <c r="O435" s="99">
        <v>2592.5423900000001</v>
      </c>
      <c r="P435" s="100">
        <v>4326.9887099999996</v>
      </c>
      <c r="Q435" s="99">
        <v>0</v>
      </c>
      <c r="R435" s="101">
        <v>4326.9887099999996</v>
      </c>
    </row>
    <row r="436" spans="1:18">
      <c r="A436" s="102"/>
      <c r="B436" s="102"/>
      <c r="C436" s="96" t="s">
        <v>594</v>
      </c>
      <c r="D436" s="96" t="s">
        <v>270</v>
      </c>
      <c r="E436" s="97">
        <v>535</v>
      </c>
      <c r="F436" s="98">
        <v>12721.699130000001</v>
      </c>
      <c r="G436" s="99">
        <v>0</v>
      </c>
      <c r="H436" s="99">
        <v>12721.699130000001</v>
      </c>
      <c r="I436" s="99">
        <v>28905.381850000002</v>
      </c>
      <c r="J436" s="99">
        <v>494.57256999999998</v>
      </c>
      <c r="K436" s="99">
        <v>29399.954420000002</v>
      </c>
      <c r="L436" s="99">
        <v>3950.5719300000001</v>
      </c>
      <c r="M436" s="99">
        <v>136.83833999999999</v>
      </c>
      <c r="N436" s="99">
        <v>4087.4102699999999</v>
      </c>
      <c r="O436" s="99">
        <v>46209.063820000003</v>
      </c>
      <c r="P436" s="100">
        <v>32488.065280000003</v>
      </c>
      <c r="Q436" s="99">
        <v>0</v>
      </c>
      <c r="R436" s="101">
        <v>32488.065280000003</v>
      </c>
    </row>
    <row r="437" spans="1:18">
      <c r="A437" s="102"/>
      <c r="B437" s="102"/>
      <c r="C437" s="102"/>
      <c r="D437" s="96" t="s">
        <v>282</v>
      </c>
      <c r="E437" s="97">
        <v>67</v>
      </c>
      <c r="F437" s="98">
        <v>1464.4053899999999</v>
      </c>
      <c r="G437" s="99">
        <v>0</v>
      </c>
      <c r="H437" s="99">
        <v>1464.4053899999999</v>
      </c>
      <c r="I437" s="99">
        <v>4022.2363399999999</v>
      </c>
      <c r="J437" s="99">
        <v>1.93452</v>
      </c>
      <c r="K437" s="99">
        <v>4024.1708599999997</v>
      </c>
      <c r="L437" s="99">
        <v>742.52786000000003</v>
      </c>
      <c r="M437" s="99">
        <v>8.3279999999999994</v>
      </c>
      <c r="N437" s="99">
        <v>750.85586000000001</v>
      </c>
      <c r="O437" s="99">
        <v>6239.4321100000006</v>
      </c>
      <c r="P437" s="100">
        <v>7810.2806700000001</v>
      </c>
      <c r="Q437" s="99">
        <v>0</v>
      </c>
      <c r="R437" s="101">
        <v>7810.2806700000001</v>
      </c>
    </row>
    <row r="438" spans="1:18">
      <c r="A438" s="102"/>
      <c r="B438" s="102"/>
      <c r="C438" s="102"/>
      <c r="D438" s="96" t="s">
        <v>613</v>
      </c>
      <c r="E438" s="97">
        <v>68</v>
      </c>
      <c r="F438" s="98">
        <v>1603.75982</v>
      </c>
      <c r="G438" s="99">
        <v>0</v>
      </c>
      <c r="H438" s="99">
        <v>1603.75982</v>
      </c>
      <c r="I438" s="99">
        <v>3535.0764800000002</v>
      </c>
      <c r="J438" s="99">
        <v>2.8000000000000001E-2</v>
      </c>
      <c r="K438" s="99">
        <v>3535.10448</v>
      </c>
      <c r="L438" s="99">
        <v>416.42129</v>
      </c>
      <c r="M438" s="99">
        <v>0</v>
      </c>
      <c r="N438" s="99">
        <v>416.42129</v>
      </c>
      <c r="O438" s="99">
        <v>5555.2855899999995</v>
      </c>
      <c r="P438" s="100">
        <v>6023.6329999999998</v>
      </c>
      <c r="Q438" s="99">
        <v>0</v>
      </c>
      <c r="R438" s="101">
        <v>6023.6329999999998</v>
      </c>
    </row>
    <row r="439" spans="1:18">
      <c r="A439" s="102"/>
      <c r="B439" s="102"/>
      <c r="C439" s="102"/>
      <c r="D439" s="96" t="s">
        <v>594</v>
      </c>
      <c r="E439" s="97">
        <v>65</v>
      </c>
      <c r="F439" s="98">
        <v>82080.740260000006</v>
      </c>
      <c r="G439" s="99">
        <v>711.42204000000004</v>
      </c>
      <c r="H439" s="99">
        <v>82792.162299999996</v>
      </c>
      <c r="I439" s="99">
        <v>166761.86032000001</v>
      </c>
      <c r="J439" s="99">
        <v>613.64541000000008</v>
      </c>
      <c r="K439" s="99">
        <v>167375.50572999998</v>
      </c>
      <c r="L439" s="99">
        <v>59060.06594</v>
      </c>
      <c r="M439" s="99">
        <v>8656.5333499999997</v>
      </c>
      <c r="N439" s="99">
        <v>67716.599290000013</v>
      </c>
      <c r="O439" s="99">
        <v>317884.26731999998</v>
      </c>
      <c r="P439" s="100">
        <v>198558.0385</v>
      </c>
      <c r="Q439" s="99">
        <v>0</v>
      </c>
      <c r="R439" s="101">
        <v>198558.0385</v>
      </c>
    </row>
    <row r="440" spans="1:18">
      <c r="A440" s="102"/>
      <c r="B440" s="102"/>
      <c r="C440" s="102"/>
      <c r="D440" s="102"/>
      <c r="E440" s="103">
        <v>779</v>
      </c>
      <c r="F440" s="104">
        <v>18.675000000000001</v>
      </c>
      <c r="G440" s="105">
        <v>0</v>
      </c>
      <c r="H440" s="105">
        <v>18.675000000000001</v>
      </c>
      <c r="I440" s="105">
        <v>63.596710000000002</v>
      </c>
      <c r="J440" s="105">
        <v>0</v>
      </c>
      <c r="K440" s="105">
        <v>63.596710000000002</v>
      </c>
      <c r="L440" s="105">
        <v>386.85764</v>
      </c>
      <c r="M440" s="105">
        <v>1.9989999999999997E-2</v>
      </c>
      <c r="N440" s="105">
        <v>386.87763000000001</v>
      </c>
      <c r="O440" s="105">
        <v>469.14934000000005</v>
      </c>
      <c r="P440" s="106">
        <v>0</v>
      </c>
      <c r="Q440" s="105">
        <v>0</v>
      </c>
      <c r="R440" s="107">
        <v>0</v>
      </c>
    </row>
    <row r="441" spans="1:18">
      <c r="A441" s="102"/>
      <c r="B441" s="102"/>
      <c r="C441" s="102"/>
      <c r="D441" s="102"/>
      <c r="E441" s="103">
        <v>693</v>
      </c>
      <c r="F441" s="104">
        <v>30.494589999999999</v>
      </c>
      <c r="G441" s="105">
        <v>0</v>
      </c>
      <c r="H441" s="105">
        <v>30.494589999999999</v>
      </c>
      <c r="I441" s="105">
        <v>0.27542</v>
      </c>
      <c r="J441" s="105">
        <v>0</v>
      </c>
      <c r="K441" s="105">
        <v>0.27542</v>
      </c>
      <c r="L441" s="105">
        <v>1150.77493</v>
      </c>
      <c r="M441" s="105">
        <v>1.7350000000000001</v>
      </c>
      <c r="N441" s="105">
        <v>1152.5099299999999</v>
      </c>
      <c r="O441" s="105">
        <v>1183.2799399999999</v>
      </c>
      <c r="P441" s="106">
        <v>3103.3948399999999</v>
      </c>
      <c r="Q441" s="105">
        <v>0</v>
      </c>
      <c r="R441" s="107">
        <v>3103.3948399999999</v>
      </c>
    </row>
    <row r="442" spans="1:18">
      <c r="A442" s="102"/>
      <c r="B442" s="102"/>
      <c r="C442" s="102"/>
      <c r="D442" s="96" t="s">
        <v>614</v>
      </c>
      <c r="E442" s="97">
        <v>70</v>
      </c>
      <c r="F442" s="98">
        <v>3579.9622100000001</v>
      </c>
      <c r="G442" s="99">
        <v>0</v>
      </c>
      <c r="H442" s="99">
        <v>3579.9622100000001</v>
      </c>
      <c r="I442" s="99">
        <v>5210.6154500000002</v>
      </c>
      <c r="J442" s="99">
        <v>0.56598999999999999</v>
      </c>
      <c r="K442" s="99">
        <v>5211.1814400000003</v>
      </c>
      <c r="L442" s="99">
        <v>1026.2657300000001</v>
      </c>
      <c r="M442" s="99">
        <v>6.02562</v>
      </c>
      <c r="N442" s="99">
        <v>1032.29135</v>
      </c>
      <c r="O442" s="99">
        <v>9823.4349999999995</v>
      </c>
      <c r="P442" s="100">
        <v>11470.122939999999</v>
      </c>
      <c r="Q442" s="99">
        <v>0</v>
      </c>
      <c r="R442" s="101">
        <v>11470.122939999999</v>
      </c>
    </row>
    <row r="443" spans="1:18">
      <c r="A443" s="102"/>
      <c r="B443" s="102"/>
      <c r="C443" s="102"/>
      <c r="D443" s="96" t="s">
        <v>615</v>
      </c>
      <c r="E443" s="97">
        <v>66</v>
      </c>
      <c r="F443" s="98">
        <v>772.49318999999991</v>
      </c>
      <c r="G443" s="99">
        <v>0</v>
      </c>
      <c r="H443" s="99">
        <v>772.49318999999991</v>
      </c>
      <c r="I443" s="99">
        <v>685.68204000000003</v>
      </c>
      <c r="J443" s="99">
        <v>1.01E-3</v>
      </c>
      <c r="K443" s="99">
        <v>685.68305000000009</v>
      </c>
      <c r="L443" s="99">
        <v>1957.3753200000001</v>
      </c>
      <c r="M443" s="99">
        <v>10.9543</v>
      </c>
      <c r="N443" s="99">
        <v>1968.3296200000002</v>
      </c>
      <c r="O443" s="99">
        <v>3426.5058599999998</v>
      </c>
      <c r="P443" s="100">
        <v>6589.4126699999997</v>
      </c>
      <c r="Q443" s="99">
        <v>0</v>
      </c>
      <c r="R443" s="101">
        <v>6589.4126699999997</v>
      </c>
    </row>
    <row r="444" spans="1:18">
      <c r="A444" s="102"/>
      <c r="B444" s="102"/>
      <c r="C444" s="96" t="s">
        <v>616</v>
      </c>
      <c r="D444" s="96" t="s">
        <v>616</v>
      </c>
      <c r="E444" s="97">
        <v>69</v>
      </c>
      <c r="F444" s="98">
        <v>5088.8786399999999</v>
      </c>
      <c r="G444" s="99">
        <v>0</v>
      </c>
      <c r="H444" s="99">
        <v>5088.8786399999999</v>
      </c>
      <c r="I444" s="99">
        <v>1764.43553</v>
      </c>
      <c r="J444" s="99">
        <v>1.75708</v>
      </c>
      <c r="K444" s="99">
        <v>1766.1926100000001</v>
      </c>
      <c r="L444" s="99">
        <v>1724.14345</v>
      </c>
      <c r="M444" s="99">
        <v>43.60163</v>
      </c>
      <c r="N444" s="99">
        <v>1767.7450800000001</v>
      </c>
      <c r="O444" s="99">
        <v>8622.8163299999997</v>
      </c>
      <c r="P444" s="100">
        <v>5209.27333</v>
      </c>
      <c r="Q444" s="99">
        <v>0</v>
      </c>
      <c r="R444" s="101">
        <v>5209.27333</v>
      </c>
    </row>
    <row r="445" spans="1:18">
      <c r="A445" s="102"/>
      <c r="B445" s="102"/>
      <c r="C445" s="96" t="s">
        <v>617</v>
      </c>
      <c r="D445" s="96" t="s">
        <v>617</v>
      </c>
      <c r="E445" s="97">
        <v>88</v>
      </c>
      <c r="F445" s="98">
        <v>27995.1067</v>
      </c>
      <c r="G445" s="99">
        <v>0</v>
      </c>
      <c r="H445" s="99">
        <v>27995.1067</v>
      </c>
      <c r="I445" s="99">
        <v>42819.32604</v>
      </c>
      <c r="J445" s="99">
        <v>244.19460000000001</v>
      </c>
      <c r="K445" s="99">
        <v>43063.520640000002</v>
      </c>
      <c r="L445" s="99">
        <v>12416.564050000001</v>
      </c>
      <c r="M445" s="99">
        <v>797.46343000000002</v>
      </c>
      <c r="N445" s="99">
        <v>13214.027480000001</v>
      </c>
      <c r="O445" s="99">
        <v>84272.654819999996</v>
      </c>
      <c r="P445" s="100">
        <v>107851.29462</v>
      </c>
      <c r="Q445" s="99">
        <v>0</v>
      </c>
      <c r="R445" s="101">
        <v>107851.29462</v>
      </c>
    </row>
    <row r="446" spans="1:18">
      <c r="A446" s="102"/>
      <c r="B446" s="102"/>
      <c r="C446" s="102"/>
      <c r="D446" s="96" t="s">
        <v>618</v>
      </c>
      <c r="E446" s="97">
        <v>90</v>
      </c>
      <c r="F446" s="98">
        <v>5073.60419</v>
      </c>
      <c r="G446" s="99">
        <v>0</v>
      </c>
      <c r="H446" s="99">
        <v>5073.60419</v>
      </c>
      <c r="I446" s="99">
        <v>1145.87301</v>
      </c>
      <c r="J446" s="99">
        <v>4.0599999999999994E-3</v>
      </c>
      <c r="K446" s="99">
        <v>1145.87707</v>
      </c>
      <c r="L446" s="99">
        <v>221.00201000000001</v>
      </c>
      <c r="M446" s="99">
        <v>0</v>
      </c>
      <c r="N446" s="99">
        <v>221.00201000000001</v>
      </c>
      <c r="O446" s="99">
        <v>6440.4832699999997</v>
      </c>
      <c r="P446" s="100">
        <v>6532.4287800000002</v>
      </c>
      <c r="Q446" s="99">
        <v>0</v>
      </c>
      <c r="R446" s="101">
        <v>6532.4287800000002</v>
      </c>
    </row>
    <row r="447" spans="1:18">
      <c r="A447" s="102"/>
      <c r="B447" s="102"/>
      <c r="C447" s="102"/>
      <c r="D447" s="96" t="s">
        <v>619</v>
      </c>
      <c r="E447" s="97">
        <v>89</v>
      </c>
      <c r="F447" s="98">
        <v>458.73450000000003</v>
      </c>
      <c r="G447" s="99">
        <v>0</v>
      </c>
      <c r="H447" s="99">
        <v>458.73450000000003</v>
      </c>
      <c r="I447" s="99">
        <v>5566.6842699999997</v>
      </c>
      <c r="J447" s="99">
        <v>69.915360000000007</v>
      </c>
      <c r="K447" s="99">
        <v>5636.5996299999997</v>
      </c>
      <c r="L447" s="99">
        <v>213.75648999999999</v>
      </c>
      <c r="M447" s="99">
        <v>0</v>
      </c>
      <c r="N447" s="99">
        <v>213.75648999999999</v>
      </c>
      <c r="O447" s="99">
        <v>6309.0906199999999</v>
      </c>
      <c r="P447" s="100">
        <v>4916.6529</v>
      </c>
      <c r="Q447" s="99">
        <v>0</v>
      </c>
      <c r="R447" s="101">
        <v>4916.6529</v>
      </c>
    </row>
    <row r="448" spans="1:18">
      <c r="A448" s="102"/>
      <c r="B448" s="102"/>
      <c r="C448" s="96" t="s">
        <v>620</v>
      </c>
      <c r="D448" s="96" t="s">
        <v>621</v>
      </c>
      <c r="E448" s="97">
        <v>95</v>
      </c>
      <c r="F448" s="98">
        <v>703.95643000000007</v>
      </c>
      <c r="G448" s="99">
        <v>0</v>
      </c>
      <c r="H448" s="99">
        <v>703.95643000000007</v>
      </c>
      <c r="I448" s="99">
        <v>2128.0757599999997</v>
      </c>
      <c r="J448" s="99">
        <v>0</v>
      </c>
      <c r="K448" s="99">
        <v>2128.0757599999997</v>
      </c>
      <c r="L448" s="99">
        <v>336.07598999999999</v>
      </c>
      <c r="M448" s="99">
        <v>0.31230000000000002</v>
      </c>
      <c r="N448" s="99">
        <v>336.38828999999998</v>
      </c>
      <c r="O448" s="99">
        <v>3168.4204799999998</v>
      </c>
      <c r="P448" s="100">
        <v>3477.61015</v>
      </c>
      <c r="Q448" s="99">
        <v>0</v>
      </c>
      <c r="R448" s="101">
        <v>3477.61015</v>
      </c>
    </row>
    <row r="449" spans="1:18">
      <c r="A449" s="102"/>
      <c r="B449" s="102"/>
      <c r="C449" s="102"/>
      <c r="D449" s="96" t="s">
        <v>622</v>
      </c>
      <c r="E449" s="97">
        <v>94</v>
      </c>
      <c r="F449" s="98">
        <v>318.96310999999997</v>
      </c>
      <c r="G449" s="99">
        <v>0</v>
      </c>
      <c r="H449" s="99">
        <v>318.96310999999997</v>
      </c>
      <c r="I449" s="99">
        <v>1983.4586299999999</v>
      </c>
      <c r="J449" s="99">
        <v>1.81E-3</v>
      </c>
      <c r="K449" s="99">
        <v>1983.4604399999998</v>
      </c>
      <c r="L449" s="99">
        <v>307.99410999999998</v>
      </c>
      <c r="M449" s="99">
        <v>4.21258</v>
      </c>
      <c r="N449" s="99">
        <v>312.20668999999998</v>
      </c>
      <c r="O449" s="99">
        <v>2614.6302400000004</v>
      </c>
      <c r="P449" s="100">
        <v>3767.3538900000003</v>
      </c>
      <c r="Q449" s="99">
        <v>0</v>
      </c>
      <c r="R449" s="101">
        <v>3767.3538900000003</v>
      </c>
    </row>
    <row r="450" spans="1:18">
      <c r="A450" s="102"/>
      <c r="B450" s="102"/>
      <c r="C450" s="102"/>
      <c r="D450" s="96" t="s">
        <v>623</v>
      </c>
      <c r="E450" s="97">
        <v>91</v>
      </c>
      <c r="F450" s="98">
        <v>10298.01347</v>
      </c>
      <c r="G450" s="99">
        <v>0</v>
      </c>
      <c r="H450" s="99">
        <v>10298.01347</v>
      </c>
      <c r="I450" s="99">
        <v>3833.6712599999996</v>
      </c>
      <c r="J450" s="99">
        <v>49.503959999999999</v>
      </c>
      <c r="K450" s="99">
        <v>3883.1752200000001</v>
      </c>
      <c r="L450" s="99">
        <v>13322.051939999999</v>
      </c>
      <c r="M450" s="99">
        <v>1652.0322699999999</v>
      </c>
      <c r="N450" s="99">
        <v>14974.084210000001</v>
      </c>
      <c r="O450" s="99">
        <v>29155.2729</v>
      </c>
      <c r="P450" s="100">
        <v>28478.338210000002</v>
      </c>
      <c r="Q450" s="99">
        <v>0</v>
      </c>
      <c r="R450" s="101">
        <v>28478.338210000002</v>
      </c>
    </row>
    <row r="451" spans="1:18">
      <c r="A451" s="102"/>
      <c r="B451" s="102"/>
      <c r="C451" s="102"/>
      <c r="D451" s="96" t="s">
        <v>624</v>
      </c>
      <c r="E451" s="97">
        <v>92</v>
      </c>
      <c r="F451" s="98">
        <v>333.02388999999999</v>
      </c>
      <c r="G451" s="99">
        <v>0</v>
      </c>
      <c r="H451" s="99">
        <v>333.02388999999999</v>
      </c>
      <c r="I451" s="99">
        <v>1441.7770800000001</v>
      </c>
      <c r="J451" s="99">
        <v>1.2800000000000001E-2</v>
      </c>
      <c r="K451" s="99">
        <v>1441.7898799999998</v>
      </c>
      <c r="L451" s="99">
        <v>140.19125</v>
      </c>
      <c r="M451" s="99">
        <v>0</v>
      </c>
      <c r="N451" s="99">
        <v>140.19125</v>
      </c>
      <c r="O451" s="99">
        <v>1915.0050200000001</v>
      </c>
      <c r="P451" s="100">
        <v>2196.69677</v>
      </c>
      <c r="Q451" s="99">
        <v>0</v>
      </c>
      <c r="R451" s="101">
        <v>2196.69677</v>
      </c>
    </row>
    <row r="452" spans="1:18">
      <c r="A452" s="102"/>
      <c r="B452" s="102"/>
      <c r="C452" s="102"/>
      <c r="D452" s="96" t="s">
        <v>625</v>
      </c>
      <c r="E452" s="97">
        <v>93</v>
      </c>
      <c r="F452" s="98">
        <v>608.78208999999993</v>
      </c>
      <c r="G452" s="99">
        <v>0</v>
      </c>
      <c r="H452" s="99">
        <v>608.78208999999993</v>
      </c>
      <c r="I452" s="99">
        <v>4665.3305799999998</v>
      </c>
      <c r="J452" s="99">
        <v>10.48855</v>
      </c>
      <c r="K452" s="99">
        <v>4675.8191299999999</v>
      </c>
      <c r="L452" s="99">
        <v>466.81946000000005</v>
      </c>
      <c r="M452" s="99">
        <v>0.27100999999999997</v>
      </c>
      <c r="N452" s="99">
        <v>467.09046999999998</v>
      </c>
      <c r="O452" s="99">
        <v>5751.6916900000006</v>
      </c>
      <c r="P452" s="100">
        <v>2819.8031900000001</v>
      </c>
      <c r="Q452" s="99">
        <v>0</v>
      </c>
      <c r="R452" s="101">
        <v>2819.8031900000001</v>
      </c>
    </row>
    <row r="453" spans="1:18">
      <c r="A453" s="102"/>
      <c r="B453" s="96" t="s">
        <v>626</v>
      </c>
      <c r="C453" s="96" t="s">
        <v>627</v>
      </c>
      <c r="D453" s="96" t="s">
        <v>628</v>
      </c>
      <c r="E453" s="97">
        <v>356</v>
      </c>
      <c r="F453" s="98">
        <v>6261.9946</v>
      </c>
      <c r="G453" s="99">
        <v>0</v>
      </c>
      <c r="H453" s="99">
        <v>6261.9946</v>
      </c>
      <c r="I453" s="99">
        <v>4898.7262499999997</v>
      </c>
      <c r="J453" s="99">
        <v>27.806830000000001</v>
      </c>
      <c r="K453" s="99">
        <v>4926.5330800000002</v>
      </c>
      <c r="L453" s="99">
        <v>742.04165</v>
      </c>
      <c r="M453" s="99">
        <v>174.57760999999999</v>
      </c>
      <c r="N453" s="99">
        <v>916.61926000000005</v>
      </c>
      <c r="O453" s="99">
        <v>12105.146939999999</v>
      </c>
      <c r="P453" s="100">
        <v>2933.3820000000001</v>
      </c>
      <c r="Q453" s="99">
        <v>0</v>
      </c>
      <c r="R453" s="101">
        <v>2933.3820000000001</v>
      </c>
    </row>
    <row r="454" spans="1:18">
      <c r="A454" s="102"/>
      <c r="B454" s="102"/>
      <c r="C454" s="102"/>
      <c r="D454" s="96" t="s">
        <v>629</v>
      </c>
      <c r="E454" s="97">
        <v>355</v>
      </c>
      <c r="F454" s="98">
        <v>2242.82546</v>
      </c>
      <c r="G454" s="99">
        <v>0</v>
      </c>
      <c r="H454" s="99">
        <v>2242.82546</v>
      </c>
      <c r="I454" s="99">
        <v>22649.891379999997</v>
      </c>
      <c r="J454" s="99">
        <v>32.475790000000003</v>
      </c>
      <c r="K454" s="99">
        <v>22682.367170000001</v>
      </c>
      <c r="L454" s="99">
        <v>349.77143000000001</v>
      </c>
      <c r="M454" s="99">
        <v>0</v>
      </c>
      <c r="N454" s="99">
        <v>349.77143000000001</v>
      </c>
      <c r="O454" s="99">
        <v>25274.964059999998</v>
      </c>
      <c r="P454" s="100">
        <v>6432.8740699999998</v>
      </c>
      <c r="Q454" s="99">
        <v>0</v>
      </c>
      <c r="R454" s="101">
        <v>6432.8740699999998</v>
      </c>
    </row>
    <row r="455" spans="1:18">
      <c r="A455" s="102"/>
      <c r="B455" s="102"/>
      <c r="C455" s="102"/>
      <c r="D455" s="96" t="s">
        <v>630</v>
      </c>
      <c r="E455" s="97">
        <v>358</v>
      </c>
      <c r="F455" s="98">
        <v>728.43838000000005</v>
      </c>
      <c r="G455" s="99">
        <v>0</v>
      </c>
      <c r="H455" s="99">
        <v>728.43838000000005</v>
      </c>
      <c r="I455" s="99">
        <v>2157.39417</v>
      </c>
      <c r="J455" s="99">
        <v>5.6952299999999996</v>
      </c>
      <c r="K455" s="99">
        <v>2163.0893999999998</v>
      </c>
      <c r="L455" s="99">
        <v>70.943880000000007</v>
      </c>
      <c r="M455" s="99">
        <v>0</v>
      </c>
      <c r="N455" s="99">
        <v>70.943880000000007</v>
      </c>
      <c r="O455" s="99">
        <v>2962.4716600000002</v>
      </c>
      <c r="P455" s="100">
        <v>2648.8302699999999</v>
      </c>
      <c r="Q455" s="99">
        <v>0</v>
      </c>
      <c r="R455" s="101">
        <v>2648.8302699999999</v>
      </c>
    </row>
    <row r="456" spans="1:18">
      <c r="A456" s="102"/>
      <c r="B456" s="102"/>
      <c r="C456" s="96" t="s">
        <v>631</v>
      </c>
      <c r="D456" s="96" t="s">
        <v>632</v>
      </c>
      <c r="E456" s="97">
        <v>357</v>
      </c>
      <c r="F456" s="98">
        <v>5398.59663</v>
      </c>
      <c r="G456" s="99">
        <v>0</v>
      </c>
      <c r="H456" s="99">
        <v>5398.59663</v>
      </c>
      <c r="I456" s="99">
        <v>31691.489829999999</v>
      </c>
      <c r="J456" s="99">
        <v>95.136490000000009</v>
      </c>
      <c r="K456" s="99">
        <v>31786.626319999999</v>
      </c>
      <c r="L456" s="99">
        <v>1275.0056000000002</v>
      </c>
      <c r="M456" s="99">
        <v>11.6592</v>
      </c>
      <c r="N456" s="99">
        <v>1286.6648</v>
      </c>
      <c r="O456" s="99">
        <v>38471.887750000002</v>
      </c>
      <c r="P456" s="100">
        <v>6911.7814699999999</v>
      </c>
      <c r="Q456" s="99">
        <v>0</v>
      </c>
      <c r="R456" s="101">
        <v>6911.7814699999999</v>
      </c>
    </row>
    <row r="457" spans="1:18">
      <c r="A457" s="102"/>
      <c r="B457" s="102"/>
      <c r="C457" s="96" t="s">
        <v>633</v>
      </c>
      <c r="D457" s="96" t="s">
        <v>634</v>
      </c>
      <c r="E457" s="97">
        <v>363</v>
      </c>
      <c r="F457" s="98">
        <v>7168.0853200000001</v>
      </c>
      <c r="G457" s="99">
        <v>0</v>
      </c>
      <c r="H457" s="99">
        <v>7168.0853200000001</v>
      </c>
      <c r="I457" s="99">
        <v>35512.857750000003</v>
      </c>
      <c r="J457" s="99">
        <v>56.182480000000005</v>
      </c>
      <c r="K457" s="99">
        <v>35569.040229999999</v>
      </c>
      <c r="L457" s="99">
        <v>1219.7834700000001</v>
      </c>
      <c r="M457" s="99">
        <v>15.03631</v>
      </c>
      <c r="N457" s="99">
        <v>1234.81978</v>
      </c>
      <c r="O457" s="99">
        <v>43971.945329999995</v>
      </c>
      <c r="P457" s="100">
        <v>16102.3891</v>
      </c>
      <c r="Q457" s="99">
        <v>0</v>
      </c>
      <c r="R457" s="101">
        <v>16102.3891</v>
      </c>
    </row>
    <row r="458" spans="1:18">
      <c r="A458" s="102"/>
      <c r="B458" s="102"/>
      <c r="C458" s="102"/>
      <c r="D458" s="96" t="s">
        <v>635</v>
      </c>
      <c r="E458" s="97">
        <v>647</v>
      </c>
      <c r="F458" s="98">
        <v>141.02562</v>
      </c>
      <c r="G458" s="99">
        <v>0</v>
      </c>
      <c r="H458" s="99">
        <v>141.02562</v>
      </c>
      <c r="I458" s="99">
        <v>2472.3403199999998</v>
      </c>
      <c r="J458" s="99">
        <v>0</v>
      </c>
      <c r="K458" s="99">
        <v>2472.3403199999998</v>
      </c>
      <c r="L458" s="99">
        <v>43.912709999999997</v>
      </c>
      <c r="M458" s="99">
        <v>0</v>
      </c>
      <c r="N458" s="99">
        <v>43.912709999999997</v>
      </c>
      <c r="O458" s="99">
        <v>2657.2786499999997</v>
      </c>
      <c r="P458" s="100">
        <v>1288.3370600000001</v>
      </c>
      <c r="Q458" s="99">
        <v>0</v>
      </c>
      <c r="R458" s="101">
        <v>1288.3370600000001</v>
      </c>
    </row>
    <row r="459" spans="1:18">
      <c r="A459" s="102"/>
      <c r="B459" s="102"/>
      <c r="C459" s="96" t="s">
        <v>626</v>
      </c>
      <c r="D459" s="96" t="s">
        <v>626</v>
      </c>
      <c r="E459" s="97">
        <v>349</v>
      </c>
      <c r="F459" s="98">
        <v>63421.652369999996</v>
      </c>
      <c r="G459" s="99">
        <v>0</v>
      </c>
      <c r="H459" s="99">
        <v>63421.652369999996</v>
      </c>
      <c r="I459" s="99">
        <v>208886.27772000001</v>
      </c>
      <c r="J459" s="99">
        <v>1811.1917800000001</v>
      </c>
      <c r="K459" s="99">
        <v>210697.46950000001</v>
      </c>
      <c r="L459" s="99">
        <v>15306.61109</v>
      </c>
      <c r="M459" s="99">
        <v>2145.27538</v>
      </c>
      <c r="N459" s="99">
        <v>17451.886469999998</v>
      </c>
      <c r="O459" s="99">
        <v>291571.00834</v>
      </c>
      <c r="P459" s="100">
        <v>112196.53586</v>
      </c>
      <c r="Q459" s="99">
        <v>0</v>
      </c>
      <c r="R459" s="101">
        <v>112196.53586</v>
      </c>
    </row>
    <row r="460" spans="1:18">
      <c r="A460" s="102"/>
      <c r="B460" s="102"/>
      <c r="C460" s="102"/>
      <c r="D460" s="102"/>
      <c r="E460" s="103">
        <v>766</v>
      </c>
      <c r="F460" s="104">
        <v>0</v>
      </c>
      <c r="G460" s="105">
        <v>0</v>
      </c>
      <c r="H460" s="105">
        <v>0</v>
      </c>
      <c r="I460" s="105">
        <v>0.21</v>
      </c>
      <c r="J460" s="105">
        <v>0</v>
      </c>
      <c r="K460" s="105">
        <v>0.21</v>
      </c>
      <c r="L460" s="105">
        <v>1146.35607</v>
      </c>
      <c r="M460" s="105">
        <v>2.6233200000000001</v>
      </c>
      <c r="N460" s="105">
        <v>1148.97939</v>
      </c>
      <c r="O460" s="105">
        <v>1149.18939</v>
      </c>
      <c r="P460" s="106">
        <v>1958.3256399999998</v>
      </c>
      <c r="Q460" s="105">
        <v>0</v>
      </c>
      <c r="R460" s="107">
        <v>1958.3256399999998</v>
      </c>
    </row>
    <row r="461" spans="1:18">
      <c r="A461" s="102"/>
      <c r="B461" s="102"/>
      <c r="C461" s="102"/>
      <c r="D461" s="102"/>
      <c r="E461" s="103">
        <v>767</v>
      </c>
      <c r="F461" s="104">
        <v>1.7999999999999999E-2</v>
      </c>
      <c r="G461" s="105">
        <v>0</v>
      </c>
      <c r="H461" s="105">
        <v>1.7999999999999999E-2</v>
      </c>
      <c r="I461" s="105">
        <v>2.66E-3</v>
      </c>
      <c r="J461" s="105">
        <v>0</v>
      </c>
      <c r="K461" s="105">
        <v>2.66E-3</v>
      </c>
      <c r="L461" s="105">
        <v>80.620699999999999</v>
      </c>
      <c r="M461" s="105">
        <v>0</v>
      </c>
      <c r="N461" s="105">
        <v>80.620699999999999</v>
      </c>
      <c r="O461" s="105">
        <v>80.641360000000006</v>
      </c>
      <c r="P461" s="106">
        <v>1927.33005</v>
      </c>
      <c r="Q461" s="105">
        <v>0</v>
      </c>
      <c r="R461" s="107">
        <v>1927.33005</v>
      </c>
    </row>
    <row r="462" spans="1:18">
      <c r="A462" s="102"/>
      <c r="B462" s="102"/>
      <c r="C462" s="102"/>
      <c r="D462" s="96" t="s">
        <v>636</v>
      </c>
      <c r="E462" s="97">
        <v>645</v>
      </c>
      <c r="F462" s="98">
        <v>2113.7123900000001</v>
      </c>
      <c r="G462" s="99">
        <v>0</v>
      </c>
      <c r="H462" s="99">
        <v>2113.7123900000001</v>
      </c>
      <c r="I462" s="99">
        <v>16315.885109999999</v>
      </c>
      <c r="J462" s="99">
        <v>0</v>
      </c>
      <c r="K462" s="99">
        <v>16315.885109999999</v>
      </c>
      <c r="L462" s="99">
        <v>102.68166000000001</v>
      </c>
      <c r="M462" s="99">
        <v>0</v>
      </c>
      <c r="N462" s="99">
        <v>102.68166000000001</v>
      </c>
      <c r="O462" s="99">
        <v>18532.279160000002</v>
      </c>
      <c r="P462" s="100">
        <v>2292.1845600000001</v>
      </c>
      <c r="Q462" s="99">
        <v>0</v>
      </c>
      <c r="R462" s="101">
        <v>2292.1845600000001</v>
      </c>
    </row>
    <row r="463" spans="1:18">
      <c r="A463" s="102"/>
      <c r="B463" s="102"/>
      <c r="C463" s="96" t="s">
        <v>637</v>
      </c>
      <c r="D463" s="96" t="s">
        <v>638</v>
      </c>
      <c r="E463" s="97">
        <v>369</v>
      </c>
      <c r="F463" s="98">
        <v>106350.93731000001</v>
      </c>
      <c r="G463" s="99">
        <v>0</v>
      </c>
      <c r="H463" s="99">
        <v>106350.93731000001</v>
      </c>
      <c r="I463" s="99">
        <v>65409.911999999997</v>
      </c>
      <c r="J463" s="99">
        <v>436.70231999999999</v>
      </c>
      <c r="K463" s="99">
        <v>65846.614319999993</v>
      </c>
      <c r="L463" s="99">
        <v>18337.046539999999</v>
      </c>
      <c r="M463" s="99">
        <v>1540.8233799999998</v>
      </c>
      <c r="N463" s="99">
        <v>19877.869920000001</v>
      </c>
      <c r="O463" s="99">
        <v>192075.42155</v>
      </c>
      <c r="P463" s="100">
        <v>78403.057239999995</v>
      </c>
      <c r="Q463" s="99">
        <v>0</v>
      </c>
      <c r="R463" s="101">
        <v>78403.057239999995</v>
      </c>
    </row>
    <row r="464" spans="1:18">
      <c r="A464" s="102"/>
      <c r="B464" s="102"/>
      <c r="C464" s="102"/>
      <c r="D464" s="102"/>
      <c r="E464" s="103">
        <v>790</v>
      </c>
      <c r="F464" s="104">
        <v>174.17400000000001</v>
      </c>
      <c r="G464" s="105">
        <v>0</v>
      </c>
      <c r="H464" s="105">
        <v>174.17400000000001</v>
      </c>
      <c r="I464" s="105">
        <v>1.99E-3</v>
      </c>
      <c r="J464" s="105">
        <v>0</v>
      </c>
      <c r="K464" s="105">
        <v>1.99E-3</v>
      </c>
      <c r="L464" s="105">
        <v>2201.0124599999999</v>
      </c>
      <c r="M464" s="105">
        <v>0</v>
      </c>
      <c r="N464" s="105">
        <v>2201.0124599999999</v>
      </c>
      <c r="O464" s="105">
        <v>2375.1884500000001</v>
      </c>
      <c r="P464" s="106">
        <v>2770.6652300000001</v>
      </c>
      <c r="Q464" s="105">
        <v>0</v>
      </c>
      <c r="R464" s="107">
        <v>2770.6652300000001</v>
      </c>
    </row>
    <row r="465" spans="1:18">
      <c r="A465" s="102"/>
      <c r="B465" s="102"/>
      <c r="C465" s="102"/>
      <c r="D465" s="102"/>
      <c r="E465" s="103">
        <v>706</v>
      </c>
      <c r="F465" s="104">
        <v>0</v>
      </c>
      <c r="G465" s="105">
        <v>0</v>
      </c>
      <c r="H465" s="105">
        <v>0</v>
      </c>
      <c r="I465" s="105">
        <v>0</v>
      </c>
      <c r="J465" s="105">
        <v>0</v>
      </c>
      <c r="K465" s="105">
        <v>0</v>
      </c>
      <c r="L465" s="105">
        <v>0</v>
      </c>
      <c r="M465" s="105">
        <v>0</v>
      </c>
      <c r="N465" s="105">
        <v>0</v>
      </c>
      <c r="O465" s="105">
        <v>0</v>
      </c>
      <c r="P465" s="106">
        <v>0</v>
      </c>
      <c r="Q465" s="105">
        <v>0</v>
      </c>
      <c r="R465" s="107">
        <v>0</v>
      </c>
    </row>
    <row r="466" spans="1:18">
      <c r="A466" s="102"/>
      <c r="B466" s="102"/>
      <c r="C466" s="102"/>
      <c r="D466" s="96" t="s">
        <v>639</v>
      </c>
      <c r="E466" s="97">
        <v>370</v>
      </c>
      <c r="F466" s="98">
        <v>5097.3791700000002</v>
      </c>
      <c r="G466" s="99">
        <v>0</v>
      </c>
      <c r="H466" s="99">
        <v>5097.3791700000002</v>
      </c>
      <c r="I466" s="99">
        <v>9507.3158199999998</v>
      </c>
      <c r="J466" s="99">
        <v>0</v>
      </c>
      <c r="K466" s="99">
        <v>9507.3158199999998</v>
      </c>
      <c r="L466" s="99">
        <v>460.92753000000005</v>
      </c>
      <c r="M466" s="99">
        <v>0</v>
      </c>
      <c r="N466" s="99">
        <v>460.92753000000005</v>
      </c>
      <c r="O466" s="99">
        <v>15065.622519999999</v>
      </c>
      <c r="P466" s="100">
        <v>2858.1905299999999</v>
      </c>
      <c r="Q466" s="99">
        <v>0</v>
      </c>
      <c r="R466" s="101">
        <v>2858.1905299999999</v>
      </c>
    </row>
    <row r="467" spans="1:18">
      <c r="A467" s="102"/>
      <c r="B467" s="102"/>
      <c r="C467" s="96" t="s">
        <v>640</v>
      </c>
      <c r="D467" s="96" t="s">
        <v>640</v>
      </c>
      <c r="E467" s="97">
        <v>371</v>
      </c>
      <c r="F467" s="98">
        <v>3452.2811400000001</v>
      </c>
      <c r="G467" s="99">
        <v>0</v>
      </c>
      <c r="H467" s="99">
        <v>3452.2811400000001</v>
      </c>
      <c r="I467" s="99">
        <v>12934.771060000001</v>
      </c>
      <c r="J467" s="99">
        <v>72.081199999999995</v>
      </c>
      <c r="K467" s="99">
        <v>13006.85226</v>
      </c>
      <c r="L467" s="99">
        <v>595.01156000000003</v>
      </c>
      <c r="M467" s="99">
        <v>37.46743</v>
      </c>
      <c r="N467" s="99">
        <v>632.47898999999995</v>
      </c>
      <c r="O467" s="99">
        <v>17091.612390000002</v>
      </c>
      <c r="P467" s="100">
        <v>4661.0949199999995</v>
      </c>
      <c r="Q467" s="99">
        <v>0</v>
      </c>
      <c r="R467" s="101">
        <v>4661.0949199999995</v>
      </c>
    </row>
    <row r="468" spans="1:18">
      <c r="A468" s="102"/>
      <c r="B468" s="102"/>
      <c r="C468" s="96" t="s">
        <v>641</v>
      </c>
      <c r="D468" s="96" t="s">
        <v>641</v>
      </c>
      <c r="E468" s="97">
        <v>361</v>
      </c>
      <c r="F468" s="98">
        <v>1656.5973100000001</v>
      </c>
      <c r="G468" s="99">
        <v>0</v>
      </c>
      <c r="H468" s="99">
        <v>1656.5973100000001</v>
      </c>
      <c r="I468" s="99">
        <v>16784.250010000003</v>
      </c>
      <c r="J468" s="99">
        <v>0.20663999999999999</v>
      </c>
      <c r="K468" s="99">
        <v>16784.45665</v>
      </c>
      <c r="L468" s="99">
        <v>851.64202999999998</v>
      </c>
      <c r="M468" s="99">
        <v>0</v>
      </c>
      <c r="N468" s="99">
        <v>851.64202999999998</v>
      </c>
      <c r="O468" s="99">
        <v>19292.69599</v>
      </c>
      <c r="P468" s="100">
        <v>4475.2348200000006</v>
      </c>
      <c r="Q468" s="99">
        <v>0</v>
      </c>
      <c r="R468" s="101">
        <v>4475.2348200000006</v>
      </c>
    </row>
    <row r="469" spans="1:18">
      <c r="A469" s="102"/>
      <c r="B469" s="102"/>
      <c r="C469" s="96" t="s">
        <v>642</v>
      </c>
      <c r="D469" s="96" t="s">
        <v>642</v>
      </c>
      <c r="E469" s="97">
        <v>366</v>
      </c>
      <c r="F469" s="98">
        <v>2813.5549700000001</v>
      </c>
      <c r="G469" s="99">
        <v>0</v>
      </c>
      <c r="H469" s="99">
        <v>2813.5549700000001</v>
      </c>
      <c r="I469" s="99">
        <v>22008.651000000002</v>
      </c>
      <c r="J469" s="99">
        <v>7.1350100000000003</v>
      </c>
      <c r="K469" s="99">
        <v>22015.786010000003</v>
      </c>
      <c r="L469" s="99">
        <v>695.75602000000003</v>
      </c>
      <c r="M469" s="99">
        <v>0</v>
      </c>
      <c r="N469" s="99">
        <v>695.75602000000003</v>
      </c>
      <c r="O469" s="99">
        <v>25525.097000000002</v>
      </c>
      <c r="P469" s="100">
        <v>5273.6477199999999</v>
      </c>
      <c r="Q469" s="99">
        <v>0</v>
      </c>
      <c r="R469" s="101">
        <v>5273.6477199999999</v>
      </c>
    </row>
    <row r="470" spans="1:18">
      <c r="A470" s="102"/>
      <c r="B470" s="102"/>
      <c r="C470" s="102"/>
      <c r="D470" s="96" t="s">
        <v>643</v>
      </c>
      <c r="E470" s="97">
        <v>497</v>
      </c>
      <c r="F470" s="98">
        <v>167.1902</v>
      </c>
      <c r="G470" s="99">
        <v>0</v>
      </c>
      <c r="H470" s="99">
        <v>167.1902</v>
      </c>
      <c r="I470" s="99">
        <v>3159.2035599999999</v>
      </c>
      <c r="J470" s="99">
        <v>0.36726999999999999</v>
      </c>
      <c r="K470" s="99">
        <v>3159.5708300000001</v>
      </c>
      <c r="L470" s="99">
        <v>75.463530000000006</v>
      </c>
      <c r="M470" s="99">
        <v>0</v>
      </c>
      <c r="N470" s="99">
        <v>75.463530000000006</v>
      </c>
      <c r="O470" s="99">
        <v>3402.2245600000001</v>
      </c>
      <c r="P470" s="100">
        <v>1742.6319699999999</v>
      </c>
      <c r="Q470" s="99">
        <v>0</v>
      </c>
      <c r="R470" s="101">
        <v>1742.6319699999999</v>
      </c>
    </row>
    <row r="471" spans="1:18">
      <c r="A471" s="102"/>
      <c r="B471" s="102"/>
      <c r="C471" s="96" t="s">
        <v>644</v>
      </c>
      <c r="D471" s="96" t="s">
        <v>645</v>
      </c>
      <c r="E471" s="97">
        <v>351</v>
      </c>
      <c r="F471" s="98">
        <v>578.63318000000004</v>
      </c>
      <c r="G471" s="99">
        <v>0</v>
      </c>
      <c r="H471" s="99">
        <v>578.63318000000004</v>
      </c>
      <c r="I471" s="99">
        <v>2460.1619500000002</v>
      </c>
      <c r="J471" s="99">
        <v>3.4459899999999997</v>
      </c>
      <c r="K471" s="99">
        <v>2463.6079399999999</v>
      </c>
      <c r="L471" s="99">
        <v>104.18016</v>
      </c>
      <c r="M471" s="99">
        <v>0</v>
      </c>
      <c r="N471" s="99">
        <v>104.18016</v>
      </c>
      <c r="O471" s="99">
        <v>3146.4212799999996</v>
      </c>
      <c r="P471" s="100">
        <v>3088.0794100000003</v>
      </c>
      <c r="Q471" s="99">
        <v>0</v>
      </c>
      <c r="R471" s="101">
        <v>3088.0794100000003</v>
      </c>
    </row>
    <row r="472" spans="1:18">
      <c r="A472" s="102"/>
      <c r="B472" s="102"/>
      <c r="C472" s="102"/>
      <c r="D472" s="96" t="s">
        <v>646</v>
      </c>
      <c r="E472" s="97">
        <v>353</v>
      </c>
      <c r="F472" s="98">
        <v>303.55137000000002</v>
      </c>
      <c r="G472" s="99">
        <v>0</v>
      </c>
      <c r="H472" s="99">
        <v>303.55137000000002</v>
      </c>
      <c r="I472" s="99">
        <v>1920.3822600000001</v>
      </c>
      <c r="J472" s="99">
        <v>12.208110000000001</v>
      </c>
      <c r="K472" s="99">
        <v>1932.5903700000001</v>
      </c>
      <c r="L472" s="99">
        <v>90.164179999999988</v>
      </c>
      <c r="M472" s="99">
        <v>0</v>
      </c>
      <c r="N472" s="99">
        <v>90.164179999999988</v>
      </c>
      <c r="O472" s="99">
        <v>2326.3059199999998</v>
      </c>
      <c r="P472" s="100">
        <v>3511.3145199999999</v>
      </c>
      <c r="Q472" s="99">
        <v>0</v>
      </c>
      <c r="R472" s="101">
        <v>3511.3145199999999</v>
      </c>
    </row>
    <row r="473" spans="1:18">
      <c r="A473" s="102"/>
      <c r="B473" s="102"/>
      <c r="C473" s="102"/>
      <c r="D473" s="96" t="s">
        <v>644</v>
      </c>
      <c r="E473" s="97">
        <v>350</v>
      </c>
      <c r="F473" s="98">
        <v>16169.42972</v>
      </c>
      <c r="G473" s="99">
        <v>0</v>
      </c>
      <c r="H473" s="99">
        <v>16169.42972</v>
      </c>
      <c r="I473" s="99">
        <v>48748.349549999999</v>
      </c>
      <c r="J473" s="99">
        <v>1.33961</v>
      </c>
      <c r="K473" s="99">
        <v>48749.689159999994</v>
      </c>
      <c r="L473" s="99">
        <v>1398.49845</v>
      </c>
      <c r="M473" s="99">
        <v>5.2050000000000001</v>
      </c>
      <c r="N473" s="99">
        <v>1403.70345</v>
      </c>
      <c r="O473" s="99">
        <v>66322.822329999995</v>
      </c>
      <c r="P473" s="100">
        <v>15551.88991</v>
      </c>
      <c r="Q473" s="99">
        <v>0</v>
      </c>
      <c r="R473" s="101">
        <v>15551.88991</v>
      </c>
    </row>
    <row r="474" spans="1:18">
      <c r="A474" s="102"/>
      <c r="B474" s="102"/>
      <c r="C474" s="96" t="s">
        <v>647</v>
      </c>
      <c r="D474" s="96" t="s">
        <v>648</v>
      </c>
      <c r="E474" s="97">
        <v>482</v>
      </c>
      <c r="F474" s="98">
        <v>7754.00792</v>
      </c>
      <c r="G474" s="99">
        <v>0</v>
      </c>
      <c r="H474" s="99">
        <v>7754.00792</v>
      </c>
      <c r="I474" s="99">
        <v>27491.116149999998</v>
      </c>
      <c r="J474" s="99">
        <v>0.17579</v>
      </c>
      <c r="K474" s="99">
        <v>27491.291940000003</v>
      </c>
      <c r="L474" s="99">
        <v>642.52783999999997</v>
      </c>
      <c r="M474" s="99">
        <v>0</v>
      </c>
      <c r="N474" s="99">
        <v>642.52783999999997</v>
      </c>
      <c r="O474" s="99">
        <v>35887.827700000002</v>
      </c>
      <c r="P474" s="100">
        <v>6714.6949599999998</v>
      </c>
      <c r="Q474" s="99">
        <v>0</v>
      </c>
      <c r="R474" s="101">
        <v>6714.6949599999998</v>
      </c>
    </row>
    <row r="475" spans="1:18">
      <c r="A475" s="102"/>
      <c r="B475" s="102"/>
      <c r="C475" s="102"/>
      <c r="D475" s="96" t="s">
        <v>649</v>
      </c>
      <c r="E475" s="97">
        <v>594</v>
      </c>
      <c r="F475" s="98">
        <v>109.62171000000001</v>
      </c>
      <c r="G475" s="99">
        <v>0</v>
      </c>
      <c r="H475" s="99">
        <v>109.62171000000001</v>
      </c>
      <c r="I475" s="99">
        <v>4307.4432800000004</v>
      </c>
      <c r="J475" s="99">
        <v>0</v>
      </c>
      <c r="K475" s="99">
        <v>4307.4432800000004</v>
      </c>
      <c r="L475" s="99">
        <v>97.338449999999995</v>
      </c>
      <c r="M475" s="99">
        <v>0</v>
      </c>
      <c r="N475" s="99">
        <v>97.338449999999995</v>
      </c>
      <c r="O475" s="99">
        <v>4514.40344</v>
      </c>
      <c r="P475" s="100">
        <v>3855.32476</v>
      </c>
      <c r="Q475" s="99">
        <v>0</v>
      </c>
      <c r="R475" s="101">
        <v>3855.32476</v>
      </c>
    </row>
    <row r="476" spans="1:18">
      <c r="A476" s="102"/>
      <c r="B476" s="102"/>
      <c r="C476" s="96" t="s">
        <v>650</v>
      </c>
      <c r="D476" s="96" t="s">
        <v>651</v>
      </c>
      <c r="E476" s="97">
        <v>352</v>
      </c>
      <c r="F476" s="98">
        <v>3901.09701</v>
      </c>
      <c r="G476" s="99">
        <v>0</v>
      </c>
      <c r="H476" s="99">
        <v>3901.09701</v>
      </c>
      <c r="I476" s="99">
        <v>13352.39639</v>
      </c>
      <c r="J476" s="99">
        <v>0</v>
      </c>
      <c r="K476" s="99">
        <v>13352.39639</v>
      </c>
      <c r="L476" s="99">
        <v>547.81632999999999</v>
      </c>
      <c r="M476" s="99">
        <v>0</v>
      </c>
      <c r="N476" s="99">
        <v>547.81632999999999</v>
      </c>
      <c r="O476" s="99">
        <v>17801.309730000001</v>
      </c>
      <c r="P476" s="100">
        <v>4410.4697200000001</v>
      </c>
      <c r="Q476" s="99">
        <v>0</v>
      </c>
      <c r="R476" s="101">
        <v>4410.4697200000001</v>
      </c>
    </row>
    <row r="477" spans="1:18">
      <c r="A477" s="102"/>
      <c r="B477" s="102"/>
      <c r="C477" s="96" t="s">
        <v>652</v>
      </c>
      <c r="D477" s="96" t="s">
        <v>652</v>
      </c>
      <c r="E477" s="97">
        <v>359</v>
      </c>
      <c r="F477" s="98">
        <v>7839.7108600000001</v>
      </c>
      <c r="G477" s="99">
        <v>0</v>
      </c>
      <c r="H477" s="99">
        <v>7839.7108600000001</v>
      </c>
      <c r="I477" s="99">
        <v>23554.663199999999</v>
      </c>
      <c r="J477" s="99">
        <v>42.582970000000003</v>
      </c>
      <c r="K477" s="99">
        <v>23597.246170000002</v>
      </c>
      <c r="L477" s="99">
        <v>661.76094999999998</v>
      </c>
      <c r="M477" s="99">
        <v>0</v>
      </c>
      <c r="N477" s="99">
        <v>661.76094999999998</v>
      </c>
      <c r="O477" s="99">
        <v>32098.717980000001</v>
      </c>
      <c r="P477" s="100">
        <v>3563.8561199999999</v>
      </c>
      <c r="Q477" s="99">
        <v>0</v>
      </c>
      <c r="R477" s="101">
        <v>3563.8561199999999</v>
      </c>
    </row>
    <row r="478" spans="1:18">
      <c r="A478" s="102"/>
      <c r="B478" s="102"/>
      <c r="C478" s="96" t="s">
        <v>653</v>
      </c>
      <c r="D478" s="96" t="s">
        <v>653</v>
      </c>
      <c r="E478" s="97">
        <v>495</v>
      </c>
      <c r="F478" s="98">
        <v>158.60182999999998</v>
      </c>
      <c r="G478" s="99">
        <v>0</v>
      </c>
      <c r="H478" s="99">
        <v>158.60182999999998</v>
      </c>
      <c r="I478" s="99">
        <v>7146.491</v>
      </c>
      <c r="J478" s="99">
        <v>0.13991000000000001</v>
      </c>
      <c r="K478" s="99">
        <v>7146.6309099999999</v>
      </c>
      <c r="L478" s="99">
        <v>164.84472</v>
      </c>
      <c r="M478" s="99">
        <v>0</v>
      </c>
      <c r="N478" s="99">
        <v>164.84472</v>
      </c>
      <c r="O478" s="99">
        <v>7470.0774599999995</v>
      </c>
      <c r="P478" s="100">
        <v>5251.6779500000002</v>
      </c>
      <c r="Q478" s="99">
        <v>0</v>
      </c>
      <c r="R478" s="101">
        <v>5251.6779500000002</v>
      </c>
    </row>
    <row r="479" spans="1:18">
      <c r="A479" s="102"/>
      <c r="B479" s="96" t="s">
        <v>654</v>
      </c>
      <c r="C479" s="96" t="s">
        <v>347</v>
      </c>
      <c r="D479" s="96" t="s">
        <v>347</v>
      </c>
      <c r="E479" s="97">
        <v>180</v>
      </c>
      <c r="F479" s="98">
        <v>4174.5912600000001</v>
      </c>
      <c r="G479" s="99">
        <v>0</v>
      </c>
      <c r="H479" s="99">
        <v>4174.5912600000001</v>
      </c>
      <c r="I479" s="99">
        <v>12060.852500000001</v>
      </c>
      <c r="J479" s="99">
        <v>105.38164</v>
      </c>
      <c r="K479" s="99">
        <v>12166.23414</v>
      </c>
      <c r="L479" s="99">
        <v>1136.5733400000001</v>
      </c>
      <c r="M479" s="99">
        <v>16.345399999999998</v>
      </c>
      <c r="N479" s="99">
        <v>1152.9187400000001</v>
      </c>
      <c r="O479" s="99">
        <v>17493.744139999999</v>
      </c>
      <c r="P479" s="100">
        <v>13162.46581</v>
      </c>
      <c r="Q479" s="99">
        <v>0</v>
      </c>
      <c r="R479" s="101">
        <v>13162.46581</v>
      </c>
    </row>
    <row r="480" spans="1:18">
      <c r="A480" s="102"/>
      <c r="B480" s="102"/>
      <c r="C480" s="96" t="s">
        <v>655</v>
      </c>
      <c r="D480" s="96" t="s">
        <v>656</v>
      </c>
      <c r="E480" s="97">
        <v>176</v>
      </c>
      <c r="F480" s="98">
        <v>3714.2031899999997</v>
      </c>
      <c r="G480" s="99">
        <v>0</v>
      </c>
      <c r="H480" s="99">
        <v>3714.2031899999997</v>
      </c>
      <c r="I480" s="99">
        <v>20710.114129999998</v>
      </c>
      <c r="J480" s="99">
        <v>31.916349999999998</v>
      </c>
      <c r="K480" s="99">
        <v>20742.030480000001</v>
      </c>
      <c r="L480" s="99">
        <v>2426.8398500000003</v>
      </c>
      <c r="M480" s="99">
        <v>0.75299000000000005</v>
      </c>
      <c r="N480" s="99">
        <v>2427.5928399999998</v>
      </c>
      <c r="O480" s="99">
        <v>26883.826510000003</v>
      </c>
      <c r="P480" s="100">
        <v>40529.481890000003</v>
      </c>
      <c r="Q480" s="99">
        <v>0</v>
      </c>
      <c r="R480" s="101">
        <v>40529.481890000003</v>
      </c>
    </row>
    <row r="481" spans="1:18">
      <c r="A481" s="102"/>
      <c r="B481" s="102"/>
      <c r="C481" s="96" t="s">
        <v>657</v>
      </c>
      <c r="D481" s="96" t="s">
        <v>657</v>
      </c>
      <c r="E481" s="97">
        <v>171</v>
      </c>
      <c r="F481" s="98">
        <v>24397.096120000002</v>
      </c>
      <c r="G481" s="99">
        <v>16.859450000000002</v>
      </c>
      <c r="H481" s="99">
        <v>24413.955570000002</v>
      </c>
      <c r="I481" s="99">
        <v>37157.218979999998</v>
      </c>
      <c r="J481" s="99">
        <v>194.41998000000001</v>
      </c>
      <c r="K481" s="99">
        <v>37351.638960000004</v>
      </c>
      <c r="L481" s="99">
        <v>7998.80429</v>
      </c>
      <c r="M481" s="99">
        <v>359.84535</v>
      </c>
      <c r="N481" s="99">
        <v>8358.6496399999996</v>
      </c>
      <c r="O481" s="99">
        <v>70124.244170000005</v>
      </c>
      <c r="P481" s="100">
        <v>72668.064780000001</v>
      </c>
      <c r="Q481" s="99">
        <v>0</v>
      </c>
      <c r="R481" s="101">
        <v>72668.064780000001</v>
      </c>
    </row>
    <row r="482" spans="1:18">
      <c r="A482" s="102"/>
      <c r="B482" s="102"/>
      <c r="C482" s="102"/>
      <c r="D482" s="96" t="s">
        <v>658</v>
      </c>
      <c r="E482" s="97">
        <v>444</v>
      </c>
      <c r="F482" s="98">
        <v>4775.43318</v>
      </c>
      <c r="G482" s="99">
        <v>0</v>
      </c>
      <c r="H482" s="99">
        <v>4775.43318</v>
      </c>
      <c r="I482" s="99">
        <v>16377.63305</v>
      </c>
      <c r="J482" s="99">
        <v>3.5E-4</v>
      </c>
      <c r="K482" s="99">
        <v>16377.633400000001</v>
      </c>
      <c r="L482" s="99">
        <v>508.87461999999999</v>
      </c>
      <c r="M482" s="99">
        <v>0</v>
      </c>
      <c r="N482" s="99">
        <v>508.87461999999999</v>
      </c>
      <c r="O482" s="99">
        <v>21661.941199999997</v>
      </c>
      <c r="P482" s="100">
        <v>6700.8900700000004</v>
      </c>
      <c r="Q482" s="99">
        <v>0</v>
      </c>
      <c r="R482" s="101">
        <v>6700.8900700000004</v>
      </c>
    </row>
    <row r="483" spans="1:18">
      <c r="A483" s="102"/>
      <c r="B483" s="102"/>
      <c r="C483" s="96" t="s">
        <v>659</v>
      </c>
      <c r="D483" s="96" t="s">
        <v>660</v>
      </c>
      <c r="E483" s="97">
        <v>505</v>
      </c>
      <c r="F483" s="98">
        <v>3178.42256</v>
      </c>
      <c r="G483" s="99">
        <v>0</v>
      </c>
      <c r="H483" s="99">
        <v>3178.42256</v>
      </c>
      <c r="I483" s="99">
        <v>14023.391170000001</v>
      </c>
      <c r="J483" s="99">
        <v>1.4499999999999999E-3</v>
      </c>
      <c r="K483" s="99">
        <v>14023.392619999999</v>
      </c>
      <c r="L483" s="99">
        <v>2362.9622400000003</v>
      </c>
      <c r="M483" s="99">
        <v>0</v>
      </c>
      <c r="N483" s="99">
        <v>2362.9622400000003</v>
      </c>
      <c r="O483" s="99">
        <v>19564.777420000002</v>
      </c>
      <c r="P483" s="100">
        <v>15309.65047</v>
      </c>
      <c r="Q483" s="99">
        <v>0</v>
      </c>
      <c r="R483" s="101">
        <v>15309.65047</v>
      </c>
    </row>
    <row r="484" spans="1:18">
      <c r="A484" s="102"/>
      <c r="B484" s="102"/>
      <c r="C484" s="102"/>
      <c r="D484" s="96" t="s">
        <v>659</v>
      </c>
      <c r="E484" s="97">
        <v>177</v>
      </c>
      <c r="F484" s="98">
        <v>3865.5917400000003</v>
      </c>
      <c r="G484" s="99">
        <v>0</v>
      </c>
      <c r="H484" s="99">
        <v>3865.5917400000003</v>
      </c>
      <c r="I484" s="99">
        <v>7186.5232000000005</v>
      </c>
      <c r="J484" s="99">
        <v>7.8861000000000008</v>
      </c>
      <c r="K484" s="99">
        <v>7194.4093000000003</v>
      </c>
      <c r="L484" s="99">
        <v>2407.3583399999998</v>
      </c>
      <c r="M484" s="99">
        <v>0.40287000000000001</v>
      </c>
      <c r="N484" s="99">
        <v>2407.7612100000001</v>
      </c>
      <c r="O484" s="99">
        <v>13467.76225</v>
      </c>
      <c r="P484" s="100">
        <v>17355.377639999999</v>
      </c>
      <c r="Q484" s="99">
        <v>0</v>
      </c>
      <c r="R484" s="101">
        <v>17355.377639999999</v>
      </c>
    </row>
    <row r="485" spans="1:18">
      <c r="A485" s="102"/>
      <c r="B485" s="102"/>
      <c r="C485" s="102"/>
      <c r="D485" s="96" t="s">
        <v>661</v>
      </c>
      <c r="E485" s="97">
        <v>710</v>
      </c>
      <c r="F485" s="98">
        <v>1251.61959</v>
      </c>
      <c r="G485" s="99">
        <v>0</v>
      </c>
      <c r="H485" s="99">
        <v>1251.61959</v>
      </c>
      <c r="I485" s="99">
        <v>6379.9145199999994</v>
      </c>
      <c r="J485" s="99">
        <v>0</v>
      </c>
      <c r="K485" s="99">
        <v>6379.9145199999994</v>
      </c>
      <c r="L485" s="99">
        <v>250.94595000000001</v>
      </c>
      <c r="M485" s="99">
        <v>0</v>
      </c>
      <c r="N485" s="99">
        <v>250.94595000000001</v>
      </c>
      <c r="O485" s="99">
        <v>7882.4800599999999</v>
      </c>
      <c r="P485" s="100">
        <v>5903.9979699999994</v>
      </c>
      <c r="Q485" s="99">
        <v>0</v>
      </c>
      <c r="R485" s="101">
        <v>5903.9979699999994</v>
      </c>
    </row>
    <row r="486" spans="1:18">
      <c r="A486" s="102"/>
      <c r="B486" s="102"/>
      <c r="C486" s="96" t="s">
        <v>654</v>
      </c>
      <c r="D486" s="96" t="s">
        <v>662</v>
      </c>
      <c r="E486" s="97">
        <v>179</v>
      </c>
      <c r="F486" s="98">
        <v>18918.85427</v>
      </c>
      <c r="G486" s="99">
        <v>0</v>
      </c>
      <c r="H486" s="99">
        <v>18918.85427</v>
      </c>
      <c r="I486" s="99">
        <v>73119.133959999992</v>
      </c>
      <c r="J486" s="99">
        <v>302.54882000000003</v>
      </c>
      <c r="K486" s="99">
        <v>73421.682780000003</v>
      </c>
      <c r="L486" s="99">
        <v>10448.385289999998</v>
      </c>
      <c r="M486" s="99">
        <v>1502.82188</v>
      </c>
      <c r="N486" s="99">
        <v>11951.20717</v>
      </c>
      <c r="O486" s="99">
        <v>104291.74421999999</v>
      </c>
      <c r="P486" s="100">
        <v>99294.123260000008</v>
      </c>
      <c r="Q486" s="99">
        <v>0</v>
      </c>
      <c r="R486" s="101">
        <v>99294.123260000008</v>
      </c>
    </row>
    <row r="487" spans="1:18">
      <c r="A487" s="102"/>
      <c r="B487" s="102"/>
      <c r="C487" s="102"/>
      <c r="D487" s="96" t="s">
        <v>663</v>
      </c>
      <c r="E487" s="97">
        <v>625</v>
      </c>
      <c r="F487" s="98">
        <v>2591.4850299999998</v>
      </c>
      <c r="G487" s="99">
        <v>0</v>
      </c>
      <c r="H487" s="99">
        <v>2591.4850299999998</v>
      </c>
      <c r="I487" s="99">
        <v>17485.08106</v>
      </c>
      <c r="J487" s="99">
        <v>0</v>
      </c>
      <c r="K487" s="99">
        <v>17485.08106</v>
      </c>
      <c r="L487" s="99">
        <v>1517.8069800000001</v>
      </c>
      <c r="M487" s="99">
        <v>17.865020000000001</v>
      </c>
      <c r="N487" s="99">
        <v>1535.672</v>
      </c>
      <c r="O487" s="99">
        <v>21612.238089999999</v>
      </c>
      <c r="P487" s="100">
        <v>13090.25152</v>
      </c>
      <c r="Q487" s="99">
        <v>0</v>
      </c>
      <c r="R487" s="101">
        <v>13090.25152</v>
      </c>
    </row>
    <row r="488" spans="1:18">
      <c r="A488" s="102"/>
      <c r="B488" s="102"/>
      <c r="C488" s="102"/>
      <c r="D488" s="96" t="s">
        <v>664</v>
      </c>
      <c r="E488" s="97">
        <v>707</v>
      </c>
      <c r="F488" s="98">
        <v>26.925000000000001</v>
      </c>
      <c r="G488" s="99">
        <v>0</v>
      </c>
      <c r="H488" s="99">
        <v>26.925000000000001</v>
      </c>
      <c r="I488" s="99">
        <v>2.0050000000000002E-2</v>
      </c>
      <c r="J488" s="99">
        <v>0</v>
      </c>
      <c r="K488" s="99">
        <v>2.0050000000000002E-2</v>
      </c>
      <c r="L488" s="99">
        <v>479.32585</v>
      </c>
      <c r="M488" s="99">
        <v>0</v>
      </c>
      <c r="N488" s="99">
        <v>479.32585</v>
      </c>
      <c r="O488" s="99">
        <v>506.27090000000004</v>
      </c>
      <c r="P488" s="100">
        <v>7396.4648200000001</v>
      </c>
      <c r="Q488" s="99">
        <v>0</v>
      </c>
      <c r="R488" s="101">
        <v>7396.4648200000001</v>
      </c>
    </row>
    <row r="489" spans="1:18">
      <c r="A489" s="102"/>
      <c r="B489" s="102"/>
      <c r="C489" s="96" t="s">
        <v>665</v>
      </c>
      <c r="D489" s="96" t="s">
        <v>665</v>
      </c>
      <c r="E489" s="97">
        <v>182</v>
      </c>
      <c r="F489" s="98">
        <v>8375.1270199999999</v>
      </c>
      <c r="G489" s="99">
        <v>0</v>
      </c>
      <c r="H489" s="99">
        <v>8375.1270199999999</v>
      </c>
      <c r="I489" s="99">
        <v>36287.936809999999</v>
      </c>
      <c r="J489" s="99">
        <v>39.081980000000001</v>
      </c>
      <c r="K489" s="99">
        <v>36327.018790000002</v>
      </c>
      <c r="L489" s="99">
        <v>2158.8092099999999</v>
      </c>
      <c r="M489" s="99">
        <v>22.22823</v>
      </c>
      <c r="N489" s="99">
        <v>2181.0374400000001</v>
      </c>
      <c r="O489" s="99">
        <v>46883.183250000002</v>
      </c>
      <c r="P489" s="100">
        <v>21054.998460000003</v>
      </c>
      <c r="Q489" s="99">
        <v>0</v>
      </c>
      <c r="R489" s="101">
        <v>21054.998460000003</v>
      </c>
    </row>
    <row r="490" spans="1:18">
      <c r="A490" s="102"/>
      <c r="B490" s="102"/>
      <c r="C490" s="102"/>
      <c r="D490" s="102"/>
      <c r="E490" s="103">
        <v>738</v>
      </c>
      <c r="F490" s="104">
        <v>0</v>
      </c>
      <c r="G490" s="105">
        <v>0</v>
      </c>
      <c r="H490" s="105">
        <v>0</v>
      </c>
      <c r="I490" s="105">
        <v>0</v>
      </c>
      <c r="J490" s="105">
        <v>0</v>
      </c>
      <c r="K490" s="105">
        <v>0</v>
      </c>
      <c r="L490" s="105">
        <v>0</v>
      </c>
      <c r="M490" s="105">
        <v>0</v>
      </c>
      <c r="N490" s="105">
        <v>0</v>
      </c>
      <c r="O490" s="105">
        <v>0</v>
      </c>
      <c r="P490" s="106">
        <v>0</v>
      </c>
      <c r="Q490" s="105">
        <v>0</v>
      </c>
      <c r="R490" s="107">
        <v>0</v>
      </c>
    </row>
    <row r="491" spans="1:18">
      <c r="A491" s="102"/>
      <c r="B491" s="102"/>
      <c r="C491" s="102"/>
      <c r="D491" s="96" t="s">
        <v>666</v>
      </c>
      <c r="E491" s="97">
        <v>649</v>
      </c>
      <c r="F491" s="98">
        <v>599.73801000000003</v>
      </c>
      <c r="G491" s="99">
        <v>0</v>
      </c>
      <c r="H491" s="99">
        <v>599.73801000000003</v>
      </c>
      <c r="I491" s="99">
        <v>7366.1460999999999</v>
      </c>
      <c r="J491" s="99">
        <v>0</v>
      </c>
      <c r="K491" s="99">
        <v>7366.1460999999999</v>
      </c>
      <c r="L491" s="99">
        <v>128.74392</v>
      </c>
      <c r="M491" s="99">
        <v>0</v>
      </c>
      <c r="N491" s="99">
        <v>128.74392</v>
      </c>
      <c r="O491" s="99">
        <v>8094.6280299999999</v>
      </c>
      <c r="P491" s="100">
        <v>3571.4221400000001</v>
      </c>
      <c r="Q491" s="99">
        <v>0</v>
      </c>
      <c r="R491" s="101">
        <v>3571.4221400000001</v>
      </c>
    </row>
    <row r="492" spans="1:18">
      <c r="A492" s="102"/>
      <c r="B492" s="102"/>
      <c r="C492" s="102"/>
      <c r="D492" s="96" t="s">
        <v>667</v>
      </c>
      <c r="E492" s="97">
        <v>183</v>
      </c>
      <c r="F492" s="98">
        <v>3691.5247400000003</v>
      </c>
      <c r="G492" s="99">
        <v>0</v>
      </c>
      <c r="H492" s="99">
        <v>3691.5247400000003</v>
      </c>
      <c r="I492" s="99">
        <v>26579.387079999997</v>
      </c>
      <c r="J492" s="99">
        <v>23.337289999999999</v>
      </c>
      <c r="K492" s="99">
        <v>26602.72437</v>
      </c>
      <c r="L492" s="99">
        <v>169.20488</v>
      </c>
      <c r="M492" s="99">
        <v>31.23</v>
      </c>
      <c r="N492" s="99">
        <v>200.43487999999999</v>
      </c>
      <c r="O492" s="99">
        <v>30494.683989999998</v>
      </c>
      <c r="P492" s="100">
        <v>8594.242189999999</v>
      </c>
      <c r="Q492" s="99">
        <v>0</v>
      </c>
      <c r="R492" s="101">
        <v>8594.242189999999</v>
      </c>
    </row>
    <row r="493" spans="1:18">
      <c r="A493" s="102"/>
      <c r="B493" s="102"/>
      <c r="C493" s="96" t="s">
        <v>668</v>
      </c>
      <c r="D493" s="96" t="s">
        <v>669</v>
      </c>
      <c r="E493" s="97">
        <v>172</v>
      </c>
      <c r="F493" s="98">
        <v>1856.0512099999999</v>
      </c>
      <c r="G493" s="99">
        <v>0</v>
      </c>
      <c r="H493" s="99">
        <v>1856.0512099999999</v>
      </c>
      <c r="I493" s="99">
        <v>10952.176449999999</v>
      </c>
      <c r="J493" s="99">
        <v>2.0370000000000003E-2</v>
      </c>
      <c r="K493" s="99">
        <v>10952.196820000001</v>
      </c>
      <c r="L493" s="99">
        <v>519.77346</v>
      </c>
      <c r="M493" s="99">
        <v>0.22208</v>
      </c>
      <c r="N493" s="99">
        <v>519.99554000000001</v>
      </c>
      <c r="O493" s="99">
        <v>13328.243570000001</v>
      </c>
      <c r="P493" s="100">
        <v>6832.8571199999997</v>
      </c>
      <c r="Q493" s="99">
        <v>0</v>
      </c>
      <c r="R493" s="101">
        <v>6832.8571199999997</v>
      </c>
    </row>
    <row r="494" spans="1:18">
      <c r="A494" s="102"/>
      <c r="B494" s="102"/>
      <c r="C494" s="96" t="s">
        <v>670</v>
      </c>
      <c r="D494" s="96" t="s">
        <v>671</v>
      </c>
      <c r="E494" s="97">
        <v>174</v>
      </c>
      <c r="F494" s="98">
        <v>1820.80674</v>
      </c>
      <c r="G494" s="99">
        <v>0</v>
      </c>
      <c r="H494" s="99">
        <v>1820.80674</v>
      </c>
      <c r="I494" s="99">
        <v>6655.8599599999998</v>
      </c>
      <c r="J494" s="99">
        <v>4.9334199999999999</v>
      </c>
      <c r="K494" s="99">
        <v>6660.7933800000001</v>
      </c>
      <c r="L494" s="99">
        <v>255.01889000000003</v>
      </c>
      <c r="M494" s="99">
        <v>0</v>
      </c>
      <c r="N494" s="99">
        <v>255.01889000000003</v>
      </c>
      <c r="O494" s="99">
        <v>8736.6190100000003</v>
      </c>
      <c r="P494" s="100">
        <v>8632.7630600000011</v>
      </c>
      <c r="Q494" s="99">
        <v>0</v>
      </c>
      <c r="R494" s="101">
        <v>8632.7630600000011</v>
      </c>
    </row>
    <row r="495" spans="1:18">
      <c r="A495" s="102"/>
      <c r="B495" s="102"/>
      <c r="C495" s="96" t="s">
        <v>672</v>
      </c>
      <c r="D495" s="96" t="s">
        <v>672</v>
      </c>
      <c r="E495" s="97">
        <v>504</v>
      </c>
      <c r="F495" s="98">
        <v>2718.7022999999999</v>
      </c>
      <c r="G495" s="99">
        <v>0</v>
      </c>
      <c r="H495" s="99">
        <v>2718.7022999999999</v>
      </c>
      <c r="I495" s="99">
        <v>9492.7929100000001</v>
      </c>
      <c r="J495" s="99">
        <v>0.21972</v>
      </c>
      <c r="K495" s="99">
        <v>9493.0126300000011</v>
      </c>
      <c r="L495" s="99">
        <v>575.13162</v>
      </c>
      <c r="M495" s="99">
        <v>0</v>
      </c>
      <c r="N495" s="99">
        <v>575.13162</v>
      </c>
      <c r="O495" s="99">
        <v>12786.84655</v>
      </c>
      <c r="P495" s="100">
        <v>14155.92496</v>
      </c>
      <c r="Q495" s="99">
        <v>0</v>
      </c>
      <c r="R495" s="101">
        <v>14155.92496</v>
      </c>
    </row>
    <row r="496" spans="1:18">
      <c r="A496" s="102"/>
      <c r="B496" s="102"/>
      <c r="C496" s="102"/>
      <c r="D496" s="96" t="s">
        <v>673</v>
      </c>
      <c r="E496" s="97">
        <v>743</v>
      </c>
      <c r="F496" s="98">
        <v>363.09422999999998</v>
      </c>
      <c r="G496" s="99">
        <v>0</v>
      </c>
      <c r="H496" s="99">
        <v>363.09422999999998</v>
      </c>
      <c r="I496" s="99">
        <v>2341.9494500000001</v>
      </c>
      <c r="J496" s="99">
        <v>0</v>
      </c>
      <c r="K496" s="99">
        <v>2341.9494500000001</v>
      </c>
      <c r="L496" s="99">
        <v>107.78022</v>
      </c>
      <c r="M496" s="99">
        <v>0</v>
      </c>
      <c r="N496" s="99">
        <v>107.78022</v>
      </c>
      <c r="O496" s="99">
        <v>2812.8238999999999</v>
      </c>
      <c r="P496" s="100">
        <v>4665.1888099999996</v>
      </c>
      <c r="Q496" s="99">
        <v>0</v>
      </c>
      <c r="R496" s="101">
        <v>4665.1888099999996</v>
      </c>
    </row>
    <row r="497" spans="1:18">
      <c r="A497" s="102"/>
      <c r="B497" s="102"/>
      <c r="C497" s="96" t="s">
        <v>674</v>
      </c>
      <c r="D497" s="96" t="s">
        <v>674</v>
      </c>
      <c r="E497" s="97">
        <v>181</v>
      </c>
      <c r="F497" s="98">
        <v>588.86446000000001</v>
      </c>
      <c r="G497" s="99">
        <v>0</v>
      </c>
      <c r="H497" s="99">
        <v>588.86446000000001</v>
      </c>
      <c r="I497" s="99">
        <v>5290.0394400000005</v>
      </c>
      <c r="J497" s="99">
        <v>0</v>
      </c>
      <c r="K497" s="99">
        <v>5290.0394400000005</v>
      </c>
      <c r="L497" s="99">
        <v>685.97592000000009</v>
      </c>
      <c r="M497" s="99">
        <v>0.69399999999999995</v>
      </c>
      <c r="N497" s="99">
        <v>686.66992000000005</v>
      </c>
      <c r="O497" s="99">
        <v>6565.5738200000005</v>
      </c>
      <c r="P497" s="100">
        <v>9481.3634399999992</v>
      </c>
      <c r="Q497" s="99">
        <v>0</v>
      </c>
      <c r="R497" s="101">
        <v>9481.3634399999992</v>
      </c>
    </row>
    <row r="498" spans="1:18">
      <c r="A498" s="102"/>
      <c r="B498" s="96" t="s">
        <v>675</v>
      </c>
      <c r="C498" s="96" t="s">
        <v>675</v>
      </c>
      <c r="D498" s="96" t="s">
        <v>676</v>
      </c>
      <c r="E498" s="97">
        <v>598</v>
      </c>
      <c r="F498" s="98">
        <v>1886.7591699999998</v>
      </c>
      <c r="G498" s="99">
        <v>0</v>
      </c>
      <c r="H498" s="99">
        <v>1886.7591699999998</v>
      </c>
      <c r="I498" s="99">
        <v>17817.75634</v>
      </c>
      <c r="J498" s="99">
        <v>0</v>
      </c>
      <c r="K498" s="99">
        <v>17817.75634</v>
      </c>
      <c r="L498" s="99">
        <v>2428.65272</v>
      </c>
      <c r="M498" s="99">
        <v>108.23992</v>
      </c>
      <c r="N498" s="99">
        <v>2536.89264</v>
      </c>
      <c r="O498" s="99">
        <v>22241.408149999999</v>
      </c>
      <c r="P498" s="100">
        <v>12451.713760000001</v>
      </c>
      <c r="Q498" s="99">
        <v>0</v>
      </c>
      <c r="R498" s="101">
        <v>12451.713760000001</v>
      </c>
    </row>
    <row r="499" spans="1:18">
      <c r="A499" s="102"/>
      <c r="B499" s="102"/>
      <c r="C499" s="102"/>
      <c r="D499" s="96" t="s">
        <v>677</v>
      </c>
      <c r="E499" s="97">
        <v>568</v>
      </c>
      <c r="F499" s="98">
        <v>1777.0118600000001</v>
      </c>
      <c r="G499" s="99">
        <v>0</v>
      </c>
      <c r="H499" s="99">
        <v>1777.0118600000001</v>
      </c>
      <c r="I499" s="99">
        <v>22317.39039</v>
      </c>
      <c r="J499" s="99">
        <v>0</v>
      </c>
      <c r="K499" s="99">
        <v>22317.39039</v>
      </c>
      <c r="L499" s="99">
        <v>2107.8420899999996</v>
      </c>
      <c r="M499" s="99">
        <v>125.0223</v>
      </c>
      <c r="N499" s="99">
        <v>2232.8643900000002</v>
      </c>
      <c r="O499" s="99">
        <v>26327.266640000002</v>
      </c>
      <c r="P499" s="100">
        <v>12191.909109999999</v>
      </c>
      <c r="Q499" s="99">
        <v>0</v>
      </c>
      <c r="R499" s="101">
        <v>12191.909109999999</v>
      </c>
    </row>
    <row r="500" spans="1:18">
      <c r="A500" s="102"/>
      <c r="B500" s="102"/>
      <c r="C500" s="102"/>
      <c r="D500" s="96" t="s">
        <v>675</v>
      </c>
      <c r="E500" s="97">
        <v>343</v>
      </c>
      <c r="F500" s="98">
        <v>71329.524369999999</v>
      </c>
      <c r="G500" s="99">
        <v>876.13814000000002</v>
      </c>
      <c r="H500" s="99">
        <v>72205.662510000009</v>
      </c>
      <c r="I500" s="99">
        <v>178122.39634000001</v>
      </c>
      <c r="J500" s="99">
        <v>3353.2144399999997</v>
      </c>
      <c r="K500" s="99">
        <v>181475.61077999999</v>
      </c>
      <c r="L500" s="99">
        <v>22095.740979999999</v>
      </c>
      <c r="M500" s="99">
        <v>2346.4541099999997</v>
      </c>
      <c r="N500" s="99">
        <v>24442.195090000001</v>
      </c>
      <c r="O500" s="99">
        <v>278123.46837999998</v>
      </c>
      <c r="P500" s="100">
        <v>91979.059290000005</v>
      </c>
      <c r="Q500" s="99">
        <v>0</v>
      </c>
      <c r="R500" s="101">
        <v>91979.059290000005</v>
      </c>
    </row>
    <row r="501" spans="1:18">
      <c r="A501" s="102"/>
      <c r="B501" s="102"/>
      <c r="C501" s="102"/>
      <c r="D501" s="102"/>
      <c r="E501" s="103">
        <v>345</v>
      </c>
      <c r="F501" s="104">
        <v>0.13500000000000001</v>
      </c>
      <c r="G501" s="105">
        <v>0</v>
      </c>
      <c r="H501" s="105">
        <v>0.13500000000000001</v>
      </c>
      <c r="I501" s="105">
        <v>471.5419</v>
      </c>
      <c r="J501" s="105">
        <v>2.8000000000000003E-4</v>
      </c>
      <c r="K501" s="105">
        <v>471.54217999999997</v>
      </c>
      <c r="L501" s="105">
        <v>15.6591</v>
      </c>
      <c r="M501" s="105">
        <v>0</v>
      </c>
      <c r="N501" s="105">
        <v>15.6591</v>
      </c>
      <c r="O501" s="105">
        <v>487.33628000000004</v>
      </c>
      <c r="P501" s="106">
        <v>168.97586999999999</v>
      </c>
      <c r="Q501" s="105">
        <v>0</v>
      </c>
      <c r="R501" s="107">
        <v>168.97586999999999</v>
      </c>
    </row>
    <row r="502" spans="1:18">
      <c r="A502" s="102"/>
      <c r="B502" s="102"/>
      <c r="C502" s="102"/>
      <c r="D502" s="96" t="s">
        <v>678</v>
      </c>
      <c r="E502" s="97">
        <v>705</v>
      </c>
      <c r="F502" s="98">
        <v>2527.0359100000001</v>
      </c>
      <c r="G502" s="99">
        <v>0</v>
      </c>
      <c r="H502" s="99">
        <v>2527.0359100000001</v>
      </c>
      <c r="I502" s="99">
        <v>12660.94061</v>
      </c>
      <c r="J502" s="99">
        <v>0</v>
      </c>
      <c r="K502" s="99">
        <v>12660.94061</v>
      </c>
      <c r="L502" s="99">
        <v>2591.8022099999998</v>
      </c>
      <c r="M502" s="99">
        <v>271.63860999999997</v>
      </c>
      <c r="N502" s="99">
        <v>2863.4408199999998</v>
      </c>
      <c r="O502" s="99">
        <v>18051.41734</v>
      </c>
      <c r="P502" s="100">
        <v>9806.8629499999988</v>
      </c>
      <c r="Q502" s="99">
        <v>0</v>
      </c>
      <c r="R502" s="101">
        <v>9806.8629499999988</v>
      </c>
    </row>
    <row r="503" spans="1:18">
      <c r="A503" s="102"/>
      <c r="B503" s="102"/>
      <c r="C503" s="96" t="s">
        <v>679</v>
      </c>
      <c r="D503" s="96" t="s">
        <v>679</v>
      </c>
      <c r="E503" s="97">
        <v>348</v>
      </c>
      <c r="F503" s="98">
        <v>116.37817999999999</v>
      </c>
      <c r="G503" s="99">
        <v>0</v>
      </c>
      <c r="H503" s="99">
        <v>116.37817999999999</v>
      </c>
      <c r="I503" s="99">
        <v>1416.6595500000001</v>
      </c>
      <c r="J503" s="99">
        <v>1.6200000000000001E-3</v>
      </c>
      <c r="K503" s="99">
        <v>1416.6611699999999</v>
      </c>
      <c r="L503" s="99">
        <v>52.6389</v>
      </c>
      <c r="M503" s="99">
        <v>0</v>
      </c>
      <c r="N503" s="99">
        <v>52.6389</v>
      </c>
      <c r="O503" s="99">
        <v>1585.6782499999999</v>
      </c>
      <c r="P503" s="100">
        <v>569.07306000000005</v>
      </c>
      <c r="Q503" s="99">
        <v>0</v>
      </c>
      <c r="R503" s="101">
        <v>569.07306000000005</v>
      </c>
    </row>
    <row r="504" spans="1:18">
      <c r="A504" s="102"/>
      <c r="B504" s="102"/>
      <c r="C504" s="96" t="s">
        <v>680</v>
      </c>
      <c r="D504" s="96" t="s">
        <v>680</v>
      </c>
      <c r="E504" s="97">
        <v>347</v>
      </c>
      <c r="F504" s="98">
        <v>190.36529000000002</v>
      </c>
      <c r="G504" s="99">
        <v>0</v>
      </c>
      <c r="H504" s="99">
        <v>190.36529000000002</v>
      </c>
      <c r="I504" s="99">
        <v>2493.5211800000002</v>
      </c>
      <c r="J504" s="99">
        <v>1.21991</v>
      </c>
      <c r="K504" s="99">
        <v>2494.74109</v>
      </c>
      <c r="L504" s="99">
        <v>105.26223</v>
      </c>
      <c r="M504" s="99">
        <v>0</v>
      </c>
      <c r="N504" s="99">
        <v>105.26223</v>
      </c>
      <c r="O504" s="99">
        <v>2790.36861</v>
      </c>
      <c r="P504" s="100">
        <v>1403.7217700000001</v>
      </c>
      <c r="Q504" s="99">
        <v>0</v>
      </c>
      <c r="R504" s="101">
        <v>1403.7217700000001</v>
      </c>
    </row>
    <row r="505" spans="1:18">
      <c r="A505" s="102"/>
      <c r="B505" s="102"/>
      <c r="C505" s="96" t="s">
        <v>681</v>
      </c>
      <c r="D505" s="96" t="s">
        <v>682</v>
      </c>
      <c r="E505" s="97">
        <v>346</v>
      </c>
      <c r="F505" s="98">
        <v>590.47851000000003</v>
      </c>
      <c r="G505" s="99">
        <v>0</v>
      </c>
      <c r="H505" s="99">
        <v>590.47851000000003</v>
      </c>
      <c r="I505" s="99">
        <v>2990.29277</v>
      </c>
      <c r="J505" s="99">
        <v>77.229009999999988</v>
      </c>
      <c r="K505" s="99">
        <v>3067.5217799999996</v>
      </c>
      <c r="L505" s="99">
        <v>342.24273999999997</v>
      </c>
      <c r="M505" s="99">
        <v>0</v>
      </c>
      <c r="N505" s="99">
        <v>342.24273999999997</v>
      </c>
      <c r="O505" s="99">
        <v>4000.2430299999996</v>
      </c>
      <c r="P505" s="100">
        <v>1525.32954</v>
      </c>
      <c r="Q505" s="99">
        <v>0</v>
      </c>
      <c r="R505" s="101">
        <v>1525.32954</v>
      </c>
    </row>
    <row r="506" spans="1:18">
      <c r="A506" s="102"/>
      <c r="B506" s="96" t="s">
        <v>683</v>
      </c>
      <c r="C506" s="96" t="s">
        <v>684</v>
      </c>
      <c r="D506" s="96" t="s">
        <v>685</v>
      </c>
      <c r="E506" s="97">
        <v>97</v>
      </c>
      <c r="F506" s="98">
        <v>571.58378000000005</v>
      </c>
      <c r="G506" s="99">
        <v>0</v>
      </c>
      <c r="H506" s="99">
        <v>571.58378000000005</v>
      </c>
      <c r="I506" s="99">
        <v>7342.2926699999998</v>
      </c>
      <c r="J506" s="99">
        <v>5.2953199999999994</v>
      </c>
      <c r="K506" s="99">
        <v>7347.58799</v>
      </c>
      <c r="L506" s="99">
        <v>663.44737999999995</v>
      </c>
      <c r="M506" s="99">
        <v>92.943950000000001</v>
      </c>
      <c r="N506" s="99">
        <v>756.39132999999993</v>
      </c>
      <c r="O506" s="99">
        <v>8675.5630999999994</v>
      </c>
      <c r="P506" s="100">
        <v>8405.4996699999992</v>
      </c>
      <c r="Q506" s="99">
        <v>0</v>
      </c>
      <c r="R506" s="101">
        <v>8405.4996699999992</v>
      </c>
    </row>
    <row r="507" spans="1:18">
      <c r="A507" s="102"/>
      <c r="B507" s="102"/>
      <c r="C507" s="96" t="s">
        <v>683</v>
      </c>
      <c r="D507" s="96" t="s">
        <v>683</v>
      </c>
      <c r="E507" s="97">
        <v>96</v>
      </c>
      <c r="F507" s="98">
        <v>19087.619019999998</v>
      </c>
      <c r="G507" s="99">
        <v>6968.9002399999999</v>
      </c>
      <c r="H507" s="99">
        <v>26056.519260000001</v>
      </c>
      <c r="I507" s="99">
        <v>56843.308779999999</v>
      </c>
      <c r="J507" s="99">
        <v>851.91835000000003</v>
      </c>
      <c r="K507" s="99">
        <v>57695.227129999999</v>
      </c>
      <c r="L507" s="99">
        <v>13870.12427</v>
      </c>
      <c r="M507" s="99">
        <v>1172.3180199999999</v>
      </c>
      <c r="N507" s="99">
        <v>15042.442289999999</v>
      </c>
      <c r="O507" s="99">
        <v>98794.188680000007</v>
      </c>
      <c r="P507" s="100">
        <v>121380.08762999999</v>
      </c>
      <c r="Q507" s="99">
        <v>0</v>
      </c>
      <c r="R507" s="101">
        <v>121380.08762999999</v>
      </c>
    </row>
    <row r="508" spans="1:18">
      <c r="A508" s="102"/>
      <c r="B508" s="102"/>
      <c r="C508" s="96" t="s">
        <v>686</v>
      </c>
      <c r="D508" s="96" t="s">
        <v>687</v>
      </c>
      <c r="E508" s="97">
        <v>641</v>
      </c>
      <c r="F508" s="98">
        <v>189.63407999999998</v>
      </c>
      <c r="G508" s="99">
        <v>0</v>
      </c>
      <c r="H508" s="99">
        <v>189.63407999999998</v>
      </c>
      <c r="I508" s="99">
        <v>408.56334000000004</v>
      </c>
      <c r="J508" s="99">
        <v>6.8897200000000005</v>
      </c>
      <c r="K508" s="99">
        <v>415.45305999999999</v>
      </c>
      <c r="L508" s="99">
        <v>648.98635000000002</v>
      </c>
      <c r="M508" s="99">
        <v>39.948309999999999</v>
      </c>
      <c r="N508" s="99">
        <v>688.93466000000001</v>
      </c>
      <c r="O508" s="99">
        <v>1294.0218</v>
      </c>
      <c r="P508" s="100">
        <v>22879.682120000001</v>
      </c>
      <c r="Q508" s="99">
        <v>0</v>
      </c>
      <c r="R508" s="101">
        <v>22879.682120000001</v>
      </c>
    </row>
    <row r="509" spans="1:18">
      <c r="A509" s="102"/>
      <c r="B509" s="102"/>
      <c r="C509" s="102"/>
      <c r="D509" s="102"/>
      <c r="E509" s="103">
        <v>830</v>
      </c>
      <c r="F509" s="104">
        <v>0</v>
      </c>
      <c r="G509" s="105">
        <v>0</v>
      </c>
      <c r="H509" s="105">
        <v>0</v>
      </c>
      <c r="I509" s="105">
        <v>0</v>
      </c>
      <c r="J509" s="105">
        <v>0</v>
      </c>
      <c r="K509" s="105">
        <v>0</v>
      </c>
      <c r="L509" s="105">
        <v>63.385400000000004</v>
      </c>
      <c r="M509" s="105">
        <v>2.4289999999999999E-2</v>
      </c>
      <c r="N509" s="105">
        <v>63.409690000000005</v>
      </c>
      <c r="O509" s="105">
        <v>63.409690000000005</v>
      </c>
      <c r="P509" s="106">
        <v>10603.56076</v>
      </c>
      <c r="Q509" s="105">
        <v>0</v>
      </c>
      <c r="R509" s="107">
        <v>10603.56076</v>
      </c>
    </row>
    <row r="510" spans="1:18">
      <c r="A510" s="102"/>
      <c r="B510" s="102"/>
      <c r="C510" s="102"/>
      <c r="D510" s="96" t="s">
        <v>686</v>
      </c>
      <c r="E510" s="97">
        <v>600</v>
      </c>
      <c r="F510" s="98">
        <v>938.6866</v>
      </c>
      <c r="G510" s="99">
        <v>0</v>
      </c>
      <c r="H510" s="99">
        <v>938.6866</v>
      </c>
      <c r="I510" s="99">
        <v>10492.91459</v>
      </c>
      <c r="J510" s="99">
        <v>0</v>
      </c>
      <c r="K510" s="99">
        <v>10492.91459</v>
      </c>
      <c r="L510" s="99">
        <v>1228.8123999999998</v>
      </c>
      <c r="M510" s="99">
        <v>0</v>
      </c>
      <c r="N510" s="99">
        <v>1228.8123999999998</v>
      </c>
      <c r="O510" s="99">
        <v>12660.41359</v>
      </c>
      <c r="P510" s="100">
        <v>7827.8643200000006</v>
      </c>
      <c r="Q510" s="99">
        <v>0</v>
      </c>
      <c r="R510" s="101">
        <v>7827.8643200000006</v>
      </c>
    </row>
    <row r="511" spans="1:18">
      <c r="A511" s="102"/>
      <c r="B511" s="96" t="s">
        <v>562</v>
      </c>
      <c r="C511" s="96" t="s">
        <v>688</v>
      </c>
      <c r="D511" s="96" t="s">
        <v>689</v>
      </c>
      <c r="E511" s="97">
        <v>609</v>
      </c>
      <c r="F511" s="98">
        <v>1973.1696499999998</v>
      </c>
      <c r="G511" s="99">
        <v>0</v>
      </c>
      <c r="H511" s="99">
        <v>1973.1696499999998</v>
      </c>
      <c r="I511" s="99">
        <v>3810.5348799999997</v>
      </c>
      <c r="J511" s="99">
        <v>0</v>
      </c>
      <c r="K511" s="99">
        <v>3810.5348799999997</v>
      </c>
      <c r="L511" s="99">
        <v>704.89562999999998</v>
      </c>
      <c r="M511" s="99">
        <v>0</v>
      </c>
      <c r="N511" s="99">
        <v>704.89562999999998</v>
      </c>
      <c r="O511" s="99">
        <v>6488.60016</v>
      </c>
      <c r="P511" s="100">
        <v>10737.976419999999</v>
      </c>
      <c r="Q511" s="99">
        <v>0</v>
      </c>
      <c r="R511" s="101">
        <v>10737.976419999999</v>
      </c>
    </row>
    <row r="512" spans="1:18">
      <c r="A512" s="102"/>
      <c r="B512" s="102"/>
      <c r="C512" s="102"/>
      <c r="D512" s="96" t="s">
        <v>690</v>
      </c>
      <c r="E512" s="97">
        <v>849</v>
      </c>
      <c r="F512" s="98">
        <v>0</v>
      </c>
      <c r="G512" s="99">
        <v>0</v>
      </c>
      <c r="H512" s="99">
        <v>0</v>
      </c>
      <c r="I512" s="99">
        <v>0</v>
      </c>
      <c r="J512" s="99">
        <v>0</v>
      </c>
      <c r="K512" s="99">
        <v>0</v>
      </c>
      <c r="L512" s="99">
        <v>652.51462000000004</v>
      </c>
      <c r="M512" s="99">
        <v>3.6469699999999996</v>
      </c>
      <c r="N512" s="99">
        <v>656.16158999999993</v>
      </c>
      <c r="O512" s="99">
        <v>656.16158999999993</v>
      </c>
      <c r="P512" s="100">
        <v>0</v>
      </c>
      <c r="Q512" s="99">
        <v>0</v>
      </c>
      <c r="R512" s="101">
        <v>0</v>
      </c>
    </row>
    <row r="513" spans="1:18">
      <c r="A513" s="102"/>
      <c r="B513" s="102"/>
      <c r="C513" s="102"/>
      <c r="D513" s="96" t="s">
        <v>691</v>
      </c>
      <c r="E513" s="97">
        <v>184</v>
      </c>
      <c r="F513" s="98">
        <v>41470.64039</v>
      </c>
      <c r="G513" s="99">
        <v>1.4199999999999998E-3</v>
      </c>
      <c r="H513" s="99">
        <v>41470.641810000001</v>
      </c>
      <c r="I513" s="99">
        <v>116700.39794</v>
      </c>
      <c r="J513" s="99">
        <v>582.09814000000006</v>
      </c>
      <c r="K513" s="99">
        <v>117282.49608</v>
      </c>
      <c r="L513" s="99">
        <v>19691.979380000001</v>
      </c>
      <c r="M513" s="99">
        <v>2833.8808100000001</v>
      </c>
      <c r="N513" s="99">
        <v>22525.860190000003</v>
      </c>
      <c r="O513" s="99">
        <v>181278.99808000002</v>
      </c>
      <c r="P513" s="100">
        <v>251236.29525999998</v>
      </c>
      <c r="Q513" s="99">
        <v>0</v>
      </c>
      <c r="R513" s="101">
        <v>251236.29525999998</v>
      </c>
    </row>
    <row r="514" spans="1:18">
      <c r="A514" s="102"/>
      <c r="B514" s="102"/>
      <c r="C514" s="102"/>
      <c r="D514" s="96" t="s">
        <v>692</v>
      </c>
      <c r="E514" s="97">
        <v>741</v>
      </c>
      <c r="F514" s="98">
        <v>0</v>
      </c>
      <c r="G514" s="99">
        <v>0</v>
      </c>
      <c r="H514" s="99">
        <v>0</v>
      </c>
      <c r="I514" s="99">
        <v>0</v>
      </c>
      <c r="J514" s="99">
        <v>0</v>
      </c>
      <c r="K514" s="99">
        <v>0</v>
      </c>
      <c r="L514" s="99">
        <v>0</v>
      </c>
      <c r="M514" s="99">
        <v>0</v>
      </c>
      <c r="N514" s="99">
        <v>0</v>
      </c>
      <c r="O514" s="99">
        <v>0</v>
      </c>
      <c r="P514" s="100">
        <v>0</v>
      </c>
      <c r="Q514" s="99">
        <v>0</v>
      </c>
      <c r="R514" s="101">
        <v>0</v>
      </c>
    </row>
    <row r="515" spans="1:18">
      <c r="A515" s="102"/>
      <c r="B515" s="102"/>
      <c r="C515" s="96" t="s">
        <v>693</v>
      </c>
      <c r="D515" s="96" t="s">
        <v>693</v>
      </c>
      <c r="E515" s="97">
        <v>506</v>
      </c>
      <c r="F515" s="98">
        <v>11725.53703</v>
      </c>
      <c r="G515" s="99">
        <v>0</v>
      </c>
      <c r="H515" s="99">
        <v>11725.53703</v>
      </c>
      <c r="I515" s="99">
        <v>20161.535219999998</v>
      </c>
      <c r="J515" s="99">
        <v>1.2102999999999999</v>
      </c>
      <c r="K515" s="99">
        <v>20162.74552</v>
      </c>
      <c r="L515" s="99">
        <v>1129.0666899999999</v>
      </c>
      <c r="M515" s="99">
        <v>3.47E-3</v>
      </c>
      <c r="N515" s="99">
        <v>1129.07016</v>
      </c>
      <c r="O515" s="99">
        <v>33017.352709999999</v>
      </c>
      <c r="P515" s="100">
        <v>13789.5373</v>
      </c>
      <c r="Q515" s="99">
        <v>0</v>
      </c>
      <c r="R515" s="101">
        <v>13789.5373</v>
      </c>
    </row>
    <row r="516" spans="1:18">
      <c r="A516" s="102"/>
      <c r="B516" s="102"/>
      <c r="C516" s="102"/>
      <c r="D516" s="96" t="s">
        <v>694</v>
      </c>
      <c r="E516" s="97">
        <v>697</v>
      </c>
      <c r="F516" s="98">
        <v>5187.5242099999996</v>
      </c>
      <c r="G516" s="99">
        <v>0</v>
      </c>
      <c r="H516" s="99">
        <v>5187.5242099999996</v>
      </c>
      <c r="I516" s="99">
        <v>15233.50892</v>
      </c>
      <c r="J516" s="99">
        <v>0</v>
      </c>
      <c r="K516" s="99">
        <v>15233.50892</v>
      </c>
      <c r="L516" s="99">
        <v>256.01251000000002</v>
      </c>
      <c r="M516" s="99">
        <v>0</v>
      </c>
      <c r="N516" s="99">
        <v>256.01251000000002</v>
      </c>
      <c r="O516" s="99">
        <v>20677.04564</v>
      </c>
      <c r="P516" s="100">
        <v>5237.3145599999998</v>
      </c>
      <c r="Q516" s="99">
        <v>0</v>
      </c>
      <c r="R516" s="101">
        <v>5237.3145599999998</v>
      </c>
    </row>
    <row r="517" spans="1:18">
      <c r="A517" s="102"/>
      <c r="B517" s="102"/>
      <c r="C517" s="96" t="s">
        <v>695</v>
      </c>
      <c r="D517" s="96" t="s">
        <v>696</v>
      </c>
      <c r="E517" s="97">
        <v>185</v>
      </c>
      <c r="F517" s="98">
        <v>46698.53512</v>
      </c>
      <c r="G517" s="99">
        <v>0</v>
      </c>
      <c r="H517" s="99">
        <v>46698.53512</v>
      </c>
      <c r="I517" s="99">
        <v>18946.383309999997</v>
      </c>
      <c r="J517" s="99">
        <v>5.0167799999999998</v>
      </c>
      <c r="K517" s="99">
        <v>18951.400089999999</v>
      </c>
      <c r="L517" s="99">
        <v>654.5</v>
      </c>
      <c r="M517" s="99">
        <v>119.13426</v>
      </c>
      <c r="N517" s="99">
        <v>773.63426000000004</v>
      </c>
      <c r="O517" s="99">
        <v>66423.569470000002</v>
      </c>
      <c r="P517" s="100">
        <v>17844.541370000003</v>
      </c>
      <c r="Q517" s="99">
        <v>0</v>
      </c>
      <c r="R517" s="101">
        <v>17844.541370000003</v>
      </c>
    </row>
    <row r="518" spans="1:18">
      <c r="A518" s="102"/>
      <c r="B518" s="102"/>
      <c r="C518" s="96" t="s">
        <v>697</v>
      </c>
      <c r="D518" s="96" t="s">
        <v>697</v>
      </c>
      <c r="E518" s="97">
        <v>507</v>
      </c>
      <c r="F518" s="98">
        <v>90.736820000000009</v>
      </c>
      <c r="G518" s="99">
        <v>0</v>
      </c>
      <c r="H518" s="99">
        <v>90.736820000000009</v>
      </c>
      <c r="I518" s="99">
        <v>999.90012000000002</v>
      </c>
      <c r="J518" s="99">
        <v>1.1412800000000001</v>
      </c>
      <c r="K518" s="99">
        <v>1001.0414000000001</v>
      </c>
      <c r="L518" s="99">
        <v>14.645190000000001</v>
      </c>
      <c r="M518" s="99">
        <v>0</v>
      </c>
      <c r="N518" s="99">
        <v>14.645190000000001</v>
      </c>
      <c r="O518" s="99">
        <v>1106.4234099999999</v>
      </c>
      <c r="P518" s="100">
        <v>4830.57186</v>
      </c>
      <c r="Q518" s="99">
        <v>0</v>
      </c>
      <c r="R518" s="101">
        <v>4830.57186</v>
      </c>
    </row>
    <row r="519" spans="1:18">
      <c r="A519" s="96" t="s">
        <v>698</v>
      </c>
      <c r="B519" s="96" t="s">
        <v>184</v>
      </c>
      <c r="C519" s="96" t="s">
        <v>187</v>
      </c>
      <c r="D519" s="96" t="s">
        <v>187</v>
      </c>
      <c r="E519" s="97">
        <v>21</v>
      </c>
      <c r="F519" s="98">
        <v>0</v>
      </c>
      <c r="G519" s="99">
        <v>0</v>
      </c>
      <c r="H519" s="99">
        <v>0</v>
      </c>
      <c r="I519" s="99">
        <v>0</v>
      </c>
      <c r="J519" s="99">
        <v>0</v>
      </c>
      <c r="K519" s="99">
        <v>0</v>
      </c>
      <c r="L519" s="99">
        <v>0</v>
      </c>
      <c r="M519" s="99">
        <v>0</v>
      </c>
      <c r="N519" s="99">
        <v>0</v>
      </c>
      <c r="O519" s="99">
        <v>0</v>
      </c>
      <c r="P519" s="100">
        <v>8065.3666399999993</v>
      </c>
      <c r="Q519" s="99">
        <v>0</v>
      </c>
      <c r="R519" s="101">
        <v>8065.3666399999993</v>
      </c>
    </row>
    <row r="520" spans="1:18">
      <c r="A520" s="102"/>
      <c r="B520" s="102"/>
      <c r="C520" s="96" t="s">
        <v>188</v>
      </c>
      <c r="D520" s="96" t="s">
        <v>189</v>
      </c>
      <c r="E520" s="97">
        <v>27</v>
      </c>
      <c r="F520" s="98">
        <v>0</v>
      </c>
      <c r="G520" s="99">
        <v>0</v>
      </c>
      <c r="H520" s="99">
        <v>0</v>
      </c>
      <c r="I520" s="99">
        <v>0</v>
      </c>
      <c r="J520" s="99">
        <v>0</v>
      </c>
      <c r="K520" s="99">
        <v>0</v>
      </c>
      <c r="L520" s="99">
        <v>0</v>
      </c>
      <c r="M520" s="99">
        <v>0</v>
      </c>
      <c r="N520" s="99">
        <v>0</v>
      </c>
      <c r="O520" s="99">
        <v>0</v>
      </c>
      <c r="P520" s="100">
        <v>9308.9693299999999</v>
      </c>
      <c r="Q520" s="99">
        <v>86.69014</v>
      </c>
      <c r="R520" s="101">
        <v>9395.6594700000005</v>
      </c>
    </row>
    <row r="521" spans="1:18">
      <c r="A521" s="102"/>
      <c r="B521" s="96" t="s">
        <v>202</v>
      </c>
      <c r="C521" s="96" t="s">
        <v>204</v>
      </c>
      <c r="D521" s="96" t="s">
        <v>204</v>
      </c>
      <c r="E521" s="97">
        <v>19</v>
      </c>
      <c r="F521" s="98">
        <v>0</v>
      </c>
      <c r="G521" s="99">
        <v>0</v>
      </c>
      <c r="H521" s="99">
        <v>0</v>
      </c>
      <c r="I521" s="99">
        <v>0</v>
      </c>
      <c r="J521" s="99">
        <v>0</v>
      </c>
      <c r="K521" s="99">
        <v>0</v>
      </c>
      <c r="L521" s="99">
        <v>0</v>
      </c>
      <c r="M521" s="99">
        <v>0</v>
      </c>
      <c r="N521" s="99">
        <v>0</v>
      </c>
      <c r="O521" s="99">
        <v>0</v>
      </c>
      <c r="P521" s="100">
        <v>8324.1655599999995</v>
      </c>
      <c r="Q521" s="99">
        <v>0</v>
      </c>
      <c r="R521" s="101">
        <v>8324.1655599999995</v>
      </c>
    </row>
    <row r="522" spans="1:18">
      <c r="A522" s="102"/>
      <c r="B522" s="102"/>
      <c r="C522" s="96" t="s">
        <v>209</v>
      </c>
      <c r="D522" s="96" t="s">
        <v>210</v>
      </c>
      <c r="E522" s="97">
        <v>37</v>
      </c>
      <c r="F522" s="98">
        <v>0</v>
      </c>
      <c r="G522" s="99">
        <v>0</v>
      </c>
      <c r="H522" s="99">
        <v>0</v>
      </c>
      <c r="I522" s="99">
        <v>0</v>
      </c>
      <c r="J522" s="99">
        <v>0</v>
      </c>
      <c r="K522" s="99">
        <v>0</v>
      </c>
      <c r="L522" s="99">
        <v>0</v>
      </c>
      <c r="M522" s="99">
        <v>0</v>
      </c>
      <c r="N522" s="99">
        <v>0</v>
      </c>
      <c r="O522" s="99">
        <v>0</v>
      </c>
      <c r="P522" s="100">
        <v>14107.45088</v>
      </c>
      <c r="Q522" s="99">
        <v>218.14016000000001</v>
      </c>
      <c r="R522" s="101">
        <v>14325.591039999999</v>
      </c>
    </row>
    <row r="523" spans="1:18">
      <c r="A523" s="102"/>
      <c r="B523" s="96" t="s">
        <v>240</v>
      </c>
      <c r="C523" s="96" t="s">
        <v>241</v>
      </c>
      <c r="D523" s="96" t="s">
        <v>241</v>
      </c>
      <c r="E523" s="97">
        <v>63</v>
      </c>
      <c r="F523" s="98">
        <v>0</v>
      </c>
      <c r="G523" s="99">
        <v>0</v>
      </c>
      <c r="H523" s="99">
        <v>0</v>
      </c>
      <c r="I523" s="99">
        <v>0</v>
      </c>
      <c r="J523" s="99">
        <v>0</v>
      </c>
      <c r="K523" s="99">
        <v>0</v>
      </c>
      <c r="L523" s="99">
        <v>0</v>
      </c>
      <c r="M523" s="99">
        <v>0</v>
      </c>
      <c r="N523" s="99">
        <v>0</v>
      </c>
      <c r="O523" s="99">
        <v>0</v>
      </c>
      <c r="P523" s="100">
        <v>8422.5440399999989</v>
      </c>
      <c r="Q523" s="99">
        <v>0</v>
      </c>
      <c r="R523" s="101">
        <v>8422.5440399999989</v>
      </c>
    </row>
    <row r="524" spans="1:18">
      <c r="A524" s="102"/>
      <c r="B524" s="102"/>
      <c r="C524" s="96" t="s">
        <v>243</v>
      </c>
      <c r="D524" s="96" t="s">
        <v>243</v>
      </c>
      <c r="E524" s="97">
        <v>31</v>
      </c>
      <c r="F524" s="98">
        <v>0</v>
      </c>
      <c r="G524" s="99">
        <v>0</v>
      </c>
      <c r="H524" s="99">
        <v>0</v>
      </c>
      <c r="I524" s="99">
        <v>0</v>
      </c>
      <c r="J524" s="99">
        <v>0</v>
      </c>
      <c r="K524" s="99">
        <v>0</v>
      </c>
      <c r="L524" s="99">
        <v>0</v>
      </c>
      <c r="M524" s="99">
        <v>0</v>
      </c>
      <c r="N524" s="99">
        <v>0</v>
      </c>
      <c r="O524" s="99">
        <v>0</v>
      </c>
      <c r="P524" s="100">
        <v>12022.956829999999</v>
      </c>
      <c r="Q524" s="99">
        <v>0</v>
      </c>
      <c r="R524" s="101">
        <v>12022.956829999999</v>
      </c>
    </row>
    <row r="525" spans="1:18">
      <c r="A525" s="102"/>
      <c r="B525" s="96" t="s">
        <v>257</v>
      </c>
      <c r="C525" s="96" t="s">
        <v>257</v>
      </c>
      <c r="D525" s="96" t="s">
        <v>258</v>
      </c>
      <c r="E525" s="97">
        <v>8</v>
      </c>
      <c r="F525" s="98">
        <v>0</v>
      </c>
      <c r="G525" s="99">
        <v>0</v>
      </c>
      <c r="H525" s="99">
        <v>0</v>
      </c>
      <c r="I525" s="99">
        <v>0</v>
      </c>
      <c r="J525" s="99">
        <v>0</v>
      </c>
      <c r="K525" s="99">
        <v>0</v>
      </c>
      <c r="L525" s="99">
        <v>0</v>
      </c>
      <c r="M525" s="99">
        <v>0</v>
      </c>
      <c r="N525" s="99">
        <v>0</v>
      </c>
      <c r="O525" s="99">
        <v>0</v>
      </c>
      <c r="P525" s="100">
        <v>8128.6649500000003</v>
      </c>
      <c r="Q525" s="99">
        <v>0</v>
      </c>
      <c r="R525" s="101">
        <v>8128.6649500000003</v>
      </c>
    </row>
    <row r="526" spans="1:18">
      <c r="A526" s="102"/>
      <c r="B526" s="102"/>
      <c r="C526" s="96" t="s">
        <v>263</v>
      </c>
      <c r="D526" s="96" t="s">
        <v>263</v>
      </c>
      <c r="E526" s="97">
        <v>67</v>
      </c>
      <c r="F526" s="98">
        <v>0</v>
      </c>
      <c r="G526" s="99">
        <v>0</v>
      </c>
      <c r="H526" s="99">
        <v>0</v>
      </c>
      <c r="I526" s="99">
        <v>0</v>
      </c>
      <c r="J526" s="99">
        <v>0</v>
      </c>
      <c r="K526" s="99">
        <v>0</v>
      </c>
      <c r="L526" s="99">
        <v>0</v>
      </c>
      <c r="M526" s="99">
        <v>0</v>
      </c>
      <c r="N526" s="99">
        <v>0</v>
      </c>
      <c r="O526" s="99">
        <v>0</v>
      </c>
      <c r="P526" s="100">
        <v>3504.11726</v>
      </c>
      <c r="Q526" s="99">
        <v>0</v>
      </c>
      <c r="R526" s="101">
        <v>3504.11726</v>
      </c>
    </row>
    <row r="527" spans="1:18">
      <c r="A527" s="102"/>
      <c r="B527" s="102"/>
      <c r="C527" s="96" t="s">
        <v>275</v>
      </c>
      <c r="D527" s="96" t="s">
        <v>277</v>
      </c>
      <c r="E527" s="97">
        <v>72</v>
      </c>
      <c r="F527" s="98">
        <v>0</v>
      </c>
      <c r="G527" s="99">
        <v>0</v>
      </c>
      <c r="H527" s="99">
        <v>0</v>
      </c>
      <c r="I527" s="99">
        <v>0</v>
      </c>
      <c r="J527" s="99">
        <v>0</v>
      </c>
      <c r="K527" s="99">
        <v>0</v>
      </c>
      <c r="L527" s="99">
        <v>0</v>
      </c>
      <c r="M527" s="99">
        <v>0</v>
      </c>
      <c r="N527" s="99">
        <v>0</v>
      </c>
      <c r="O527" s="99">
        <v>0</v>
      </c>
      <c r="P527" s="100">
        <v>8878.8307199999999</v>
      </c>
      <c r="Q527" s="99">
        <v>0</v>
      </c>
      <c r="R527" s="101">
        <v>8878.8307199999999</v>
      </c>
    </row>
    <row r="528" spans="1:18">
      <c r="A528" s="102"/>
      <c r="B528" s="96" t="s">
        <v>286</v>
      </c>
      <c r="C528" s="96" t="s">
        <v>287</v>
      </c>
      <c r="D528" s="96" t="s">
        <v>286</v>
      </c>
      <c r="E528" s="97">
        <v>11</v>
      </c>
      <c r="F528" s="98">
        <v>0</v>
      </c>
      <c r="G528" s="99">
        <v>0</v>
      </c>
      <c r="H528" s="99">
        <v>0</v>
      </c>
      <c r="I528" s="99">
        <v>0</v>
      </c>
      <c r="J528" s="99">
        <v>0</v>
      </c>
      <c r="K528" s="99">
        <v>0</v>
      </c>
      <c r="L528" s="99">
        <v>0</v>
      </c>
      <c r="M528" s="99">
        <v>0</v>
      </c>
      <c r="N528" s="99">
        <v>0</v>
      </c>
      <c r="O528" s="99">
        <v>0</v>
      </c>
      <c r="P528" s="100">
        <v>15052.756380000001</v>
      </c>
      <c r="Q528" s="99">
        <v>0</v>
      </c>
      <c r="R528" s="101">
        <v>15052.756380000001</v>
      </c>
    </row>
    <row r="529" spans="1:28">
      <c r="A529" s="102"/>
      <c r="B529" s="102"/>
      <c r="C529" s="96" t="s">
        <v>292</v>
      </c>
      <c r="D529" s="96" t="s">
        <v>293</v>
      </c>
      <c r="E529" s="97">
        <v>30</v>
      </c>
      <c r="F529" s="98">
        <v>0</v>
      </c>
      <c r="G529" s="99">
        <v>0</v>
      </c>
      <c r="H529" s="99">
        <v>0</v>
      </c>
      <c r="I529" s="99">
        <v>0</v>
      </c>
      <c r="J529" s="99">
        <v>0</v>
      </c>
      <c r="K529" s="99">
        <v>0</v>
      </c>
      <c r="L529" s="99">
        <v>0</v>
      </c>
      <c r="M529" s="99">
        <v>0</v>
      </c>
      <c r="N529" s="99">
        <v>0</v>
      </c>
      <c r="O529" s="99">
        <v>0</v>
      </c>
      <c r="P529" s="100">
        <v>11595.713800000001</v>
      </c>
      <c r="Q529" s="99">
        <v>0</v>
      </c>
      <c r="R529" s="101">
        <v>11595.713800000001</v>
      </c>
    </row>
    <row r="530" spans="1:28">
      <c r="A530" s="102"/>
      <c r="B530" s="96" t="s">
        <v>314</v>
      </c>
      <c r="C530" s="96" t="s">
        <v>314</v>
      </c>
      <c r="D530" s="96" t="s">
        <v>314</v>
      </c>
      <c r="E530" s="97">
        <v>9</v>
      </c>
      <c r="F530" s="98">
        <v>0</v>
      </c>
      <c r="G530" s="99">
        <v>0</v>
      </c>
      <c r="H530" s="99">
        <v>0</v>
      </c>
      <c r="I530" s="99">
        <v>0</v>
      </c>
      <c r="J530" s="99">
        <v>0</v>
      </c>
      <c r="K530" s="99">
        <v>0</v>
      </c>
      <c r="L530" s="99">
        <v>0</v>
      </c>
      <c r="M530" s="99">
        <v>0</v>
      </c>
      <c r="N530" s="99">
        <v>0</v>
      </c>
      <c r="O530" s="99">
        <v>0</v>
      </c>
      <c r="P530" s="100">
        <v>16379.890439999999</v>
      </c>
      <c r="Q530" s="99">
        <v>0</v>
      </c>
      <c r="R530" s="101">
        <v>16379.890439999999</v>
      </c>
    </row>
    <row r="531" spans="1:28">
      <c r="A531" s="102"/>
      <c r="B531" s="102"/>
      <c r="C531" s="96" t="s">
        <v>319</v>
      </c>
      <c r="D531" s="96" t="s">
        <v>319</v>
      </c>
      <c r="E531" s="97">
        <v>69</v>
      </c>
      <c r="F531" s="98">
        <v>0</v>
      </c>
      <c r="G531" s="99">
        <v>0</v>
      </c>
      <c r="H531" s="99">
        <v>0</v>
      </c>
      <c r="I531" s="99">
        <v>0</v>
      </c>
      <c r="J531" s="99">
        <v>0</v>
      </c>
      <c r="K531" s="99">
        <v>0</v>
      </c>
      <c r="L531" s="99">
        <v>0</v>
      </c>
      <c r="M531" s="99">
        <v>0</v>
      </c>
      <c r="N531" s="99">
        <v>0</v>
      </c>
      <c r="O531" s="99">
        <v>0</v>
      </c>
      <c r="P531" s="100">
        <v>11891.877990000001</v>
      </c>
      <c r="Q531" s="99">
        <v>0</v>
      </c>
      <c r="R531" s="101">
        <v>11891.877990000001</v>
      </c>
    </row>
    <row r="532" spans="1:28">
      <c r="A532" s="102"/>
      <c r="B532" s="102"/>
      <c r="C532" s="96" t="s">
        <v>332</v>
      </c>
      <c r="D532" s="96" t="s">
        <v>332</v>
      </c>
      <c r="E532" s="97">
        <v>28</v>
      </c>
      <c r="F532" s="98">
        <v>0</v>
      </c>
      <c r="G532" s="99">
        <v>0</v>
      </c>
      <c r="H532" s="99">
        <v>0</v>
      </c>
      <c r="I532" s="99">
        <v>0</v>
      </c>
      <c r="J532" s="99">
        <v>0</v>
      </c>
      <c r="K532" s="99">
        <v>0</v>
      </c>
      <c r="L532" s="99">
        <v>0</v>
      </c>
      <c r="M532" s="99">
        <v>0</v>
      </c>
      <c r="N532" s="99">
        <v>0</v>
      </c>
      <c r="O532" s="99">
        <v>0</v>
      </c>
      <c r="P532" s="100">
        <v>13671.12307</v>
      </c>
      <c r="Q532" s="99">
        <v>0</v>
      </c>
      <c r="R532" s="101">
        <v>13671.12307</v>
      </c>
    </row>
    <row r="533" spans="1:28">
      <c r="A533" s="102"/>
      <c r="B533" s="96" t="s">
        <v>351</v>
      </c>
      <c r="C533" s="96" t="s">
        <v>355</v>
      </c>
      <c r="D533" s="96" t="s">
        <v>356</v>
      </c>
      <c r="E533" s="97">
        <v>73</v>
      </c>
      <c r="F533" s="98">
        <v>0</v>
      </c>
      <c r="G533" s="99">
        <v>0</v>
      </c>
      <c r="H533" s="99">
        <v>0</v>
      </c>
      <c r="I533" s="99">
        <v>0</v>
      </c>
      <c r="J533" s="99">
        <v>0</v>
      </c>
      <c r="K533" s="99">
        <v>0</v>
      </c>
      <c r="L533" s="99">
        <v>0</v>
      </c>
      <c r="M533" s="99">
        <v>0</v>
      </c>
      <c r="N533" s="99">
        <v>0</v>
      </c>
      <c r="O533" s="99">
        <v>0</v>
      </c>
      <c r="P533" s="100">
        <v>7676.6365199999991</v>
      </c>
      <c r="Q533" s="99">
        <v>0</v>
      </c>
      <c r="R533" s="101">
        <v>7676.6365199999991</v>
      </c>
    </row>
    <row r="534" spans="1:28">
      <c r="A534" s="102"/>
      <c r="B534" s="102"/>
      <c r="C534" s="96" t="s">
        <v>351</v>
      </c>
      <c r="D534" s="96" t="s">
        <v>351</v>
      </c>
      <c r="E534" s="97">
        <v>7</v>
      </c>
      <c r="F534" s="98">
        <v>0</v>
      </c>
      <c r="G534" s="99">
        <v>0</v>
      </c>
      <c r="H534" s="99">
        <v>0</v>
      </c>
      <c r="I534" s="99">
        <v>0</v>
      </c>
      <c r="J534" s="99">
        <v>0</v>
      </c>
      <c r="K534" s="99">
        <v>0</v>
      </c>
      <c r="L534" s="99">
        <v>0</v>
      </c>
      <c r="M534" s="99">
        <v>0</v>
      </c>
      <c r="N534" s="99">
        <v>0</v>
      </c>
      <c r="O534" s="99">
        <v>0</v>
      </c>
      <c r="P534" s="100">
        <v>13920.77167</v>
      </c>
      <c r="Q534" s="99">
        <v>0</v>
      </c>
      <c r="R534" s="101">
        <v>13920.77167</v>
      </c>
    </row>
    <row r="535" spans="1:28">
      <c r="A535" s="102"/>
      <c r="B535" s="102"/>
      <c r="C535" s="96" t="s">
        <v>361</v>
      </c>
      <c r="D535" s="96" t="s">
        <v>362</v>
      </c>
      <c r="E535" s="97">
        <v>22</v>
      </c>
      <c r="F535" s="98">
        <v>0</v>
      </c>
      <c r="G535" s="99">
        <v>0</v>
      </c>
      <c r="H535" s="99">
        <v>0</v>
      </c>
      <c r="I535" s="99">
        <v>0</v>
      </c>
      <c r="J535" s="99">
        <v>0</v>
      </c>
      <c r="K535" s="99">
        <v>0</v>
      </c>
      <c r="L535" s="99">
        <v>0</v>
      </c>
      <c r="M535" s="99">
        <v>0</v>
      </c>
      <c r="N535" s="99">
        <v>0</v>
      </c>
      <c r="O535" s="99">
        <v>0</v>
      </c>
      <c r="P535" s="100">
        <v>10869.71911</v>
      </c>
      <c r="Q535" s="99">
        <v>0</v>
      </c>
      <c r="R535" s="101">
        <v>10869.71911</v>
      </c>
      <c r="S535" s="1"/>
      <c r="T535" s="1"/>
      <c r="U535" s="1"/>
      <c r="V535" s="1"/>
      <c r="W535" s="1"/>
      <c r="X535" s="1"/>
      <c r="Y535" s="1"/>
      <c r="Z535" s="1"/>
      <c r="AA535" s="1"/>
      <c r="AB535" s="1"/>
    </row>
    <row r="536" spans="1:28">
      <c r="A536" s="102"/>
      <c r="B536" s="96" t="s">
        <v>379</v>
      </c>
      <c r="C536" s="96" t="s">
        <v>387</v>
      </c>
      <c r="D536" s="96" t="s">
        <v>238</v>
      </c>
      <c r="E536" s="97">
        <v>68</v>
      </c>
      <c r="F536" s="98">
        <v>0</v>
      </c>
      <c r="G536" s="99">
        <v>0</v>
      </c>
      <c r="H536" s="99">
        <v>0</v>
      </c>
      <c r="I536" s="99">
        <v>0</v>
      </c>
      <c r="J536" s="99">
        <v>0</v>
      </c>
      <c r="K536" s="99">
        <v>0</v>
      </c>
      <c r="L536" s="99">
        <v>0</v>
      </c>
      <c r="M536" s="99">
        <v>0</v>
      </c>
      <c r="N536" s="99">
        <v>0</v>
      </c>
      <c r="O536" s="99">
        <v>0</v>
      </c>
      <c r="P536" s="100">
        <v>10129.18741</v>
      </c>
      <c r="Q536" s="99">
        <v>0</v>
      </c>
      <c r="R536" s="101">
        <v>10129.18741</v>
      </c>
      <c r="S536" s="1"/>
      <c r="T536" s="1"/>
      <c r="U536" s="1"/>
      <c r="V536" s="1"/>
      <c r="W536" s="1"/>
      <c r="X536" s="1"/>
      <c r="Y536" s="1"/>
      <c r="Z536" s="1"/>
      <c r="AA536" s="1"/>
      <c r="AB536" s="1"/>
    </row>
    <row r="537" spans="1:28">
      <c r="A537" s="102"/>
      <c r="B537" s="96" t="s">
        <v>394</v>
      </c>
      <c r="C537" s="96" t="s">
        <v>394</v>
      </c>
      <c r="D537" s="96" t="s">
        <v>394</v>
      </c>
      <c r="E537" s="97">
        <v>62</v>
      </c>
      <c r="F537" s="98">
        <v>0</v>
      </c>
      <c r="G537" s="99">
        <v>0</v>
      </c>
      <c r="H537" s="99">
        <v>0</v>
      </c>
      <c r="I537" s="99">
        <v>0</v>
      </c>
      <c r="J537" s="99">
        <v>0</v>
      </c>
      <c r="K537" s="99">
        <v>0</v>
      </c>
      <c r="L537" s="99">
        <v>0</v>
      </c>
      <c r="M537" s="99">
        <v>0</v>
      </c>
      <c r="N537" s="99">
        <v>0</v>
      </c>
      <c r="O537" s="99">
        <v>0</v>
      </c>
      <c r="P537" s="100">
        <v>6275.6108400000003</v>
      </c>
      <c r="Q537" s="99">
        <v>0</v>
      </c>
      <c r="R537" s="101">
        <v>6275.6108400000003</v>
      </c>
      <c r="S537" s="1"/>
      <c r="T537" s="1"/>
      <c r="U537" s="1"/>
      <c r="V537" s="1"/>
      <c r="W537" s="1"/>
      <c r="X537" s="1"/>
      <c r="Y537" s="1"/>
      <c r="Z537" s="1"/>
      <c r="AA537" s="1"/>
      <c r="AB537" s="1"/>
    </row>
    <row r="538" spans="1:28">
      <c r="A538" s="102"/>
      <c r="B538" s="102"/>
      <c r="C538" s="96" t="s">
        <v>396</v>
      </c>
      <c r="D538" s="96" t="s">
        <v>397</v>
      </c>
      <c r="E538" s="97">
        <v>35</v>
      </c>
      <c r="F538" s="98">
        <v>0</v>
      </c>
      <c r="G538" s="99">
        <v>0</v>
      </c>
      <c r="H538" s="99">
        <v>0</v>
      </c>
      <c r="I538" s="99">
        <v>0</v>
      </c>
      <c r="J538" s="99">
        <v>0</v>
      </c>
      <c r="K538" s="99">
        <v>0</v>
      </c>
      <c r="L538" s="99">
        <v>0</v>
      </c>
      <c r="M538" s="99">
        <v>0</v>
      </c>
      <c r="N538" s="99">
        <v>0</v>
      </c>
      <c r="O538" s="99">
        <v>0</v>
      </c>
      <c r="P538" s="100">
        <v>11487.61132</v>
      </c>
      <c r="Q538" s="99">
        <v>0</v>
      </c>
      <c r="R538" s="101">
        <v>11487.61132</v>
      </c>
      <c r="S538" s="1"/>
      <c r="T538" s="1"/>
      <c r="U538" s="1"/>
      <c r="V538" s="1"/>
      <c r="W538" s="1"/>
      <c r="X538" s="1"/>
      <c r="Y538" s="1"/>
      <c r="Z538" s="1"/>
      <c r="AA538" s="1"/>
      <c r="AB538" s="1"/>
    </row>
    <row r="539" spans="1:28">
      <c r="A539" s="102"/>
      <c r="B539" s="96" t="s">
        <v>415</v>
      </c>
      <c r="C539" s="96" t="s">
        <v>416</v>
      </c>
      <c r="D539" s="96" t="s">
        <v>417</v>
      </c>
      <c r="E539" s="97">
        <v>14</v>
      </c>
      <c r="F539" s="98">
        <v>0</v>
      </c>
      <c r="G539" s="99">
        <v>0</v>
      </c>
      <c r="H539" s="99">
        <v>0</v>
      </c>
      <c r="I539" s="99">
        <v>0</v>
      </c>
      <c r="J539" s="99">
        <v>0</v>
      </c>
      <c r="K539" s="99">
        <v>0</v>
      </c>
      <c r="L539" s="99">
        <v>0</v>
      </c>
      <c r="M539" s="99">
        <v>0</v>
      </c>
      <c r="N539" s="99">
        <v>0</v>
      </c>
      <c r="O539" s="99">
        <v>0</v>
      </c>
      <c r="P539" s="100">
        <v>8901.8383599999997</v>
      </c>
      <c r="Q539" s="99">
        <v>320.79907000000003</v>
      </c>
      <c r="R539" s="101">
        <v>9222.6374299999989</v>
      </c>
      <c r="S539" s="1"/>
      <c r="T539" s="1"/>
      <c r="U539" s="1"/>
      <c r="V539" s="1"/>
      <c r="W539" s="1"/>
      <c r="X539" s="1"/>
      <c r="Y539" s="1"/>
      <c r="Z539" s="1"/>
      <c r="AA539" s="1"/>
      <c r="AB539" s="1"/>
    </row>
    <row r="540" spans="1:28">
      <c r="A540" s="102"/>
      <c r="B540" s="102"/>
      <c r="C540" s="96" t="s">
        <v>415</v>
      </c>
      <c r="D540" s="96" t="s">
        <v>415</v>
      </c>
      <c r="E540" s="97">
        <v>64</v>
      </c>
      <c r="F540" s="98">
        <v>0</v>
      </c>
      <c r="G540" s="99">
        <v>0</v>
      </c>
      <c r="H540" s="99">
        <v>0</v>
      </c>
      <c r="I540" s="99">
        <v>0</v>
      </c>
      <c r="J540" s="99">
        <v>0</v>
      </c>
      <c r="K540" s="99">
        <v>0</v>
      </c>
      <c r="L540" s="99">
        <v>0</v>
      </c>
      <c r="M540" s="99">
        <v>0</v>
      </c>
      <c r="N540" s="99">
        <v>0</v>
      </c>
      <c r="O540" s="99">
        <v>0</v>
      </c>
      <c r="P540" s="100">
        <v>7324.2444500000001</v>
      </c>
      <c r="Q540" s="99">
        <v>0</v>
      </c>
      <c r="R540" s="101">
        <v>7324.2444500000001</v>
      </c>
      <c r="S540" s="1"/>
      <c r="T540" s="1"/>
      <c r="U540" s="1"/>
      <c r="V540" s="1"/>
      <c r="W540" s="1"/>
      <c r="X540" s="1"/>
      <c r="Y540" s="1"/>
      <c r="Z540" s="1"/>
      <c r="AA540" s="1"/>
      <c r="AB540" s="1"/>
    </row>
    <row r="541" spans="1:28">
      <c r="A541" s="102"/>
      <c r="B541" s="96" t="s">
        <v>424</v>
      </c>
      <c r="C541" s="96" t="s">
        <v>425</v>
      </c>
      <c r="D541" s="96" t="s">
        <v>425</v>
      </c>
      <c r="E541" s="97">
        <v>17</v>
      </c>
      <c r="F541" s="98">
        <v>0</v>
      </c>
      <c r="G541" s="99">
        <v>0</v>
      </c>
      <c r="H541" s="99">
        <v>0</v>
      </c>
      <c r="I541" s="99">
        <v>0</v>
      </c>
      <c r="J541" s="99">
        <v>0</v>
      </c>
      <c r="K541" s="99">
        <v>0</v>
      </c>
      <c r="L541" s="99">
        <v>0</v>
      </c>
      <c r="M541" s="99">
        <v>0</v>
      </c>
      <c r="N541" s="99">
        <v>0</v>
      </c>
      <c r="O541" s="99">
        <v>0</v>
      </c>
      <c r="P541" s="100">
        <v>4663.9932600000002</v>
      </c>
      <c r="Q541" s="99">
        <v>0</v>
      </c>
      <c r="R541" s="101">
        <v>4663.9932600000002</v>
      </c>
      <c r="S541" s="1"/>
      <c r="T541" s="1"/>
      <c r="U541" s="1"/>
      <c r="V541" s="1"/>
      <c r="W541" s="1"/>
      <c r="X541" s="1"/>
      <c r="Y541" s="1"/>
      <c r="Z541" s="1"/>
      <c r="AA541" s="1"/>
      <c r="AB541" s="1"/>
    </row>
    <row r="542" spans="1:28">
      <c r="A542" s="102"/>
      <c r="B542" s="102"/>
      <c r="C542" s="102"/>
      <c r="D542" s="96" t="s">
        <v>426</v>
      </c>
      <c r="E542" s="97">
        <v>25</v>
      </c>
      <c r="F542" s="98">
        <v>0</v>
      </c>
      <c r="G542" s="99">
        <v>0</v>
      </c>
      <c r="H542" s="99">
        <v>0</v>
      </c>
      <c r="I542" s="99">
        <v>0</v>
      </c>
      <c r="J542" s="99">
        <v>0</v>
      </c>
      <c r="K542" s="99">
        <v>0</v>
      </c>
      <c r="L542" s="99">
        <v>0</v>
      </c>
      <c r="M542" s="99">
        <v>0</v>
      </c>
      <c r="N542" s="99">
        <v>0</v>
      </c>
      <c r="O542" s="99">
        <v>0</v>
      </c>
      <c r="P542" s="100">
        <v>4373.28658</v>
      </c>
      <c r="Q542" s="99">
        <v>113.92516000000001</v>
      </c>
      <c r="R542" s="101">
        <v>4487.2117400000006</v>
      </c>
      <c r="S542" s="1"/>
      <c r="T542" s="1"/>
      <c r="U542" s="1"/>
      <c r="V542" s="1"/>
      <c r="W542" s="1"/>
      <c r="X542" s="1"/>
      <c r="Y542" s="1"/>
      <c r="Z542" s="1"/>
      <c r="AA542" s="1"/>
      <c r="AB542" s="1"/>
    </row>
    <row r="543" spans="1:28">
      <c r="A543" s="102"/>
      <c r="B543" s="102"/>
      <c r="C543" s="96" t="s">
        <v>431</v>
      </c>
      <c r="D543" s="96" t="s">
        <v>431</v>
      </c>
      <c r="E543" s="97">
        <v>5</v>
      </c>
      <c r="F543" s="98">
        <v>0</v>
      </c>
      <c r="G543" s="99">
        <v>0</v>
      </c>
      <c r="H543" s="99">
        <v>0</v>
      </c>
      <c r="I543" s="99">
        <v>0</v>
      </c>
      <c r="J543" s="99">
        <v>0</v>
      </c>
      <c r="K543" s="99">
        <v>0</v>
      </c>
      <c r="L543" s="99">
        <v>0</v>
      </c>
      <c r="M543" s="99">
        <v>0</v>
      </c>
      <c r="N543" s="99">
        <v>0</v>
      </c>
      <c r="O543" s="99">
        <v>0</v>
      </c>
      <c r="P543" s="100">
        <v>12719.976919999999</v>
      </c>
      <c r="Q543" s="99">
        <v>0</v>
      </c>
      <c r="R543" s="101">
        <v>12719.976919999999</v>
      </c>
      <c r="S543" s="1"/>
      <c r="T543" s="1"/>
      <c r="U543" s="1"/>
      <c r="V543" s="1"/>
      <c r="W543" s="1"/>
      <c r="X543" s="1"/>
      <c r="Y543" s="1"/>
      <c r="Z543" s="1"/>
      <c r="AA543" s="1"/>
      <c r="AB543" s="1"/>
    </row>
    <row r="544" spans="1:28">
      <c r="A544" s="102"/>
      <c r="B544" s="102"/>
      <c r="C544" s="96" t="s">
        <v>438</v>
      </c>
      <c r="D544" s="96" t="s">
        <v>438</v>
      </c>
      <c r="E544" s="97">
        <v>24</v>
      </c>
      <c r="F544" s="98">
        <v>0</v>
      </c>
      <c r="G544" s="99">
        <v>0</v>
      </c>
      <c r="H544" s="99">
        <v>0</v>
      </c>
      <c r="I544" s="99">
        <v>0</v>
      </c>
      <c r="J544" s="99">
        <v>0</v>
      </c>
      <c r="K544" s="99">
        <v>0</v>
      </c>
      <c r="L544" s="99">
        <v>0</v>
      </c>
      <c r="M544" s="99">
        <v>0</v>
      </c>
      <c r="N544" s="99">
        <v>0</v>
      </c>
      <c r="O544" s="99">
        <v>0</v>
      </c>
      <c r="P544" s="100">
        <v>16396.881859999998</v>
      </c>
      <c r="Q544" s="99">
        <v>0</v>
      </c>
      <c r="R544" s="101">
        <v>16396.881859999998</v>
      </c>
      <c r="S544" s="1"/>
      <c r="T544" s="1"/>
      <c r="U544" s="1"/>
      <c r="V544" s="1"/>
      <c r="W544" s="1"/>
      <c r="X544" s="1"/>
      <c r="Y544" s="1"/>
      <c r="Z544" s="1"/>
      <c r="AA544" s="1"/>
      <c r="AB544" s="1"/>
    </row>
    <row r="545" spans="1:28">
      <c r="A545" s="102"/>
      <c r="B545" s="96" t="s">
        <v>444</v>
      </c>
      <c r="C545" s="96" t="s">
        <v>451</v>
      </c>
      <c r="D545" s="96" t="s">
        <v>451</v>
      </c>
      <c r="E545" s="97">
        <v>71</v>
      </c>
      <c r="F545" s="98">
        <v>0</v>
      </c>
      <c r="G545" s="99">
        <v>0</v>
      </c>
      <c r="H545" s="99">
        <v>0</v>
      </c>
      <c r="I545" s="99">
        <v>0</v>
      </c>
      <c r="J545" s="99">
        <v>0</v>
      </c>
      <c r="K545" s="99">
        <v>0</v>
      </c>
      <c r="L545" s="99">
        <v>0</v>
      </c>
      <c r="M545" s="99">
        <v>0</v>
      </c>
      <c r="N545" s="99">
        <v>0</v>
      </c>
      <c r="O545" s="99">
        <v>0</v>
      </c>
      <c r="P545" s="100">
        <v>4688.8017599999994</v>
      </c>
      <c r="Q545" s="99">
        <v>0</v>
      </c>
      <c r="R545" s="101">
        <v>4688.8017599999994</v>
      </c>
      <c r="S545" s="1"/>
      <c r="T545" s="1"/>
      <c r="U545" s="1"/>
      <c r="V545" s="1"/>
      <c r="W545" s="1"/>
      <c r="X545" s="1"/>
      <c r="Y545" s="1"/>
      <c r="Z545" s="1"/>
      <c r="AA545" s="1"/>
      <c r="AB545" s="1"/>
    </row>
    <row r="546" spans="1:28">
      <c r="A546" s="102"/>
      <c r="B546" s="102"/>
      <c r="C546" s="96" t="s">
        <v>456</v>
      </c>
      <c r="D546" s="96" t="s">
        <v>456</v>
      </c>
      <c r="E546" s="97">
        <v>3</v>
      </c>
      <c r="F546" s="98">
        <v>0</v>
      </c>
      <c r="G546" s="99">
        <v>0</v>
      </c>
      <c r="H546" s="99">
        <v>0</v>
      </c>
      <c r="I546" s="99">
        <v>0</v>
      </c>
      <c r="J546" s="99">
        <v>0</v>
      </c>
      <c r="K546" s="99">
        <v>0</v>
      </c>
      <c r="L546" s="99">
        <v>0</v>
      </c>
      <c r="M546" s="99">
        <v>0</v>
      </c>
      <c r="N546" s="99">
        <v>0</v>
      </c>
      <c r="O546" s="99">
        <v>0</v>
      </c>
      <c r="P546" s="100">
        <v>10510.184439999999</v>
      </c>
      <c r="Q546" s="99">
        <v>0</v>
      </c>
      <c r="R546" s="101">
        <v>10510.184439999999</v>
      </c>
      <c r="S546" s="1"/>
      <c r="T546" s="1"/>
      <c r="U546" s="1"/>
      <c r="V546" s="1"/>
      <c r="W546" s="1"/>
      <c r="X546" s="1"/>
      <c r="Y546" s="1"/>
      <c r="Z546" s="1"/>
      <c r="AA546" s="1"/>
      <c r="AB546" s="1"/>
    </row>
    <row r="547" spans="1:28">
      <c r="A547" s="102"/>
      <c r="B547" s="96" t="s">
        <v>473</v>
      </c>
      <c r="C547" s="96" t="s">
        <v>474</v>
      </c>
      <c r="D547" s="96" t="s">
        <v>474</v>
      </c>
      <c r="E547" s="97">
        <v>12</v>
      </c>
      <c r="F547" s="98">
        <v>0</v>
      </c>
      <c r="G547" s="99">
        <v>0</v>
      </c>
      <c r="H547" s="99">
        <v>0</v>
      </c>
      <c r="I547" s="99">
        <v>0</v>
      </c>
      <c r="J547" s="99">
        <v>0</v>
      </c>
      <c r="K547" s="99">
        <v>0</v>
      </c>
      <c r="L547" s="99">
        <v>0</v>
      </c>
      <c r="M547" s="99">
        <v>0</v>
      </c>
      <c r="N547" s="99">
        <v>0</v>
      </c>
      <c r="O547" s="99">
        <v>0</v>
      </c>
      <c r="P547" s="100">
        <v>21355.36435</v>
      </c>
      <c r="Q547" s="99">
        <v>0</v>
      </c>
      <c r="R547" s="101">
        <v>21355.36435</v>
      </c>
      <c r="S547" s="1"/>
      <c r="T547" s="1"/>
      <c r="U547" s="1"/>
      <c r="V547" s="1"/>
      <c r="W547" s="1"/>
      <c r="X547" s="1"/>
      <c r="Y547" s="1"/>
      <c r="Z547" s="1"/>
      <c r="AA547" s="1"/>
      <c r="AB547" s="1"/>
    </row>
    <row r="548" spans="1:28">
      <c r="A548" s="102"/>
      <c r="B548" s="96" t="s">
        <v>497</v>
      </c>
      <c r="C548" s="96" t="s">
        <v>509</v>
      </c>
      <c r="D548" s="96" t="s">
        <v>510</v>
      </c>
      <c r="E548" s="97">
        <v>15</v>
      </c>
      <c r="F548" s="98">
        <v>0</v>
      </c>
      <c r="G548" s="99">
        <v>0</v>
      </c>
      <c r="H548" s="99">
        <v>0</v>
      </c>
      <c r="I548" s="99">
        <v>0</v>
      </c>
      <c r="J548" s="99">
        <v>0</v>
      </c>
      <c r="K548" s="99">
        <v>0</v>
      </c>
      <c r="L548" s="99">
        <v>0</v>
      </c>
      <c r="M548" s="99">
        <v>0</v>
      </c>
      <c r="N548" s="99">
        <v>0</v>
      </c>
      <c r="O548" s="99">
        <v>0</v>
      </c>
      <c r="P548" s="100">
        <v>15636.34432</v>
      </c>
      <c r="Q548" s="99">
        <v>0</v>
      </c>
      <c r="R548" s="101">
        <v>15636.34432</v>
      </c>
      <c r="S548" s="1"/>
      <c r="T548" s="1"/>
      <c r="U548" s="1"/>
      <c r="V548" s="1"/>
      <c r="W548" s="1"/>
      <c r="X548" s="1"/>
      <c r="Y548" s="1"/>
      <c r="Z548" s="1"/>
      <c r="AA548" s="1"/>
      <c r="AB548" s="1"/>
    </row>
    <row r="549" spans="1:28">
      <c r="A549" s="102"/>
      <c r="B549" s="102"/>
      <c r="C549" s="96" t="s">
        <v>497</v>
      </c>
      <c r="D549" s="96" t="s">
        <v>525</v>
      </c>
      <c r="E549" s="97">
        <v>1</v>
      </c>
      <c r="F549" s="98">
        <v>0</v>
      </c>
      <c r="G549" s="99">
        <v>0</v>
      </c>
      <c r="H549" s="99">
        <v>0</v>
      </c>
      <c r="I549" s="99">
        <v>0</v>
      </c>
      <c r="J549" s="99">
        <v>0</v>
      </c>
      <c r="K549" s="99">
        <v>0</v>
      </c>
      <c r="L549" s="99">
        <v>0</v>
      </c>
      <c r="M549" s="99">
        <v>0</v>
      </c>
      <c r="N549" s="99">
        <v>0</v>
      </c>
      <c r="O549" s="99">
        <v>0</v>
      </c>
      <c r="P549" s="100">
        <v>70707.392080000005</v>
      </c>
      <c r="Q549" s="99">
        <v>246344.32281000001</v>
      </c>
      <c r="R549" s="101">
        <v>317051.71489</v>
      </c>
      <c r="S549" s="1"/>
      <c r="T549" s="1"/>
      <c r="U549" s="1"/>
      <c r="V549" s="1"/>
      <c r="W549" s="1"/>
      <c r="X549" s="1"/>
      <c r="Y549" s="1"/>
      <c r="Z549" s="1"/>
      <c r="AA549" s="1"/>
      <c r="AB549" s="1"/>
    </row>
    <row r="550" spans="1:28">
      <c r="A550" s="102"/>
      <c r="B550" s="96" t="s">
        <v>549</v>
      </c>
      <c r="C550" s="96" t="s">
        <v>552</v>
      </c>
      <c r="D550" s="96" t="s">
        <v>553</v>
      </c>
      <c r="E550" s="97">
        <v>42</v>
      </c>
      <c r="F550" s="98">
        <v>0</v>
      </c>
      <c r="G550" s="99">
        <v>0</v>
      </c>
      <c r="H550" s="99">
        <v>0</v>
      </c>
      <c r="I550" s="99">
        <v>0</v>
      </c>
      <c r="J550" s="99">
        <v>0</v>
      </c>
      <c r="K550" s="99">
        <v>0</v>
      </c>
      <c r="L550" s="99">
        <v>0</v>
      </c>
      <c r="M550" s="99">
        <v>0</v>
      </c>
      <c r="N550" s="99">
        <v>0</v>
      </c>
      <c r="O550" s="99">
        <v>0</v>
      </c>
      <c r="P550" s="100">
        <v>5139.82431</v>
      </c>
      <c r="Q550" s="99">
        <v>0</v>
      </c>
      <c r="R550" s="101">
        <v>5139.82431</v>
      </c>
      <c r="S550" s="1"/>
      <c r="T550" s="1"/>
      <c r="U550" s="1"/>
      <c r="V550" s="1"/>
      <c r="W550" s="1"/>
      <c r="X550" s="1"/>
      <c r="Y550" s="1"/>
      <c r="Z550" s="1"/>
      <c r="AA550" s="1"/>
      <c r="AB550" s="1"/>
    </row>
    <row r="551" spans="1:28">
      <c r="A551" s="102"/>
      <c r="B551" s="102"/>
      <c r="C551" s="96" t="s">
        <v>559</v>
      </c>
      <c r="D551" s="96" t="s">
        <v>560</v>
      </c>
      <c r="E551" s="97">
        <v>53</v>
      </c>
      <c r="F551" s="98">
        <v>0</v>
      </c>
      <c r="G551" s="99">
        <v>0</v>
      </c>
      <c r="H551" s="99">
        <v>0</v>
      </c>
      <c r="I551" s="99">
        <v>0</v>
      </c>
      <c r="J551" s="99">
        <v>0</v>
      </c>
      <c r="K551" s="99">
        <v>0</v>
      </c>
      <c r="L551" s="99">
        <v>0</v>
      </c>
      <c r="M551" s="99">
        <v>0</v>
      </c>
      <c r="N551" s="99">
        <v>0</v>
      </c>
      <c r="O551" s="99">
        <v>0</v>
      </c>
      <c r="P551" s="100">
        <v>0</v>
      </c>
      <c r="Q551" s="99">
        <v>0</v>
      </c>
      <c r="R551" s="101">
        <v>0</v>
      </c>
      <c r="S551" s="1"/>
      <c r="T551" s="1"/>
      <c r="U551" s="1"/>
      <c r="V551" s="1"/>
      <c r="W551" s="1"/>
      <c r="X551" s="1"/>
      <c r="Y551" s="1"/>
      <c r="Z551" s="1"/>
      <c r="AA551" s="1"/>
      <c r="AB551" s="1"/>
    </row>
    <row r="552" spans="1:28">
      <c r="A552" s="102"/>
      <c r="B552" s="96" t="s">
        <v>565</v>
      </c>
      <c r="C552" s="96" t="s">
        <v>569</v>
      </c>
      <c r="D552" s="96" t="s">
        <v>569</v>
      </c>
      <c r="E552" s="97">
        <v>54</v>
      </c>
      <c r="F552" s="98">
        <v>0</v>
      </c>
      <c r="G552" s="99">
        <v>0</v>
      </c>
      <c r="H552" s="99">
        <v>0</v>
      </c>
      <c r="I552" s="99">
        <v>0</v>
      </c>
      <c r="J552" s="99">
        <v>0</v>
      </c>
      <c r="K552" s="99">
        <v>0</v>
      </c>
      <c r="L552" s="99">
        <v>0</v>
      </c>
      <c r="M552" s="99">
        <v>0</v>
      </c>
      <c r="N552" s="99">
        <v>0</v>
      </c>
      <c r="O552" s="99">
        <v>0</v>
      </c>
      <c r="P552" s="100">
        <v>8499.1679499999991</v>
      </c>
      <c r="Q552" s="99">
        <v>0</v>
      </c>
      <c r="R552" s="101">
        <v>8499.1679499999991</v>
      </c>
      <c r="S552" s="1"/>
      <c r="T552" s="1"/>
      <c r="U552" s="1"/>
      <c r="V552" s="1"/>
      <c r="W552" s="1"/>
      <c r="X552" s="1"/>
      <c r="Y552" s="1"/>
      <c r="Z552" s="1"/>
      <c r="AA552" s="1"/>
      <c r="AB552" s="1"/>
    </row>
    <row r="553" spans="1:28">
      <c r="A553" s="102"/>
      <c r="B553" s="96" t="s">
        <v>572</v>
      </c>
      <c r="C553" s="96" t="s">
        <v>578</v>
      </c>
      <c r="D553" s="96" t="s">
        <v>572</v>
      </c>
      <c r="E553" s="97">
        <v>65</v>
      </c>
      <c r="F553" s="98">
        <v>0</v>
      </c>
      <c r="G553" s="99">
        <v>0</v>
      </c>
      <c r="H553" s="99">
        <v>0</v>
      </c>
      <c r="I553" s="99">
        <v>0</v>
      </c>
      <c r="J553" s="99">
        <v>0</v>
      </c>
      <c r="K553" s="99">
        <v>0</v>
      </c>
      <c r="L553" s="99">
        <v>0</v>
      </c>
      <c r="M553" s="99">
        <v>0</v>
      </c>
      <c r="N553" s="99">
        <v>0</v>
      </c>
      <c r="O553" s="99">
        <v>0</v>
      </c>
      <c r="P553" s="100">
        <v>5619.1484299999993</v>
      </c>
      <c r="Q553" s="99">
        <v>0</v>
      </c>
      <c r="R553" s="101">
        <v>5619.1484299999993</v>
      </c>
      <c r="S553" s="1"/>
      <c r="T553" s="1"/>
      <c r="U553" s="1"/>
      <c r="V553" s="1"/>
      <c r="W553" s="1"/>
      <c r="X553" s="1"/>
      <c r="Y553" s="1"/>
      <c r="Z553" s="1"/>
      <c r="AA553" s="1"/>
      <c r="AB553" s="1"/>
    </row>
    <row r="554" spans="1:28">
      <c r="A554" s="102"/>
      <c r="B554" s="96" t="s">
        <v>581</v>
      </c>
      <c r="C554" s="96" t="s">
        <v>582</v>
      </c>
      <c r="D554" s="96" t="s">
        <v>582</v>
      </c>
      <c r="E554" s="97">
        <v>32</v>
      </c>
      <c r="F554" s="98">
        <v>0</v>
      </c>
      <c r="G554" s="99">
        <v>0</v>
      </c>
      <c r="H554" s="99">
        <v>0</v>
      </c>
      <c r="I554" s="99">
        <v>0</v>
      </c>
      <c r="J554" s="99">
        <v>0</v>
      </c>
      <c r="K554" s="99">
        <v>0</v>
      </c>
      <c r="L554" s="99">
        <v>0</v>
      </c>
      <c r="M554" s="99">
        <v>0</v>
      </c>
      <c r="N554" s="99">
        <v>0</v>
      </c>
      <c r="O554" s="99">
        <v>0</v>
      </c>
      <c r="P554" s="100">
        <v>15015.347119999999</v>
      </c>
      <c r="Q554" s="99">
        <v>0</v>
      </c>
      <c r="R554" s="101">
        <v>15015.347119999999</v>
      </c>
      <c r="S554" s="1"/>
      <c r="T554" s="1"/>
      <c r="U554" s="1"/>
      <c r="V554" s="1"/>
      <c r="W554" s="1"/>
      <c r="X554" s="1"/>
      <c r="Y554" s="1"/>
      <c r="Z554" s="1"/>
      <c r="AA554" s="1"/>
      <c r="AB554" s="1"/>
    </row>
    <row r="555" spans="1:28">
      <c r="A555" s="102"/>
      <c r="B555" s="102"/>
      <c r="C555" s="102"/>
      <c r="D555" s="96" t="s">
        <v>585</v>
      </c>
      <c r="E555" s="97">
        <v>41</v>
      </c>
      <c r="F555" s="98">
        <v>0</v>
      </c>
      <c r="G555" s="99">
        <v>0</v>
      </c>
      <c r="H555" s="99">
        <v>0</v>
      </c>
      <c r="I555" s="99">
        <v>0</v>
      </c>
      <c r="J555" s="99">
        <v>0</v>
      </c>
      <c r="K555" s="99">
        <v>0</v>
      </c>
      <c r="L555" s="99">
        <v>0</v>
      </c>
      <c r="M555" s="99">
        <v>0</v>
      </c>
      <c r="N555" s="99">
        <v>0</v>
      </c>
      <c r="O555" s="99">
        <v>0</v>
      </c>
      <c r="P555" s="100">
        <v>14230.34319</v>
      </c>
      <c r="Q555" s="99">
        <v>319.84402</v>
      </c>
      <c r="R555" s="101">
        <v>14550.18721</v>
      </c>
      <c r="S555" s="1"/>
      <c r="T555" s="1"/>
      <c r="U555" s="1"/>
      <c r="V555" s="1"/>
      <c r="W555" s="1"/>
      <c r="X555" s="1"/>
      <c r="Y555" s="1"/>
      <c r="Z555" s="1"/>
      <c r="AA555" s="1"/>
      <c r="AB555" s="1"/>
    </row>
    <row r="556" spans="1:28">
      <c r="A556" s="102"/>
      <c r="B556" s="96" t="s">
        <v>594</v>
      </c>
      <c r="C556" s="96" t="s">
        <v>604</v>
      </c>
      <c r="D556" s="96" t="s">
        <v>605</v>
      </c>
      <c r="E556" s="97">
        <v>61</v>
      </c>
      <c r="F556" s="98">
        <v>0</v>
      </c>
      <c r="G556" s="99">
        <v>0</v>
      </c>
      <c r="H556" s="99">
        <v>0</v>
      </c>
      <c r="I556" s="99">
        <v>0</v>
      </c>
      <c r="J556" s="99">
        <v>0</v>
      </c>
      <c r="K556" s="99">
        <v>0</v>
      </c>
      <c r="L556" s="99">
        <v>0</v>
      </c>
      <c r="M556" s="99">
        <v>0</v>
      </c>
      <c r="N556" s="99">
        <v>0</v>
      </c>
      <c r="O556" s="99">
        <v>0</v>
      </c>
      <c r="P556" s="100">
        <v>7884.8151200000002</v>
      </c>
      <c r="Q556" s="99">
        <v>0</v>
      </c>
      <c r="R556" s="101">
        <v>7884.8151200000002</v>
      </c>
      <c r="S556" s="1"/>
      <c r="T556" s="1"/>
      <c r="U556" s="1"/>
      <c r="V556" s="1"/>
      <c r="W556" s="1"/>
      <c r="X556" s="1"/>
      <c r="Y556" s="1"/>
      <c r="Z556" s="1"/>
      <c r="AA556" s="1"/>
      <c r="AB556" s="1"/>
    </row>
    <row r="557" spans="1:28">
      <c r="A557" s="102"/>
      <c r="B557" s="102"/>
      <c r="C557" s="96" t="s">
        <v>617</v>
      </c>
      <c r="D557" s="96" t="s">
        <v>617</v>
      </c>
      <c r="E557" s="97">
        <v>51</v>
      </c>
      <c r="F557" s="98">
        <v>0</v>
      </c>
      <c r="G557" s="99">
        <v>0</v>
      </c>
      <c r="H557" s="99">
        <v>0</v>
      </c>
      <c r="I557" s="99">
        <v>0</v>
      </c>
      <c r="J557" s="99">
        <v>0</v>
      </c>
      <c r="K557" s="99">
        <v>0</v>
      </c>
      <c r="L557" s="99">
        <v>0</v>
      </c>
      <c r="M557" s="99">
        <v>0</v>
      </c>
      <c r="N557" s="99">
        <v>0</v>
      </c>
      <c r="O557" s="99">
        <v>0</v>
      </c>
      <c r="P557" s="100">
        <v>12543.297349999999</v>
      </c>
      <c r="Q557" s="99">
        <v>0</v>
      </c>
      <c r="R557" s="101">
        <v>12543.297349999999</v>
      </c>
      <c r="S557" s="1"/>
      <c r="T557" s="1"/>
      <c r="U557" s="1"/>
      <c r="V557" s="1"/>
      <c r="W557" s="1"/>
      <c r="X557" s="1"/>
      <c r="Y557" s="1"/>
      <c r="Z557" s="1"/>
      <c r="AA557" s="1"/>
      <c r="AB557" s="1"/>
    </row>
    <row r="558" spans="1:28">
      <c r="A558" s="102"/>
      <c r="B558" s="96" t="s">
        <v>626</v>
      </c>
      <c r="C558" s="96" t="s">
        <v>631</v>
      </c>
      <c r="D558" s="96" t="s">
        <v>632</v>
      </c>
      <c r="E558" s="97">
        <v>66</v>
      </c>
      <c r="F558" s="98">
        <v>0</v>
      </c>
      <c r="G558" s="99">
        <v>0</v>
      </c>
      <c r="H558" s="99">
        <v>0</v>
      </c>
      <c r="I558" s="99">
        <v>0</v>
      </c>
      <c r="J558" s="99">
        <v>0</v>
      </c>
      <c r="K558" s="99">
        <v>0</v>
      </c>
      <c r="L558" s="99">
        <v>0</v>
      </c>
      <c r="M558" s="99">
        <v>0</v>
      </c>
      <c r="N558" s="99">
        <v>0</v>
      </c>
      <c r="O558" s="99">
        <v>0</v>
      </c>
      <c r="P558" s="100">
        <v>12356.165150000001</v>
      </c>
      <c r="Q558" s="99">
        <v>0</v>
      </c>
      <c r="R558" s="101">
        <v>12356.165150000001</v>
      </c>
      <c r="S558" s="1"/>
      <c r="T558" s="1"/>
      <c r="U558" s="1"/>
      <c r="V558" s="1"/>
      <c r="W558" s="1"/>
      <c r="X558" s="1"/>
      <c r="Y558" s="1"/>
      <c r="Z558" s="1"/>
      <c r="AA558" s="1"/>
      <c r="AB558" s="1"/>
    </row>
    <row r="559" spans="1:28">
      <c r="A559" s="102"/>
      <c r="B559" s="102"/>
      <c r="C559" s="96" t="s">
        <v>633</v>
      </c>
      <c r="D559" s="96" t="s">
        <v>634</v>
      </c>
      <c r="E559" s="97">
        <v>40</v>
      </c>
      <c r="F559" s="98">
        <v>0</v>
      </c>
      <c r="G559" s="99">
        <v>0</v>
      </c>
      <c r="H559" s="99">
        <v>0</v>
      </c>
      <c r="I559" s="99">
        <v>0</v>
      </c>
      <c r="J559" s="99">
        <v>0</v>
      </c>
      <c r="K559" s="99">
        <v>0</v>
      </c>
      <c r="L559" s="99">
        <v>0</v>
      </c>
      <c r="M559" s="99">
        <v>0</v>
      </c>
      <c r="N559" s="99">
        <v>0</v>
      </c>
      <c r="O559" s="99">
        <v>0</v>
      </c>
      <c r="P559" s="100">
        <v>23483.876170000003</v>
      </c>
      <c r="Q559" s="99">
        <v>0</v>
      </c>
      <c r="R559" s="101">
        <v>23483.876170000003</v>
      </c>
      <c r="S559" s="1"/>
      <c r="T559" s="1"/>
      <c r="U559" s="1"/>
      <c r="V559" s="1"/>
      <c r="W559" s="1"/>
      <c r="X559" s="1"/>
      <c r="Y559" s="1"/>
      <c r="Z559" s="1"/>
      <c r="AA559" s="1"/>
      <c r="AB559" s="1"/>
    </row>
    <row r="560" spans="1:28">
      <c r="A560" s="102"/>
      <c r="B560" s="102"/>
      <c r="C560" s="96" t="s">
        <v>626</v>
      </c>
      <c r="D560" s="96" t="s">
        <v>626</v>
      </c>
      <c r="E560" s="97">
        <v>10</v>
      </c>
      <c r="F560" s="98">
        <v>0</v>
      </c>
      <c r="G560" s="99">
        <v>0</v>
      </c>
      <c r="H560" s="99">
        <v>0</v>
      </c>
      <c r="I560" s="99">
        <v>0</v>
      </c>
      <c r="J560" s="99">
        <v>0</v>
      </c>
      <c r="K560" s="99">
        <v>0</v>
      </c>
      <c r="L560" s="99">
        <v>0</v>
      </c>
      <c r="M560" s="99">
        <v>0</v>
      </c>
      <c r="N560" s="99">
        <v>0</v>
      </c>
      <c r="O560" s="99">
        <v>0</v>
      </c>
      <c r="P560" s="100">
        <v>27434.183940000003</v>
      </c>
      <c r="Q560" s="99">
        <v>0</v>
      </c>
      <c r="R560" s="101">
        <v>27434.183940000003</v>
      </c>
      <c r="S560" s="1"/>
      <c r="T560" s="1"/>
      <c r="U560" s="1"/>
      <c r="V560" s="1"/>
      <c r="W560" s="1"/>
      <c r="X560" s="1"/>
      <c r="Y560" s="1"/>
      <c r="Z560" s="1"/>
      <c r="AA560" s="1"/>
      <c r="AB560" s="1"/>
    </row>
    <row r="561" spans="1:28">
      <c r="A561" s="102"/>
      <c r="B561" s="96" t="s">
        <v>654</v>
      </c>
      <c r="C561" s="96" t="s">
        <v>655</v>
      </c>
      <c r="D561" s="96" t="s">
        <v>656</v>
      </c>
      <c r="E561" s="97">
        <v>52</v>
      </c>
      <c r="F561" s="98">
        <v>0</v>
      </c>
      <c r="G561" s="99">
        <v>0</v>
      </c>
      <c r="H561" s="99">
        <v>0</v>
      </c>
      <c r="I561" s="99">
        <v>0</v>
      </c>
      <c r="J561" s="99">
        <v>0</v>
      </c>
      <c r="K561" s="99">
        <v>0</v>
      </c>
      <c r="L561" s="99">
        <v>0</v>
      </c>
      <c r="M561" s="99">
        <v>0</v>
      </c>
      <c r="N561" s="99">
        <v>0</v>
      </c>
      <c r="O561" s="99">
        <v>0</v>
      </c>
      <c r="P561" s="100">
        <v>16116.768269999999</v>
      </c>
      <c r="Q561" s="99">
        <v>0</v>
      </c>
      <c r="R561" s="101">
        <v>16116.768269999999</v>
      </c>
      <c r="S561" s="1"/>
      <c r="T561" s="1"/>
      <c r="U561" s="1"/>
      <c r="V561" s="1"/>
      <c r="W561" s="1"/>
      <c r="X561" s="1"/>
      <c r="Y561" s="1"/>
      <c r="Z561" s="1"/>
      <c r="AA561" s="1"/>
      <c r="AB561" s="1"/>
    </row>
    <row r="562" spans="1:28">
      <c r="A562" s="102"/>
      <c r="B562" s="102"/>
      <c r="C562" s="96" t="s">
        <v>654</v>
      </c>
      <c r="D562" s="96" t="s">
        <v>662</v>
      </c>
      <c r="E562" s="97">
        <v>4</v>
      </c>
      <c r="F562" s="98">
        <v>0</v>
      </c>
      <c r="G562" s="99">
        <v>0</v>
      </c>
      <c r="H562" s="99">
        <v>0</v>
      </c>
      <c r="I562" s="99">
        <v>0</v>
      </c>
      <c r="J562" s="99">
        <v>0</v>
      </c>
      <c r="K562" s="99">
        <v>0</v>
      </c>
      <c r="L562" s="99">
        <v>0</v>
      </c>
      <c r="M562" s="99">
        <v>0</v>
      </c>
      <c r="N562" s="99">
        <v>0</v>
      </c>
      <c r="O562" s="99">
        <v>0</v>
      </c>
      <c r="P562" s="100">
        <v>29471.223870000002</v>
      </c>
      <c r="Q562" s="99">
        <v>0</v>
      </c>
      <c r="R562" s="101">
        <v>29471.223870000002</v>
      </c>
      <c r="S562" s="1"/>
      <c r="T562" s="1"/>
      <c r="U562" s="1"/>
      <c r="V562" s="1"/>
      <c r="W562" s="1"/>
      <c r="X562" s="1"/>
      <c r="Y562" s="1"/>
      <c r="Z562" s="1"/>
      <c r="AA562" s="1"/>
      <c r="AB562" s="1"/>
    </row>
    <row r="563" spans="1:28">
      <c r="A563" s="102"/>
      <c r="B563" s="96" t="s">
        <v>675</v>
      </c>
      <c r="C563" s="96" t="s">
        <v>675</v>
      </c>
      <c r="D563" s="96" t="s">
        <v>675</v>
      </c>
      <c r="E563" s="97">
        <v>18</v>
      </c>
      <c r="F563" s="98">
        <v>0</v>
      </c>
      <c r="G563" s="99">
        <v>0</v>
      </c>
      <c r="H563" s="99">
        <v>0</v>
      </c>
      <c r="I563" s="99">
        <v>0</v>
      </c>
      <c r="J563" s="99">
        <v>0</v>
      </c>
      <c r="K563" s="99">
        <v>0</v>
      </c>
      <c r="L563" s="99">
        <v>0</v>
      </c>
      <c r="M563" s="99">
        <v>0</v>
      </c>
      <c r="N563" s="99">
        <v>0</v>
      </c>
      <c r="O563" s="99">
        <v>0</v>
      </c>
      <c r="P563" s="100">
        <v>22284.677030000003</v>
      </c>
      <c r="Q563" s="99">
        <v>0</v>
      </c>
      <c r="R563" s="101">
        <v>22284.677030000003</v>
      </c>
      <c r="S563" s="1"/>
      <c r="T563" s="1"/>
      <c r="U563" s="1"/>
      <c r="V563" s="1"/>
      <c r="W563" s="1"/>
      <c r="X563" s="1"/>
      <c r="Y563" s="1"/>
      <c r="Z563" s="1"/>
      <c r="AA563" s="1"/>
      <c r="AB563" s="1"/>
    </row>
    <row r="564" spans="1:28">
      <c r="A564" s="102"/>
      <c r="B564" s="96" t="s">
        <v>683</v>
      </c>
      <c r="C564" s="96" t="s">
        <v>683</v>
      </c>
      <c r="D564" s="96" t="s">
        <v>683</v>
      </c>
      <c r="E564" s="97">
        <v>36</v>
      </c>
      <c r="F564" s="98">
        <v>0</v>
      </c>
      <c r="G564" s="99">
        <v>0</v>
      </c>
      <c r="H564" s="99">
        <v>0</v>
      </c>
      <c r="I564" s="99">
        <v>0</v>
      </c>
      <c r="J564" s="99">
        <v>0</v>
      </c>
      <c r="K564" s="99">
        <v>0</v>
      </c>
      <c r="L564" s="99">
        <v>0</v>
      </c>
      <c r="M564" s="99">
        <v>0</v>
      </c>
      <c r="N564" s="99">
        <v>0</v>
      </c>
      <c r="O564" s="99">
        <v>0</v>
      </c>
      <c r="P564" s="100">
        <v>8704.1704600000012</v>
      </c>
      <c r="Q564" s="99">
        <v>637.97011999999995</v>
      </c>
      <c r="R564" s="101">
        <v>9342.1405799999993</v>
      </c>
      <c r="S564" s="1"/>
      <c r="T564" s="1"/>
      <c r="U564" s="1"/>
      <c r="V564" s="1"/>
      <c r="W564" s="1"/>
      <c r="X564" s="1"/>
      <c r="Y564" s="1"/>
      <c r="Z564" s="1"/>
      <c r="AA564" s="1"/>
      <c r="AB564" s="1"/>
    </row>
    <row r="565" spans="1:28">
      <c r="A565" s="102"/>
      <c r="B565" s="96" t="s">
        <v>562</v>
      </c>
      <c r="C565" s="96" t="s">
        <v>688</v>
      </c>
      <c r="D565" s="96" t="s">
        <v>691</v>
      </c>
      <c r="E565" s="97">
        <v>70</v>
      </c>
      <c r="F565" s="98">
        <v>0</v>
      </c>
      <c r="G565" s="99">
        <v>0</v>
      </c>
      <c r="H565" s="99">
        <v>0</v>
      </c>
      <c r="I565" s="99">
        <v>0</v>
      </c>
      <c r="J565" s="99">
        <v>0</v>
      </c>
      <c r="K565" s="99">
        <v>0</v>
      </c>
      <c r="L565" s="99">
        <v>0</v>
      </c>
      <c r="M565" s="99">
        <v>0</v>
      </c>
      <c r="N565" s="99">
        <v>0</v>
      </c>
      <c r="O565" s="99">
        <v>0</v>
      </c>
      <c r="P565" s="100">
        <v>11990.060300000001</v>
      </c>
      <c r="Q565" s="99">
        <v>0</v>
      </c>
      <c r="R565" s="101">
        <v>11990.060300000001</v>
      </c>
      <c r="S565" s="1"/>
      <c r="T565" s="1"/>
      <c r="U565" s="1"/>
      <c r="V565" s="1"/>
      <c r="W565" s="1"/>
      <c r="X565" s="1"/>
      <c r="Y565" s="1"/>
      <c r="Z565" s="1"/>
      <c r="AA565" s="1"/>
      <c r="AB565" s="1"/>
    </row>
    <row r="566" spans="1:28">
      <c r="A566" s="102"/>
      <c r="B566" s="102"/>
      <c r="C566" s="96" t="s">
        <v>693</v>
      </c>
      <c r="D566" s="96" t="s">
        <v>693</v>
      </c>
      <c r="E566" s="97">
        <v>60</v>
      </c>
      <c r="F566" s="98">
        <v>0</v>
      </c>
      <c r="G566" s="99">
        <v>0</v>
      </c>
      <c r="H566" s="99">
        <v>0</v>
      </c>
      <c r="I566" s="99">
        <v>0</v>
      </c>
      <c r="J566" s="99">
        <v>0</v>
      </c>
      <c r="K566" s="99">
        <v>0</v>
      </c>
      <c r="L566" s="99">
        <v>0</v>
      </c>
      <c r="M566" s="99">
        <v>0</v>
      </c>
      <c r="N566" s="99">
        <v>0</v>
      </c>
      <c r="O566" s="99">
        <v>0</v>
      </c>
      <c r="P566" s="100">
        <v>4068.5146299999997</v>
      </c>
      <c r="Q566" s="99">
        <v>0</v>
      </c>
      <c r="R566" s="101">
        <v>4068.5146299999997</v>
      </c>
      <c r="S566" s="1"/>
      <c r="T566" s="1"/>
      <c r="U566" s="1"/>
      <c r="V566" s="1"/>
      <c r="W566" s="1"/>
      <c r="X566" s="1"/>
      <c r="Y566" s="1"/>
      <c r="Z566" s="1"/>
      <c r="AA566" s="1"/>
      <c r="AB566" s="1"/>
    </row>
    <row r="567" spans="1:28" s="115" customFormat="1">
      <c r="A567" s="108" t="s">
        <v>699</v>
      </c>
      <c r="B567" s="109"/>
      <c r="C567" s="109"/>
      <c r="D567" s="109"/>
      <c r="E567" s="109"/>
      <c r="F567" s="110">
        <v>13885392.01117</v>
      </c>
      <c r="G567" s="111">
        <v>1316535.6835300005</v>
      </c>
      <c r="H567" s="111">
        <v>15201927.694700001</v>
      </c>
      <c r="I567" s="111">
        <v>17750754.30743999</v>
      </c>
      <c r="J567" s="111">
        <v>165310.56525000001</v>
      </c>
      <c r="K567" s="111">
        <v>17916064.872689992</v>
      </c>
      <c r="L567" s="111">
        <v>4061521.0330899972</v>
      </c>
      <c r="M567" s="111">
        <v>1094403.6489899999</v>
      </c>
      <c r="N567" s="111">
        <v>5155924.6820800025</v>
      </c>
      <c r="O567" s="111">
        <v>38273917.249469973</v>
      </c>
      <c r="P567" s="112">
        <v>20957190.459949974</v>
      </c>
      <c r="Q567" s="111">
        <v>537202.01263999997</v>
      </c>
      <c r="R567" s="113">
        <v>21494392.472589999</v>
      </c>
      <c r="S567" s="114"/>
      <c r="T567" s="114"/>
      <c r="U567" s="114"/>
      <c r="V567" s="114"/>
      <c r="W567" s="114"/>
      <c r="X567" s="114"/>
      <c r="Y567" s="114"/>
      <c r="Z567" s="114"/>
      <c r="AA567" s="114"/>
      <c r="AB567" s="114"/>
    </row>
    <row r="568" spans="1:28">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row>
    <row r="569" spans="1:28">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row>
    <row r="570" spans="1:28">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row>
    <row r="571" spans="1:28">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row>
    <row r="572" spans="1:28">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row>
    <row r="573" spans="1:28">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row>
    <row r="574" spans="1:28">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row>
    <row r="575" spans="1:28">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row>
    <row r="576" spans="1:28">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row>
    <row r="577" spans="1:28">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row>
    <row r="578" spans="1:28">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row>
    <row r="579" spans="1:28">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row>
    <row r="580" spans="1:28">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row>
    <row r="581" spans="1:28">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row>
    <row r="582" spans="1:28">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row>
    <row r="583" spans="1:28">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row>
    <row r="584" spans="1:28">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row>
    <row r="585" spans="1:28">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row>
    <row r="586" spans="1:28">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row>
    <row r="587" spans="1:28">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row>
    <row r="588" spans="1:28">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row>
    <row r="589" spans="1:28">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row>
    <row r="590" spans="1:28">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row>
    <row r="591" spans="1:28">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row>
    <row r="592" spans="1:28">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row>
    <row r="593" spans="1:28">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row>
    <row r="594" spans="1:28">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row>
    <row r="595" spans="1:28">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row>
    <row r="596" spans="1:28">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row>
    <row r="597" spans="1:28">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row>
    <row r="598" spans="1:28">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row>
    <row r="599" spans="1:28">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row>
    <row r="600" spans="1:28">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row>
    <row r="601" spans="1:28">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row>
    <row r="602" spans="1:28">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row>
    <row r="603" spans="1:28">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row>
    <row r="604" spans="1:28">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row>
    <row r="605" spans="1:28">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row>
    <row r="606" spans="1:28">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row>
    <row r="607" spans="1:28">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row>
    <row r="608" spans="1:28">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row>
    <row r="609" spans="1:28">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row>
    <row r="610" spans="1:28">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row>
    <row r="611" spans="1:28">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row>
    <row r="612" spans="1:28">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row>
    <row r="613" spans="1:28">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row>
    <row r="614" spans="1:28">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row>
    <row r="615" spans="1:28">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row>
    <row r="616" spans="1:28">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row>
    <row r="617" spans="1:28">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row>
    <row r="618" spans="1:28">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row>
    <row r="619" spans="1:28">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row>
    <row r="620" spans="1:28">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row>
    <row r="621" spans="1:28">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row>
    <row r="622" spans="1:28">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row>
    <row r="623" spans="1:28">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row>
    <row r="624" spans="1:28">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row>
    <row r="625" spans="1:28">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row>
    <row r="626" spans="1:28">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row>
    <row r="627" spans="1:28">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row>
    <row r="628" spans="1:28">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row>
    <row r="629" spans="1:28">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row>
    <row r="630" spans="1:28">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row>
    <row r="631" spans="1:28">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row>
    <row r="632" spans="1:28">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row>
    <row r="633" spans="1:28">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row>
    <row r="634" spans="1:28">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row>
    <row r="635" spans="1:28">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row>
    <row r="636" spans="1:28">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row>
    <row r="637" spans="1:28">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row>
    <row r="638" spans="1:28">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row>
    <row r="639" spans="1:28">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row>
    <row r="640" spans="1:28">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row>
    <row r="641" spans="1:28">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row>
    <row r="642" spans="1:28">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row>
    <row r="643" spans="1:28">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row>
    <row r="644" spans="1:28">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row>
    <row r="645" spans="1:28">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row>
    <row r="646" spans="1:28">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row>
    <row r="647" spans="1:28">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row>
    <row r="648" spans="1:28">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row>
    <row r="649" spans="1:28">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row>
    <row r="650" spans="1:28">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row>
    <row r="651" spans="1:28">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row>
    <row r="652" spans="1:28">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row>
    <row r="653" spans="1:28">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row>
    <row r="654" spans="1:28">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row>
    <row r="655" spans="1:28">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row>
    <row r="656" spans="1:28">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row>
    <row r="657" spans="1:28">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row>
    <row r="658" spans="1:28">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row>
    <row r="659" spans="1:28">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row>
    <row r="660" spans="1:28">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row>
    <row r="661" spans="1:28">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row>
    <row r="662" spans="1:28">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row>
    <row r="663" spans="1:28">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row>
    <row r="664" spans="1:28">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row>
    <row r="665" spans="1:28">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row>
    <row r="666" spans="1:28">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row>
    <row r="667" spans="1:28">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row>
    <row r="668" spans="1:28">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row>
    <row r="669" spans="1:28">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row>
    <row r="670" spans="1:28">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row>
    <row r="671" spans="1:28">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row>
    <row r="672" spans="1:28">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row>
    <row r="673" spans="1:28">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row>
    <row r="674" spans="1:28">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row>
    <row r="675" spans="1:28">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row>
    <row r="676" spans="1:28">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row>
    <row r="677" spans="1:28">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row>
    <row r="678" spans="1:28">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row>
    <row r="679" spans="1:28">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row>
    <row r="680" spans="1:28">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row>
    <row r="681" spans="1:28">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row>
    <row r="682" spans="1:28">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row>
    <row r="683" spans="1:28">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row>
    <row r="684" spans="1:28">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row>
    <row r="685" spans="1:28">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row>
    <row r="686" spans="1:28">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row>
    <row r="687" spans="1:28">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row>
    <row r="688" spans="1:28">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row>
    <row r="689" spans="1:28">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row>
    <row r="690" spans="1:28">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row>
    <row r="691" spans="1:28">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row>
    <row r="692" spans="1:28">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row>
    <row r="693" spans="1:28">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row>
    <row r="694" spans="1:28">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row>
    <row r="695" spans="1:28">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row>
    <row r="696" spans="1:28">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row>
    <row r="697" spans="1:28">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row>
    <row r="698" spans="1:28">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row>
    <row r="699" spans="1:28">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row>
    <row r="700" spans="1:28">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row>
    <row r="701" spans="1:28">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row>
    <row r="702" spans="1:28">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row>
    <row r="703" spans="1:28">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row>
    <row r="704" spans="1:28">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row>
    <row r="705" spans="1:28">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row>
    <row r="706" spans="1:28">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row>
    <row r="707" spans="1:28">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row>
    <row r="708" spans="1:28">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row>
    <row r="709" spans="1:28">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row>
    <row r="710" spans="1:28">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row>
    <row r="711" spans="1:28">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row>
    <row r="712" spans="1:28">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row>
    <row r="713" spans="1:28">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row>
    <row r="714" spans="1:28">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row>
    <row r="715" spans="1:28">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row>
    <row r="716" spans="1:28">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row>
    <row r="717" spans="1:28">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row>
    <row r="718" spans="1:28">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row>
    <row r="719" spans="1:28">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row>
    <row r="720" spans="1:28">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row>
    <row r="721" spans="1:28">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row>
    <row r="722" spans="1:28">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row>
    <row r="723" spans="1:28">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row>
    <row r="724" spans="1:28">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row>
    <row r="725" spans="1:28">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row>
    <row r="726" spans="1:28">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row>
    <row r="727" spans="1:28">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row>
    <row r="728" spans="1:28">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row>
    <row r="729" spans="1:28">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row>
    <row r="730" spans="1:28">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row>
    <row r="731" spans="1:28">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row>
    <row r="732" spans="1:28">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row>
    <row r="733" spans="1:28">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row>
    <row r="734" spans="1:28">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row>
    <row r="735" spans="1:28">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row>
    <row r="736" spans="1:28">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row>
    <row r="737" spans="1:28">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row>
    <row r="738" spans="1:28">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row>
    <row r="739" spans="1:28">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row>
    <row r="740" spans="1:28">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row>
    <row r="741" spans="1:28">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row>
    <row r="742" spans="1:28">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row>
    <row r="743" spans="1:28">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row>
    <row r="744" spans="1:28">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row>
    <row r="745" spans="1:28">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row>
    <row r="746" spans="1:28">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row>
    <row r="747" spans="1:28">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row>
    <row r="748" spans="1:28">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row>
    <row r="749" spans="1:28">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row>
    <row r="750" spans="1:28">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row>
    <row r="751" spans="1:28">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row>
    <row r="752" spans="1:28">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row>
    <row r="753" spans="1:28">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row>
    <row r="754" spans="1:28">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row>
    <row r="755" spans="1:28">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row>
    <row r="756" spans="1:28">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row>
    <row r="757" spans="1:28">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row>
    <row r="758" spans="1:28">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row>
    <row r="759" spans="1:28">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row>
    <row r="760" spans="1:28">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row>
    <row r="761" spans="1:28">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row>
    <row r="762" spans="1:28">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row>
    <row r="763" spans="1:28">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row>
    <row r="764" spans="1:28">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row>
    <row r="765" spans="1:28">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row>
    <row r="766" spans="1:28">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row>
    <row r="767" spans="1:28">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row>
    <row r="768" spans="1:28">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row>
    <row r="769" spans="1:28">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row>
    <row r="770" spans="1:28">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row>
    <row r="771" spans="1:28">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row>
    <row r="772" spans="1:28">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row>
    <row r="773" spans="1:28">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row>
    <row r="774" spans="1:28">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row>
    <row r="775" spans="1:28">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row>
    <row r="776" spans="1:28">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row>
    <row r="777" spans="1:28">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row>
    <row r="778" spans="1:28">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row>
    <row r="779" spans="1:28">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row>
    <row r="780" spans="1:28">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row>
    <row r="781" spans="1:28">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row>
    <row r="782" spans="1:28">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row>
    <row r="783" spans="1:28">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row>
    <row r="784" spans="1:28">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row>
    <row r="785" spans="1:28">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row>
    <row r="786" spans="1:28">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row>
    <row r="787" spans="1:28">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row>
    <row r="788" spans="1:28">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row>
    <row r="789" spans="1:28">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row>
    <row r="790" spans="1:28">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row>
    <row r="791" spans="1:28">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row>
    <row r="792" spans="1:28">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row>
    <row r="793" spans="1:28">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row>
    <row r="794" spans="1:28">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row>
    <row r="795" spans="1:28">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row>
    <row r="796" spans="1:28">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row>
    <row r="797" spans="1:28">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row>
    <row r="798" spans="1:28">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row>
    <row r="799" spans="1:28">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row>
    <row r="800" spans="1:28">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row>
    <row r="801" spans="1:28">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row>
    <row r="802" spans="1:28">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row>
    <row r="803" spans="1:28">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row>
    <row r="804" spans="1:28">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row>
    <row r="805" spans="1:28">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row>
    <row r="806" spans="1:28">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row>
    <row r="807" spans="1:28">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row>
    <row r="808" spans="1:28">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row>
    <row r="809" spans="1:28">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row>
    <row r="810" spans="1:28">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row>
    <row r="811" spans="1:28">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row>
    <row r="812" spans="1:28">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row>
    <row r="813" spans="1:28">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row>
    <row r="814" spans="1:28">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row>
    <row r="815" spans="1:28">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row>
    <row r="816" spans="1:28">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row>
    <row r="817" spans="1:28">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row>
    <row r="818" spans="1:28">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row>
    <row r="819" spans="1:28">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row>
    <row r="820" spans="1:28">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row>
    <row r="821" spans="1:28">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row>
    <row r="822" spans="1:28">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row>
    <row r="823" spans="1:28">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row>
    <row r="824" spans="1:28">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row>
    <row r="825" spans="1:28">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row>
    <row r="826" spans="1:28">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row>
    <row r="827" spans="1:28">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row>
    <row r="828" spans="1:28">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row>
    <row r="829" spans="1:28">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row>
    <row r="830" spans="1:28">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row>
    <row r="831" spans="1:28">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row>
    <row r="832" spans="1:28">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row>
    <row r="833" spans="1:28">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row>
    <row r="834" spans="1:28">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row>
    <row r="835" spans="1:28">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row>
    <row r="836" spans="1:28">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row>
    <row r="837" spans="1:28">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row>
    <row r="838" spans="1:28">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row>
    <row r="839" spans="1:28">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row>
    <row r="840" spans="1:28">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row>
    <row r="841" spans="1:28">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row>
    <row r="842" spans="1:28">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row>
    <row r="843" spans="1:28">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row>
    <row r="844" spans="1:28">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row>
    <row r="845" spans="1:28">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row>
    <row r="846" spans="1:28">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row>
    <row r="847" spans="1:28">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row>
    <row r="848" spans="1:28">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row>
    <row r="849" spans="1:28">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row>
    <row r="850" spans="1:28">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row>
    <row r="851" spans="1:28">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row>
    <row r="852" spans="1:28">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row>
    <row r="853" spans="1:28">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row>
    <row r="854" spans="1:28">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row>
    <row r="855" spans="1:28">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row>
    <row r="856" spans="1:28">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row>
    <row r="857" spans="1:28">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row>
    <row r="858" spans="1:28">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row>
    <row r="859" spans="1:28">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row>
    <row r="860" spans="1:28">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row>
    <row r="861" spans="1:28">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row>
    <row r="862" spans="1:28">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row>
    <row r="863" spans="1:28">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row>
    <row r="864" spans="1:28">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row>
    <row r="865" spans="1:28">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row>
    <row r="866" spans="1:28">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row>
    <row r="867" spans="1:28">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row>
    <row r="868" spans="1:28">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row>
    <row r="869" spans="1:28">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row>
    <row r="870" spans="1:28">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row>
    <row r="871" spans="1:28">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row>
    <row r="872" spans="1:28">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row>
    <row r="873" spans="1:28">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row>
    <row r="874" spans="1:28">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row>
    <row r="875" spans="1:28">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row>
    <row r="876" spans="1:28">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row>
    <row r="877" spans="1:28">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row>
    <row r="878" spans="1:28">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row>
    <row r="879" spans="1:28">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row>
    <row r="880" spans="1:28">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row>
    <row r="881" spans="1:28">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row>
    <row r="882" spans="1:28">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row>
    <row r="883" spans="1:28">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row>
    <row r="884" spans="1:28">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row>
    <row r="885" spans="1:28">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row>
    <row r="886" spans="1:28">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row>
    <row r="887" spans="1:28">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row>
    <row r="888" spans="1:28">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row>
    <row r="889" spans="1:28">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row>
    <row r="890" spans="1:28">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row>
    <row r="891" spans="1:28">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row>
    <row r="892" spans="1:28">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row>
    <row r="893" spans="1:28">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row>
    <row r="894" spans="1:28">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row>
    <row r="895" spans="1:28">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row>
    <row r="896" spans="1:28">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row>
    <row r="897" spans="1:28">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row>
    <row r="898" spans="1:28">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row>
    <row r="899" spans="1:28">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row>
    <row r="900" spans="1:28">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row>
    <row r="901" spans="1:28">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row>
    <row r="902" spans="1:28">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row>
    <row r="903" spans="1:28">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row>
    <row r="904" spans="1:28">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row>
    <row r="905" spans="1:28">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row>
    <row r="906" spans="1:28">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row>
    <row r="907" spans="1:28">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row>
    <row r="908" spans="1:28">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row>
    <row r="909" spans="1:28">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row>
    <row r="910" spans="1:28">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row>
    <row r="911" spans="1:28">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row>
    <row r="912" spans="1:28">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row>
    <row r="913" spans="1:28">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row>
    <row r="914" spans="1:28">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row>
    <row r="915" spans="1:28">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row>
    <row r="916" spans="1:28">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row>
    <row r="917" spans="1:28">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row>
    <row r="918" spans="1:28">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row>
    <row r="919" spans="1:28">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row>
    <row r="920" spans="1:28">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row>
    <row r="921" spans="1:28">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row>
    <row r="922" spans="1:28">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row>
    <row r="923" spans="1:28">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row>
    <row r="924" spans="1:28">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row>
    <row r="925" spans="1:28">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row>
    <row r="926" spans="1:28">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row>
    <row r="927" spans="1:28">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row>
    <row r="928" spans="1:28">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row>
    <row r="929" spans="1:28">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row>
    <row r="930" spans="1:28">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row>
    <row r="931" spans="1:28">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row>
    <row r="932" spans="1:28">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row>
    <row r="933" spans="1:28">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row>
    <row r="934" spans="1:28">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row>
    <row r="935" spans="1:28">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row>
    <row r="936" spans="1:28">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row>
    <row r="937" spans="1:28">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row>
    <row r="938" spans="1:28">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row>
    <row r="939" spans="1:28">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row>
    <row r="940" spans="1:28">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row>
    <row r="941" spans="1:28">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row>
    <row r="942" spans="1:28">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row>
    <row r="943" spans="1:28">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row>
    <row r="944" spans="1:28">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row>
    <row r="945" spans="1:28">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row>
    <row r="946" spans="1:28">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row>
    <row r="947" spans="1:28">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row>
    <row r="948" spans="1:28">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row>
    <row r="949" spans="1:28">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row>
    <row r="950" spans="1:28">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row>
    <row r="951" spans="1:28">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row>
    <row r="952" spans="1:28">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row>
    <row r="953" spans="1:28">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row>
    <row r="954" spans="1:28">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row>
    <row r="955" spans="1:28">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row>
    <row r="956" spans="1:28">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row>
    <row r="957" spans="1:28">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row>
    <row r="958" spans="1:28">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row>
    <row r="959" spans="1:28">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row>
    <row r="960" spans="1:28">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row>
    <row r="961" spans="1:28">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row>
    <row r="962" spans="1:28">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row>
    <row r="963" spans="1:28">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row>
    <row r="964" spans="1:28">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row>
    <row r="965" spans="1:28">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row>
    <row r="966" spans="1:28">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row>
    <row r="967" spans="1:28">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row>
    <row r="968" spans="1:28">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row>
    <row r="969" spans="1:28">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row>
    <row r="970" spans="1:28">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row>
    <row r="971" spans="1:28">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row>
    <row r="972" spans="1:28">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row>
    <row r="973" spans="1:28">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row>
    <row r="974" spans="1:28">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row>
    <row r="975" spans="1:28">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row>
    <row r="976" spans="1:28">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row>
    <row r="977" spans="1:28">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row>
    <row r="978" spans="1:28">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row>
    <row r="979" spans="1:28">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row>
    <row r="980" spans="1:28">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row>
    <row r="981" spans="1:28">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row>
    <row r="982" spans="1:28">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row>
    <row r="983" spans="1:28">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row>
    <row r="984" spans="1:28">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row>
    <row r="985" spans="1:28">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row>
    <row r="986" spans="1:28">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row>
    <row r="987" spans="1:28">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row>
    <row r="988" spans="1:28">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row>
    <row r="989" spans="1:28">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row>
    <row r="990" spans="1:28">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row>
    <row r="991" spans="1:28">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row>
    <row r="992" spans="1:28">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row>
    <row r="993" spans="1:28">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row>
    <row r="994" spans="1:28">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row>
    <row r="995" spans="1:28">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row>
    <row r="996" spans="1:28">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row>
    <row r="997" spans="1:28">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row>
    <row r="998" spans="1:28">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row>
    <row r="999" spans="1:28">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row>
    <row r="1000" spans="1:28">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row>
    <row r="1001" spans="1:28">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row>
    <row r="1002" spans="1:28">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row>
    <row r="1003" spans="1:28">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row>
    <row r="1004" spans="1:28">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row>
    <row r="1005" spans="1:28">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row>
    <row r="1006" spans="1:28">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row>
    <row r="1007" spans="1:28">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row>
    <row r="1008" spans="1:28">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row>
    <row r="1009" spans="1:28">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row>
    <row r="1010" spans="1:28">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row>
    <row r="1011" spans="1:28">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row>
    <row r="1012" spans="1:28">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row>
    <row r="1013" spans="1:28">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row>
    <row r="1014" spans="1:28">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row>
    <row r="1015" spans="1:28">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row>
    <row r="1016" spans="1:28">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row>
    <row r="1017" spans="1:28">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row>
    <row r="1018" spans="1:28">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row>
    <row r="1019" spans="1:28">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row>
    <row r="1020" spans="1:28">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row>
    <row r="1021" spans="1:28">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row>
    <row r="1022" spans="1:28">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row>
    <row r="1023" spans="1:28">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row>
    <row r="1024" spans="1:28">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row>
    <row r="1025" spans="1:28">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row>
    <row r="1026" spans="1:28">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row>
    <row r="1027" spans="1:28">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row>
    <row r="1028" spans="1:28">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row>
    <row r="1029" spans="1:28">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row>
    <row r="1030" spans="1:28">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row>
    <row r="1031" spans="1:28">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row>
    <row r="1032" spans="1:28">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row>
    <row r="1033" spans="1:28">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row>
    <row r="1034" spans="1:28">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row>
    <row r="1035" spans="1:28">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row>
    <row r="1036" spans="1:28">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row>
    <row r="1037" spans="1:28">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row>
    <row r="1038" spans="1:28">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row>
    <row r="1039" spans="1:28">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row>
    <row r="1040" spans="1:28">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row>
    <row r="1041" spans="1:28">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row>
    <row r="1042" spans="1:28">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row>
    <row r="1043" spans="1:28">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row>
    <row r="1044" spans="1:28">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row>
    <row r="1045" spans="1:28">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row>
    <row r="1046" spans="1:28">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row>
    <row r="1047" spans="1:28">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row>
    <row r="1048" spans="1:28">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row>
    <row r="1049" spans="1:28">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row>
    <row r="1050" spans="1:28">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row>
    <row r="1051" spans="1:28">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row>
    <row r="1052" spans="1:28">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row>
    <row r="1053" spans="1:28">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row>
    <row r="1054" spans="1:28">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row>
    <row r="1055" spans="1:28">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row>
    <row r="1056" spans="1:28">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row>
    <row r="1057" spans="1:28">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row>
    <row r="1058" spans="1:28">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row>
    <row r="1059" spans="1:28">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row>
    <row r="1060" spans="1:28">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row>
    <row r="1061" spans="1:28">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row>
    <row r="1062" spans="1:28">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row>
    <row r="1063" spans="1:28">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row>
    <row r="1064" spans="1:28">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row>
    <row r="1065" spans="1:28">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row>
    <row r="1066" spans="1:28">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row>
    <row r="1067" spans="1:28">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531BEAF5-6C3B-4B03-878F-913A711A31CD}"/>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E1BCF-46FB-47FE-9B72-DAAD28806285}">
  <dimension ref="A1:N200"/>
  <sheetViews>
    <sheetView showGridLines="0" zoomScaleNormal="100" workbookViewId="0">
      <selection activeCell="A6" sqref="A6"/>
    </sheetView>
  </sheetViews>
  <sheetFormatPr baseColWidth="10" defaultColWidth="12.5546875" defaultRowHeight="13.2"/>
  <cols>
    <col min="1" max="1" width="32.5546875" style="1" customWidth="1"/>
    <col min="2" max="4" width="19.6640625" style="1" customWidth="1"/>
    <col min="5" max="5" width="4" style="1" customWidth="1"/>
    <col min="6" max="9" width="18.5546875" style="1" customWidth="1"/>
    <col min="10" max="10" width="3.33203125" style="1" customWidth="1"/>
    <col min="11" max="11" width="19.33203125" style="1" customWidth="1"/>
    <col min="12" max="12" width="18.5546875" style="1" customWidth="1"/>
    <col min="13" max="13" width="17.44140625" style="1" customWidth="1"/>
    <col min="14" max="21" width="15.109375" style="1" customWidth="1"/>
    <col min="22" max="22" width="12.5546875" style="1" customWidth="1"/>
    <col min="23" max="256" width="12.5546875" style="1"/>
    <col min="257" max="257" width="32.5546875" style="1" customWidth="1"/>
    <col min="258" max="260" width="19.6640625" style="1" customWidth="1"/>
    <col min="261" max="261" width="4" style="1" customWidth="1"/>
    <col min="262" max="265" width="18.5546875" style="1" customWidth="1"/>
    <col min="266" max="266" width="3.33203125" style="1" customWidth="1"/>
    <col min="267" max="267" width="19.33203125" style="1" customWidth="1"/>
    <col min="268" max="268" width="18.5546875" style="1" customWidth="1"/>
    <col min="269" max="269" width="17.44140625" style="1" customWidth="1"/>
    <col min="270" max="277" width="15.109375" style="1" customWidth="1"/>
    <col min="278" max="512" width="12.5546875" style="1"/>
    <col min="513" max="513" width="32.5546875" style="1" customWidth="1"/>
    <col min="514" max="516" width="19.6640625" style="1" customWidth="1"/>
    <col min="517" max="517" width="4" style="1" customWidth="1"/>
    <col min="518" max="521" width="18.5546875" style="1" customWidth="1"/>
    <col min="522" max="522" width="3.33203125" style="1" customWidth="1"/>
    <col min="523" max="523" width="19.33203125" style="1" customWidth="1"/>
    <col min="524" max="524" width="18.5546875" style="1" customWidth="1"/>
    <col min="525" max="525" width="17.44140625" style="1" customWidth="1"/>
    <col min="526" max="533" width="15.109375" style="1" customWidth="1"/>
    <col min="534" max="768" width="12.5546875" style="1"/>
    <col min="769" max="769" width="32.5546875" style="1" customWidth="1"/>
    <col min="770" max="772" width="19.6640625" style="1" customWidth="1"/>
    <col min="773" max="773" width="4" style="1" customWidth="1"/>
    <col min="774" max="777" width="18.5546875" style="1" customWidth="1"/>
    <col min="778" max="778" width="3.33203125" style="1" customWidth="1"/>
    <col min="779" max="779" width="19.33203125" style="1" customWidth="1"/>
    <col min="780" max="780" width="18.5546875" style="1" customWidth="1"/>
    <col min="781" max="781" width="17.44140625" style="1" customWidth="1"/>
    <col min="782" max="789" width="15.109375" style="1" customWidth="1"/>
    <col min="790" max="1024" width="12.5546875" style="1"/>
    <col min="1025" max="1025" width="32.5546875" style="1" customWidth="1"/>
    <col min="1026" max="1028" width="19.6640625" style="1" customWidth="1"/>
    <col min="1029" max="1029" width="4" style="1" customWidth="1"/>
    <col min="1030" max="1033" width="18.5546875" style="1" customWidth="1"/>
    <col min="1034" max="1034" width="3.33203125" style="1" customWidth="1"/>
    <col min="1035" max="1035" width="19.33203125" style="1" customWidth="1"/>
    <col min="1036" max="1036" width="18.5546875" style="1" customWidth="1"/>
    <col min="1037" max="1037" width="17.44140625" style="1" customWidth="1"/>
    <col min="1038" max="1045" width="15.109375" style="1" customWidth="1"/>
    <col min="1046" max="1280" width="12.5546875" style="1"/>
    <col min="1281" max="1281" width="32.5546875" style="1" customWidth="1"/>
    <col min="1282" max="1284" width="19.6640625" style="1" customWidth="1"/>
    <col min="1285" max="1285" width="4" style="1" customWidth="1"/>
    <col min="1286" max="1289" width="18.5546875" style="1" customWidth="1"/>
    <col min="1290" max="1290" width="3.33203125" style="1" customWidth="1"/>
    <col min="1291" max="1291" width="19.33203125" style="1" customWidth="1"/>
    <col min="1292" max="1292" width="18.5546875" style="1" customWidth="1"/>
    <col min="1293" max="1293" width="17.44140625" style="1" customWidth="1"/>
    <col min="1294" max="1301" width="15.109375" style="1" customWidth="1"/>
    <col min="1302" max="1536" width="12.5546875" style="1"/>
    <col min="1537" max="1537" width="32.5546875" style="1" customWidth="1"/>
    <col min="1538" max="1540" width="19.6640625" style="1" customWidth="1"/>
    <col min="1541" max="1541" width="4" style="1" customWidth="1"/>
    <col min="1542" max="1545" width="18.5546875" style="1" customWidth="1"/>
    <col min="1546" max="1546" width="3.33203125" style="1" customWidth="1"/>
    <col min="1547" max="1547" width="19.33203125" style="1" customWidth="1"/>
    <col min="1548" max="1548" width="18.5546875" style="1" customWidth="1"/>
    <col min="1549" max="1549" width="17.44140625" style="1" customWidth="1"/>
    <col min="1550" max="1557" width="15.109375" style="1" customWidth="1"/>
    <col min="1558" max="1792" width="12.5546875" style="1"/>
    <col min="1793" max="1793" width="32.5546875" style="1" customWidth="1"/>
    <col min="1794" max="1796" width="19.6640625" style="1" customWidth="1"/>
    <col min="1797" max="1797" width="4" style="1" customWidth="1"/>
    <col min="1798" max="1801" width="18.5546875" style="1" customWidth="1"/>
    <col min="1802" max="1802" width="3.33203125" style="1" customWidth="1"/>
    <col min="1803" max="1803" width="19.33203125" style="1" customWidth="1"/>
    <col min="1804" max="1804" width="18.5546875" style="1" customWidth="1"/>
    <col min="1805" max="1805" width="17.44140625" style="1" customWidth="1"/>
    <col min="1806" max="1813" width="15.109375" style="1" customWidth="1"/>
    <col min="1814" max="2048" width="12.5546875" style="1"/>
    <col min="2049" max="2049" width="32.5546875" style="1" customWidth="1"/>
    <col min="2050" max="2052" width="19.6640625" style="1" customWidth="1"/>
    <col min="2053" max="2053" width="4" style="1" customWidth="1"/>
    <col min="2054" max="2057" width="18.5546875" style="1" customWidth="1"/>
    <col min="2058" max="2058" width="3.33203125" style="1" customWidth="1"/>
    <col min="2059" max="2059" width="19.33203125" style="1" customWidth="1"/>
    <col min="2060" max="2060" width="18.5546875" style="1" customWidth="1"/>
    <col min="2061" max="2061" width="17.44140625" style="1" customWidth="1"/>
    <col min="2062" max="2069" width="15.109375" style="1" customWidth="1"/>
    <col min="2070" max="2304" width="12.5546875" style="1"/>
    <col min="2305" max="2305" width="32.5546875" style="1" customWidth="1"/>
    <col min="2306" max="2308" width="19.6640625" style="1" customWidth="1"/>
    <col min="2309" max="2309" width="4" style="1" customWidth="1"/>
    <col min="2310" max="2313" width="18.5546875" style="1" customWidth="1"/>
    <col min="2314" max="2314" width="3.33203125" style="1" customWidth="1"/>
    <col min="2315" max="2315" width="19.33203125" style="1" customWidth="1"/>
    <col min="2316" max="2316" width="18.5546875" style="1" customWidth="1"/>
    <col min="2317" max="2317" width="17.44140625" style="1" customWidth="1"/>
    <col min="2318" max="2325" width="15.109375" style="1" customWidth="1"/>
    <col min="2326" max="2560" width="12.5546875" style="1"/>
    <col min="2561" max="2561" width="32.5546875" style="1" customWidth="1"/>
    <col min="2562" max="2564" width="19.6640625" style="1" customWidth="1"/>
    <col min="2565" max="2565" width="4" style="1" customWidth="1"/>
    <col min="2566" max="2569" width="18.5546875" style="1" customWidth="1"/>
    <col min="2570" max="2570" width="3.33203125" style="1" customWidth="1"/>
    <col min="2571" max="2571" width="19.33203125" style="1" customWidth="1"/>
    <col min="2572" max="2572" width="18.5546875" style="1" customWidth="1"/>
    <col min="2573" max="2573" width="17.44140625" style="1" customWidth="1"/>
    <col min="2574" max="2581" width="15.109375" style="1" customWidth="1"/>
    <col min="2582" max="2816" width="12.5546875" style="1"/>
    <col min="2817" max="2817" width="32.5546875" style="1" customWidth="1"/>
    <col min="2818" max="2820" width="19.6640625" style="1" customWidth="1"/>
    <col min="2821" max="2821" width="4" style="1" customWidth="1"/>
    <col min="2822" max="2825" width="18.5546875" style="1" customWidth="1"/>
    <col min="2826" max="2826" width="3.33203125" style="1" customWidth="1"/>
    <col min="2827" max="2827" width="19.33203125" style="1" customWidth="1"/>
    <col min="2828" max="2828" width="18.5546875" style="1" customWidth="1"/>
    <col min="2829" max="2829" width="17.44140625" style="1" customWidth="1"/>
    <col min="2830" max="2837" width="15.109375" style="1" customWidth="1"/>
    <col min="2838" max="3072" width="12.5546875" style="1"/>
    <col min="3073" max="3073" width="32.5546875" style="1" customWidth="1"/>
    <col min="3074" max="3076" width="19.6640625" style="1" customWidth="1"/>
    <col min="3077" max="3077" width="4" style="1" customWidth="1"/>
    <col min="3078" max="3081" width="18.5546875" style="1" customWidth="1"/>
    <col min="3082" max="3082" width="3.33203125" style="1" customWidth="1"/>
    <col min="3083" max="3083" width="19.33203125" style="1" customWidth="1"/>
    <col min="3084" max="3084" width="18.5546875" style="1" customWidth="1"/>
    <col min="3085" max="3085" width="17.44140625" style="1" customWidth="1"/>
    <col min="3086" max="3093" width="15.109375" style="1" customWidth="1"/>
    <col min="3094" max="3328" width="12.5546875" style="1"/>
    <col min="3329" max="3329" width="32.5546875" style="1" customWidth="1"/>
    <col min="3330" max="3332" width="19.6640625" style="1" customWidth="1"/>
    <col min="3333" max="3333" width="4" style="1" customWidth="1"/>
    <col min="3334" max="3337" width="18.5546875" style="1" customWidth="1"/>
    <col min="3338" max="3338" width="3.33203125" style="1" customWidth="1"/>
    <col min="3339" max="3339" width="19.33203125" style="1" customWidth="1"/>
    <col min="3340" max="3340" width="18.5546875" style="1" customWidth="1"/>
    <col min="3341" max="3341" width="17.44140625" style="1" customWidth="1"/>
    <col min="3342" max="3349" width="15.109375" style="1" customWidth="1"/>
    <col min="3350" max="3584" width="12.5546875" style="1"/>
    <col min="3585" max="3585" width="32.5546875" style="1" customWidth="1"/>
    <col min="3586" max="3588" width="19.6640625" style="1" customWidth="1"/>
    <col min="3589" max="3589" width="4" style="1" customWidth="1"/>
    <col min="3590" max="3593" width="18.5546875" style="1" customWidth="1"/>
    <col min="3594" max="3594" width="3.33203125" style="1" customWidth="1"/>
    <col min="3595" max="3595" width="19.33203125" style="1" customWidth="1"/>
    <col min="3596" max="3596" width="18.5546875" style="1" customWidth="1"/>
    <col min="3597" max="3597" width="17.44140625" style="1" customWidth="1"/>
    <col min="3598" max="3605" width="15.109375" style="1" customWidth="1"/>
    <col min="3606" max="3840" width="12.5546875" style="1"/>
    <col min="3841" max="3841" width="32.5546875" style="1" customWidth="1"/>
    <col min="3842" max="3844" width="19.6640625" style="1" customWidth="1"/>
    <col min="3845" max="3845" width="4" style="1" customWidth="1"/>
    <col min="3846" max="3849" width="18.5546875" style="1" customWidth="1"/>
    <col min="3850" max="3850" width="3.33203125" style="1" customWidth="1"/>
    <col min="3851" max="3851" width="19.33203125" style="1" customWidth="1"/>
    <col min="3852" max="3852" width="18.5546875" style="1" customWidth="1"/>
    <col min="3853" max="3853" width="17.44140625" style="1" customWidth="1"/>
    <col min="3854" max="3861" width="15.109375" style="1" customWidth="1"/>
    <col min="3862" max="4096" width="12.5546875" style="1"/>
    <col min="4097" max="4097" width="32.5546875" style="1" customWidth="1"/>
    <col min="4098" max="4100" width="19.6640625" style="1" customWidth="1"/>
    <col min="4101" max="4101" width="4" style="1" customWidth="1"/>
    <col min="4102" max="4105" width="18.5546875" style="1" customWidth="1"/>
    <col min="4106" max="4106" width="3.33203125" style="1" customWidth="1"/>
    <col min="4107" max="4107" width="19.33203125" style="1" customWidth="1"/>
    <col min="4108" max="4108" width="18.5546875" style="1" customWidth="1"/>
    <col min="4109" max="4109" width="17.44140625" style="1" customWidth="1"/>
    <col min="4110" max="4117" width="15.109375" style="1" customWidth="1"/>
    <col min="4118" max="4352" width="12.5546875" style="1"/>
    <col min="4353" max="4353" width="32.5546875" style="1" customWidth="1"/>
    <col min="4354" max="4356" width="19.6640625" style="1" customWidth="1"/>
    <col min="4357" max="4357" width="4" style="1" customWidth="1"/>
    <col min="4358" max="4361" width="18.5546875" style="1" customWidth="1"/>
    <col min="4362" max="4362" width="3.33203125" style="1" customWidth="1"/>
    <col min="4363" max="4363" width="19.33203125" style="1" customWidth="1"/>
    <col min="4364" max="4364" width="18.5546875" style="1" customWidth="1"/>
    <col min="4365" max="4365" width="17.44140625" style="1" customWidth="1"/>
    <col min="4366" max="4373" width="15.109375" style="1" customWidth="1"/>
    <col min="4374" max="4608" width="12.5546875" style="1"/>
    <col min="4609" max="4609" width="32.5546875" style="1" customWidth="1"/>
    <col min="4610" max="4612" width="19.6640625" style="1" customWidth="1"/>
    <col min="4613" max="4613" width="4" style="1" customWidth="1"/>
    <col min="4614" max="4617" width="18.5546875" style="1" customWidth="1"/>
    <col min="4618" max="4618" width="3.33203125" style="1" customWidth="1"/>
    <col min="4619" max="4619" width="19.33203125" style="1" customWidth="1"/>
    <col min="4620" max="4620" width="18.5546875" style="1" customWidth="1"/>
    <col min="4621" max="4621" width="17.44140625" style="1" customWidth="1"/>
    <col min="4622" max="4629" width="15.109375" style="1" customWidth="1"/>
    <col min="4630" max="4864" width="12.5546875" style="1"/>
    <col min="4865" max="4865" width="32.5546875" style="1" customWidth="1"/>
    <col min="4866" max="4868" width="19.6640625" style="1" customWidth="1"/>
    <col min="4869" max="4869" width="4" style="1" customWidth="1"/>
    <col min="4870" max="4873" width="18.5546875" style="1" customWidth="1"/>
    <col min="4874" max="4874" width="3.33203125" style="1" customWidth="1"/>
    <col min="4875" max="4875" width="19.33203125" style="1" customWidth="1"/>
    <col min="4876" max="4876" width="18.5546875" style="1" customWidth="1"/>
    <col min="4877" max="4877" width="17.44140625" style="1" customWidth="1"/>
    <col min="4878" max="4885" width="15.109375" style="1" customWidth="1"/>
    <col min="4886" max="5120" width="12.5546875" style="1"/>
    <col min="5121" max="5121" width="32.5546875" style="1" customWidth="1"/>
    <col min="5122" max="5124" width="19.6640625" style="1" customWidth="1"/>
    <col min="5125" max="5125" width="4" style="1" customWidth="1"/>
    <col min="5126" max="5129" width="18.5546875" style="1" customWidth="1"/>
    <col min="5130" max="5130" width="3.33203125" style="1" customWidth="1"/>
    <col min="5131" max="5131" width="19.33203125" style="1" customWidth="1"/>
    <col min="5132" max="5132" width="18.5546875" style="1" customWidth="1"/>
    <col min="5133" max="5133" width="17.44140625" style="1" customWidth="1"/>
    <col min="5134" max="5141" width="15.109375" style="1" customWidth="1"/>
    <col min="5142" max="5376" width="12.5546875" style="1"/>
    <col min="5377" max="5377" width="32.5546875" style="1" customWidth="1"/>
    <col min="5378" max="5380" width="19.6640625" style="1" customWidth="1"/>
    <col min="5381" max="5381" width="4" style="1" customWidth="1"/>
    <col min="5382" max="5385" width="18.5546875" style="1" customWidth="1"/>
    <col min="5386" max="5386" width="3.33203125" style="1" customWidth="1"/>
    <col min="5387" max="5387" width="19.33203125" style="1" customWidth="1"/>
    <col min="5388" max="5388" width="18.5546875" style="1" customWidth="1"/>
    <col min="5389" max="5389" width="17.44140625" style="1" customWidth="1"/>
    <col min="5390" max="5397" width="15.109375" style="1" customWidth="1"/>
    <col min="5398" max="5632" width="12.5546875" style="1"/>
    <col min="5633" max="5633" width="32.5546875" style="1" customWidth="1"/>
    <col min="5634" max="5636" width="19.6640625" style="1" customWidth="1"/>
    <col min="5637" max="5637" width="4" style="1" customWidth="1"/>
    <col min="5638" max="5641" width="18.5546875" style="1" customWidth="1"/>
    <col min="5642" max="5642" width="3.33203125" style="1" customWidth="1"/>
    <col min="5643" max="5643" width="19.33203125" style="1" customWidth="1"/>
    <col min="5644" max="5644" width="18.5546875" style="1" customWidth="1"/>
    <col min="5645" max="5645" width="17.44140625" style="1" customWidth="1"/>
    <col min="5646" max="5653" width="15.109375" style="1" customWidth="1"/>
    <col min="5654" max="5888" width="12.5546875" style="1"/>
    <col min="5889" max="5889" width="32.5546875" style="1" customWidth="1"/>
    <col min="5890" max="5892" width="19.6640625" style="1" customWidth="1"/>
    <col min="5893" max="5893" width="4" style="1" customWidth="1"/>
    <col min="5894" max="5897" width="18.5546875" style="1" customWidth="1"/>
    <col min="5898" max="5898" width="3.33203125" style="1" customWidth="1"/>
    <col min="5899" max="5899" width="19.33203125" style="1" customWidth="1"/>
    <col min="5900" max="5900" width="18.5546875" style="1" customWidth="1"/>
    <col min="5901" max="5901" width="17.44140625" style="1" customWidth="1"/>
    <col min="5902" max="5909" width="15.109375" style="1" customWidth="1"/>
    <col min="5910" max="6144" width="12.5546875" style="1"/>
    <col min="6145" max="6145" width="32.5546875" style="1" customWidth="1"/>
    <col min="6146" max="6148" width="19.6640625" style="1" customWidth="1"/>
    <col min="6149" max="6149" width="4" style="1" customWidth="1"/>
    <col min="6150" max="6153" width="18.5546875" style="1" customWidth="1"/>
    <col min="6154" max="6154" width="3.33203125" style="1" customWidth="1"/>
    <col min="6155" max="6155" width="19.33203125" style="1" customWidth="1"/>
    <col min="6156" max="6156" width="18.5546875" style="1" customWidth="1"/>
    <col min="6157" max="6157" width="17.44140625" style="1" customWidth="1"/>
    <col min="6158" max="6165" width="15.109375" style="1" customWidth="1"/>
    <col min="6166" max="6400" width="12.5546875" style="1"/>
    <col min="6401" max="6401" width="32.5546875" style="1" customWidth="1"/>
    <col min="6402" max="6404" width="19.6640625" style="1" customWidth="1"/>
    <col min="6405" max="6405" width="4" style="1" customWidth="1"/>
    <col min="6406" max="6409" width="18.5546875" style="1" customWidth="1"/>
    <col min="6410" max="6410" width="3.33203125" style="1" customWidth="1"/>
    <col min="6411" max="6411" width="19.33203125" style="1" customWidth="1"/>
    <col min="6412" max="6412" width="18.5546875" style="1" customWidth="1"/>
    <col min="6413" max="6413" width="17.44140625" style="1" customWidth="1"/>
    <col min="6414" max="6421" width="15.109375" style="1" customWidth="1"/>
    <col min="6422" max="6656" width="12.5546875" style="1"/>
    <col min="6657" max="6657" width="32.5546875" style="1" customWidth="1"/>
    <col min="6658" max="6660" width="19.6640625" style="1" customWidth="1"/>
    <col min="6661" max="6661" width="4" style="1" customWidth="1"/>
    <col min="6662" max="6665" width="18.5546875" style="1" customWidth="1"/>
    <col min="6666" max="6666" width="3.33203125" style="1" customWidth="1"/>
    <col min="6667" max="6667" width="19.33203125" style="1" customWidth="1"/>
    <col min="6668" max="6668" width="18.5546875" style="1" customWidth="1"/>
    <col min="6669" max="6669" width="17.44140625" style="1" customWidth="1"/>
    <col min="6670" max="6677" width="15.109375" style="1" customWidth="1"/>
    <col min="6678" max="6912" width="12.5546875" style="1"/>
    <col min="6913" max="6913" width="32.5546875" style="1" customWidth="1"/>
    <col min="6914" max="6916" width="19.6640625" style="1" customWidth="1"/>
    <col min="6917" max="6917" width="4" style="1" customWidth="1"/>
    <col min="6918" max="6921" width="18.5546875" style="1" customWidth="1"/>
    <col min="6922" max="6922" width="3.33203125" style="1" customWidth="1"/>
    <col min="6923" max="6923" width="19.33203125" style="1" customWidth="1"/>
    <col min="6924" max="6924" width="18.5546875" style="1" customWidth="1"/>
    <col min="6925" max="6925" width="17.44140625" style="1" customWidth="1"/>
    <col min="6926" max="6933" width="15.109375" style="1" customWidth="1"/>
    <col min="6934" max="7168" width="12.5546875" style="1"/>
    <col min="7169" max="7169" width="32.5546875" style="1" customWidth="1"/>
    <col min="7170" max="7172" width="19.6640625" style="1" customWidth="1"/>
    <col min="7173" max="7173" width="4" style="1" customWidth="1"/>
    <col min="7174" max="7177" width="18.5546875" style="1" customWidth="1"/>
    <col min="7178" max="7178" width="3.33203125" style="1" customWidth="1"/>
    <col min="7179" max="7179" width="19.33203125" style="1" customWidth="1"/>
    <col min="7180" max="7180" width="18.5546875" style="1" customWidth="1"/>
    <col min="7181" max="7181" width="17.44140625" style="1" customWidth="1"/>
    <col min="7182" max="7189" width="15.109375" style="1" customWidth="1"/>
    <col min="7190" max="7424" width="12.5546875" style="1"/>
    <col min="7425" max="7425" width="32.5546875" style="1" customWidth="1"/>
    <col min="7426" max="7428" width="19.6640625" style="1" customWidth="1"/>
    <col min="7429" max="7429" width="4" style="1" customWidth="1"/>
    <col min="7430" max="7433" width="18.5546875" style="1" customWidth="1"/>
    <col min="7434" max="7434" width="3.33203125" style="1" customWidth="1"/>
    <col min="7435" max="7435" width="19.33203125" style="1" customWidth="1"/>
    <col min="7436" max="7436" width="18.5546875" style="1" customWidth="1"/>
    <col min="7437" max="7437" width="17.44140625" style="1" customWidth="1"/>
    <col min="7438" max="7445" width="15.109375" style="1" customWidth="1"/>
    <col min="7446" max="7680" width="12.5546875" style="1"/>
    <col min="7681" max="7681" width="32.5546875" style="1" customWidth="1"/>
    <col min="7682" max="7684" width="19.6640625" style="1" customWidth="1"/>
    <col min="7685" max="7685" width="4" style="1" customWidth="1"/>
    <col min="7686" max="7689" width="18.5546875" style="1" customWidth="1"/>
    <col min="7690" max="7690" width="3.33203125" style="1" customWidth="1"/>
    <col min="7691" max="7691" width="19.33203125" style="1" customWidth="1"/>
    <col min="7692" max="7692" width="18.5546875" style="1" customWidth="1"/>
    <col min="7693" max="7693" width="17.44140625" style="1" customWidth="1"/>
    <col min="7694" max="7701" width="15.109375" style="1" customWidth="1"/>
    <col min="7702" max="7936" width="12.5546875" style="1"/>
    <col min="7937" max="7937" width="32.5546875" style="1" customWidth="1"/>
    <col min="7938" max="7940" width="19.6640625" style="1" customWidth="1"/>
    <col min="7941" max="7941" width="4" style="1" customWidth="1"/>
    <col min="7942" max="7945" width="18.5546875" style="1" customWidth="1"/>
    <col min="7946" max="7946" width="3.33203125" style="1" customWidth="1"/>
    <col min="7947" max="7947" width="19.33203125" style="1" customWidth="1"/>
    <col min="7948" max="7948" width="18.5546875" style="1" customWidth="1"/>
    <col min="7949" max="7949" width="17.44140625" style="1" customWidth="1"/>
    <col min="7950" max="7957" width="15.109375" style="1" customWidth="1"/>
    <col min="7958" max="8192" width="12.5546875" style="1"/>
    <col min="8193" max="8193" width="32.5546875" style="1" customWidth="1"/>
    <col min="8194" max="8196" width="19.6640625" style="1" customWidth="1"/>
    <col min="8197" max="8197" width="4" style="1" customWidth="1"/>
    <col min="8198" max="8201" width="18.5546875" style="1" customWidth="1"/>
    <col min="8202" max="8202" width="3.33203125" style="1" customWidth="1"/>
    <col min="8203" max="8203" width="19.33203125" style="1" customWidth="1"/>
    <col min="8204" max="8204" width="18.5546875" style="1" customWidth="1"/>
    <col min="8205" max="8205" width="17.44140625" style="1" customWidth="1"/>
    <col min="8206" max="8213" width="15.109375" style="1" customWidth="1"/>
    <col min="8214" max="8448" width="12.5546875" style="1"/>
    <col min="8449" max="8449" width="32.5546875" style="1" customWidth="1"/>
    <col min="8450" max="8452" width="19.6640625" style="1" customWidth="1"/>
    <col min="8453" max="8453" width="4" style="1" customWidth="1"/>
    <col min="8454" max="8457" width="18.5546875" style="1" customWidth="1"/>
    <col min="8458" max="8458" width="3.33203125" style="1" customWidth="1"/>
    <col min="8459" max="8459" width="19.33203125" style="1" customWidth="1"/>
    <col min="8460" max="8460" width="18.5546875" style="1" customWidth="1"/>
    <col min="8461" max="8461" width="17.44140625" style="1" customWidth="1"/>
    <col min="8462" max="8469" width="15.109375" style="1" customWidth="1"/>
    <col min="8470" max="8704" width="12.5546875" style="1"/>
    <col min="8705" max="8705" width="32.5546875" style="1" customWidth="1"/>
    <col min="8706" max="8708" width="19.6640625" style="1" customWidth="1"/>
    <col min="8709" max="8709" width="4" style="1" customWidth="1"/>
    <col min="8710" max="8713" width="18.5546875" style="1" customWidth="1"/>
    <col min="8714" max="8714" width="3.33203125" style="1" customWidth="1"/>
    <col min="8715" max="8715" width="19.33203125" style="1" customWidth="1"/>
    <col min="8716" max="8716" width="18.5546875" style="1" customWidth="1"/>
    <col min="8717" max="8717" width="17.44140625" style="1" customWidth="1"/>
    <col min="8718" max="8725" width="15.109375" style="1" customWidth="1"/>
    <col min="8726" max="8960" width="12.5546875" style="1"/>
    <col min="8961" max="8961" width="32.5546875" style="1" customWidth="1"/>
    <col min="8962" max="8964" width="19.6640625" style="1" customWidth="1"/>
    <col min="8965" max="8965" width="4" style="1" customWidth="1"/>
    <col min="8966" max="8969" width="18.5546875" style="1" customWidth="1"/>
    <col min="8970" max="8970" width="3.33203125" style="1" customWidth="1"/>
    <col min="8971" max="8971" width="19.33203125" style="1" customWidth="1"/>
    <col min="8972" max="8972" width="18.5546875" style="1" customWidth="1"/>
    <col min="8973" max="8973" width="17.44140625" style="1" customWidth="1"/>
    <col min="8974" max="8981" width="15.109375" style="1" customWidth="1"/>
    <col min="8982" max="9216" width="12.5546875" style="1"/>
    <col min="9217" max="9217" width="32.5546875" style="1" customWidth="1"/>
    <col min="9218" max="9220" width="19.6640625" style="1" customWidth="1"/>
    <col min="9221" max="9221" width="4" style="1" customWidth="1"/>
    <col min="9222" max="9225" width="18.5546875" style="1" customWidth="1"/>
    <col min="9226" max="9226" width="3.33203125" style="1" customWidth="1"/>
    <col min="9227" max="9227" width="19.33203125" style="1" customWidth="1"/>
    <col min="9228" max="9228" width="18.5546875" style="1" customWidth="1"/>
    <col min="9229" max="9229" width="17.44140625" style="1" customWidth="1"/>
    <col min="9230" max="9237" width="15.109375" style="1" customWidth="1"/>
    <col min="9238" max="9472" width="12.5546875" style="1"/>
    <col min="9473" max="9473" width="32.5546875" style="1" customWidth="1"/>
    <col min="9474" max="9476" width="19.6640625" style="1" customWidth="1"/>
    <col min="9477" max="9477" width="4" style="1" customWidth="1"/>
    <col min="9478" max="9481" width="18.5546875" style="1" customWidth="1"/>
    <col min="9482" max="9482" width="3.33203125" style="1" customWidth="1"/>
    <col min="9483" max="9483" width="19.33203125" style="1" customWidth="1"/>
    <col min="9484" max="9484" width="18.5546875" style="1" customWidth="1"/>
    <col min="9485" max="9485" width="17.44140625" style="1" customWidth="1"/>
    <col min="9486" max="9493" width="15.109375" style="1" customWidth="1"/>
    <col min="9494" max="9728" width="12.5546875" style="1"/>
    <col min="9729" max="9729" width="32.5546875" style="1" customWidth="1"/>
    <col min="9730" max="9732" width="19.6640625" style="1" customWidth="1"/>
    <col min="9733" max="9733" width="4" style="1" customWidth="1"/>
    <col min="9734" max="9737" width="18.5546875" style="1" customWidth="1"/>
    <col min="9738" max="9738" width="3.33203125" style="1" customWidth="1"/>
    <col min="9739" max="9739" width="19.33203125" style="1" customWidth="1"/>
    <col min="9740" max="9740" width="18.5546875" style="1" customWidth="1"/>
    <col min="9741" max="9741" width="17.44140625" style="1" customWidth="1"/>
    <col min="9742" max="9749" width="15.109375" style="1" customWidth="1"/>
    <col min="9750" max="9984" width="12.5546875" style="1"/>
    <col min="9985" max="9985" width="32.5546875" style="1" customWidth="1"/>
    <col min="9986" max="9988" width="19.6640625" style="1" customWidth="1"/>
    <col min="9989" max="9989" width="4" style="1" customWidth="1"/>
    <col min="9990" max="9993" width="18.5546875" style="1" customWidth="1"/>
    <col min="9994" max="9994" width="3.33203125" style="1" customWidth="1"/>
    <col min="9995" max="9995" width="19.33203125" style="1" customWidth="1"/>
    <col min="9996" max="9996" width="18.5546875" style="1" customWidth="1"/>
    <col min="9997" max="9997" width="17.44140625" style="1" customWidth="1"/>
    <col min="9998" max="10005" width="15.109375" style="1" customWidth="1"/>
    <col min="10006" max="10240" width="12.5546875" style="1"/>
    <col min="10241" max="10241" width="32.5546875" style="1" customWidth="1"/>
    <col min="10242" max="10244" width="19.6640625" style="1" customWidth="1"/>
    <col min="10245" max="10245" width="4" style="1" customWidth="1"/>
    <col min="10246" max="10249" width="18.5546875" style="1" customWidth="1"/>
    <col min="10250" max="10250" width="3.33203125" style="1" customWidth="1"/>
    <col min="10251" max="10251" width="19.33203125" style="1" customWidth="1"/>
    <col min="10252" max="10252" width="18.5546875" style="1" customWidth="1"/>
    <col min="10253" max="10253" width="17.44140625" style="1" customWidth="1"/>
    <col min="10254" max="10261" width="15.109375" style="1" customWidth="1"/>
    <col min="10262" max="10496" width="12.5546875" style="1"/>
    <col min="10497" max="10497" width="32.5546875" style="1" customWidth="1"/>
    <col min="10498" max="10500" width="19.6640625" style="1" customWidth="1"/>
    <col min="10501" max="10501" width="4" style="1" customWidth="1"/>
    <col min="10502" max="10505" width="18.5546875" style="1" customWidth="1"/>
    <col min="10506" max="10506" width="3.33203125" style="1" customWidth="1"/>
    <col min="10507" max="10507" width="19.33203125" style="1" customWidth="1"/>
    <col min="10508" max="10508" width="18.5546875" style="1" customWidth="1"/>
    <col min="10509" max="10509" width="17.44140625" style="1" customWidth="1"/>
    <col min="10510" max="10517" width="15.109375" style="1" customWidth="1"/>
    <col min="10518" max="10752" width="12.5546875" style="1"/>
    <col min="10753" max="10753" width="32.5546875" style="1" customWidth="1"/>
    <col min="10754" max="10756" width="19.6640625" style="1" customWidth="1"/>
    <col min="10757" max="10757" width="4" style="1" customWidth="1"/>
    <col min="10758" max="10761" width="18.5546875" style="1" customWidth="1"/>
    <col min="10762" max="10762" width="3.33203125" style="1" customWidth="1"/>
    <col min="10763" max="10763" width="19.33203125" style="1" customWidth="1"/>
    <col min="10764" max="10764" width="18.5546875" style="1" customWidth="1"/>
    <col min="10765" max="10765" width="17.44140625" style="1" customWidth="1"/>
    <col min="10766" max="10773" width="15.109375" style="1" customWidth="1"/>
    <col min="10774" max="11008" width="12.5546875" style="1"/>
    <col min="11009" max="11009" width="32.5546875" style="1" customWidth="1"/>
    <col min="11010" max="11012" width="19.6640625" style="1" customWidth="1"/>
    <col min="11013" max="11013" width="4" style="1" customWidth="1"/>
    <col min="11014" max="11017" width="18.5546875" style="1" customWidth="1"/>
    <col min="11018" max="11018" width="3.33203125" style="1" customWidth="1"/>
    <col min="11019" max="11019" width="19.33203125" style="1" customWidth="1"/>
    <col min="11020" max="11020" width="18.5546875" style="1" customWidth="1"/>
    <col min="11021" max="11021" width="17.44140625" style="1" customWidth="1"/>
    <col min="11022" max="11029" width="15.109375" style="1" customWidth="1"/>
    <col min="11030" max="11264" width="12.5546875" style="1"/>
    <col min="11265" max="11265" width="32.5546875" style="1" customWidth="1"/>
    <col min="11266" max="11268" width="19.6640625" style="1" customWidth="1"/>
    <col min="11269" max="11269" width="4" style="1" customWidth="1"/>
    <col min="11270" max="11273" width="18.5546875" style="1" customWidth="1"/>
    <col min="11274" max="11274" width="3.33203125" style="1" customWidth="1"/>
    <col min="11275" max="11275" width="19.33203125" style="1" customWidth="1"/>
    <col min="11276" max="11276" width="18.5546875" style="1" customWidth="1"/>
    <col min="11277" max="11277" width="17.44140625" style="1" customWidth="1"/>
    <col min="11278" max="11285" width="15.109375" style="1" customWidth="1"/>
    <col min="11286" max="11520" width="12.5546875" style="1"/>
    <col min="11521" max="11521" width="32.5546875" style="1" customWidth="1"/>
    <col min="11522" max="11524" width="19.6640625" style="1" customWidth="1"/>
    <col min="11525" max="11525" width="4" style="1" customWidth="1"/>
    <col min="11526" max="11529" width="18.5546875" style="1" customWidth="1"/>
    <col min="11530" max="11530" width="3.33203125" style="1" customWidth="1"/>
    <col min="11531" max="11531" width="19.33203125" style="1" customWidth="1"/>
    <col min="11532" max="11532" width="18.5546875" style="1" customWidth="1"/>
    <col min="11533" max="11533" width="17.44140625" style="1" customWidth="1"/>
    <col min="11534" max="11541" width="15.109375" style="1" customWidth="1"/>
    <col min="11542" max="11776" width="12.5546875" style="1"/>
    <col min="11777" max="11777" width="32.5546875" style="1" customWidth="1"/>
    <col min="11778" max="11780" width="19.6640625" style="1" customWidth="1"/>
    <col min="11781" max="11781" width="4" style="1" customWidth="1"/>
    <col min="11782" max="11785" width="18.5546875" style="1" customWidth="1"/>
    <col min="11786" max="11786" width="3.33203125" style="1" customWidth="1"/>
    <col min="11787" max="11787" width="19.33203125" style="1" customWidth="1"/>
    <col min="11788" max="11788" width="18.5546875" style="1" customWidth="1"/>
    <col min="11789" max="11789" width="17.44140625" style="1" customWidth="1"/>
    <col min="11790" max="11797" width="15.109375" style="1" customWidth="1"/>
    <col min="11798" max="12032" width="12.5546875" style="1"/>
    <col min="12033" max="12033" width="32.5546875" style="1" customWidth="1"/>
    <col min="12034" max="12036" width="19.6640625" style="1" customWidth="1"/>
    <col min="12037" max="12037" width="4" style="1" customWidth="1"/>
    <col min="12038" max="12041" width="18.5546875" style="1" customWidth="1"/>
    <col min="12042" max="12042" width="3.33203125" style="1" customWidth="1"/>
    <col min="12043" max="12043" width="19.33203125" style="1" customWidth="1"/>
    <col min="12044" max="12044" width="18.5546875" style="1" customWidth="1"/>
    <col min="12045" max="12045" width="17.44140625" style="1" customWidth="1"/>
    <col min="12046" max="12053" width="15.109375" style="1" customWidth="1"/>
    <col min="12054" max="12288" width="12.5546875" style="1"/>
    <col min="12289" max="12289" width="32.5546875" style="1" customWidth="1"/>
    <col min="12290" max="12292" width="19.6640625" style="1" customWidth="1"/>
    <col min="12293" max="12293" width="4" style="1" customWidth="1"/>
    <col min="12294" max="12297" width="18.5546875" style="1" customWidth="1"/>
    <col min="12298" max="12298" width="3.33203125" style="1" customWidth="1"/>
    <col min="12299" max="12299" width="19.33203125" style="1" customWidth="1"/>
    <col min="12300" max="12300" width="18.5546875" style="1" customWidth="1"/>
    <col min="12301" max="12301" width="17.44140625" style="1" customWidth="1"/>
    <col min="12302" max="12309" width="15.109375" style="1" customWidth="1"/>
    <col min="12310" max="12544" width="12.5546875" style="1"/>
    <col min="12545" max="12545" width="32.5546875" style="1" customWidth="1"/>
    <col min="12546" max="12548" width="19.6640625" style="1" customWidth="1"/>
    <col min="12549" max="12549" width="4" style="1" customWidth="1"/>
    <col min="12550" max="12553" width="18.5546875" style="1" customWidth="1"/>
    <col min="12554" max="12554" width="3.33203125" style="1" customWidth="1"/>
    <col min="12555" max="12555" width="19.33203125" style="1" customWidth="1"/>
    <col min="12556" max="12556" width="18.5546875" style="1" customWidth="1"/>
    <col min="12557" max="12557" width="17.44140625" style="1" customWidth="1"/>
    <col min="12558" max="12565" width="15.109375" style="1" customWidth="1"/>
    <col min="12566" max="12800" width="12.5546875" style="1"/>
    <col min="12801" max="12801" width="32.5546875" style="1" customWidth="1"/>
    <col min="12802" max="12804" width="19.6640625" style="1" customWidth="1"/>
    <col min="12805" max="12805" width="4" style="1" customWidth="1"/>
    <col min="12806" max="12809" width="18.5546875" style="1" customWidth="1"/>
    <col min="12810" max="12810" width="3.33203125" style="1" customWidth="1"/>
    <col min="12811" max="12811" width="19.33203125" style="1" customWidth="1"/>
    <col min="12812" max="12812" width="18.5546875" style="1" customWidth="1"/>
    <col min="12813" max="12813" width="17.44140625" style="1" customWidth="1"/>
    <col min="12814" max="12821" width="15.109375" style="1" customWidth="1"/>
    <col min="12822" max="13056" width="12.5546875" style="1"/>
    <col min="13057" max="13057" width="32.5546875" style="1" customWidth="1"/>
    <col min="13058" max="13060" width="19.6640625" style="1" customWidth="1"/>
    <col min="13061" max="13061" width="4" style="1" customWidth="1"/>
    <col min="13062" max="13065" width="18.5546875" style="1" customWidth="1"/>
    <col min="13066" max="13066" width="3.33203125" style="1" customWidth="1"/>
    <col min="13067" max="13067" width="19.33203125" style="1" customWidth="1"/>
    <col min="13068" max="13068" width="18.5546875" style="1" customWidth="1"/>
    <col min="13069" max="13069" width="17.44140625" style="1" customWidth="1"/>
    <col min="13070" max="13077" width="15.109375" style="1" customWidth="1"/>
    <col min="13078" max="13312" width="12.5546875" style="1"/>
    <col min="13313" max="13313" width="32.5546875" style="1" customWidth="1"/>
    <col min="13314" max="13316" width="19.6640625" style="1" customWidth="1"/>
    <col min="13317" max="13317" width="4" style="1" customWidth="1"/>
    <col min="13318" max="13321" width="18.5546875" style="1" customWidth="1"/>
    <col min="13322" max="13322" width="3.33203125" style="1" customWidth="1"/>
    <col min="13323" max="13323" width="19.33203125" style="1" customWidth="1"/>
    <col min="13324" max="13324" width="18.5546875" style="1" customWidth="1"/>
    <col min="13325" max="13325" width="17.44140625" style="1" customWidth="1"/>
    <col min="13326" max="13333" width="15.109375" style="1" customWidth="1"/>
    <col min="13334" max="13568" width="12.5546875" style="1"/>
    <col min="13569" max="13569" width="32.5546875" style="1" customWidth="1"/>
    <col min="13570" max="13572" width="19.6640625" style="1" customWidth="1"/>
    <col min="13573" max="13573" width="4" style="1" customWidth="1"/>
    <col min="13574" max="13577" width="18.5546875" style="1" customWidth="1"/>
    <col min="13578" max="13578" width="3.33203125" style="1" customWidth="1"/>
    <col min="13579" max="13579" width="19.33203125" style="1" customWidth="1"/>
    <col min="13580" max="13580" width="18.5546875" style="1" customWidth="1"/>
    <col min="13581" max="13581" width="17.44140625" style="1" customWidth="1"/>
    <col min="13582" max="13589" width="15.109375" style="1" customWidth="1"/>
    <col min="13590" max="13824" width="12.5546875" style="1"/>
    <col min="13825" max="13825" width="32.5546875" style="1" customWidth="1"/>
    <col min="13826" max="13828" width="19.6640625" style="1" customWidth="1"/>
    <col min="13829" max="13829" width="4" style="1" customWidth="1"/>
    <col min="13830" max="13833" width="18.5546875" style="1" customWidth="1"/>
    <col min="13834" max="13834" width="3.33203125" style="1" customWidth="1"/>
    <col min="13835" max="13835" width="19.33203125" style="1" customWidth="1"/>
    <col min="13836" max="13836" width="18.5546875" style="1" customWidth="1"/>
    <col min="13837" max="13837" width="17.44140625" style="1" customWidth="1"/>
    <col min="13838" max="13845" width="15.109375" style="1" customWidth="1"/>
    <col min="13846" max="14080" width="12.5546875" style="1"/>
    <col min="14081" max="14081" width="32.5546875" style="1" customWidth="1"/>
    <col min="14082" max="14084" width="19.6640625" style="1" customWidth="1"/>
    <col min="14085" max="14085" width="4" style="1" customWidth="1"/>
    <col min="14086" max="14089" width="18.5546875" style="1" customWidth="1"/>
    <col min="14090" max="14090" width="3.33203125" style="1" customWidth="1"/>
    <col min="14091" max="14091" width="19.33203125" style="1" customWidth="1"/>
    <col min="14092" max="14092" width="18.5546875" style="1" customWidth="1"/>
    <col min="14093" max="14093" width="17.44140625" style="1" customWidth="1"/>
    <col min="14094" max="14101" width="15.109375" style="1" customWidth="1"/>
    <col min="14102" max="14336" width="12.5546875" style="1"/>
    <col min="14337" max="14337" width="32.5546875" style="1" customWidth="1"/>
    <col min="14338" max="14340" width="19.6640625" style="1" customWidth="1"/>
    <col min="14341" max="14341" width="4" style="1" customWidth="1"/>
    <col min="14342" max="14345" width="18.5546875" style="1" customWidth="1"/>
    <col min="14346" max="14346" width="3.33203125" style="1" customWidth="1"/>
    <col min="14347" max="14347" width="19.33203125" style="1" customWidth="1"/>
    <col min="14348" max="14348" width="18.5546875" style="1" customWidth="1"/>
    <col min="14349" max="14349" width="17.44140625" style="1" customWidth="1"/>
    <col min="14350" max="14357" width="15.109375" style="1" customWidth="1"/>
    <col min="14358" max="14592" width="12.5546875" style="1"/>
    <col min="14593" max="14593" width="32.5546875" style="1" customWidth="1"/>
    <col min="14594" max="14596" width="19.6640625" style="1" customWidth="1"/>
    <col min="14597" max="14597" width="4" style="1" customWidth="1"/>
    <col min="14598" max="14601" width="18.5546875" style="1" customWidth="1"/>
    <col min="14602" max="14602" width="3.33203125" style="1" customWidth="1"/>
    <col min="14603" max="14603" width="19.33203125" style="1" customWidth="1"/>
    <col min="14604" max="14604" width="18.5546875" style="1" customWidth="1"/>
    <col min="14605" max="14605" width="17.44140625" style="1" customWidth="1"/>
    <col min="14606" max="14613" width="15.109375" style="1" customWidth="1"/>
    <col min="14614" max="14848" width="12.5546875" style="1"/>
    <col min="14849" max="14849" width="32.5546875" style="1" customWidth="1"/>
    <col min="14850" max="14852" width="19.6640625" style="1" customWidth="1"/>
    <col min="14853" max="14853" width="4" style="1" customWidth="1"/>
    <col min="14854" max="14857" width="18.5546875" style="1" customWidth="1"/>
    <col min="14858" max="14858" width="3.33203125" style="1" customWidth="1"/>
    <col min="14859" max="14859" width="19.33203125" style="1" customWidth="1"/>
    <col min="14860" max="14860" width="18.5546875" style="1" customWidth="1"/>
    <col min="14861" max="14861" width="17.44140625" style="1" customWidth="1"/>
    <col min="14862" max="14869" width="15.109375" style="1" customWidth="1"/>
    <col min="14870" max="15104" width="12.5546875" style="1"/>
    <col min="15105" max="15105" width="32.5546875" style="1" customWidth="1"/>
    <col min="15106" max="15108" width="19.6640625" style="1" customWidth="1"/>
    <col min="15109" max="15109" width="4" style="1" customWidth="1"/>
    <col min="15110" max="15113" width="18.5546875" style="1" customWidth="1"/>
    <col min="15114" max="15114" width="3.33203125" style="1" customWidth="1"/>
    <col min="15115" max="15115" width="19.33203125" style="1" customWidth="1"/>
    <col min="15116" max="15116" width="18.5546875" style="1" customWidth="1"/>
    <col min="15117" max="15117" width="17.44140625" style="1" customWidth="1"/>
    <col min="15118" max="15125" width="15.109375" style="1" customWidth="1"/>
    <col min="15126" max="15360" width="12.5546875" style="1"/>
    <col min="15361" max="15361" width="32.5546875" style="1" customWidth="1"/>
    <col min="15362" max="15364" width="19.6640625" style="1" customWidth="1"/>
    <col min="15365" max="15365" width="4" style="1" customWidth="1"/>
    <col min="15366" max="15369" width="18.5546875" style="1" customWidth="1"/>
    <col min="15370" max="15370" width="3.33203125" style="1" customWidth="1"/>
    <col min="15371" max="15371" width="19.33203125" style="1" customWidth="1"/>
    <col min="15372" max="15372" width="18.5546875" style="1" customWidth="1"/>
    <col min="15373" max="15373" width="17.44140625" style="1" customWidth="1"/>
    <col min="15374" max="15381" width="15.109375" style="1" customWidth="1"/>
    <col min="15382" max="15616" width="12.5546875" style="1"/>
    <col min="15617" max="15617" width="32.5546875" style="1" customWidth="1"/>
    <col min="15618" max="15620" width="19.6640625" style="1" customWidth="1"/>
    <col min="15621" max="15621" width="4" style="1" customWidth="1"/>
    <col min="15622" max="15625" width="18.5546875" style="1" customWidth="1"/>
    <col min="15626" max="15626" width="3.33203125" style="1" customWidth="1"/>
    <col min="15627" max="15627" width="19.33203125" style="1" customWidth="1"/>
    <col min="15628" max="15628" width="18.5546875" style="1" customWidth="1"/>
    <col min="15629" max="15629" width="17.44140625" style="1" customWidth="1"/>
    <col min="15630" max="15637" width="15.109375" style="1" customWidth="1"/>
    <col min="15638" max="15872" width="12.5546875" style="1"/>
    <col min="15873" max="15873" width="32.5546875" style="1" customWidth="1"/>
    <col min="15874" max="15876" width="19.6640625" style="1" customWidth="1"/>
    <col min="15877" max="15877" width="4" style="1" customWidth="1"/>
    <col min="15878" max="15881" width="18.5546875" style="1" customWidth="1"/>
    <col min="15882" max="15882" width="3.33203125" style="1" customWidth="1"/>
    <col min="15883" max="15883" width="19.33203125" style="1" customWidth="1"/>
    <col min="15884" max="15884" width="18.5546875" style="1" customWidth="1"/>
    <col min="15885" max="15885" width="17.44140625" style="1" customWidth="1"/>
    <col min="15886" max="15893" width="15.109375" style="1" customWidth="1"/>
    <col min="15894" max="16128" width="12.5546875" style="1"/>
    <col min="16129" max="16129" width="32.5546875" style="1" customWidth="1"/>
    <col min="16130" max="16132" width="19.6640625" style="1" customWidth="1"/>
    <col min="16133" max="16133" width="4" style="1" customWidth="1"/>
    <col min="16134" max="16137" width="18.5546875" style="1" customWidth="1"/>
    <col min="16138" max="16138" width="3.33203125" style="1" customWidth="1"/>
    <col min="16139" max="16139" width="19.33203125" style="1" customWidth="1"/>
    <col min="16140" max="16140" width="18.5546875" style="1" customWidth="1"/>
    <col min="16141" max="16141" width="17.44140625" style="1" customWidth="1"/>
    <col min="16142" max="16149" width="15.109375" style="1" customWidth="1"/>
    <col min="16150" max="16384" width="12.5546875" style="1"/>
  </cols>
  <sheetData>
    <row r="1" spans="1:14" ht="18.75" customHeight="1">
      <c r="A1" s="256" t="s">
        <v>823</v>
      </c>
      <c r="B1" s="217"/>
      <c r="C1" s="216"/>
      <c r="D1" s="216"/>
      <c r="E1" s="216"/>
      <c r="F1" s="216"/>
      <c r="G1" s="216"/>
      <c r="H1" s="216"/>
      <c r="I1" s="216"/>
      <c r="J1" s="216"/>
      <c r="K1" s="216"/>
      <c r="L1" s="216"/>
      <c r="M1" s="216"/>
    </row>
    <row r="2" spans="1:14" ht="21" customHeight="1">
      <c r="A2" s="349" t="s">
        <v>780</v>
      </c>
      <c r="B2" s="386"/>
      <c r="C2" s="386"/>
      <c r="D2" s="386"/>
      <c r="E2" s="386"/>
      <c r="F2" s="386"/>
      <c r="G2" s="386"/>
      <c r="H2" s="386"/>
      <c r="I2" s="386"/>
      <c r="J2" s="386"/>
      <c r="K2" s="386"/>
      <c r="L2" s="386"/>
      <c r="M2" s="386"/>
    </row>
    <row r="3" spans="1:14" ht="21" customHeight="1">
      <c r="A3" s="349" t="s">
        <v>781</v>
      </c>
      <c r="B3" s="386"/>
      <c r="C3" s="386"/>
      <c r="D3" s="386"/>
      <c r="E3" s="386"/>
      <c r="F3" s="386"/>
      <c r="G3" s="386"/>
      <c r="H3" s="386"/>
      <c r="I3" s="386"/>
      <c r="J3" s="386"/>
      <c r="K3" s="386"/>
      <c r="L3" s="386"/>
      <c r="M3" s="386"/>
    </row>
    <row r="4" spans="1:14" s="136" customFormat="1" ht="25.5" customHeight="1">
      <c r="A4" s="388">
        <v>45930</v>
      </c>
      <c r="B4" s="389"/>
      <c r="C4" s="389"/>
      <c r="D4" s="389"/>
      <c r="E4" s="389"/>
      <c r="F4" s="389"/>
      <c r="G4" s="389"/>
      <c r="H4" s="389"/>
      <c r="I4" s="389"/>
      <c r="J4" s="389"/>
      <c r="K4" s="389"/>
      <c r="L4" s="389"/>
      <c r="M4" s="389"/>
    </row>
    <row r="5" spans="1:14" s="218" customFormat="1" ht="19.5" customHeight="1">
      <c r="A5" s="358" t="s">
        <v>729</v>
      </c>
      <c r="B5" s="390"/>
      <c r="C5" s="390"/>
      <c r="D5" s="390"/>
      <c r="E5" s="390"/>
      <c r="F5" s="390"/>
      <c r="G5" s="390"/>
      <c r="H5" s="390"/>
      <c r="I5" s="390"/>
      <c r="J5" s="390"/>
      <c r="K5" s="390"/>
      <c r="L5" s="390"/>
      <c r="M5" s="390"/>
    </row>
    <row r="6" spans="1:14" ht="14.25" customHeight="1" thickBot="1">
      <c r="A6" s="219"/>
    </row>
    <row r="7" spans="1:14" s="114" customFormat="1" ht="21" customHeight="1">
      <c r="A7" s="220"/>
      <c r="B7" s="391" t="s">
        <v>782</v>
      </c>
      <c r="C7" s="392"/>
      <c r="D7" s="392"/>
      <c r="E7" s="393"/>
      <c r="F7" s="391" t="s">
        <v>783</v>
      </c>
      <c r="G7" s="392"/>
      <c r="H7" s="392"/>
      <c r="I7" s="392"/>
      <c r="J7" s="393"/>
      <c r="K7" s="391" t="s">
        <v>784</v>
      </c>
      <c r="L7" s="392"/>
      <c r="M7" s="392"/>
    </row>
    <row r="8" spans="1:14" s="114" customFormat="1" ht="19.5" customHeight="1">
      <c r="A8" s="221"/>
      <c r="B8" s="387" t="s">
        <v>785</v>
      </c>
      <c r="C8" s="387" t="s">
        <v>786</v>
      </c>
      <c r="D8" s="387" t="s">
        <v>787</v>
      </c>
      <c r="E8" s="382"/>
      <c r="F8" s="387" t="s">
        <v>788</v>
      </c>
      <c r="G8" s="387" t="s">
        <v>789</v>
      </c>
      <c r="H8" s="387" t="s">
        <v>790</v>
      </c>
      <c r="I8" s="387" t="s">
        <v>791</v>
      </c>
      <c r="J8" s="382"/>
      <c r="K8" s="381" t="s">
        <v>792</v>
      </c>
      <c r="L8" s="381" t="s">
        <v>793</v>
      </c>
      <c r="M8" s="383" t="s">
        <v>794</v>
      </c>
    </row>
    <row r="9" spans="1:14" s="114" customFormat="1" ht="19.5" customHeight="1">
      <c r="A9" s="222" t="s">
        <v>795</v>
      </c>
      <c r="B9" s="382"/>
      <c r="C9" s="382"/>
      <c r="D9" s="382"/>
      <c r="E9" s="382"/>
      <c r="F9" s="382"/>
      <c r="G9" s="382"/>
      <c r="H9" s="382"/>
      <c r="I9" s="382"/>
      <c r="J9" s="382"/>
      <c r="K9" s="382"/>
      <c r="L9" s="382"/>
      <c r="M9" s="382"/>
    </row>
    <row r="10" spans="1:14" s="114" customFormat="1" ht="17.25" customHeight="1">
      <c r="A10" s="223"/>
      <c r="B10" s="224" t="s">
        <v>796</v>
      </c>
      <c r="C10" s="224" t="s">
        <v>797</v>
      </c>
      <c r="D10" s="224" t="s">
        <v>798</v>
      </c>
      <c r="E10" s="224"/>
      <c r="F10" s="224" t="s">
        <v>799</v>
      </c>
      <c r="G10" s="225" t="s">
        <v>800</v>
      </c>
      <c r="H10" s="225" t="s">
        <v>801</v>
      </c>
      <c r="I10" s="224" t="s">
        <v>802</v>
      </c>
      <c r="J10" s="224"/>
      <c r="K10" s="226" t="s">
        <v>701</v>
      </c>
      <c r="L10" s="226" t="s">
        <v>701</v>
      </c>
      <c r="M10" s="226" t="s">
        <v>701</v>
      </c>
    </row>
    <row r="11" spans="1:14" ht="9" customHeight="1">
      <c r="A11" s="227"/>
      <c r="B11" s="228"/>
      <c r="C11" s="229"/>
      <c r="D11" s="229"/>
      <c r="E11" s="229"/>
      <c r="F11" s="229"/>
      <c r="G11" s="229"/>
      <c r="H11" s="229"/>
      <c r="I11" s="229"/>
      <c r="J11" s="228"/>
      <c r="K11" s="228"/>
      <c r="L11" s="228"/>
      <c r="M11" s="230"/>
    </row>
    <row r="12" spans="1:14" ht="20.100000000000001" customHeight="1">
      <c r="A12" s="139" t="s">
        <v>803</v>
      </c>
      <c r="B12" s="231">
        <v>522729.13</v>
      </c>
      <c r="C12" s="231">
        <v>17639.36</v>
      </c>
      <c r="D12" s="231">
        <v>27646.54</v>
      </c>
      <c r="E12" s="231"/>
      <c r="F12" s="231">
        <v>5227291.3452599999</v>
      </c>
      <c r="G12" s="231">
        <v>176393.6728</v>
      </c>
      <c r="H12" s="231">
        <v>276465.43610000005</v>
      </c>
      <c r="I12" s="231">
        <v>5680150.4541599993</v>
      </c>
      <c r="J12" s="231"/>
      <c r="K12" s="232">
        <v>40.146214123431868</v>
      </c>
      <c r="L12" s="232">
        <v>40.146214123431868</v>
      </c>
      <c r="M12" s="232">
        <v>41.282036881023956</v>
      </c>
      <c r="N12" s="139"/>
    </row>
    <row r="13" spans="1:14" ht="20.100000000000001" customHeight="1">
      <c r="A13" s="139" t="s">
        <v>804</v>
      </c>
      <c r="B13" s="231">
        <v>1938857.26</v>
      </c>
      <c r="C13" s="231">
        <v>70244.31</v>
      </c>
      <c r="D13" s="231">
        <v>502275.39</v>
      </c>
      <c r="E13" s="231"/>
      <c r="F13" s="231">
        <v>19388572.606990002</v>
      </c>
      <c r="G13" s="231">
        <v>702443.16083000007</v>
      </c>
      <c r="H13" s="231">
        <v>5022753.9419999998</v>
      </c>
      <c r="I13" s="231">
        <v>25113769.709820002</v>
      </c>
      <c r="J13" s="231"/>
      <c r="K13" s="232">
        <v>13.623808048661648</v>
      </c>
      <c r="L13" s="232">
        <v>13.623808048661648</v>
      </c>
      <c r="M13" s="232">
        <v>15.586296231195371</v>
      </c>
      <c r="N13" s="139"/>
    </row>
    <row r="14" spans="1:14" ht="20.100000000000001" customHeight="1" thickBot="1">
      <c r="A14" s="233" t="s">
        <v>698</v>
      </c>
      <c r="B14" s="231">
        <v>58349.3</v>
      </c>
      <c r="C14" s="231">
        <v>518.19000000000005</v>
      </c>
      <c r="D14" s="231">
        <v>14716.87</v>
      </c>
      <c r="E14" s="231"/>
      <c r="F14" s="231">
        <v>583493.04157</v>
      </c>
      <c r="G14" s="231">
        <v>5181.9742999999999</v>
      </c>
      <c r="H14" s="231">
        <v>147168.75396999999</v>
      </c>
      <c r="I14" s="231">
        <v>735843.76983999996</v>
      </c>
      <c r="J14" s="231"/>
      <c r="K14" s="234">
        <v>76.529206028857047</v>
      </c>
      <c r="L14" s="234">
        <v>76.529206028857047</v>
      </c>
      <c r="M14" s="234">
        <v>77.577231694962563</v>
      </c>
      <c r="N14" s="139"/>
    </row>
    <row r="15" spans="1:14" ht="12" customHeight="1">
      <c r="A15" s="384"/>
      <c r="B15" s="385"/>
      <c r="C15" s="385"/>
      <c r="D15" s="385"/>
      <c r="E15" s="385"/>
      <c r="F15" s="385"/>
      <c r="G15" s="385"/>
      <c r="H15" s="385"/>
      <c r="I15" s="385"/>
      <c r="J15" s="385"/>
      <c r="K15" s="385"/>
      <c r="L15" s="385"/>
      <c r="M15" s="385"/>
    </row>
    <row r="16" spans="1:14">
      <c r="A16" s="235" t="s">
        <v>805</v>
      </c>
      <c r="B16" s="123"/>
      <c r="C16" s="123"/>
      <c r="D16" s="123"/>
      <c r="E16" s="123"/>
      <c r="F16" s="123"/>
      <c r="G16" s="33"/>
      <c r="H16" s="33"/>
      <c r="I16" s="33"/>
      <c r="J16" s="33"/>
      <c r="K16" s="33"/>
      <c r="L16" s="33"/>
      <c r="M16" s="33"/>
    </row>
    <row r="17" spans="1:13">
      <c r="A17" s="235" t="s">
        <v>806</v>
      </c>
      <c r="B17" s="33"/>
      <c r="C17" s="33"/>
      <c r="D17" s="33"/>
      <c r="E17" s="33"/>
      <c r="F17" s="33"/>
      <c r="G17" s="33"/>
      <c r="H17" s="33"/>
      <c r="I17" s="33"/>
      <c r="J17" s="33"/>
      <c r="K17" s="33"/>
      <c r="L17" s="33"/>
      <c r="M17" s="33"/>
    </row>
    <row r="18" spans="1:13" ht="13.2" customHeight="1">
      <c r="A18" s="379" t="s">
        <v>807</v>
      </c>
      <c r="B18" s="386"/>
      <c r="C18" s="386"/>
      <c r="D18" s="386"/>
      <c r="E18" s="386"/>
      <c r="F18" s="386"/>
      <c r="G18" s="386"/>
      <c r="H18" s="386"/>
      <c r="I18" s="386"/>
      <c r="J18" s="386"/>
      <c r="K18" s="386"/>
      <c r="L18" s="386"/>
      <c r="M18" s="386"/>
    </row>
    <row r="19" spans="1:13" s="236" customFormat="1" ht="29.25" customHeight="1">
      <c r="A19" s="379" t="s">
        <v>808</v>
      </c>
      <c r="B19" s="380"/>
      <c r="C19" s="380"/>
      <c r="D19" s="380"/>
      <c r="E19" s="380"/>
      <c r="F19" s="380"/>
      <c r="G19" s="380"/>
      <c r="H19" s="380"/>
      <c r="I19" s="380"/>
      <c r="J19" s="380"/>
      <c r="K19" s="380"/>
      <c r="L19" s="380"/>
      <c r="M19" s="380"/>
    </row>
    <row r="20" spans="1:13" s="236" customFormat="1" ht="18" customHeight="1">
      <c r="A20" s="379" t="s">
        <v>809</v>
      </c>
      <c r="B20" s="380"/>
      <c r="C20" s="380"/>
      <c r="D20" s="380"/>
      <c r="E20" s="380"/>
      <c r="F20" s="380"/>
      <c r="G20" s="380"/>
      <c r="H20" s="380"/>
      <c r="I20" s="380"/>
      <c r="J20" s="380"/>
      <c r="K20" s="380"/>
      <c r="L20" s="380"/>
      <c r="M20" s="380"/>
    </row>
    <row r="21" spans="1:13" s="236" customFormat="1" ht="23.25" customHeight="1">
      <c r="A21" s="379" t="s">
        <v>810</v>
      </c>
      <c r="B21" s="380"/>
      <c r="C21" s="380"/>
      <c r="D21" s="380"/>
      <c r="E21" s="380"/>
      <c r="F21" s="380"/>
      <c r="G21" s="380"/>
      <c r="H21" s="380"/>
      <c r="I21" s="380"/>
      <c r="J21" s="380"/>
      <c r="K21" s="380"/>
      <c r="L21" s="380"/>
      <c r="M21" s="380"/>
    </row>
    <row r="22" spans="1:13" s="236" customFormat="1" ht="25.5" customHeight="1">
      <c r="A22" s="379" t="s">
        <v>811</v>
      </c>
      <c r="B22" s="380"/>
      <c r="C22" s="380"/>
      <c r="D22" s="380"/>
      <c r="E22" s="380"/>
      <c r="F22" s="380"/>
      <c r="G22" s="380"/>
      <c r="H22" s="380"/>
      <c r="I22" s="380"/>
      <c r="J22" s="380"/>
      <c r="K22" s="380"/>
      <c r="L22" s="380"/>
      <c r="M22" s="380"/>
    </row>
    <row r="23" spans="1:13" ht="13.2" customHeight="1">
      <c r="A23" s="237" t="s">
        <v>812</v>
      </c>
      <c r="B23" s="238"/>
      <c r="C23" s="238"/>
      <c r="D23" s="238"/>
      <c r="E23" s="238"/>
      <c r="F23" s="238"/>
      <c r="G23" s="238"/>
      <c r="H23" s="238"/>
      <c r="I23" s="238"/>
      <c r="J23" s="238"/>
      <c r="K23" s="239"/>
      <c r="L23" s="239"/>
      <c r="M23" s="238"/>
    </row>
    <row r="24" spans="1:13">
      <c r="A24" s="237"/>
    </row>
    <row r="200" spans="3:3">
      <c r="C200" s="1" t="s">
        <v>101</v>
      </c>
    </row>
  </sheetData>
  <mergeCells count="25">
    <mergeCell ref="A2:M2"/>
    <mergeCell ref="A3:M3"/>
    <mergeCell ref="A4:M4"/>
    <mergeCell ref="A5:M5"/>
    <mergeCell ref="B7:D7"/>
    <mergeCell ref="E7:E9"/>
    <mergeCell ref="F7:I7"/>
    <mergeCell ref="J7:J9"/>
    <mergeCell ref="K7:M7"/>
    <mergeCell ref="B8:B9"/>
    <mergeCell ref="A20:M20"/>
    <mergeCell ref="A21:M21"/>
    <mergeCell ref="A22:M22"/>
    <mergeCell ref="K8:K9"/>
    <mergeCell ref="L8:L9"/>
    <mergeCell ref="M8:M9"/>
    <mergeCell ref="A15:M15"/>
    <mergeCell ref="A18:M18"/>
    <mergeCell ref="A19:M19"/>
    <mergeCell ref="C8:C9"/>
    <mergeCell ref="D8:D9"/>
    <mergeCell ref="F8:F9"/>
    <mergeCell ref="G8:G9"/>
    <mergeCell ref="H8:H9"/>
    <mergeCell ref="I8:I9"/>
  </mergeCells>
  <hyperlinks>
    <hyperlink ref="A1" location="Índice!A1" display="Volver al Índice" xr:uid="{F6D45C82-8922-4214-87D0-1EEDE2C8D3EE}"/>
  </hyperlinks>
  <printOptions horizontalCentered="1" verticalCentered="1"/>
  <pageMargins left="0.59055118110236227" right="0.59055118110236227" top="0.51181102362204722" bottom="0.78740157480314965" header="0.51181102362204722" footer="0.51181102362204722"/>
  <pageSetup scale="80" orientation="landscape" horizontalDpi="240" verticalDpi="14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49D77-9188-4AE3-AC7E-EEC60248EBB5}">
  <dimension ref="A1:AG17"/>
  <sheetViews>
    <sheetView showGridLines="0" zoomScale="70" zoomScaleNormal="70" workbookViewId="0"/>
  </sheetViews>
  <sheetFormatPr baseColWidth="10" defaultColWidth="13.88671875" defaultRowHeight="13.8"/>
  <cols>
    <col min="1" max="1" width="19.33203125" style="202" customWidth="1"/>
    <col min="2" max="4" width="8.6640625" style="202" customWidth="1"/>
    <col min="5" max="5" width="0.6640625" style="202" customWidth="1"/>
    <col min="6" max="8" width="8.6640625" style="202" customWidth="1"/>
    <col min="9" max="9" width="0.6640625" style="202" customWidth="1"/>
    <col min="10" max="12" width="8.6640625" style="202" customWidth="1"/>
    <col min="13" max="13" width="0.6640625" style="202" customWidth="1"/>
    <col min="14" max="16" width="8.6640625" style="202" customWidth="1"/>
    <col min="17" max="17" width="0.6640625" style="202" customWidth="1"/>
    <col min="18" max="20" width="8.6640625" style="202" customWidth="1"/>
    <col min="21" max="21" width="0.6640625" style="202" customWidth="1"/>
    <col min="22" max="22" width="10.33203125" style="202" bestFit="1" customWidth="1"/>
    <col min="23" max="24" width="8.44140625" style="202" bestFit="1" customWidth="1"/>
    <col min="25" max="25" width="10.109375" style="202" customWidth="1"/>
    <col min="26" max="27" width="8.6640625" style="202" customWidth="1"/>
    <col min="28" max="28" width="0.6640625" style="202" customWidth="1"/>
    <col min="29" max="31" width="8.6640625" style="202" customWidth="1"/>
    <col min="32" max="32" width="0.6640625" style="202" customWidth="1"/>
    <col min="33" max="33" width="10.88671875" style="202" customWidth="1"/>
    <col min="34" max="256" width="13.88671875" style="202"/>
    <col min="257" max="257" width="19.33203125" style="202" customWidth="1"/>
    <col min="258" max="260" width="8.6640625" style="202" customWidth="1"/>
    <col min="261" max="261" width="0.6640625" style="202" customWidth="1"/>
    <col min="262" max="264" width="8.6640625" style="202" customWidth="1"/>
    <col min="265" max="265" width="0.6640625" style="202" customWidth="1"/>
    <col min="266" max="268" width="8.6640625" style="202" customWidth="1"/>
    <col min="269" max="269" width="0.6640625" style="202" customWidth="1"/>
    <col min="270" max="272" width="8.6640625" style="202" customWidth="1"/>
    <col min="273" max="273" width="0.6640625" style="202" customWidth="1"/>
    <col min="274" max="276" width="8.6640625" style="202" customWidth="1"/>
    <col min="277" max="277" width="0.6640625" style="202" customWidth="1"/>
    <col min="278" max="278" width="10.33203125" style="202" bestFit="1" customWidth="1"/>
    <col min="279" max="280" width="8.44140625" style="202" bestFit="1" customWidth="1"/>
    <col min="281" max="281" width="10.109375" style="202" customWidth="1"/>
    <col min="282" max="283" width="8.6640625" style="202" customWidth="1"/>
    <col min="284" max="284" width="0.6640625" style="202" customWidth="1"/>
    <col min="285" max="287" width="8.6640625" style="202" customWidth="1"/>
    <col min="288" max="288" width="0.6640625" style="202" customWidth="1"/>
    <col min="289" max="289" width="10.88671875" style="202" customWidth="1"/>
    <col min="290" max="512" width="13.88671875" style="202"/>
    <col min="513" max="513" width="19.33203125" style="202" customWidth="1"/>
    <col min="514" max="516" width="8.6640625" style="202" customWidth="1"/>
    <col min="517" max="517" width="0.6640625" style="202" customWidth="1"/>
    <col min="518" max="520" width="8.6640625" style="202" customWidth="1"/>
    <col min="521" max="521" width="0.6640625" style="202" customWidth="1"/>
    <col min="522" max="524" width="8.6640625" style="202" customWidth="1"/>
    <col min="525" max="525" width="0.6640625" style="202" customWidth="1"/>
    <col min="526" max="528" width="8.6640625" style="202" customWidth="1"/>
    <col min="529" max="529" width="0.6640625" style="202" customWidth="1"/>
    <col min="530" max="532" width="8.6640625" style="202" customWidth="1"/>
    <col min="533" max="533" width="0.6640625" style="202" customWidth="1"/>
    <col min="534" max="534" width="10.33203125" style="202" bestFit="1" customWidth="1"/>
    <col min="535" max="536" width="8.44140625" style="202" bestFit="1" customWidth="1"/>
    <col min="537" max="537" width="10.109375" style="202" customWidth="1"/>
    <col min="538" max="539" width="8.6640625" style="202" customWidth="1"/>
    <col min="540" max="540" width="0.6640625" style="202" customWidth="1"/>
    <col min="541" max="543" width="8.6640625" style="202" customWidth="1"/>
    <col min="544" max="544" width="0.6640625" style="202" customWidth="1"/>
    <col min="545" max="545" width="10.88671875" style="202" customWidth="1"/>
    <col min="546" max="768" width="13.88671875" style="202"/>
    <col min="769" max="769" width="19.33203125" style="202" customWidth="1"/>
    <col min="770" max="772" width="8.6640625" style="202" customWidth="1"/>
    <col min="773" max="773" width="0.6640625" style="202" customWidth="1"/>
    <col min="774" max="776" width="8.6640625" style="202" customWidth="1"/>
    <col min="777" max="777" width="0.6640625" style="202" customWidth="1"/>
    <col min="778" max="780" width="8.6640625" style="202" customWidth="1"/>
    <col min="781" max="781" width="0.6640625" style="202" customWidth="1"/>
    <col min="782" max="784" width="8.6640625" style="202" customWidth="1"/>
    <col min="785" max="785" width="0.6640625" style="202" customWidth="1"/>
    <col min="786" max="788" width="8.6640625" style="202" customWidth="1"/>
    <col min="789" max="789" width="0.6640625" style="202" customWidth="1"/>
    <col min="790" max="790" width="10.33203125" style="202" bestFit="1" customWidth="1"/>
    <col min="791" max="792" width="8.44140625" style="202" bestFit="1" customWidth="1"/>
    <col min="793" max="793" width="10.109375" style="202" customWidth="1"/>
    <col min="794" max="795" width="8.6640625" style="202" customWidth="1"/>
    <col min="796" max="796" width="0.6640625" style="202" customWidth="1"/>
    <col min="797" max="799" width="8.6640625" style="202" customWidth="1"/>
    <col min="800" max="800" width="0.6640625" style="202" customWidth="1"/>
    <col min="801" max="801" width="10.88671875" style="202" customWidth="1"/>
    <col min="802" max="1024" width="13.88671875" style="202"/>
    <col min="1025" max="1025" width="19.33203125" style="202" customWidth="1"/>
    <col min="1026" max="1028" width="8.6640625" style="202" customWidth="1"/>
    <col min="1029" max="1029" width="0.6640625" style="202" customWidth="1"/>
    <col min="1030" max="1032" width="8.6640625" style="202" customWidth="1"/>
    <col min="1033" max="1033" width="0.6640625" style="202" customWidth="1"/>
    <col min="1034" max="1036" width="8.6640625" style="202" customWidth="1"/>
    <col min="1037" max="1037" width="0.6640625" style="202" customWidth="1"/>
    <col min="1038" max="1040" width="8.6640625" style="202" customWidth="1"/>
    <col min="1041" max="1041" width="0.6640625" style="202" customWidth="1"/>
    <col min="1042" max="1044" width="8.6640625" style="202" customWidth="1"/>
    <col min="1045" max="1045" width="0.6640625" style="202" customWidth="1"/>
    <col min="1046" max="1046" width="10.33203125" style="202" bestFit="1" customWidth="1"/>
    <col min="1047" max="1048" width="8.44140625" style="202" bestFit="1" customWidth="1"/>
    <col min="1049" max="1049" width="10.109375" style="202" customWidth="1"/>
    <col min="1050" max="1051" width="8.6640625" style="202" customWidth="1"/>
    <col min="1052" max="1052" width="0.6640625" style="202" customWidth="1"/>
    <col min="1053" max="1055" width="8.6640625" style="202" customWidth="1"/>
    <col min="1056" max="1056" width="0.6640625" style="202" customWidth="1"/>
    <col min="1057" max="1057" width="10.88671875" style="202" customWidth="1"/>
    <col min="1058" max="1280" width="13.88671875" style="202"/>
    <col min="1281" max="1281" width="19.33203125" style="202" customWidth="1"/>
    <col min="1282" max="1284" width="8.6640625" style="202" customWidth="1"/>
    <col min="1285" max="1285" width="0.6640625" style="202" customWidth="1"/>
    <col min="1286" max="1288" width="8.6640625" style="202" customWidth="1"/>
    <col min="1289" max="1289" width="0.6640625" style="202" customWidth="1"/>
    <col min="1290" max="1292" width="8.6640625" style="202" customWidth="1"/>
    <col min="1293" max="1293" width="0.6640625" style="202" customWidth="1"/>
    <col min="1294" max="1296" width="8.6640625" style="202" customWidth="1"/>
    <col min="1297" max="1297" width="0.6640625" style="202" customWidth="1"/>
    <col min="1298" max="1300" width="8.6640625" style="202" customWidth="1"/>
    <col min="1301" max="1301" width="0.6640625" style="202" customWidth="1"/>
    <col min="1302" max="1302" width="10.33203125" style="202" bestFit="1" customWidth="1"/>
    <col min="1303" max="1304" width="8.44140625" style="202" bestFit="1" customWidth="1"/>
    <col min="1305" max="1305" width="10.109375" style="202" customWidth="1"/>
    <col min="1306" max="1307" width="8.6640625" style="202" customWidth="1"/>
    <col min="1308" max="1308" width="0.6640625" style="202" customWidth="1"/>
    <col min="1309" max="1311" width="8.6640625" style="202" customWidth="1"/>
    <col min="1312" max="1312" width="0.6640625" style="202" customWidth="1"/>
    <col min="1313" max="1313" width="10.88671875" style="202" customWidth="1"/>
    <col min="1314" max="1536" width="13.88671875" style="202"/>
    <col min="1537" max="1537" width="19.33203125" style="202" customWidth="1"/>
    <col min="1538" max="1540" width="8.6640625" style="202" customWidth="1"/>
    <col min="1541" max="1541" width="0.6640625" style="202" customWidth="1"/>
    <col min="1542" max="1544" width="8.6640625" style="202" customWidth="1"/>
    <col min="1545" max="1545" width="0.6640625" style="202" customWidth="1"/>
    <col min="1546" max="1548" width="8.6640625" style="202" customWidth="1"/>
    <col min="1549" max="1549" width="0.6640625" style="202" customWidth="1"/>
    <col min="1550" max="1552" width="8.6640625" style="202" customWidth="1"/>
    <col min="1553" max="1553" width="0.6640625" style="202" customWidth="1"/>
    <col min="1554" max="1556" width="8.6640625" style="202" customWidth="1"/>
    <col min="1557" max="1557" width="0.6640625" style="202" customWidth="1"/>
    <col min="1558" max="1558" width="10.33203125" style="202" bestFit="1" customWidth="1"/>
    <col min="1559" max="1560" width="8.44140625" style="202" bestFit="1" customWidth="1"/>
    <col min="1561" max="1561" width="10.109375" style="202" customWidth="1"/>
    <col min="1562" max="1563" width="8.6640625" style="202" customWidth="1"/>
    <col min="1564" max="1564" width="0.6640625" style="202" customWidth="1"/>
    <col min="1565" max="1567" width="8.6640625" style="202" customWidth="1"/>
    <col min="1568" max="1568" width="0.6640625" style="202" customWidth="1"/>
    <col min="1569" max="1569" width="10.88671875" style="202" customWidth="1"/>
    <col min="1570" max="1792" width="13.88671875" style="202"/>
    <col min="1793" max="1793" width="19.33203125" style="202" customWidth="1"/>
    <col min="1794" max="1796" width="8.6640625" style="202" customWidth="1"/>
    <col min="1797" max="1797" width="0.6640625" style="202" customWidth="1"/>
    <col min="1798" max="1800" width="8.6640625" style="202" customWidth="1"/>
    <col min="1801" max="1801" width="0.6640625" style="202" customWidth="1"/>
    <col min="1802" max="1804" width="8.6640625" style="202" customWidth="1"/>
    <col min="1805" max="1805" width="0.6640625" style="202" customWidth="1"/>
    <col min="1806" max="1808" width="8.6640625" style="202" customWidth="1"/>
    <col min="1809" max="1809" width="0.6640625" style="202" customWidth="1"/>
    <col min="1810" max="1812" width="8.6640625" style="202" customWidth="1"/>
    <col min="1813" max="1813" width="0.6640625" style="202" customWidth="1"/>
    <col min="1814" max="1814" width="10.33203125" style="202" bestFit="1" customWidth="1"/>
    <col min="1815" max="1816" width="8.44140625" style="202" bestFit="1" customWidth="1"/>
    <col min="1817" max="1817" width="10.109375" style="202" customWidth="1"/>
    <col min="1818" max="1819" width="8.6640625" style="202" customWidth="1"/>
    <col min="1820" max="1820" width="0.6640625" style="202" customWidth="1"/>
    <col min="1821" max="1823" width="8.6640625" style="202" customWidth="1"/>
    <col min="1824" max="1824" width="0.6640625" style="202" customWidth="1"/>
    <col min="1825" max="1825" width="10.88671875" style="202" customWidth="1"/>
    <col min="1826" max="2048" width="13.88671875" style="202"/>
    <col min="2049" max="2049" width="19.33203125" style="202" customWidth="1"/>
    <col min="2050" max="2052" width="8.6640625" style="202" customWidth="1"/>
    <col min="2053" max="2053" width="0.6640625" style="202" customWidth="1"/>
    <col min="2054" max="2056" width="8.6640625" style="202" customWidth="1"/>
    <col min="2057" max="2057" width="0.6640625" style="202" customWidth="1"/>
    <col min="2058" max="2060" width="8.6640625" style="202" customWidth="1"/>
    <col min="2061" max="2061" width="0.6640625" style="202" customWidth="1"/>
    <col min="2062" max="2064" width="8.6640625" style="202" customWidth="1"/>
    <col min="2065" max="2065" width="0.6640625" style="202" customWidth="1"/>
    <col min="2066" max="2068" width="8.6640625" style="202" customWidth="1"/>
    <col min="2069" max="2069" width="0.6640625" style="202" customWidth="1"/>
    <col min="2070" max="2070" width="10.33203125" style="202" bestFit="1" customWidth="1"/>
    <col min="2071" max="2072" width="8.44140625" style="202" bestFit="1" customWidth="1"/>
    <col min="2073" max="2073" width="10.109375" style="202" customWidth="1"/>
    <col min="2074" max="2075" width="8.6640625" style="202" customWidth="1"/>
    <col min="2076" max="2076" width="0.6640625" style="202" customWidth="1"/>
    <col min="2077" max="2079" width="8.6640625" style="202" customWidth="1"/>
    <col min="2080" max="2080" width="0.6640625" style="202" customWidth="1"/>
    <col min="2081" max="2081" width="10.88671875" style="202" customWidth="1"/>
    <col min="2082" max="2304" width="13.88671875" style="202"/>
    <col min="2305" max="2305" width="19.33203125" style="202" customWidth="1"/>
    <col min="2306" max="2308" width="8.6640625" style="202" customWidth="1"/>
    <col min="2309" max="2309" width="0.6640625" style="202" customWidth="1"/>
    <col min="2310" max="2312" width="8.6640625" style="202" customWidth="1"/>
    <col min="2313" max="2313" width="0.6640625" style="202" customWidth="1"/>
    <col min="2314" max="2316" width="8.6640625" style="202" customWidth="1"/>
    <col min="2317" max="2317" width="0.6640625" style="202" customWidth="1"/>
    <col min="2318" max="2320" width="8.6640625" style="202" customWidth="1"/>
    <col min="2321" max="2321" width="0.6640625" style="202" customWidth="1"/>
    <col min="2322" max="2324" width="8.6640625" style="202" customWidth="1"/>
    <col min="2325" max="2325" width="0.6640625" style="202" customWidth="1"/>
    <col min="2326" max="2326" width="10.33203125" style="202" bestFit="1" customWidth="1"/>
    <col min="2327" max="2328" width="8.44140625" style="202" bestFit="1" customWidth="1"/>
    <col min="2329" max="2329" width="10.109375" style="202" customWidth="1"/>
    <col min="2330" max="2331" width="8.6640625" style="202" customWidth="1"/>
    <col min="2332" max="2332" width="0.6640625" style="202" customWidth="1"/>
    <col min="2333" max="2335" width="8.6640625" style="202" customWidth="1"/>
    <col min="2336" max="2336" width="0.6640625" style="202" customWidth="1"/>
    <col min="2337" max="2337" width="10.88671875" style="202" customWidth="1"/>
    <col min="2338" max="2560" width="13.88671875" style="202"/>
    <col min="2561" max="2561" width="19.33203125" style="202" customWidth="1"/>
    <col min="2562" max="2564" width="8.6640625" style="202" customWidth="1"/>
    <col min="2565" max="2565" width="0.6640625" style="202" customWidth="1"/>
    <col min="2566" max="2568" width="8.6640625" style="202" customWidth="1"/>
    <col min="2569" max="2569" width="0.6640625" style="202" customWidth="1"/>
    <col min="2570" max="2572" width="8.6640625" style="202" customWidth="1"/>
    <col min="2573" max="2573" width="0.6640625" style="202" customWidth="1"/>
    <col min="2574" max="2576" width="8.6640625" style="202" customWidth="1"/>
    <col min="2577" max="2577" width="0.6640625" style="202" customWidth="1"/>
    <col min="2578" max="2580" width="8.6640625" style="202" customWidth="1"/>
    <col min="2581" max="2581" width="0.6640625" style="202" customWidth="1"/>
    <col min="2582" max="2582" width="10.33203125" style="202" bestFit="1" customWidth="1"/>
    <col min="2583" max="2584" width="8.44140625" style="202" bestFit="1" customWidth="1"/>
    <col min="2585" max="2585" width="10.109375" style="202" customWidth="1"/>
    <col min="2586" max="2587" width="8.6640625" style="202" customWidth="1"/>
    <col min="2588" max="2588" width="0.6640625" style="202" customWidth="1"/>
    <col min="2589" max="2591" width="8.6640625" style="202" customWidth="1"/>
    <col min="2592" max="2592" width="0.6640625" style="202" customWidth="1"/>
    <col min="2593" max="2593" width="10.88671875" style="202" customWidth="1"/>
    <col min="2594" max="2816" width="13.88671875" style="202"/>
    <col min="2817" max="2817" width="19.33203125" style="202" customWidth="1"/>
    <col min="2818" max="2820" width="8.6640625" style="202" customWidth="1"/>
    <col min="2821" max="2821" width="0.6640625" style="202" customWidth="1"/>
    <col min="2822" max="2824" width="8.6640625" style="202" customWidth="1"/>
    <col min="2825" max="2825" width="0.6640625" style="202" customWidth="1"/>
    <col min="2826" max="2828" width="8.6640625" style="202" customWidth="1"/>
    <col min="2829" max="2829" width="0.6640625" style="202" customWidth="1"/>
    <col min="2830" max="2832" width="8.6640625" style="202" customWidth="1"/>
    <col min="2833" max="2833" width="0.6640625" style="202" customWidth="1"/>
    <col min="2834" max="2836" width="8.6640625" style="202" customWidth="1"/>
    <col min="2837" max="2837" width="0.6640625" style="202" customWidth="1"/>
    <col min="2838" max="2838" width="10.33203125" style="202" bestFit="1" customWidth="1"/>
    <col min="2839" max="2840" width="8.44140625" style="202" bestFit="1" customWidth="1"/>
    <col min="2841" max="2841" width="10.109375" style="202" customWidth="1"/>
    <col min="2842" max="2843" width="8.6640625" style="202" customWidth="1"/>
    <col min="2844" max="2844" width="0.6640625" style="202" customWidth="1"/>
    <col min="2845" max="2847" width="8.6640625" style="202" customWidth="1"/>
    <col min="2848" max="2848" width="0.6640625" style="202" customWidth="1"/>
    <col min="2849" max="2849" width="10.88671875" style="202" customWidth="1"/>
    <col min="2850" max="3072" width="13.88671875" style="202"/>
    <col min="3073" max="3073" width="19.33203125" style="202" customWidth="1"/>
    <col min="3074" max="3076" width="8.6640625" style="202" customWidth="1"/>
    <col min="3077" max="3077" width="0.6640625" style="202" customWidth="1"/>
    <col min="3078" max="3080" width="8.6640625" style="202" customWidth="1"/>
    <col min="3081" max="3081" width="0.6640625" style="202" customWidth="1"/>
    <col min="3082" max="3084" width="8.6640625" style="202" customWidth="1"/>
    <col min="3085" max="3085" width="0.6640625" style="202" customWidth="1"/>
    <col min="3086" max="3088" width="8.6640625" style="202" customWidth="1"/>
    <col min="3089" max="3089" width="0.6640625" style="202" customWidth="1"/>
    <col min="3090" max="3092" width="8.6640625" style="202" customWidth="1"/>
    <col min="3093" max="3093" width="0.6640625" style="202" customWidth="1"/>
    <col min="3094" max="3094" width="10.33203125" style="202" bestFit="1" customWidth="1"/>
    <col min="3095" max="3096" width="8.44140625" style="202" bestFit="1" customWidth="1"/>
    <col min="3097" max="3097" width="10.109375" style="202" customWidth="1"/>
    <col min="3098" max="3099" width="8.6640625" style="202" customWidth="1"/>
    <col min="3100" max="3100" width="0.6640625" style="202" customWidth="1"/>
    <col min="3101" max="3103" width="8.6640625" style="202" customWidth="1"/>
    <col min="3104" max="3104" width="0.6640625" style="202" customWidth="1"/>
    <col min="3105" max="3105" width="10.88671875" style="202" customWidth="1"/>
    <col min="3106" max="3328" width="13.88671875" style="202"/>
    <col min="3329" max="3329" width="19.33203125" style="202" customWidth="1"/>
    <col min="3330" max="3332" width="8.6640625" style="202" customWidth="1"/>
    <col min="3333" max="3333" width="0.6640625" style="202" customWidth="1"/>
    <col min="3334" max="3336" width="8.6640625" style="202" customWidth="1"/>
    <col min="3337" max="3337" width="0.6640625" style="202" customWidth="1"/>
    <col min="3338" max="3340" width="8.6640625" style="202" customWidth="1"/>
    <col min="3341" max="3341" width="0.6640625" style="202" customWidth="1"/>
    <col min="3342" max="3344" width="8.6640625" style="202" customWidth="1"/>
    <col min="3345" max="3345" width="0.6640625" style="202" customWidth="1"/>
    <col min="3346" max="3348" width="8.6640625" style="202" customWidth="1"/>
    <col min="3349" max="3349" width="0.6640625" style="202" customWidth="1"/>
    <col min="3350" max="3350" width="10.33203125" style="202" bestFit="1" customWidth="1"/>
    <col min="3351" max="3352" width="8.44140625" style="202" bestFit="1" customWidth="1"/>
    <col min="3353" max="3353" width="10.109375" style="202" customWidth="1"/>
    <col min="3354" max="3355" width="8.6640625" style="202" customWidth="1"/>
    <col min="3356" max="3356" width="0.6640625" style="202" customWidth="1"/>
    <col min="3357" max="3359" width="8.6640625" style="202" customWidth="1"/>
    <col min="3360" max="3360" width="0.6640625" style="202" customWidth="1"/>
    <col min="3361" max="3361" width="10.88671875" style="202" customWidth="1"/>
    <col min="3362" max="3584" width="13.88671875" style="202"/>
    <col min="3585" max="3585" width="19.33203125" style="202" customWidth="1"/>
    <col min="3586" max="3588" width="8.6640625" style="202" customWidth="1"/>
    <col min="3589" max="3589" width="0.6640625" style="202" customWidth="1"/>
    <col min="3590" max="3592" width="8.6640625" style="202" customWidth="1"/>
    <col min="3593" max="3593" width="0.6640625" style="202" customWidth="1"/>
    <col min="3594" max="3596" width="8.6640625" style="202" customWidth="1"/>
    <col min="3597" max="3597" width="0.6640625" style="202" customWidth="1"/>
    <col min="3598" max="3600" width="8.6640625" style="202" customWidth="1"/>
    <col min="3601" max="3601" width="0.6640625" style="202" customWidth="1"/>
    <col min="3602" max="3604" width="8.6640625" style="202" customWidth="1"/>
    <col min="3605" max="3605" width="0.6640625" style="202" customWidth="1"/>
    <col min="3606" max="3606" width="10.33203125" style="202" bestFit="1" customWidth="1"/>
    <col min="3607" max="3608" width="8.44140625" style="202" bestFit="1" customWidth="1"/>
    <col min="3609" max="3609" width="10.109375" style="202" customWidth="1"/>
    <col min="3610" max="3611" width="8.6640625" style="202" customWidth="1"/>
    <col min="3612" max="3612" width="0.6640625" style="202" customWidth="1"/>
    <col min="3613" max="3615" width="8.6640625" style="202" customWidth="1"/>
    <col min="3616" max="3616" width="0.6640625" style="202" customWidth="1"/>
    <col min="3617" max="3617" width="10.88671875" style="202" customWidth="1"/>
    <col min="3618" max="3840" width="13.88671875" style="202"/>
    <col min="3841" max="3841" width="19.33203125" style="202" customWidth="1"/>
    <col min="3842" max="3844" width="8.6640625" style="202" customWidth="1"/>
    <col min="3845" max="3845" width="0.6640625" style="202" customWidth="1"/>
    <col min="3846" max="3848" width="8.6640625" style="202" customWidth="1"/>
    <col min="3849" max="3849" width="0.6640625" style="202" customWidth="1"/>
    <col min="3850" max="3852" width="8.6640625" style="202" customWidth="1"/>
    <col min="3853" max="3853" width="0.6640625" style="202" customWidth="1"/>
    <col min="3854" max="3856" width="8.6640625" style="202" customWidth="1"/>
    <col min="3857" max="3857" width="0.6640625" style="202" customWidth="1"/>
    <col min="3858" max="3860" width="8.6640625" style="202" customWidth="1"/>
    <col min="3861" max="3861" width="0.6640625" style="202" customWidth="1"/>
    <col min="3862" max="3862" width="10.33203125" style="202" bestFit="1" customWidth="1"/>
    <col min="3863" max="3864" width="8.44140625" style="202" bestFit="1" customWidth="1"/>
    <col min="3865" max="3865" width="10.109375" style="202" customWidth="1"/>
    <col min="3866" max="3867" width="8.6640625" style="202" customWidth="1"/>
    <col min="3868" max="3868" width="0.6640625" style="202" customWidth="1"/>
    <col min="3869" max="3871" width="8.6640625" style="202" customWidth="1"/>
    <col min="3872" max="3872" width="0.6640625" style="202" customWidth="1"/>
    <col min="3873" max="3873" width="10.88671875" style="202" customWidth="1"/>
    <col min="3874" max="4096" width="13.88671875" style="202"/>
    <col min="4097" max="4097" width="19.33203125" style="202" customWidth="1"/>
    <col min="4098" max="4100" width="8.6640625" style="202" customWidth="1"/>
    <col min="4101" max="4101" width="0.6640625" style="202" customWidth="1"/>
    <col min="4102" max="4104" width="8.6640625" style="202" customWidth="1"/>
    <col min="4105" max="4105" width="0.6640625" style="202" customWidth="1"/>
    <col min="4106" max="4108" width="8.6640625" style="202" customWidth="1"/>
    <col min="4109" max="4109" width="0.6640625" style="202" customWidth="1"/>
    <col min="4110" max="4112" width="8.6640625" style="202" customWidth="1"/>
    <col min="4113" max="4113" width="0.6640625" style="202" customWidth="1"/>
    <col min="4114" max="4116" width="8.6640625" style="202" customWidth="1"/>
    <col min="4117" max="4117" width="0.6640625" style="202" customWidth="1"/>
    <col min="4118" max="4118" width="10.33203125" style="202" bestFit="1" customWidth="1"/>
    <col min="4119" max="4120" width="8.44140625" style="202" bestFit="1" customWidth="1"/>
    <col min="4121" max="4121" width="10.109375" style="202" customWidth="1"/>
    <col min="4122" max="4123" width="8.6640625" style="202" customWidth="1"/>
    <col min="4124" max="4124" width="0.6640625" style="202" customWidth="1"/>
    <col min="4125" max="4127" width="8.6640625" style="202" customWidth="1"/>
    <col min="4128" max="4128" width="0.6640625" style="202" customWidth="1"/>
    <col min="4129" max="4129" width="10.88671875" style="202" customWidth="1"/>
    <col min="4130" max="4352" width="13.88671875" style="202"/>
    <col min="4353" max="4353" width="19.33203125" style="202" customWidth="1"/>
    <col min="4354" max="4356" width="8.6640625" style="202" customWidth="1"/>
    <col min="4357" max="4357" width="0.6640625" style="202" customWidth="1"/>
    <col min="4358" max="4360" width="8.6640625" style="202" customWidth="1"/>
    <col min="4361" max="4361" width="0.6640625" style="202" customWidth="1"/>
    <col min="4362" max="4364" width="8.6640625" style="202" customWidth="1"/>
    <col min="4365" max="4365" width="0.6640625" style="202" customWidth="1"/>
    <col min="4366" max="4368" width="8.6640625" style="202" customWidth="1"/>
    <col min="4369" max="4369" width="0.6640625" style="202" customWidth="1"/>
    <col min="4370" max="4372" width="8.6640625" style="202" customWidth="1"/>
    <col min="4373" max="4373" width="0.6640625" style="202" customWidth="1"/>
    <col min="4374" max="4374" width="10.33203125" style="202" bestFit="1" customWidth="1"/>
    <col min="4375" max="4376" width="8.44140625" style="202" bestFit="1" customWidth="1"/>
    <col min="4377" max="4377" width="10.109375" style="202" customWidth="1"/>
    <col min="4378" max="4379" width="8.6640625" style="202" customWidth="1"/>
    <col min="4380" max="4380" width="0.6640625" style="202" customWidth="1"/>
    <col min="4381" max="4383" width="8.6640625" style="202" customWidth="1"/>
    <col min="4384" max="4384" width="0.6640625" style="202" customWidth="1"/>
    <col min="4385" max="4385" width="10.88671875" style="202" customWidth="1"/>
    <col min="4386" max="4608" width="13.88671875" style="202"/>
    <col min="4609" max="4609" width="19.33203125" style="202" customWidth="1"/>
    <col min="4610" max="4612" width="8.6640625" style="202" customWidth="1"/>
    <col min="4613" max="4613" width="0.6640625" style="202" customWidth="1"/>
    <col min="4614" max="4616" width="8.6640625" style="202" customWidth="1"/>
    <col min="4617" max="4617" width="0.6640625" style="202" customWidth="1"/>
    <col min="4618" max="4620" width="8.6640625" style="202" customWidth="1"/>
    <col min="4621" max="4621" width="0.6640625" style="202" customWidth="1"/>
    <col min="4622" max="4624" width="8.6640625" style="202" customWidth="1"/>
    <col min="4625" max="4625" width="0.6640625" style="202" customWidth="1"/>
    <col min="4626" max="4628" width="8.6640625" style="202" customWidth="1"/>
    <col min="4629" max="4629" width="0.6640625" style="202" customWidth="1"/>
    <col min="4630" max="4630" width="10.33203125" style="202" bestFit="1" customWidth="1"/>
    <col min="4631" max="4632" width="8.44140625" style="202" bestFit="1" customWidth="1"/>
    <col min="4633" max="4633" width="10.109375" style="202" customWidth="1"/>
    <col min="4634" max="4635" width="8.6640625" style="202" customWidth="1"/>
    <col min="4636" max="4636" width="0.6640625" style="202" customWidth="1"/>
    <col min="4637" max="4639" width="8.6640625" style="202" customWidth="1"/>
    <col min="4640" max="4640" width="0.6640625" style="202" customWidth="1"/>
    <col min="4641" max="4641" width="10.88671875" style="202" customWidth="1"/>
    <col min="4642" max="4864" width="13.88671875" style="202"/>
    <col min="4865" max="4865" width="19.33203125" style="202" customWidth="1"/>
    <col min="4866" max="4868" width="8.6640625" style="202" customWidth="1"/>
    <col min="4869" max="4869" width="0.6640625" style="202" customWidth="1"/>
    <col min="4870" max="4872" width="8.6640625" style="202" customWidth="1"/>
    <col min="4873" max="4873" width="0.6640625" style="202" customWidth="1"/>
    <col min="4874" max="4876" width="8.6640625" style="202" customWidth="1"/>
    <col min="4877" max="4877" width="0.6640625" style="202" customWidth="1"/>
    <col min="4878" max="4880" width="8.6640625" style="202" customWidth="1"/>
    <col min="4881" max="4881" width="0.6640625" style="202" customWidth="1"/>
    <col min="4882" max="4884" width="8.6640625" style="202" customWidth="1"/>
    <col min="4885" max="4885" width="0.6640625" style="202" customWidth="1"/>
    <col min="4886" max="4886" width="10.33203125" style="202" bestFit="1" customWidth="1"/>
    <col min="4887" max="4888" width="8.44140625" style="202" bestFit="1" customWidth="1"/>
    <col min="4889" max="4889" width="10.109375" style="202" customWidth="1"/>
    <col min="4890" max="4891" width="8.6640625" style="202" customWidth="1"/>
    <col min="4892" max="4892" width="0.6640625" style="202" customWidth="1"/>
    <col min="4893" max="4895" width="8.6640625" style="202" customWidth="1"/>
    <col min="4896" max="4896" width="0.6640625" style="202" customWidth="1"/>
    <col min="4897" max="4897" width="10.88671875" style="202" customWidth="1"/>
    <col min="4898" max="5120" width="13.88671875" style="202"/>
    <col min="5121" max="5121" width="19.33203125" style="202" customWidth="1"/>
    <col min="5122" max="5124" width="8.6640625" style="202" customWidth="1"/>
    <col min="5125" max="5125" width="0.6640625" style="202" customWidth="1"/>
    <col min="5126" max="5128" width="8.6640625" style="202" customWidth="1"/>
    <col min="5129" max="5129" width="0.6640625" style="202" customWidth="1"/>
    <col min="5130" max="5132" width="8.6640625" style="202" customWidth="1"/>
    <col min="5133" max="5133" width="0.6640625" style="202" customWidth="1"/>
    <col min="5134" max="5136" width="8.6640625" style="202" customWidth="1"/>
    <col min="5137" max="5137" width="0.6640625" style="202" customWidth="1"/>
    <col min="5138" max="5140" width="8.6640625" style="202" customWidth="1"/>
    <col min="5141" max="5141" width="0.6640625" style="202" customWidth="1"/>
    <col min="5142" max="5142" width="10.33203125" style="202" bestFit="1" customWidth="1"/>
    <col min="5143" max="5144" width="8.44140625" style="202" bestFit="1" customWidth="1"/>
    <col min="5145" max="5145" width="10.109375" style="202" customWidth="1"/>
    <col min="5146" max="5147" width="8.6640625" style="202" customWidth="1"/>
    <col min="5148" max="5148" width="0.6640625" style="202" customWidth="1"/>
    <col min="5149" max="5151" width="8.6640625" style="202" customWidth="1"/>
    <col min="5152" max="5152" width="0.6640625" style="202" customWidth="1"/>
    <col min="5153" max="5153" width="10.88671875" style="202" customWidth="1"/>
    <col min="5154" max="5376" width="13.88671875" style="202"/>
    <col min="5377" max="5377" width="19.33203125" style="202" customWidth="1"/>
    <col min="5378" max="5380" width="8.6640625" style="202" customWidth="1"/>
    <col min="5381" max="5381" width="0.6640625" style="202" customWidth="1"/>
    <col min="5382" max="5384" width="8.6640625" style="202" customWidth="1"/>
    <col min="5385" max="5385" width="0.6640625" style="202" customWidth="1"/>
    <col min="5386" max="5388" width="8.6640625" style="202" customWidth="1"/>
    <col min="5389" max="5389" width="0.6640625" style="202" customWidth="1"/>
    <col min="5390" max="5392" width="8.6640625" style="202" customWidth="1"/>
    <col min="5393" max="5393" width="0.6640625" style="202" customWidth="1"/>
    <col min="5394" max="5396" width="8.6640625" style="202" customWidth="1"/>
    <col min="5397" max="5397" width="0.6640625" style="202" customWidth="1"/>
    <col min="5398" max="5398" width="10.33203125" style="202" bestFit="1" customWidth="1"/>
    <col min="5399" max="5400" width="8.44140625" style="202" bestFit="1" customWidth="1"/>
    <col min="5401" max="5401" width="10.109375" style="202" customWidth="1"/>
    <col min="5402" max="5403" width="8.6640625" style="202" customWidth="1"/>
    <col min="5404" max="5404" width="0.6640625" style="202" customWidth="1"/>
    <col min="5405" max="5407" width="8.6640625" style="202" customWidth="1"/>
    <col min="5408" max="5408" width="0.6640625" style="202" customWidth="1"/>
    <col min="5409" max="5409" width="10.88671875" style="202" customWidth="1"/>
    <col min="5410" max="5632" width="13.88671875" style="202"/>
    <col min="5633" max="5633" width="19.33203125" style="202" customWidth="1"/>
    <col min="5634" max="5636" width="8.6640625" style="202" customWidth="1"/>
    <col min="5637" max="5637" width="0.6640625" style="202" customWidth="1"/>
    <col min="5638" max="5640" width="8.6640625" style="202" customWidth="1"/>
    <col min="5641" max="5641" width="0.6640625" style="202" customWidth="1"/>
    <col min="5642" max="5644" width="8.6640625" style="202" customWidth="1"/>
    <col min="5645" max="5645" width="0.6640625" style="202" customWidth="1"/>
    <col min="5646" max="5648" width="8.6640625" style="202" customWidth="1"/>
    <col min="5649" max="5649" width="0.6640625" style="202" customWidth="1"/>
    <col min="5650" max="5652" width="8.6640625" style="202" customWidth="1"/>
    <col min="5653" max="5653" width="0.6640625" style="202" customWidth="1"/>
    <col min="5654" max="5654" width="10.33203125" style="202" bestFit="1" customWidth="1"/>
    <col min="5655" max="5656" width="8.44140625" style="202" bestFit="1" customWidth="1"/>
    <col min="5657" max="5657" width="10.109375" style="202" customWidth="1"/>
    <col min="5658" max="5659" width="8.6640625" style="202" customWidth="1"/>
    <col min="5660" max="5660" width="0.6640625" style="202" customWidth="1"/>
    <col min="5661" max="5663" width="8.6640625" style="202" customWidth="1"/>
    <col min="5664" max="5664" width="0.6640625" style="202" customWidth="1"/>
    <col min="5665" max="5665" width="10.88671875" style="202" customWidth="1"/>
    <col min="5666" max="5888" width="13.88671875" style="202"/>
    <col min="5889" max="5889" width="19.33203125" style="202" customWidth="1"/>
    <col min="5890" max="5892" width="8.6640625" style="202" customWidth="1"/>
    <col min="5893" max="5893" width="0.6640625" style="202" customWidth="1"/>
    <col min="5894" max="5896" width="8.6640625" style="202" customWidth="1"/>
    <col min="5897" max="5897" width="0.6640625" style="202" customWidth="1"/>
    <col min="5898" max="5900" width="8.6640625" style="202" customWidth="1"/>
    <col min="5901" max="5901" width="0.6640625" style="202" customWidth="1"/>
    <col min="5902" max="5904" width="8.6640625" style="202" customWidth="1"/>
    <col min="5905" max="5905" width="0.6640625" style="202" customWidth="1"/>
    <col min="5906" max="5908" width="8.6640625" style="202" customWidth="1"/>
    <col min="5909" max="5909" width="0.6640625" style="202" customWidth="1"/>
    <col min="5910" max="5910" width="10.33203125" style="202" bestFit="1" customWidth="1"/>
    <col min="5911" max="5912" width="8.44140625" style="202" bestFit="1" customWidth="1"/>
    <col min="5913" max="5913" width="10.109375" style="202" customWidth="1"/>
    <col min="5914" max="5915" width="8.6640625" style="202" customWidth="1"/>
    <col min="5916" max="5916" width="0.6640625" style="202" customWidth="1"/>
    <col min="5917" max="5919" width="8.6640625" style="202" customWidth="1"/>
    <col min="5920" max="5920" width="0.6640625" style="202" customWidth="1"/>
    <col min="5921" max="5921" width="10.88671875" style="202" customWidth="1"/>
    <col min="5922" max="6144" width="13.88671875" style="202"/>
    <col min="6145" max="6145" width="19.33203125" style="202" customWidth="1"/>
    <col min="6146" max="6148" width="8.6640625" style="202" customWidth="1"/>
    <col min="6149" max="6149" width="0.6640625" style="202" customWidth="1"/>
    <col min="6150" max="6152" width="8.6640625" style="202" customWidth="1"/>
    <col min="6153" max="6153" width="0.6640625" style="202" customWidth="1"/>
    <col min="6154" max="6156" width="8.6640625" style="202" customWidth="1"/>
    <col min="6157" max="6157" width="0.6640625" style="202" customWidth="1"/>
    <col min="6158" max="6160" width="8.6640625" style="202" customWidth="1"/>
    <col min="6161" max="6161" width="0.6640625" style="202" customWidth="1"/>
    <col min="6162" max="6164" width="8.6640625" style="202" customWidth="1"/>
    <col min="6165" max="6165" width="0.6640625" style="202" customWidth="1"/>
    <col min="6166" max="6166" width="10.33203125" style="202" bestFit="1" customWidth="1"/>
    <col min="6167" max="6168" width="8.44140625" style="202" bestFit="1" customWidth="1"/>
    <col min="6169" max="6169" width="10.109375" style="202" customWidth="1"/>
    <col min="6170" max="6171" width="8.6640625" style="202" customWidth="1"/>
    <col min="6172" max="6172" width="0.6640625" style="202" customWidth="1"/>
    <col min="6173" max="6175" width="8.6640625" style="202" customWidth="1"/>
    <col min="6176" max="6176" width="0.6640625" style="202" customWidth="1"/>
    <col min="6177" max="6177" width="10.88671875" style="202" customWidth="1"/>
    <col min="6178" max="6400" width="13.88671875" style="202"/>
    <col min="6401" max="6401" width="19.33203125" style="202" customWidth="1"/>
    <col min="6402" max="6404" width="8.6640625" style="202" customWidth="1"/>
    <col min="6405" max="6405" width="0.6640625" style="202" customWidth="1"/>
    <col min="6406" max="6408" width="8.6640625" style="202" customWidth="1"/>
    <col min="6409" max="6409" width="0.6640625" style="202" customWidth="1"/>
    <col min="6410" max="6412" width="8.6640625" style="202" customWidth="1"/>
    <col min="6413" max="6413" width="0.6640625" style="202" customWidth="1"/>
    <col min="6414" max="6416" width="8.6640625" style="202" customWidth="1"/>
    <col min="6417" max="6417" width="0.6640625" style="202" customWidth="1"/>
    <col min="6418" max="6420" width="8.6640625" style="202" customWidth="1"/>
    <col min="6421" max="6421" width="0.6640625" style="202" customWidth="1"/>
    <col min="6422" max="6422" width="10.33203125" style="202" bestFit="1" customWidth="1"/>
    <col min="6423" max="6424" width="8.44140625" style="202" bestFit="1" customWidth="1"/>
    <col min="6425" max="6425" width="10.109375" style="202" customWidth="1"/>
    <col min="6426" max="6427" width="8.6640625" style="202" customWidth="1"/>
    <col min="6428" max="6428" width="0.6640625" style="202" customWidth="1"/>
    <col min="6429" max="6431" width="8.6640625" style="202" customWidth="1"/>
    <col min="6432" max="6432" width="0.6640625" style="202" customWidth="1"/>
    <col min="6433" max="6433" width="10.88671875" style="202" customWidth="1"/>
    <col min="6434" max="6656" width="13.88671875" style="202"/>
    <col min="6657" max="6657" width="19.33203125" style="202" customWidth="1"/>
    <col min="6658" max="6660" width="8.6640625" style="202" customWidth="1"/>
    <col min="6661" max="6661" width="0.6640625" style="202" customWidth="1"/>
    <col min="6662" max="6664" width="8.6640625" style="202" customWidth="1"/>
    <col min="6665" max="6665" width="0.6640625" style="202" customWidth="1"/>
    <col min="6666" max="6668" width="8.6640625" style="202" customWidth="1"/>
    <col min="6669" max="6669" width="0.6640625" style="202" customWidth="1"/>
    <col min="6670" max="6672" width="8.6640625" style="202" customWidth="1"/>
    <col min="6673" max="6673" width="0.6640625" style="202" customWidth="1"/>
    <col min="6674" max="6676" width="8.6640625" style="202" customWidth="1"/>
    <col min="6677" max="6677" width="0.6640625" style="202" customWidth="1"/>
    <col min="6678" max="6678" width="10.33203125" style="202" bestFit="1" customWidth="1"/>
    <col min="6679" max="6680" width="8.44140625" style="202" bestFit="1" customWidth="1"/>
    <col min="6681" max="6681" width="10.109375" style="202" customWidth="1"/>
    <col min="6682" max="6683" width="8.6640625" style="202" customWidth="1"/>
    <col min="6684" max="6684" width="0.6640625" style="202" customWidth="1"/>
    <col min="6685" max="6687" width="8.6640625" style="202" customWidth="1"/>
    <col min="6688" max="6688" width="0.6640625" style="202" customWidth="1"/>
    <col min="6689" max="6689" width="10.88671875" style="202" customWidth="1"/>
    <col min="6690" max="6912" width="13.88671875" style="202"/>
    <col min="6913" max="6913" width="19.33203125" style="202" customWidth="1"/>
    <col min="6914" max="6916" width="8.6640625" style="202" customWidth="1"/>
    <col min="6917" max="6917" width="0.6640625" style="202" customWidth="1"/>
    <col min="6918" max="6920" width="8.6640625" style="202" customWidth="1"/>
    <col min="6921" max="6921" width="0.6640625" style="202" customWidth="1"/>
    <col min="6922" max="6924" width="8.6640625" style="202" customWidth="1"/>
    <col min="6925" max="6925" width="0.6640625" style="202" customWidth="1"/>
    <col min="6926" max="6928" width="8.6640625" style="202" customWidth="1"/>
    <col min="6929" max="6929" width="0.6640625" style="202" customWidth="1"/>
    <col min="6930" max="6932" width="8.6640625" style="202" customWidth="1"/>
    <col min="6933" max="6933" width="0.6640625" style="202" customWidth="1"/>
    <col min="6934" max="6934" width="10.33203125" style="202" bestFit="1" customWidth="1"/>
    <col min="6935" max="6936" width="8.44140625" style="202" bestFit="1" customWidth="1"/>
    <col min="6937" max="6937" width="10.109375" style="202" customWidth="1"/>
    <col min="6938" max="6939" width="8.6640625" style="202" customWidth="1"/>
    <col min="6940" max="6940" width="0.6640625" style="202" customWidth="1"/>
    <col min="6941" max="6943" width="8.6640625" style="202" customWidth="1"/>
    <col min="6944" max="6944" width="0.6640625" style="202" customWidth="1"/>
    <col min="6945" max="6945" width="10.88671875" style="202" customWidth="1"/>
    <col min="6946" max="7168" width="13.88671875" style="202"/>
    <col min="7169" max="7169" width="19.33203125" style="202" customWidth="1"/>
    <col min="7170" max="7172" width="8.6640625" style="202" customWidth="1"/>
    <col min="7173" max="7173" width="0.6640625" style="202" customWidth="1"/>
    <col min="7174" max="7176" width="8.6640625" style="202" customWidth="1"/>
    <col min="7177" max="7177" width="0.6640625" style="202" customWidth="1"/>
    <col min="7178" max="7180" width="8.6640625" style="202" customWidth="1"/>
    <col min="7181" max="7181" width="0.6640625" style="202" customWidth="1"/>
    <col min="7182" max="7184" width="8.6640625" style="202" customWidth="1"/>
    <col min="7185" max="7185" width="0.6640625" style="202" customWidth="1"/>
    <col min="7186" max="7188" width="8.6640625" style="202" customWidth="1"/>
    <col min="7189" max="7189" width="0.6640625" style="202" customWidth="1"/>
    <col min="7190" max="7190" width="10.33203125" style="202" bestFit="1" customWidth="1"/>
    <col min="7191" max="7192" width="8.44140625" style="202" bestFit="1" customWidth="1"/>
    <col min="7193" max="7193" width="10.109375" style="202" customWidth="1"/>
    <col min="7194" max="7195" width="8.6640625" style="202" customWidth="1"/>
    <col min="7196" max="7196" width="0.6640625" style="202" customWidth="1"/>
    <col min="7197" max="7199" width="8.6640625" style="202" customWidth="1"/>
    <col min="7200" max="7200" width="0.6640625" style="202" customWidth="1"/>
    <col min="7201" max="7201" width="10.88671875" style="202" customWidth="1"/>
    <col min="7202" max="7424" width="13.88671875" style="202"/>
    <col min="7425" max="7425" width="19.33203125" style="202" customWidth="1"/>
    <col min="7426" max="7428" width="8.6640625" style="202" customWidth="1"/>
    <col min="7429" max="7429" width="0.6640625" style="202" customWidth="1"/>
    <col min="7430" max="7432" width="8.6640625" style="202" customWidth="1"/>
    <col min="7433" max="7433" width="0.6640625" style="202" customWidth="1"/>
    <col min="7434" max="7436" width="8.6640625" style="202" customWidth="1"/>
    <col min="7437" max="7437" width="0.6640625" style="202" customWidth="1"/>
    <col min="7438" max="7440" width="8.6640625" style="202" customWidth="1"/>
    <col min="7441" max="7441" width="0.6640625" style="202" customWidth="1"/>
    <col min="7442" max="7444" width="8.6640625" style="202" customWidth="1"/>
    <col min="7445" max="7445" width="0.6640625" style="202" customWidth="1"/>
    <col min="7446" max="7446" width="10.33203125" style="202" bestFit="1" customWidth="1"/>
    <col min="7447" max="7448" width="8.44140625" style="202" bestFit="1" customWidth="1"/>
    <col min="7449" max="7449" width="10.109375" style="202" customWidth="1"/>
    <col min="7450" max="7451" width="8.6640625" style="202" customWidth="1"/>
    <col min="7452" max="7452" width="0.6640625" style="202" customWidth="1"/>
    <col min="7453" max="7455" width="8.6640625" style="202" customWidth="1"/>
    <col min="7456" max="7456" width="0.6640625" style="202" customWidth="1"/>
    <col min="7457" max="7457" width="10.88671875" style="202" customWidth="1"/>
    <col min="7458" max="7680" width="13.88671875" style="202"/>
    <col min="7681" max="7681" width="19.33203125" style="202" customWidth="1"/>
    <col min="7682" max="7684" width="8.6640625" style="202" customWidth="1"/>
    <col min="7685" max="7685" width="0.6640625" style="202" customWidth="1"/>
    <col min="7686" max="7688" width="8.6640625" style="202" customWidth="1"/>
    <col min="7689" max="7689" width="0.6640625" style="202" customWidth="1"/>
    <col min="7690" max="7692" width="8.6640625" style="202" customWidth="1"/>
    <col min="7693" max="7693" width="0.6640625" style="202" customWidth="1"/>
    <col min="7694" max="7696" width="8.6640625" style="202" customWidth="1"/>
    <col min="7697" max="7697" width="0.6640625" style="202" customWidth="1"/>
    <col min="7698" max="7700" width="8.6640625" style="202" customWidth="1"/>
    <col min="7701" max="7701" width="0.6640625" style="202" customWidth="1"/>
    <col min="7702" max="7702" width="10.33203125" style="202" bestFit="1" customWidth="1"/>
    <col min="7703" max="7704" width="8.44140625" style="202" bestFit="1" customWidth="1"/>
    <col min="7705" max="7705" width="10.109375" style="202" customWidth="1"/>
    <col min="7706" max="7707" width="8.6640625" style="202" customWidth="1"/>
    <col min="7708" max="7708" width="0.6640625" style="202" customWidth="1"/>
    <col min="7709" max="7711" width="8.6640625" style="202" customWidth="1"/>
    <col min="7712" max="7712" width="0.6640625" style="202" customWidth="1"/>
    <col min="7713" max="7713" width="10.88671875" style="202" customWidth="1"/>
    <col min="7714" max="7936" width="13.88671875" style="202"/>
    <col min="7937" max="7937" width="19.33203125" style="202" customWidth="1"/>
    <col min="7938" max="7940" width="8.6640625" style="202" customWidth="1"/>
    <col min="7941" max="7941" width="0.6640625" style="202" customWidth="1"/>
    <col min="7942" max="7944" width="8.6640625" style="202" customWidth="1"/>
    <col min="7945" max="7945" width="0.6640625" style="202" customWidth="1"/>
    <col min="7946" max="7948" width="8.6640625" style="202" customWidth="1"/>
    <col min="7949" max="7949" width="0.6640625" style="202" customWidth="1"/>
    <col min="7950" max="7952" width="8.6640625" style="202" customWidth="1"/>
    <col min="7953" max="7953" width="0.6640625" style="202" customWidth="1"/>
    <col min="7954" max="7956" width="8.6640625" style="202" customWidth="1"/>
    <col min="7957" max="7957" width="0.6640625" style="202" customWidth="1"/>
    <col min="7958" max="7958" width="10.33203125" style="202" bestFit="1" customWidth="1"/>
    <col min="7959" max="7960" width="8.44140625" style="202" bestFit="1" customWidth="1"/>
    <col min="7961" max="7961" width="10.109375" style="202" customWidth="1"/>
    <col min="7962" max="7963" width="8.6640625" style="202" customWidth="1"/>
    <col min="7964" max="7964" width="0.6640625" style="202" customWidth="1"/>
    <col min="7965" max="7967" width="8.6640625" style="202" customWidth="1"/>
    <col min="7968" max="7968" width="0.6640625" style="202" customWidth="1"/>
    <col min="7969" max="7969" width="10.88671875" style="202" customWidth="1"/>
    <col min="7970" max="8192" width="13.88671875" style="202"/>
    <col min="8193" max="8193" width="19.33203125" style="202" customWidth="1"/>
    <col min="8194" max="8196" width="8.6640625" style="202" customWidth="1"/>
    <col min="8197" max="8197" width="0.6640625" style="202" customWidth="1"/>
    <col min="8198" max="8200" width="8.6640625" style="202" customWidth="1"/>
    <col min="8201" max="8201" width="0.6640625" style="202" customWidth="1"/>
    <col min="8202" max="8204" width="8.6640625" style="202" customWidth="1"/>
    <col min="8205" max="8205" width="0.6640625" style="202" customWidth="1"/>
    <col min="8206" max="8208" width="8.6640625" style="202" customWidth="1"/>
    <col min="8209" max="8209" width="0.6640625" style="202" customWidth="1"/>
    <col min="8210" max="8212" width="8.6640625" style="202" customWidth="1"/>
    <col min="8213" max="8213" width="0.6640625" style="202" customWidth="1"/>
    <col min="8214" max="8214" width="10.33203125" style="202" bestFit="1" customWidth="1"/>
    <col min="8215" max="8216" width="8.44140625" style="202" bestFit="1" customWidth="1"/>
    <col min="8217" max="8217" width="10.109375" style="202" customWidth="1"/>
    <col min="8218" max="8219" width="8.6640625" style="202" customWidth="1"/>
    <col min="8220" max="8220" width="0.6640625" style="202" customWidth="1"/>
    <col min="8221" max="8223" width="8.6640625" style="202" customWidth="1"/>
    <col min="8224" max="8224" width="0.6640625" style="202" customWidth="1"/>
    <col min="8225" max="8225" width="10.88671875" style="202" customWidth="1"/>
    <col min="8226" max="8448" width="13.88671875" style="202"/>
    <col min="8449" max="8449" width="19.33203125" style="202" customWidth="1"/>
    <col min="8450" max="8452" width="8.6640625" style="202" customWidth="1"/>
    <col min="8453" max="8453" width="0.6640625" style="202" customWidth="1"/>
    <col min="8454" max="8456" width="8.6640625" style="202" customWidth="1"/>
    <col min="8457" max="8457" width="0.6640625" style="202" customWidth="1"/>
    <col min="8458" max="8460" width="8.6640625" style="202" customWidth="1"/>
    <col min="8461" max="8461" width="0.6640625" style="202" customWidth="1"/>
    <col min="8462" max="8464" width="8.6640625" style="202" customWidth="1"/>
    <col min="8465" max="8465" width="0.6640625" style="202" customWidth="1"/>
    <col min="8466" max="8468" width="8.6640625" style="202" customWidth="1"/>
    <col min="8469" max="8469" width="0.6640625" style="202" customWidth="1"/>
    <col min="8470" max="8470" width="10.33203125" style="202" bestFit="1" customWidth="1"/>
    <col min="8471" max="8472" width="8.44140625" style="202" bestFit="1" customWidth="1"/>
    <col min="8473" max="8473" width="10.109375" style="202" customWidth="1"/>
    <col min="8474" max="8475" width="8.6640625" style="202" customWidth="1"/>
    <col min="8476" max="8476" width="0.6640625" style="202" customWidth="1"/>
    <col min="8477" max="8479" width="8.6640625" style="202" customWidth="1"/>
    <col min="8480" max="8480" width="0.6640625" style="202" customWidth="1"/>
    <col min="8481" max="8481" width="10.88671875" style="202" customWidth="1"/>
    <col min="8482" max="8704" width="13.88671875" style="202"/>
    <col min="8705" max="8705" width="19.33203125" style="202" customWidth="1"/>
    <col min="8706" max="8708" width="8.6640625" style="202" customWidth="1"/>
    <col min="8709" max="8709" width="0.6640625" style="202" customWidth="1"/>
    <col min="8710" max="8712" width="8.6640625" style="202" customWidth="1"/>
    <col min="8713" max="8713" width="0.6640625" style="202" customWidth="1"/>
    <col min="8714" max="8716" width="8.6640625" style="202" customWidth="1"/>
    <col min="8717" max="8717" width="0.6640625" style="202" customWidth="1"/>
    <col min="8718" max="8720" width="8.6640625" style="202" customWidth="1"/>
    <col min="8721" max="8721" width="0.6640625" style="202" customWidth="1"/>
    <col min="8722" max="8724" width="8.6640625" style="202" customWidth="1"/>
    <col min="8725" max="8725" width="0.6640625" style="202" customWidth="1"/>
    <col min="8726" max="8726" width="10.33203125" style="202" bestFit="1" customWidth="1"/>
    <col min="8727" max="8728" width="8.44140625" style="202" bestFit="1" customWidth="1"/>
    <col min="8729" max="8729" width="10.109375" style="202" customWidth="1"/>
    <col min="8730" max="8731" width="8.6640625" style="202" customWidth="1"/>
    <col min="8732" max="8732" width="0.6640625" style="202" customWidth="1"/>
    <col min="8733" max="8735" width="8.6640625" style="202" customWidth="1"/>
    <col min="8736" max="8736" width="0.6640625" style="202" customWidth="1"/>
    <col min="8737" max="8737" width="10.88671875" style="202" customWidth="1"/>
    <col min="8738" max="8960" width="13.88671875" style="202"/>
    <col min="8961" max="8961" width="19.33203125" style="202" customWidth="1"/>
    <col min="8962" max="8964" width="8.6640625" style="202" customWidth="1"/>
    <col min="8965" max="8965" width="0.6640625" style="202" customWidth="1"/>
    <col min="8966" max="8968" width="8.6640625" style="202" customWidth="1"/>
    <col min="8969" max="8969" width="0.6640625" style="202" customWidth="1"/>
    <col min="8970" max="8972" width="8.6640625" style="202" customWidth="1"/>
    <col min="8973" max="8973" width="0.6640625" style="202" customWidth="1"/>
    <col min="8974" max="8976" width="8.6640625" style="202" customWidth="1"/>
    <col min="8977" max="8977" width="0.6640625" style="202" customWidth="1"/>
    <col min="8978" max="8980" width="8.6640625" style="202" customWidth="1"/>
    <col min="8981" max="8981" width="0.6640625" style="202" customWidth="1"/>
    <col min="8982" max="8982" width="10.33203125" style="202" bestFit="1" customWidth="1"/>
    <col min="8983" max="8984" width="8.44140625" style="202" bestFit="1" customWidth="1"/>
    <col min="8985" max="8985" width="10.109375" style="202" customWidth="1"/>
    <col min="8986" max="8987" width="8.6640625" style="202" customWidth="1"/>
    <col min="8988" max="8988" width="0.6640625" style="202" customWidth="1"/>
    <col min="8989" max="8991" width="8.6640625" style="202" customWidth="1"/>
    <col min="8992" max="8992" width="0.6640625" style="202" customWidth="1"/>
    <col min="8993" max="8993" width="10.88671875" style="202" customWidth="1"/>
    <col min="8994" max="9216" width="13.88671875" style="202"/>
    <col min="9217" max="9217" width="19.33203125" style="202" customWidth="1"/>
    <col min="9218" max="9220" width="8.6640625" style="202" customWidth="1"/>
    <col min="9221" max="9221" width="0.6640625" style="202" customWidth="1"/>
    <col min="9222" max="9224" width="8.6640625" style="202" customWidth="1"/>
    <col min="9225" max="9225" width="0.6640625" style="202" customWidth="1"/>
    <col min="9226" max="9228" width="8.6640625" style="202" customWidth="1"/>
    <col min="9229" max="9229" width="0.6640625" style="202" customWidth="1"/>
    <col min="9230" max="9232" width="8.6640625" style="202" customWidth="1"/>
    <col min="9233" max="9233" width="0.6640625" style="202" customWidth="1"/>
    <col min="9234" max="9236" width="8.6640625" style="202" customWidth="1"/>
    <col min="9237" max="9237" width="0.6640625" style="202" customWidth="1"/>
    <col min="9238" max="9238" width="10.33203125" style="202" bestFit="1" customWidth="1"/>
    <col min="9239" max="9240" width="8.44140625" style="202" bestFit="1" customWidth="1"/>
    <col min="9241" max="9241" width="10.109375" style="202" customWidth="1"/>
    <col min="9242" max="9243" width="8.6640625" style="202" customWidth="1"/>
    <col min="9244" max="9244" width="0.6640625" style="202" customWidth="1"/>
    <col min="9245" max="9247" width="8.6640625" style="202" customWidth="1"/>
    <col min="9248" max="9248" width="0.6640625" style="202" customWidth="1"/>
    <col min="9249" max="9249" width="10.88671875" style="202" customWidth="1"/>
    <col min="9250" max="9472" width="13.88671875" style="202"/>
    <col min="9473" max="9473" width="19.33203125" style="202" customWidth="1"/>
    <col min="9474" max="9476" width="8.6640625" style="202" customWidth="1"/>
    <col min="9477" max="9477" width="0.6640625" style="202" customWidth="1"/>
    <col min="9478" max="9480" width="8.6640625" style="202" customWidth="1"/>
    <col min="9481" max="9481" width="0.6640625" style="202" customWidth="1"/>
    <col min="9482" max="9484" width="8.6640625" style="202" customWidth="1"/>
    <col min="9485" max="9485" width="0.6640625" style="202" customWidth="1"/>
    <col min="9486" max="9488" width="8.6640625" style="202" customWidth="1"/>
    <col min="9489" max="9489" width="0.6640625" style="202" customWidth="1"/>
    <col min="9490" max="9492" width="8.6640625" style="202" customWidth="1"/>
    <col min="9493" max="9493" width="0.6640625" style="202" customWidth="1"/>
    <col min="9494" max="9494" width="10.33203125" style="202" bestFit="1" customWidth="1"/>
    <col min="9495" max="9496" width="8.44140625" style="202" bestFit="1" customWidth="1"/>
    <col min="9497" max="9497" width="10.109375" style="202" customWidth="1"/>
    <col min="9498" max="9499" width="8.6640625" style="202" customWidth="1"/>
    <col min="9500" max="9500" width="0.6640625" style="202" customWidth="1"/>
    <col min="9501" max="9503" width="8.6640625" style="202" customWidth="1"/>
    <col min="9504" max="9504" width="0.6640625" style="202" customWidth="1"/>
    <col min="9505" max="9505" width="10.88671875" style="202" customWidth="1"/>
    <col min="9506" max="9728" width="13.88671875" style="202"/>
    <col min="9729" max="9729" width="19.33203125" style="202" customWidth="1"/>
    <col min="9730" max="9732" width="8.6640625" style="202" customWidth="1"/>
    <col min="9733" max="9733" width="0.6640625" style="202" customWidth="1"/>
    <col min="9734" max="9736" width="8.6640625" style="202" customWidth="1"/>
    <col min="9737" max="9737" width="0.6640625" style="202" customWidth="1"/>
    <col min="9738" max="9740" width="8.6640625" style="202" customWidth="1"/>
    <col min="9741" max="9741" width="0.6640625" style="202" customWidth="1"/>
    <col min="9742" max="9744" width="8.6640625" style="202" customWidth="1"/>
    <col min="9745" max="9745" width="0.6640625" style="202" customWidth="1"/>
    <col min="9746" max="9748" width="8.6640625" style="202" customWidth="1"/>
    <col min="9749" max="9749" width="0.6640625" style="202" customWidth="1"/>
    <col min="9750" max="9750" width="10.33203125" style="202" bestFit="1" customWidth="1"/>
    <col min="9751" max="9752" width="8.44140625" style="202" bestFit="1" customWidth="1"/>
    <col min="9753" max="9753" width="10.109375" style="202" customWidth="1"/>
    <col min="9754" max="9755" width="8.6640625" style="202" customWidth="1"/>
    <col min="9756" max="9756" width="0.6640625" style="202" customWidth="1"/>
    <col min="9757" max="9759" width="8.6640625" style="202" customWidth="1"/>
    <col min="9760" max="9760" width="0.6640625" style="202" customWidth="1"/>
    <col min="9761" max="9761" width="10.88671875" style="202" customWidth="1"/>
    <col min="9762" max="9984" width="13.88671875" style="202"/>
    <col min="9985" max="9985" width="19.33203125" style="202" customWidth="1"/>
    <col min="9986" max="9988" width="8.6640625" style="202" customWidth="1"/>
    <col min="9989" max="9989" width="0.6640625" style="202" customWidth="1"/>
    <col min="9990" max="9992" width="8.6640625" style="202" customWidth="1"/>
    <col min="9993" max="9993" width="0.6640625" style="202" customWidth="1"/>
    <col min="9994" max="9996" width="8.6640625" style="202" customWidth="1"/>
    <col min="9997" max="9997" width="0.6640625" style="202" customWidth="1"/>
    <col min="9998" max="10000" width="8.6640625" style="202" customWidth="1"/>
    <col min="10001" max="10001" width="0.6640625" style="202" customWidth="1"/>
    <col min="10002" max="10004" width="8.6640625" style="202" customWidth="1"/>
    <col min="10005" max="10005" width="0.6640625" style="202" customWidth="1"/>
    <col min="10006" max="10006" width="10.33203125" style="202" bestFit="1" customWidth="1"/>
    <col min="10007" max="10008" width="8.44140625" style="202" bestFit="1" customWidth="1"/>
    <col min="10009" max="10009" width="10.109375" style="202" customWidth="1"/>
    <col min="10010" max="10011" width="8.6640625" style="202" customWidth="1"/>
    <col min="10012" max="10012" width="0.6640625" style="202" customWidth="1"/>
    <col min="10013" max="10015" width="8.6640625" style="202" customWidth="1"/>
    <col min="10016" max="10016" width="0.6640625" style="202" customWidth="1"/>
    <col min="10017" max="10017" width="10.88671875" style="202" customWidth="1"/>
    <col min="10018" max="10240" width="13.88671875" style="202"/>
    <col min="10241" max="10241" width="19.33203125" style="202" customWidth="1"/>
    <col min="10242" max="10244" width="8.6640625" style="202" customWidth="1"/>
    <col min="10245" max="10245" width="0.6640625" style="202" customWidth="1"/>
    <col min="10246" max="10248" width="8.6640625" style="202" customWidth="1"/>
    <col min="10249" max="10249" width="0.6640625" style="202" customWidth="1"/>
    <col min="10250" max="10252" width="8.6640625" style="202" customWidth="1"/>
    <col min="10253" max="10253" width="0.6640625" style="202" customWidth="1"/>
    <col min="10254" max="10256" width="8.6640625" style="202" customWidth="1"/>
    <col min="10257" max="10257" width="0.6640625" style="202" customWidth="1"/>
    <col min="10258" max="10260" width="8.6640625" style="202" customWidth="1"/>
    <col min="10261" max="10261" width="0.6640625" style="202" customWidth="1"/>
    <col min="10262" max="10262" width="10.33203125" style="202" bestFit="1" customWidth="1"/>
    <col min="10263" max="10264" width="8.44140625" style="202" bestFit="1" customWidth="1"/>
    <col min="10265" max="10265" width="10.109375" style="202" customWidth="1"/>
    <col min="10266" max="10267" width="8.6640625" style="202" customWidth="1"/>
    <col min="10268" max="10268" width="0.6640625" style="202" customWidth="1"/>
    <col min="10269" max="10271" width="8.6640625" style="202" customWidth="1"/>
    <col min="10272" max="10272" width="0.6640625" style="202" customWidth="1"/>
    <col min="10273" max="10273" width="10.88671875" style="202" customWidth="1"/>
    <col min="10274" max="10496" width="13.88671875" style="202"/>
    <col min="10497" max="10497" width="19.33203125" style="202" customWidth="1"/>
    <col min="10498" max="10500" width="8.6640625" style="202" customWidth="1"/>
    <col min="10501" max="10501" width="0.6640625" style="202" customWidth="1"/>
    <col min="10502" max="10504" width="8.6640625" style="202" customWidth="1"/>
    <col min="10505" max="10505" width="0.6640625" style="202" customWidth="1"/>
    <col min="10506" max="10508" width="8.6640625" style="202" customWidth="1"/>
    <col min="10509" max="10509" width="0.6640625" style="202" customWidth="1"/>
    <col min="10510" max="10512" width="8.6640625" style="202" customWidth="1"/>
    <col min="10513" max="10513" width="0.6640625" style="202" customWidth="1"/>
    <col min="10514" max="10516" width="8.6640625" style="202" customWidth="1"/>
    <col min="10517" max="10517" width="0.6640625" style="202" customWidth="1"/>
    <col min="10518" max="10518" width="10.33203125" style="202" bestFit="1" customWidth="1"/>
    <col min="10519" max="10520" width="8.44140625" style="202" bestFit="1" customWidth="1"/>
    <col min="10521" max="10521" width="10.109375" style="202" customWidth="1"/>
    <col min="10522" max="10523" width="8.6640625" style="202" customWidth="1"/>
    <col min="10524" max="10524" width="0.6640625" style="202" customWidth="1"/>
    <col min="10525" max="10527" width="8.6640625" style="202" customWidth="1"/>
    <col min="10528" max="10528" width="0.6640625" style="202" customWidth="1"/>
    <col min="10529" max="10529" width="10.88671875" style="202" customWidth="1"/>
    <col min="10530" max="10752" width="13.88671875" style="202"/>
    <col min="10753" max="10753" width="19.33203125" style="202" customWidth="1"/>
    <col min="10754" max="10756" width="8.6640625" style="202" customWidth="1"/>
    <col min="10757" max="10757" width="0.6640625" style="202" customWidth="1"/>
    <col min="10758" max="10760" width="8.6640625" style="202" customWidth="1"/>
    <col min="10761" max="10761" width="0.6640625" style="202" customWidth="1"/>
    <col min="10762" max="10764" width="8.6640625" style="202" customWidth="1"/>
    <col min="10765" max="10765" width="0.6640625" style="202" customWidth="1"/>
    <col min="10766" max="10768" width="8.6640625" style="202" customWidth="1"/>
    <col min="10769" max="10769" width="0.6640625" style="202" customWidth="1"/>
    <col min="10770" max="10772" width="8.6640625" style="202" customWidth="1"/>
    <col min="10773" max="10773" width="0.6640625" style="202" customWidth="1"/>
    <col min="10774" max="10774" width="10.33203125" style="202" bestFit="1" customWidth="1"/>
    <col min="10775" max="10776" width="8.44140625" style="202" bestFit="1" customWidth="1"/>
    <col min="10777" max="10777" width="10.109375" style="202" customWidth="1"/>
    <col min="10778" max="10779" width="8.6640625" style="202" customWidth="1"/>
    <col min="10780" max="10780" width="0.6640625" style="202" customWidth="1"/>
    <col min="10781" max="10783" width="8.6640625" style="202" customWidth="1"/>
    <col min="10784" max="10784" width="0.6640625" style="202" customWidth="1"/>
    <col min="10785" max="10785" width="10.88671875" style="202" customWidth="1"/>
    <col min="10786" max="11008" width="13.88671875" style="202"/>
    <col min="11009" max="11009" width="19.33203125" style="202" customWidth="1"/>
    <col min="11010" max="11012" width="8.6640625" style="202" customWidth="1"/>
    <col min="11013" max="11013" width="0.6640625" style="202" customWidth="1"/>
    <col min="11014" max="11016" width="8.6640625" style="202" customWidth="1"/>
    <col min="11017" max="11017" width="0.6640625" style="202" customWidth="1"/>
    <col min="11018" max="11020" width="8.6640625" style="202" customWidth="1"/>
    <col min="11021" max="11021" width="0.6640625" style="202" customWidth="1"/>
    <col min="11022" max="11024" width="8.6640625" style="202" customWidth="1"/>
    <col min="11025" max="11025" width="0.6640625" style="202" customWidth="1"/>
    <col min="11026" max="11028" width="8.6640625" style="202" customWidth="1"/>
    <col min="11029" max="11029" width="0.6640625" style="202" customWidth="1"/>
    <col min="11030" max="11030" width="10.33203125" style="202" bestFit="1" customWidth="1"/>
    <col min="11031" max="11032" width="8.44140625" style="202" bestFit="1" customWidth="1"/>
    <col min="11033" max="11033" width="10.109375" style="202" customWidth="1"/>
    <col min="11034" max="11035" width="8.6640625" style="202" customWidth="1"/>
    <col min="11036" max="11036" width="0.6640625" style="202" customWidth="1"/>
    <col min="11037" max="11039" width="8.6640625" style="202" customWidth="1"/>
    <col min="11040" max="11040" width="0.6640625" style="202" customWidth="1"/>
    <col min="11041" max="11041" width="10.88671875" style="202" customWidth="1"/>
    <col min="11042" max="11264" width="13.88671875" style="202"/>
    <col min="11265" max="11265" width="19.33203125" style="202" customWidth="1"/>
    <col min="11266" max="11268" width="8.6640625" style="202" customWidth="1"/>
    <col min="11269" max="11269" width="0.6640625" style="202" customWidth="1"/>
    <col min="11270" max="11272" width="8.6640625" style="202" customWidth="1"/>
    <col min="11273" max="11273" width="0.6640625" style="202" customWidth="1"/>
    <col min="11274" max="11276" width="8.6640625" style="202" customWidth="1"/>
    <col min="11277" max="11277" width="0.6640625" style="202" customWidth="1"/>
    <col min="11278" max="11280" width="8.6640625" style="202" customWidth="1"/>
    <col min="11281" max="11281" width="0.6640625" style="202" customWidth="1"/>
    <col min="11282" max="11284" width="8.6640625" style="202" customWidth="1"/>
    <col min="11285" max="11285" width="0.6640625" style="202" customWidth="1"/>
    <col min="11286" max="11286" width="10.33203125" style="202" bestFit="1" customWidth="1"/>
    <col min="11287" max="11288" width="8.44140625" style="202" bestFit="1" customWidth="1"/>
    <col min="11289" max="11289" width="10.109375" style="202" customWidth="1"/>
    <col min="11290" max="11291" width="8.6640625" style="202" customWidth="1"/>
    <col min="11292" max="11292" width="0.6640625" style="202" customWidth="1"/>
    <col min="11293" max="11295" width="8.6640625" style="202" customWidth="1"/>
    <col min="11296" max="11296" width="0.6640625" style="202" customWidth="1"/>
    <col min="11297" max="11297" width="10.88671875" style="202" customWidth="1"/>
    <col min="11298" max="11520" width="13.88671875" style="202"/>
    <col min="11521" max="11521" width="19.33203125" style="202" customWidth="1"/>
    <col min="11522" max="11524" width="8.6640625" style="202" customWidth="1"/>
    <col min="11525" max="11525" width="0.6640625" style="202" customWidth="1"/>
    <col min="11526" max="11528" width="8.6640625" style="202" customWidth="1"/>
    <col min="11529" max="11529" width="0.6640625" style="202" customWidth="1"/>
    <col min="11530" max="11532" width="8.6640625" style="202" customWidth="1"/>
    <col min="11533" max="11533" width="0.6640625" style="202" customWidth="1"/>
    <col min="11534" max="11536" width="8.6640625" style="202" customWidth="1"/>
    <col min="11537" max="11537" width="0.6640625" style="202" customWidth="1"/>
    <col min="11538" max="11540" width="8.6640625" style="202" customWidth="1"/>
    <col min="11541" max="11541" width="0.6640625" style="202" customWidth="1"/>
    <col min="11542" max="11542" width="10.33203125" style="202" bestFit="1" customWidth="1"/>
    <col min="11543" max="11544" width="8.44140625" style="202" bestFit="1" customWidth="1"/>
    <col min="11545" max="11545" width="10.109375" style="202" customWidth="1"/>
    <col min="11546" max="11547" width="8.6640625" style="202" customWidth="1"/>
    <col min="11548" max="11548" width="0.6640625" style="202" customWidth="1"/>
    <col min="11549" max="11551" width="8.6640625" style="202" customWidth="1"/>
    <col min="11552" max="11552" width="0.6640625" style="202" customWidth="1"/>
    <col min="11553" max="11553" width="10.88671875" style="202" customWidth="1"/>
    <col min="11554" max="11776" width="13.88671875" style="202"/>
    <col min="11777" max="11777" width="19.33203125" style="202" customWidth="1"/>
    <col min="11778" max="11780" width="8.6640625" style="202" customWidth="1"/>
    <col min="11781" max="11781" width="0.6640625" style="202" customWidth="1"/>
    <col min="11782" max="11784" width="8.6640625" style="202" customWidth="1"/>
    <col min="11785" max="11785" width="0.6640625" style="202" customWidth="1"/>
    <col min="11786" max="11788" width="8.6640625" style="202" customWidth="1"/>
    <col min="11789" max="11789" width="0.6640625" style="202" customWidth="1"/>
    <col min="11790" max="11792" width="8.6640625" style="202" customWidth="1"/>
    <col min="11793" max="11793" width="0.6640625" style="202" customWidth="1"/>
    <col min="11794" max="11796" width="8.6640625" style="202" customWidth="1"/>
    <col min="11797" max="11797" width="0.6640625" style="202" customWidth="1"/>
    <col min="11798" max="11798" width="10.33203125" style="202" bestFit="1" customWidth="1"/>
    <col min="11799" max="11800" width="8.44140625" style="202" bestFit="1" customWidth="1"/>
    <col min="11801" max="11801" width="10.109375" style="202" customWidth="1"/>
    <col min="11802" max="11803" width="8.6640625" style="202" customWidth="1"/>
    <col min="11804" max="11804" width="0.6640625" style="202" customWidth="1"/>
    <col min="11805" max="11807" width="8.6640625" style="202" customWidth="1"/>
    <col min="11808" max="11808" width="0.6640625" style="202" customWidth="1"/>
    <col min="11809" max="11809" width="10.88671875" style="202" customWidth="1"/>
    <col min="11810" max="12032" width="13.88671875" style="202"/>
    <col min="12033" max="12033" width="19.33203125" style="202" customWidth="1"/>
    <col min="12034" max="12036" width="8.6640625" style="202" customWidth="1"/>
    <col min="12037" max="12037" width="0.6640625" style="202" customWidth="1"/>
    <col min="12038" max="12040" width="8.6640625" style="202" customWidth="1"/>
    <col min="12041" max="12041" width="0.6640625" style="202" customWidth="1"/>
    <col min="12042" max="12044" width="8.6640625" style="202" customWidth="1"/>
    <col min="12045" max="12045" width="0.6640625" style="202" customWidth="1"/>
    <col min="12046" max="12048" width="8.6640625" style="202" customWidth="1"/>
    <col min="12049" max="12049" width="0.6640625" style="202" customWidth="1"/>
    <col min="12050" max="12052" width="8.6640625" style="202" customWidth="1"/>
    <col min="12053" max="12053" width="0.6640625" style="202" customWidth="1"/>
    <col min="12054" max="12054" width="10.33203125" style="202" bestFit="1" customWidth="1"/>
    <col min="12055" max="12056" width="8.44140625" style="202" bestFit="1" customWidth="1"/>
    <col min="12057" max="12057" width="10.109375" style="202" customWidth="1"/>
    <col min="12058" max="12059" width="8.6640625" style="202" customWidth="1"/>
    <col min="12060" max="12060" width="0.6640625" style="202" customWidth="1"/>
    <col min="12061" max="12063" width="8.6640625" style="202" customWidth="1"/>
    <col min="12064" max="12064" width="0.6640625" style="202" customWidth="1"/>
    <col min="12065" max="12065" width="10.88671875" style="202" customWidth="1"/>
    <col min="12066" max="12288" width="13.88671875" style="202"/>
    <col min="12289" max="12289" width="19.33203125" style="202" customWidth="1"/>
    <col min="12290" max="12292" width="8.6640625" style="202" customWidth="1"/>
    <col min="12293" max="12293" width="0.6640625" style="202" customWidth="1"/>
    <col min="12294" max="12296" width="8.6640625" style="202" customWidth="1"/>
    <col min="12297" max="12297" width="0.6640625" style="202" customWidth="1"/>
    <col min="12298" max="12300" width="8.6640625" style="202" customWidth="1"/>
    <col min="12301" max="12301" width="0.6640625" style="202" customWidth="1"/>
    <col min="12302" max="12304" width="8.6640625" style="202" customWidth="1"/>
    <col min="12305" max="12305" width="0.6640625" style="202" customWidth="1"/>
    <col min="12306" max="12308" width="8.6640625" style="202" customWidth="1"/>
    <col min="12309" max="12309" width="0.6640625" style="202" customWidth="1"/>
    <col min="12310" max="12310" width="10.33203125" style="202" bestFit="1" customWidth="1"/>
    <col min="12311" max="12312" width="8.44140625" style="202" bestFit="1" customWidth="1"/>
    <col min="12313" max="12313" width="10.109375" style="202" customWidth="1"/>
    <col min="12314" max="12315" width="8.6640625" style="202" customWidth="1"/>
    <col min="12316" max="12316" width="0.6640625" style="202" customWidth="1"/>
    <col min="12317" max="12319" width="8.6640625" style="202" customWidth="1"/>
    <col min="12320" max="12320" width="0.6640625" style="202" customWidth="1"/>
    <col min="12321" max="12321" width="10.88671875" style="202" customWidth="1"/>
    <col min="12322" max="12544" width="13.88671875" style="202"/>
    <col min="12545" max="12545" width="19.33203125" style="202" customWidth="1"/>
    <col min="12546" max="12548" width="8.6640625" style="202" customWidth="1"/>
    <col min="12549" max="12549" width="0.6640625" style="202" customWidth="1"/>
    <col min="12550" max="12552" width="8.6640625" style="202" customWidth="1"/>
    <col min="12553" max="12553" width="0.6640625" style="202" customWidth="1"/>
    <col min="12554" max="12556" width="8.6640625" style="202" customWidth="1"/>
    <col min="12557" max="12557" width="0.6640625" style="202" customWidth="1"/>
    <col min="12558" max="12560" width="8.6640625" style="202" customWidth="1"/>
    <col min="12561" max="12561" width="0.6640625" style="202" customWidth="1"/>
    <col min="12562" max="12564" width="8.6640625" style="202" customWidth="1"/>
    <col min="12565" max="12565" width="0.6640625" style="202" customWidth="1"/>
    <col min="12566" max="12566" width="10.33203125" style="202" bestFit="1" customWidth="1"/>
    <col min="12567" max="12568" width="8.44140625" style="202" bestFit="1" customWidth="1"/>
    <col min="12569" max="12569" width="10.109375" style="202" customWidth="1"/>
    <col min="12570" max="12571" width="8.6640625" style="202" customWidth="1"/>
    <col min="12572" max="12572" width="0.6640625" style="202" customWidth="1"/>
    <col min="12573" max="12575" width="8.6640625" style="202" customWidth="1"/>
    <col min="12576" max="12576" width="0.6640625" style="202" customWidth="1"/>
    <col min="12577" max="12577" width="10.88671875" style="202" customWidth="1"/>
    <col min="12578" max="12800" width="13.88671875" style="202"/>
    <col min="12801" max="12801" width="19.33203125" style="202" customWidth="1"/>
    <col min="12802" max="12804" width="8.6640625" style="202" customWidth="1"/>
    <col min="12805" max="12805" width="0.6640625" style="202" customWidth="1"/>
    <col min="12806" max="12808" width="8.6640625" style="202" customWidth="1"/>
    <col min="12809" max="12809" width="0.6640625" style="202" customWidth="1"/>
    <col min="12810" max="12812" width="8.6640625" style="202" customWidth="1"/>
    <col min="12813" max="12813" width="0.6640625" style="202" customWidth="1"/>
    <col min="12814" max="12816" width="8.6640625" style="202" customWidth="1"/>
    <col min="12817" max="12817" width="0.6640625" style="202" customWidth="1"/>
    <col min="12818" max="12820" width="8.6640625" style="202" customWidth="1"/>
    <col min="12821" max="12821" width="0.6640625" style="202" customWidth="1"/>
    <col min="12822" max="12822" width="10.33203125" style="202" bestFit="1" customWidth="1"/>
    <col min="12823" max="12824" width="8.44140625" style="202" bestFit="1" customWidth="1"/>
    <col min="12825" max="12825" width="10.109375" style="202" customWidth="1"/>
    <col min="12826" max="12827" width="8.6640625" style="202" customWidth="1"/>
    <col min="12828" max="12828" width="0.6640625" style="202" customWidth="1"/>
    <col min="12829" max="12831" width="8.6640625" style="202" customWidth="1"/>
    <col min="12832" max="12832" width="0.6640625" style="202" customWidth="1"/>
    <col min="12833" max="12833" width="10.88671875" style="202" customWidth="1"/>
    <col min="12834" max="13056" width="13.88671875" style="202"/>
    <col min="13057" max="13057" width="19.33203125" style="202" customWidth="1"/>
    <col min="13058" max="13060" width="8.6640625" style="202" customWidth="1"/>
    <col min="13061" max="13061" width="0.6640625" style="202" customWidth="1"/>
    <col min="13062" max="13064" width="8.6640625" style="202" customWidth="1"/>
    <col min="13065" max="13065" width="0.6640625" style="202" customWidth="1"/>
    <col min="13066" max="13068" width="8.6640625" style="202" customWidth="1"/>
    <col min="13069" max="13069" width="0.6640625" style="202" customWidth="1"/>
    <col min="13070" max="13072" width="8.6640625" style="202" customWidth="1"/>
    <col min="13073" max="13073" width="0.6640625" style="202" customWidth="1"/>
    <col min="13074" max="13076" width="8.6640625" style="202" customWidth="1"/>
    <col min="13077" max="13077" width="0.6640625" style="202" customWidth="1"/>
    <col min="13078" max="13078" width="10.33203125" style="202" bestFit="1" customWidth="1"/>
    <col min="13079" max="13080" width="8.44140625" style="202" bestFit="1" customWidth="1"/>
    <col min="13081" max="13081" width="10.109375" style="202" customWidth="1"/>
    <col min="13082" max="13083" width="8.6640625" style="202" customWidth="1"/>
    <col min="13084" max="13084" width="0.6640625" style="202" customWidth="1"/>
    <col min="13085" max="13087" width="8.6640625" style="202" customWidth="1"/>
    <col min="13088" max="13088" width="0.6640625" style="202" customWidth="1"/>
    <col min="13089" max="13089" width="10.88671875" style="202" customWidth="1"/>
    <col min="13090" max="13312" width="13.88671875" style="202"/>
    <col min="13313" max="13313" width="19.33203125" style="202" customWidth="1"/>
    <col min="13314" max="13316" width="8.6640625" style="202" customWidth="1"/>
    <col min="13317" max="13317" width="0.6640625" style="202" customWidth="1"/>
    <col min="13318" max="13320" width="8.6640625" style="202" customWidth="1"/>
    <col min="13321" max="13321" width="0.6640625" style="202" customWidth="1"/>
    <col min="13322" max="13324" width="8.6640625" style="202" customWidth="1"/>
    <col min="13325" max="13325" width="0.6640625" style="202" customWidth="1"/>
    <col min="13326" max="13328" width="8.6640625" style="202" customWidth="1"/>
    <col min="13329" max="13329" width="0.6640625" style="202" customWidth="1"/>
    <col min="13330" max="13332" width="8.6640625" style="202" customWidth="1"/>
    <col min="13333" max="13333" width="0.6640625" style="202" customWidth="1"/>
    <col min="13334" max="13334" width="10.33203125" style="202" bestFit="1" customWidth="1"/>
    <col min="13335" max="13336" width="8.44140625" style="202" bestFit="1" customWidth="1"/>
    <col min="13337" max="13337" width="10.109375" style="202" customWidth="1"/>
    <col min="13338" max="13339" width="8.6640625" style="202" customWidth="1"/>
    <col min="13340" max="13340" width="0.6640625" style="202" customWidth="1"/>
    <col min="13341" max="13343" width="8.6640625" style="202" customWidth="1"/>
    <col min="13344" max="13344" width="0.6640625" style="202" customWidth="1"/>
    <col min="13345" max="13345" width="10.88671875" style="202" customWidth="1"/>
    <col min="13346" max="13568" width="13.88671875" style="202"/>
    <col min="13569" max="13569" width="19.33203125" style="202" customWidth="1"/>
    <col min="13570" max="13572" width="8.6640625" style="202" customWidth="1"/>
    <col min="13573" max="13573" width="0.6640625" style="202" customWidth="1"/>
    <col min="13574" max="13576" width="8.6640625" style="202" customWidth="1"/>
    <col min="13577" max="13577" width="0.6640625" style="202" customWidth="1"/>
    <col min="13578" max="13580" width="8.6640625" style="202" customWidth="1"/>
    <col min="13581" max="13581" width="0.6640625" style="202" customWidth="1"/>
    <col min="13582" max="13584" width="8.6640625" style="202" customWidth="1"/>
    <col min="13585" max="13585" width="0.6640625" style="202" customWidth="1"/>
    <col min="13586" max="13588" width="8.6640625" style="202" customWidth="1"/>
    <col min="13589" max="13589" width="0.6640625" style="202" customWidth="1"/>
    <col min="13590" max="13590" width="10.33203125" style="202" bestFit="1" customWidth="1"/>
    <col min="13591" max="13592" width="8.44140625" style="202" bestFit="1" customWidth="1"/>
    <col min="13593" max="13593" width="10.109375" style="202" customWidth="1"/>
    <col min="13594" max="13595" width="8.6640625" style="202" customWidth="1"/>
    <col min="13596" max="13596" width="0.6640625" style="202" customWidth="1"/>
    <col min="13597" max="13599" width="8.6640625" style="202" customWidth="1"/>
    <col min="13600" max="13600" width="0.6640625" style="202" customWidth="1"/>
    <col min="13601" max="13601" width="10.88671875" style="202" customWidth="1"/>
    <col min="13602" max="13824" width="13.88671875" style="202"/>
    <col min="13825" max="13825" width="19.33203125" style="202" customWidth="1"/>
    <col min="13826" max="13828" width="8.6640625" style="202" customWidth="1"/>
    <col min="13829" max="13829" width="0.6640625" style="202" customWidth="1"/>
    <col min="13830" max="13832" width="8.6640625" style="202" customWidth="1"/>
    <col min="13833" max="13833" width="0.6640625" style="202" customWidth="1"/>
    <col min="13834" max="13836" width="8.6640625" style="202" customWidth="1"/>
    <col min="13837" max="13837" width="0.6640625" style="202" customWidth="1"/>
    <col min="13838" max="13840" width="8.6640625" style="202" customWidth="1"/>
    <col min="13841" max="13841" width="0.6640625" style="202" customWidth="1"/>
    <col min="13842" max="13844" width="8.6640625" style="202" customWidth="1"/>
    <col min="13845" max="13845" width="0.6640625" style="202" customWidth="1"/>
    <col min="13846" max="13846" width="10.33203125" style="202" bestFit="1" customWidth="1"/>
    <col min="13847" max="13848" width="8.44140625" style="202" bestFit="1" customWidth="1"/>
    <col min="13849" max="13849" width="10.109375" style="202" customWidth="1"/>
    <col min="13850" max="13851" width="8.6640625" style="202" customWidth="1"/>
    <col min="13852" max="13852" width="0.6640625" style="202" customWidth="1"/>
    <col min="13853" max="13855" width="8.6640625" style="202" customWidth="1"/>
    <col min="13856" max="13856" width="0.6640625" style="202" customWidth="1"/>
    <col min="13857" max="13857" width="10.88671875" style="202" customWidth="1"/>
    <col min="13858" max="14080" width="13.88671875" style="202"/>
    <col min="14081" max="14081" width="19.33203125" style="202" customWidth="1"/>
    <col min="14082" max="14084" width="8.6640625" style="202" customWidth="1"/>
    <col min="14085" max="14085" width="0.6640625" style="202" customWidth="1"/>
    <col min="14086" max="14088" width="8.6640625" style="202" customWidth="1"/>
    <col min="14089" max="14089" width="0.6640625" style="202" customWidth="1"/>
    <col min="14090" max="14092" width="8.6640625" style="202" customWidth="1"/>
    <col min="14093" max="14093" width="0.6640625" style="202" customWidth="1"/>
    <col min="14094" max="14096" width="8.6640625" style="202" customWidth="1"/>
    <col min="14097" max="14097" width="0.6640625" style="202" customWidth="1"/>
    <col min="14098" max="14100" width="8.6640625" style="202" customWidth="1"/>
    <col min="14101" max="14101" width="0.6640625" style="202" customWidth="1"/>
    <col min="14102" max="14102" width="10.33203125" style="202" bestFit="1" customWidth="1"/>
    <col min="14103" max="14104" width="8.44140625" style="202" bestFit="1" customWidth="1"/>
    <col min="14105" max="14105" width="10.109375" style="202" customWidth="1"/>
    <col min="14106" max="14107" width="8.6640625" style="202" customWidth="1"/>
    <col min="14108" max="14108" width="0.6640625" style="202" customWidth="1"/>
    <col min="14109" max="14111" width="8.6640625" style="202" customWidth="1"/>
    <col min="14112" max="14112" width="0.6640625" style="202" customWidth="1"/>
    <col min="14113" max="14113" width="10.88671875" style="202" customWidth="1"/>
    <col min="14114" max="14336" width="13.88671875" style="202"/>
    <col min="14337" max="14337" width="19.33203125" style="202" customWidth="1"/>
    <col min="14338" max="14340" width="8.6640625" style="202" customWidth="1"/>
    <col min="14341" max="14341" width="0.6640625" style="202" customWidth="1"/>
    <col min="14342" max="14344" width="8.6640625" style="202" customWidth="1"/>
    <col min="14345" max="14345" width="0.6640625" style="202" customWidth="1"/>
    <col min="14346" max="14348" width="8.6640625" style="202" customWidth="1"/>
    <col min="14349" max="14349" width="0.6640625" style="202" customWidth="1"/>
    <col min="14350" max="14352" width="8.6640625" style="202" customWidth="1"/>
    <col min="14353" max="14353" width="0.6640625" style="202" customWidth="1"/>
    <col min="14354" max="14356" width="8.6640625" style="202" customWidth="1"/>
    <col min="14357" max="14357" width="0.6640625" style="202" customWidth="1"/>
    <col min="14358" max="14358" width="10.33203125" style="202" bestFit="1" customWidth="1"/>
    <col min="14359" max="14360" width="8.44140625" style="202" bestFit="1" customWidth="1"/>
    <col min="14361" max="14361" width="10.109375" style="202" customWidth="1"/>
    <col min="14362" max="14363" width="8.6640625" style="202" customWidth="1"/>
    <col min="14364" max="14364" width="0.6640625" style="202" customWidth="1"/>
    <col min="14365" max="14367" width="8.6640625" style="202" customWidth="1"/>
    <col min="14368" max="14368" width="0.6640625" style="202" customWidth="1"/>
    <col min="14369" max="14369" width="10.88671875" style="202" customWidth="1"/>
    <col min="14370" max="14592" width="13.88671875" style="202"/>
    <col min="14593" max="14593" width="19.33203125" style="202" customWidth="1"/>
    <col min="14594" max="14596" width="8.6640625" style="202" customWidth="1"/>
    <col min="14597" max="14597" width="0.6640625" style="202" customWidth="1"/>
    <col min="14598" max="14600" width="8.6640625" style="202" customWidth="1"/>
    <col min="14601" max="14601" width="0.6640625" style="202" customWidth="1"/>
    <col min="14602" max="14604" width="8.6640625" style="202" customWidth="1"/>
    <col min="14605" max="14605" width="0.6640625" style="202" customWidth="1"/>
    <col min="14606" max="14608" width="8.6640625" style="202" customWidth="1"/>
    <col min="14609" max="14609" width="0.6640625" style="202" customWidth="1"/>
    <col min="14610" max="14612" width="8.6640625" style="202" customWidth="1"/>
    <col min="14613" max="14613" width="0.6640625" style="202" customWidth="1"/>
    <col min="14614" max="14614" width="10.33203125" style="202" bestFit="1" customWidth="1"/>
    <col min="14615" max="14616" width="8.44140625" style="202" bestFit="1" customWidth="1"/>
    <col min="14617" max="14617" width="10.109375" style="202" customWidth="1"/>
    <col min="14618" max="14619" width="8.6640625" style="202" customWidth="1"/>
    <col min="14620" max="14620" width="0.6640625" style="202" customWidth="1"/>
    <col min="14621" max="14623" width="8.6640625" style="202" customWidth="1"/>
    <col min="14624" max="14624" width="0.6640625" style="202" customWidth="1"/>
    <col min="14625" max="14625" width="10.88671875" style="202" customWidth="1"/>
    <col min="14626" max="14848" width="13.88671875" style="202"/>
    <col min="14849" max="14849" width="19.33203125" style="202" customWidth="1"/>
    <col min="14850" max="14852" width="8.6640625" style="202" customWidth="1"/>
    <col min="14853" max="14853" width="0.6640625" style="202" customWidth="1"/>
    <col min="14854" max="14856" width="8.6640625" style="202" customWidth="1"/>
    <col min="14857" max="14857" width="0.6640625" style="202" customWidth="1"/>
    <col min="14858" max="14860" width="8.6640625" style="202" customWidth="1"/>
    <col min="14861" max="14861" width="0.6640625" style="202" customWidth="1"/>
    <col min="14862" max="14864" width="8.6640625" style="202" customWidth="1"/>
    <col min="14865" max="14865" width="0.6640625" style="202" customWidth="1"/>
    <col min="14866" max="14868" width="8.6640625" style="202" customWidth="1"/>
    <col min="14869" max="14869" width="0.6640625" style="202" customWidth="1"/>
    <col min="14870" max="14870" width="10.33203125" style="202" bestFit="1" customWidth="1"/>
    <col min="14871" max="14872" width="8.44140625" style="202" bestFit="1" customWidth="1"/>
    <col min="14873" max="14873" width="10.109375" style="202" customWidth="1"/>
    <col min="14874" max="14875" width="8.6640625" style="202" customWidth="1"/>
    <col min="14876" max="14876" width="0.6640625" style="202" customWidth="1"/>
    <col min="14877" max="14879" width="8.6640625" style="202" customWidth="1"/>
    <col min="14880" max="14880" width="0.6640625" style="202" customWidth="1"/>
    <col min="14881" max="14881" width="10.88671875" style="202" customWidth="1"/>
    <col min="14882" max="15104" width="13.88671875" style="202"/>
    <col min="15105" max="15105" width="19.33203125" style="202" customWidth="1"/>
    <col min="15106" max="15108" width="8.6640625" style="202" customWidth="1"/>
    <col min="15109" max="15109" width="0.6640625" style="202" customWidth="1"/>
    <col min="15110" max="15112" width="8.6640625" style="202" customWidth="1"/>
    <col min="15113" max="15113" width="0.6640625" style="202" customWidth="1"/>
    <col min="15114" max="15116" width="8.6640625" style="202" customWidth="1"/>
    <col min="15117" max="15117" width="0.6640625" style="202" customWidth="1"/>
    <col min="15118" max="15120" width="8.6640625" style="202" customWidth="1"/>
    <col min="15121" max="15121" width="0.6640625" style="202" customWidth="1"/>
    <col min="15122" max="15124" width="8.6640625" style="202" customWidth="1"/>
    <col min="15125" max="15125" width="0.6640625" style="202" customWidth="1"/>
    <col min="15126" max="15126" width="10.33203125" style="202" bestFit="1" customWidth="1"/>
    <col min="15127" max="15128" width="8.44140625" style="202" bestFit="1" customWidth="1"/>
    <col min="15129" max="15129" width="10.109375" style="202" customWidth="1"/>
    <col min="15130" max="15131" width="8.6640625" style="202" customWidth="1"/>
    <col min="15132" max="15132" width="0.6640625" style="202" customWidth="1"/>
    <col min="15133" max="15135" width="8.6640625" style="202" customWidth="1"/>
    <col min="15136" max="15136" width="0.6640625" style="202" customWidth="1"/>
    <col min="15137" max="15137" width="10.88671875" style="202" customWidth="1"/>
    <col min="15138" max="15360" width="13.88671875" style="202"/>
    <col min="15361" max="15361" width="19.33203125" style="202" customWidth="1"/>
    <col min="15362" max="15364" width="8.6640625" style="202" customWidth="1"/>
    <col min="15365" max="15365" width="0.6640625" style="202" customWidth="1"/>
    <col min="15366" max="15368" width="8.6640625" style="202" customWidth="1"/>
    <col min="15369" max="15369" width="0.6640625" style="202" customWidth="1"/>
    <col min="15370" max="15372" width="8.6640625" style="202" customWidth="1"/>
    <col min="15373" max="15373" width="0.6640625" style="202" customWidth="1"/>
    <col min="15374" max="15376" width="8.6640625" style="202" customWidth="1"/>
    <col min="15377" max="15377" width="0.6640625" style="202" customWidth="1"/>
    <col min="15378" max="15380" width="8.6640625" style="202" customWidth="1"/>
    <col min="15381" max="15381" width="0.6640625" style="202" customWidth="1"/>
    <col min="15382" max="15382" width="10.33203125" style="202" bestFit="1" customWidth="1"/>
    <col min="15383" max="15384" width="8.44140625" style="202" bestFit="1" customWidth="1"/>
    <col min="15385" max="15385" width="10.109375" style="202" customWidth="1"/>
    <col min="15386" max="15387" width="8.6640625" style="202" customWidth="1"/>
    <col min="15388" max="15388" width="0.6640625" style="202" customWidth="1"/>
    <col min="15389" max="15391" width="8.6640625" style="202" customWidth="1"/>
    <col min="15392" max="15392" width="0.6640625" style="202" customWidth="1"/>
    <col min="15393" max="15393" width="10.88671875" style="202" customWidth="1"/>
    <col min="15394" max="15616" width="13.88671875" style="202"/>
    <col min="15617" max="15617" width="19.33203125" style="202" customWidth="1"/>
    <col min="15618" max="15620" width="8.6640625" style="202" customWidth="1"/>
    <col min="15621" max="15621" width="0.6640625" style="202" customWidth="1"/>
    <col min="15622" max="15624" width="8.6640625" style="202" customWidth="1"/>
    <col min="15625" max="15625" width="0.6640625" style="202" customWidth="1"/>
    <col min="15626" max="15628" width="8.6640625" style="202" customWidth="1"/>
    <col min="15629" max="15629" width="0.6640625" style="202" customWidth="1"/>
    <col min="15630" max="15632" width="8.6640625" style="202" customWidth="1"/>
    <col min="15633" max="15633" width="0.6640625" style="202" customWidth="1"/>
    <col min="15634" max="15636" width="8.6640625" style="202" customWidth="1"/>
    <col min="15637" max="15637" width="0.6640625" style="202" customWidth="1"/>
    <col min="15638" max="15638" width="10.33203125" style="202" bestFit="1" customWidth="1"/>
    <col min="15639" max="15640" width="8.44140625" style="202" bestFit="1" customWidth="1"/>
    <col min="15641" max="15641" width="10.109375" style="202" customWidth="1"/>
    <col min="15642" max="15643" width="8.6640625" style="202" customWidth="1"/>
    <col min="15644" max="15644" width="0.6640625" style="202" customWidth="1"/>
    <col min="15645" max="15647" width="8.6640625" style="202" customWidth="1"/>
    <col min="15648" max="15648" width="0.6640625" style="202" customWidth="1"/>
    <col min="15649" max="15649" width="10.88671875" style="202" customWidth="1"/>
    <col min="15650" max="15872" width="13.88671875" style="202"/>
    <col min="15873" max="15873" width="19.33203125" style="202" customWidth="1"/>
    <col min="15874" max="15876" width="8.6640625" style="202" customWidth="1"/>
    <col min="15877" max="15877" width="0.6640625" style="202" customWidth="1"/>
    <col min="15878" max="15880" width="8.6640625" style="202" customWidth="1"/>
    <col min="15881" max="15881" width="0.6640625" style="202" customWidth="1"/>
    <col min="15882" max="15884" width="8.6640625" style="202" customWidth="1"/>
    <col min="15885" max="15885" width="0.6640625" style="202" customWidth="1"/>
    <col min="15886" max="15888" width="8.6640625" style="202" customWidth="1"/>
    <col min="15889" max="15889" width="0.6640625" style="202" customWidth="1"/>
    <col min="15890" max="15892" width="8.6640625" style="202" customWidth="1"/>
    <col min="15893" max="15893" width="0.6640625" style="202" customWidth="1"/>
    <col min="15894" max="15894" width="10.33203125" style="202" bestFit="1" customWidth="1"/>
    <col min="15895" max="15896" width="8.44140625" style="202" bestFit="1" customWidth="1"/>
    <col min="15897" max="15897" width="10.109375" style="202" customWidth="1"/>
    <col min="15898" max="15899" width="8.6640625" style="202" customWidth="1"/>
    <col min="15900" max="15900" width="0.6640625" style="202" customWidth="1"/>
    <col min="15901" max="15903" width="8.6640625" style="202" customWidth="1"/>
    <col min="15904" max="15904" width="0.6640625" style="202" customWidth="1"/>
    <col min="15905" max="15905" width="10.88671875" style="202" customWidth="1"/>
    <col min="15906" max="16128" width="13.88671875" style="202"/>
    <col min="16129" max="16129" width="19.33203125" style="202" customWidth="1"/>
    <col min="16130" max="16132" width="8.6640625" style="202" customWidth="1"/>
    <col min="16133" max="16133" width="0.6640625" style="202" customWidth="1"/>
    <col min="16134" max="16136" width="8.6640625" style="202" customWidth="1"/>
    <col min="16137" max="16137" width="0.6640625" style="202" customWidth="1"/>
    <col min="16138" max="16140" width="8.6640625" style="202" customWidth="1"/>
    <col min="16141" max="16141" width="0.6640625" style="202" customWidth="1"/>
    <col min="16142" max="16144" width="8.6640625" style="202" customWidth="1"/>
    <col min="16145" max="16145" width="0.6640625" style="202" customWidth="1"/>
    <col min="16146" max="16148" width="8.6640625" style="202" customWidth="1"/>
    <col min="16149" max="16149" width="0.6640625" style="202" customWidth="1"/>
    <col min="16150" max="16150" width="10.33203125" style="202" bestFit="1" customWidth="1"/>
    <col min="16151" max="16152" width="8.44140625" style="202" bestFit="1" customWidth="1"/>
    <col min="16153" max="16153" width="10.109375" style="202" customWidth="1"/>
    <col min="16154" max="16155" width="8.6640625" style="202" customWidth="1"/>
    <col min="16156" max="16156" width="0.6640625" style="202" customWidth="1"/>
    <col min="16157" max="16159" width="8.6640625" style="202" customWidth="1"/>
    <col min="16160" max="16160" width="0.6640625" style="202" customWidth="1"/>
    <col min="16161" max="16161" width="10.88671875" style="202" customWidth="1"/>
    <col min="16162" max="16384" width="13.88671875" style="202"/>
  </cols>
  <sheetData>
    <row r="1" spans="1:33">
      <c r="A1" s="258" t="s">
        <v>823</v>
      </c>
    </row>
    <row r="2" spans="1:33" s="175" customFormat="1" ht="28.2">
      <c r="A2" s="399" t="s">
        <v>753</v>
      </c>
      <c r="B2" s="399"/>
      <c r="C2" s="399"/>
      <c r="D2" s="399"/>
      <c r="E2" s="399"/>
      <c r="F2" s="399"/>
      <c r="G2" s="399"/>
      <c r="H2" s="399"/>
      <c r="I2" s="399"/>
      <c r="J2" s="399"/>
      <c r="K2" s="399"/>
      <c r="L2" s="399"/>
      <c r="M2" s="399"/>
      <c r="N2" s="399"/>
      <c r="O2" s="399"/>
      <c r="P2" s="399"/>
      <c r="Q2" s="399"/>
      <c r="R2" s="399"/>
      <c r="S2" s="399"/>
      <c r="T2" s="399"/>
      <c r="U2" s="399"/>
      <c r="V2" s="399"/>
      <c r="W2" s="399"/>
      <c r="X2" s="399"/>
      <c r="Y2" s="399"/>
      <c r="Z2" s="399"/>
      <c r="AA2" s="399"/>
      <c r="AB2" s="399"/>
      <c r="AC2" s="399"/>
      <c r="AD2" s="399"/>
      <c r="AE2" s="399"/>
      <c r="AF2" s="399"/>
      <c r="AG2" s="399"/>
    </row>
    <row r="3" spans="1:33" s="176" customFormat="1" ht="23.1" customHeight="1">
      <c r="A3" s="400">
        <v>45930</v>
      </c>
      <c r="B3" s="400"/>
      <c r="C3" s="400"/>
      <c r="D3" s="400"/>
      <c r="E3" s="400"/>
      <c r="F3" s="400"/>
      <c r="G3" s="400"/>
      <c r="H3" s="400"/>
      <c r="I3" s="400"/>
      <c r="J3" s="400"/>
      <c r="K3" s="400"/>
      <c r="L3" s="400"/>
      <c r="M3" s="400"/>
      <c r="N3" s="400"/>
      <c r="O3" s="400"/>
      <c r="P3" s="400"/>
      <c r="Q3" s="400"/>
      <c r="R3" s="400"/>
      <c r="S3" s="400"/>
      <c r="T3" s="400"/>
      <c r="U3" s="400"/>
      <c r="V3" s="400"/>
      <c r="W3" s="400"/>
      <c r="X3" s="400"/>
      <c r="Y3" s="400"/>
      <c r="Z3" s="400"/>
      <c r="AA3" s="400"/>
      <c r="AB3" s="400"/>
      <c r="AC3" s="400"/>
      <c r="AD3" s="400"/>
      <c r="AE3" s="400"/>
      <c r="AF3" s="400"/>
      <c r="AG3" s="400"/>
    </row>
    <row r="4" spans="1:33" s="179" customFormat="1" ht="16.8">
      <c r="A4" s="177" t="s">
        <v>729</v>
      </c>
      <c r="B4" s="178"/>
      <c r="C4" s="178"/>
      <c r="D4" s="178"/>
      <c r="E4" s="178"/>
      <c r="F4" s="178"/>
      <c r="G4" s="178"/>
      <c r="H4" s="178"/>
      <c r="I4" s="178"/>
      <c r="J4" s="178"/>
      <c r="K4" s="178"/>
      <c r="L4" s="178"/>
      <c r="M4" s="178"/>
      <c r="N4" s="178"/>
      <c r="O4" s="178"/>
      <c r="P4" s="178"/>
      <c r="Q4" s="178"/>
      <c r="R4" s="178"/>
      <c r="S4" s="178"/>
      <c r="T4" s="178"/>
      <c r="U4" s="178"/>
      <c r="V4" s="178"/>
      <c r="W4" s="178"/>
      <c r="X4" s="178"/>
      <c r="Y4" s="178"/>
      <c r="Z4" s="178"/>
      <c r="AA4" s="178"/>
      <c r="AB4" s="178"/>
      <c r="AC4" s="178"/>
      <c r="AD4" s="178"/>
      <c r="AE4" s="178"/>
      <c r="AF4" s="178"/>
      <c r="AG4" s="178"/>
    </row>
    <row r="5" spans="1:33" s="180" customFormat="1" ht="8.4" customHeight="1" thickBot="1"/>
    <row r="6" spans="1:33" s="180" customFormat="1" ht="30.15" customHeight="1">
      <c r="A6" s="401" t="s">
        <v>730</v>
      </c>
      <c r="B6" s="404" t="s">
        <v>754</v>
      </c>
      <c r="C6" s="404"/>
      <c r="D6" s="404"/>
      <c r="E6" s="181"/>
      <c r="F6" s="404" t="s">
        <v>755</v>
      </c>
      <c r="G6" s="404"/>
      <c r="H6" s="404"/>
      <c r="I6" s="181"/>
      <c r="J6" s="404" t="s">
        <v>756</v>
      </c>
      <c r="K6" s="404"/>
      <c r="L6" s="404"/>
      <c r="M6" s="181"/>
      <c r="N6" s="404" t="s">
        <v>757</v>
      </c>
      <c r="O6" s="404"/>
      <c r="P6" s="404"/>
      <c r="Q6" s="181"/>
      <c r="R6" s="404" t="s">
        <v>758</v>
      </c>
      <c r="S6" s="404"/>
      <c r="T6" s="404"/>
      <c r="U6" s="181"/>
      <c r="V6" s="401" t="s">
        <v>759</v>
      </c>
      <c r="W6" s="401"/>
      <c r="X6" s="401"/>
      <c r="Y6" s="401"/>
      <c r="Z6" s="401"/>
      <c r="AA6" s="401"/>
      <c r="AB6" s="181"/>
      <c r="AC6" s="405" t="s">
        <v>760</v>
      </c>
      <c r="AD6" s="405"/>
      <c r="AE6" s="405"/>
      <c r="AF6" s="181"/>
      <c r="AG6" s="394" t="s">
        <v>761</v>
      </c>
    </row>
    <row r="7" spans="1:33" s="180" customFormat="1" ht="15.75" customHeight="1">
      <c r="A7" s="402"/>
      <c r="B7" s="183"/>
      <c r="C7" s="183"/>
      <c r="D7" s="183"/>
      <c r="E7" s="182"/>
      <c r="F7" s="183"/>
      <c r="G7" s="183"/>
      <c r="H7" s="183"/>
      <c r="I7" s="182"/>
      <c r="J7" s="183"/>
      <c r="K7" s="183"/>
      <c r="L7" s="183"/>
      <c r="M7" s="182"/>
      <c r="N7" s="183"/>
      <c r="O7" s="183"/>
      <c r="P7" s="183"/>
      <c r="Q7" s="182"/>
      <c r="R7" s="183"/>
      <c r="S7" s="183"/>
      <c r="T7" s="183"/>
      <c r="U7" s="182"/>
      <c r="V7" s="397" t="s">
        <v>762</v>
      </c>
      <c r="W7" s="397"/>
      <c r="X7" s="397"/>
      <c r="Y7" s="397" t="s">
        <v>763</v>
      </c>
      <c r="Z7" s="397"/>
      <c r="AA7" s="397"/>
      <c r="AB7" s="182"/>
      <c r="AC7" s="184"/>
      <c r="AD7" s="184"/>
      <c r="AE7" s="184"/>
      <c r="AF7" s="182"/>
      <c r="AG7" s="395"/>
    </row>
    <row r="8" spans="1:33" s="180" customFormat="1" ht="54.9" customHeight="1">
      <c r="A8" s="403"/>
      <c r="B8" s="185" t="s">
        <v>742</v>
      </c>
      <c r="C8" s="186" t="s">
        <v>764</v>
      </c>
      <c r="D8" s="185" t="s">
        <v>765</v>
      </c>
      <c r="E8" s="185"/>
      <c r="F8" s="185" t="s">
        <v>742</v>
      </c>
      <c r="G8" s="186" t="s">
        <v>764</v>
      </c>
      <c r="H8" s="185" t="s">
        <v>765</v>
      </c>
      <c r="I8" s="185"/>
      <c r="J8" s="185" t="s">
        <v>742</v>
      </c>
      <c r="K8" s="186" t="s">
        <v>764</v>
      </c>
      <c r="L8" s="185" t="s">
        <v>765</v>
      </c>
      <c r="M8" s="185"/>
      <c r="N8" s="185" t="s">
        <v>742</v>
      </c>
      <c r="O8" s="186" t="s">
        <v>764</v>
      </c>
      <c r="P8" s="185" t="s">
        <v>765</v>
      </c>
      <c r="Q8" s="185"/>
      <c r="R8" s="185" t="s">
        <v>742</v>
      </c>
      <c r="S8" s="186" t="s">
        <v>764</v>
      </c>
      <c r="T8" s="185" t="s">
        <v>765</v>
      </c>
      <c r="U8" s="185"/>
      <c r="V8" s="185" t="s">
        <v>742</v>
      </c>
      <c r="W8" s="186" t="s">
        <v>764</v>
      </c>
      <c r="X8" s="185" t="s">
        <v>765</v>
      </c>
      <c r="Y8" s="187" t="s">
        <v>742</v>
      </c>
      <c r="Z8" s="188" t="s">
        <v>764</v>
      </c>
      <c r="AA8" s="187" t="s">
        <v>765</v>
      </c>
      <c r="AB8" s="185"/>
      <c r="AC8" s="185" t="s">
        <v>742</v>
      </c>
      <c r="AD8" s="186" t="s">
        <v>764</v>
      </c>
      <c r="AE8" s="185" t="s">
        <v>765</v>
      </c>
      <c r="AF8" s="185"/>
      <c r="AG8" s="396"/>
    </row>
    <row r="9" spans="1:33" s="180" customFormat="1" ht="6" customHeight="1">
      <c r="B9" s="189"/>
      <c r="C9" s="190"/>
      <c r="D9" s="190"/>
      <c r="E9" s="190"/>
      <c r="F9" s="190"/>
      <c r="G9" s="190"/>
      <c r="H9" s="190"/>
      <c r="I9" s="190"/>
      <c r="J9" s="190"/>
      <c r="K9" s="190"/>
      <c r="L9" s="190"/>
      <c r="M9" s="190"/>
      <c r="N9" s="190"/>
      <c r="O9" s="190"/>
      <c r="P9" s="190"/>
      <c r="Q9" s="190"/>
      <c r="R9" s="190"/>
      <c r="S9" s="190"/>
      <c r="T9" s="190"/>
      <c r="U9" s="190"/>
      <c r="V9" s="190"/>
      <c r="W9" s="190"/>
      <c r="X9" s="190"/>
      <c r="Y9" s="190"/>
      <c r="Z9" s="190"/>
      <c r="AA9" s="190"/>
      <c r="AB9" s="190"/>
      <c r="AC9" s="190"/>
      <c r="AD9" s="190"/>
      <c r="AE9" s="190"/>
      <c r="AF9" s="190"/>
      <c r="AG9" s="191"/>
    </row>
    <row r="10" spans="1:33" s="195" customFormat="1" ht="20.100000000000001" customHeight="1">
      <c r="A10" s="192" t="s">
        <v>766</v>
      </c>
      <c r="B10" s="193">
        <v>9115848.7050000001</v>
      </c>
      <c r="C10" s="193">
        <v>0</v>
      </c>
      <c r="D10" s="193">
        <v>51.322000000000003</v>
      </c>
      <c r="E10" s="193"/>
      <c r="F10" s="193">
        <v>0</v>
      </c>
      <c r="G10" s="193">
        <v>0</v>
      </c>
      <c r="H10" s="193">
        <v>0</v>
      </c>
      <c r="I10" s="193"/>
      <c r="J10" s="193">
        <v>0</v>
      </c>
      <c r="K10" s="193">
        <v>0</v>
      </c>
      <c r="L10" s="193">
        <v>6499.5209999999997</v>
      </c>
      <c r="M10" s="193"/>
      <c r="N10" s="193">
        <v>0</v>
      </c>
      <c r="O10" s="193">
        <v>0</v>
      </c>
      <c r="P10" s="193">
        <v>613.50300000000004</v>
      </c>
      <c r="Q10" s="193"/>
      <c r="R10" s="193">
        <v>0</v>
      </c>
      <c r="S10" s="193">
        <v>0</v>
      </c>
      <c r="T10" s="193">
        <v>332.23</v>
      </c>
      <c r="U10" s="193"/>
      <c r="V10" s="193">
        <v>325602.51547000004</v>
      </c>
      <c r="W10" s="193">
        <v>0</v>
      </c>
      <c r="X10" s="193">
        <v>34621.040529999998</v>
      </c>
      <c r="Y10" s="193">
        <v>9924043.1162700001</v>
      </c>
      <c r="Z10" s="193">
        <v>21371.20278</v>
      </c>
      <c r="AA10" s="193">
        <v>404109.50287000003</v>
      </c>
      <c r="AB10" s="193"/>
      <c r="AC10" s="193">
        <v>796101.21499999997</v>
      </c>
      <c r="AD10" s="193">
        <v>0</v>
      </c>
      <c r="AE10" s="193">
        <v>5323.0460000000003</v>
      </c>
      <c r="AF10" s="193"/>
      <c r="AG10" s="194">
        <v>20634516.923999999</v>
      </c>
    </row>
    <row r="11" spans="1:33" s="195" customFormat="1" ht="20.100000000000001" customHeight="1">
      <c r="A11" s="196" t="s">
        <v>161</v>
      </c>
      <c r="B11" s="197">
        <v>0</v>
      </c>
      <c r="C11" s="197">
        <v>0</v>
      </c>
      <c r="D11" s="197">
        <v>0</v>
      </c>
      <c r="E11" s="197"/>
      <c r="F11" s="197">
        <v>0</v>
      </c>
      <c r="G11" s="197">
        <v>0</v>
      </c>
      <c r="H11" s="197">
        <v>0</v>
      </c>
      <c r="I11" s="197"/>
      <c r="J11" s="197">
        <v>0</v>
      </c>
      <c r="K11" s="197">
        <v>1198.0219999999999</v>
      </c>
      <c r="L11" s="197">
        <v>318633.34600000002</v>
      </c>
      <c r="M11" s="197"/>
      <c r="N11" s="197">
        <v>207749.364</v>
      </c>
      <c r="O11" s="197">
        <v>265.54300000000001</v>
      </c>
      <c r="P11" s="197">
        <v>97123.554000000004</v>
      </c>
      <c r="Q11" s="197"/>
      <c r="R11" s="197">
        <v>223872.18900000001</v>
      </c>
      <c r="S11" s="197">
        <v>97.364000000000004</v>
      </c>
      <c r="T11" s="197">
        <v>10936.163</v>
      </c>
      <c r="U11" s="197"/>
      <c r="V11" s="197">
        <v>0</v>
      </c>
      <c r="W11" s="197">
        <v>0</v>
      </c>
      <c r="X11" s="197">
        <v>0</v>
      </c>
      <c r="Y11" s="197">
        <v>0</v>
      </c>
      <c r="Z11" s="197">
        <v>0</v>
      </c>
      <c r="AA11" s="197">
        <v>0</v>
      </c>
      <c r="AB11" s="197"/>
      <c r="AC11" s="197">
        <v>0</v>
      </c>
      <c r="AD11" s="197">
        <v>0</v>
      </c>
      <c r="AE11" s="197">
        <v>0</v>
      </c>
      <c r="AF11" s="197"/>
      <c r="AG11" s="198">
        <v>859875.54700000002</v>
      </c>
    </row>
    <row r="12" spans="1:33" s="195" customFormat="1" ht="10.199999999999999">
      <c r="B12" s="199"/>
      <c r="R12" s="199"/>
      <c r="T12" s="199"/>
      <c r="Y12" s="193"/>
      <c r="Z12" s="193"/>
      <c r="AA12" s="193"/>
      <c r="AE12" s="199"/>
    </row>
    <row r="13" spans="1:33" s="180" customFormat="1">
      <c r="A13" s="193" t="s">
        <v>767</v>
      </c>
      <c r="B13" s="200"/>
      <c r="C13" s="200"/>
      <c r="D13" s="200"/>
      <c r="E13" s="200"/>
      <c r="F13" s="200"/>
      <c r="G13" s="200"/>
      <c r="H13" s="200"/>
      <c r="I13" s="200"/>
      <c r="J13" s="200"/>
      <c r="K13" s="200"/>
      <c r="L13" s="200"/>
      <c r="M13" s="200"/>
      <c r="N13" s="200"/>
      <c r="O13" s="200"/>
      <c r="P13" s="200"/>
      <c r="Q13" s="200"/>
      <c r="R13" s="200"/>
      <c r="S13" s="200"/>
      <c r="T13" s="200"/>
      <c r="U13" s="200"/>
      <c r="V13" s="200"/>
      <c r="W13" s="200"/>
      <c r="X13" s="200"/>
      <c r="Y13" s="200"/>
      <c r="Z13" s="200"/>
      <c r="AA13" s="200"/>
      <c r="AB13" s="200"/>
      <c r="AC13" s="200"/>
      <c r="AD13" s="200"/>
      <c r="AE13" s="200"/>
      <c r="AF13" s="200"/>
      <c r="AG13" s="200"/>
    </row>
    <row r="14" spans="1:33" s="180" customFormat="1">
      <c r="A14" s="193" t="s">
        <v>768</v>
      </c>
      <c r="Y14" s="201"/>
      <c r="AA14" s="201"/>
    </row>
    <row r="15" spans="1:33" s="180" customFormat="1">
      <c r="A15" s="193" t="s">
        <v>769</v>
      </c>
      <c r="B15" s="201"/>
      <c r="C15" s="201"/>
      <c r="D15" s="201"/>
      <c r="E15" s="201"/>
      <c r="F15" s="201"/>
      <c r="G15" s="201"/>
      <c r="H15" s="201"/>
      <c r="I15" s="201"/>
      <c r="J15" s="201"/>
      <c r="K15" s="201"/>
      <c r="L15" s="201"/>
      <c r="M15" s="201"/>
      <c r="N15" s="201"/>
      <c r="O15" s="201"/>
      <c r="P15" s="201"/>
      <c r="Q15" s="201"/>
      <c r="R15" s="201"/>
      <c r="S15" s="201"/>
      <c r="T15" s="201"/>
      <c r="U15" s="201"/>
      <c r="V15" s="201"/>
      <c r="W15" s="201"/>
      <c r="X15" s="201"/>
      <c r="Y15" s="201"/>
      <c r="Z15" s="201"/>
      <c r="AA15" s="201"/>
      <c r="AB15" s="201"/>
      <c r="AC15" s="201"/>
      <c r="AD15" s="201"/>
      <c r="AE15" s="201"/>
      <c r="AF15" s="201"/>
      <c r="AG15" s="201"/>
    </row>
    <row r="16" spans="1:33" ht="13.95" customHeight="1">
      <c r="A16" s="398" t="s">
        <v>770</v>
      </c>
      <c r="B16" s="398"/>
      <c r="C16" s="398"/>
      <c r="D16" s="398"/>
      <c r="E16" s="398"/>
      <c r="F16" s="398"/>
      <c r="G16" s="398"/>
      <c r="H16" s="398"/>
      <c r="I16" s="398"/>
      <c r="J16" s="398"/>
      <c r="K16" s="398"/>
      <c r="L16" s="398"/>
      <c r="M16" s="398"/>
      <c r="N16" s="398"/>
      <c r="O16" s="398"/>
      <c r="P16" s="398"/>
      <c r="Q16" s="398"/>
      <c r="R16" s="398"/>
      <c r="S16" s="398"/>
      <c r="T16" s="398"/>
      <c r="U16" s="398"/>
      <c r="V16" s="398"/>
      <c r="W16" s="398"/>
      <c r="X16" s="398"/>
      <c r="Y16" s="398"/>
      <c r="Z16" s="398"/>
      <c r="AA16" s="398"/>
      <c r="AB16" s="398"/>
      <c r="AC16" s="398"/>
      <c r="AD16" s="398"/>
      <c r="AE16" s="398"/>
      <c r="AF16" s="398"/>
      <c r="AG16" s="398"/>
    </row>
    <row r="17" spans="1:33" ht="24" customHeight="1">
      <c r="A17" s="398"/>
      <c r="B17" s="398"/>
      <c r="C17" s="398"/>
      <c r="D17" s="398"/>
      <c r="E17" s="398"/>
      <c r="F17" s="398"/>
      <c r="G17" s="398"/>
      <c r="H17" s="398"/>
      <c r="I17" s="398"/>
      <c r="J17" s="398"/>
      <c r="K17" s="398"/>
      <c r="L17" s="398"/>
      <c r="M17" s="398"/>
      <c r="N17" s="398"/>
      <c r="O17" s="398"/>
      <c r="P17" s="398"/>
      <c r="Q17" s="398"/>
      <c r="R17" s="398"/>
      <c r="S17" s="398"/>
      <c r="T17" s="398"/>
      <c r="U17" s="398"/>
      <c r="V17" s="398"/>
      <c r="W17" s="398"/>
      <c r="X17" s="398"/>
      <c r="Y17" s="398"/>
      <c r="Z17" s="398"/>
      <c r="AA17" s="398"/>
      <c r="AB17" s="398"/>
      <c r="AC17" s="398"/>
      <c r="AD17" s="398"/>
      <c r="AE17" s="398"/>
      <c r="AF17" s="398"/>
      <c r="AG17" s="398"/>
    </row>
  </sheetData>
  <mergeCells count="14">
    <mergeCell ref="AG6:AG8"/>
    <mergeCell ref="V7:X7"/>
    <mergeCell ref="Y7:AA7"/>
    <mergeCell ref="A16:AG17"/>
    <mergeCell ref="A2:AG2"/>
    <mergeCell ref="A3:AG3"/>
    <mergeCell ref="A6:A8"/>
    <mergeCell ref="B6:D6"/>
    <mergeCell ref="F6:H6"/>
    <mergeCell ref="J6:L6"/>
    <mergeCell ref="N6:P6"/>
    <mergeCell ref="R6:T6"/>
    <mergeCell ref="V6:AA6"/>
    <mergeCell ref="AC6:AE6"/>
  </mergeCells>
  <hyperlinks>
    <hyperlink ref="A1" location="Índice!A1" display="Volver al Índice" xr:uid="{649926D5-4BDD-4661-AF20-19B7BF2DC176}"/>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4878C-3251-4C8C-B349-9BB8D4257C77}">
  <dimension ref="A1:G200"/>
  <sheetViews>
    <sheetView showGridLines="0" zoomScale="121" zoomScaleNormal="130" workbookViewId="0"/>
  </sheetViews>
  <sheetFormatPr baseColWidth="10" defaultColWidth="11.44140625" defaultRowHeight="13.2"/>
  <cols>
    <col min="1" max="1" width="38.6640625" style="1" customWidth="1"/>
    <col min="2" max="6" width="19.44140625" style="1" customWidth="1"/>
    <col min="7" max="7" width="17.44140625" style="1" customWidth="1"/>
    <col min="8" max="8" width="12.109375" style="1" bestFit="1" customWidth="1"/>
    <col min="9" max="9" width="10.44140625" style="1" bestFit="1" customWidth="1"/>
    <col min="10" max="10" width="9.44140625" style="1" bestFit="1" customWidth="1"/>
    <col min="11" max="11" width="11" style="1" bestFit="1" customWidth="1"/>
    <col min="12" max="15" width="9.44140625" style="1" bestFit="1" customWidth="1"/>
    <col min="16" max="16" width="10.44140625" style="1" bestFit="1" customWidth="1"/>
    <col min="17" max="19" width="9.44140625" style="1" bestFit="1" customWidth="1"/>
    <col min="20" max="20" width="9.6640625" style="1" bestFit="1" customWidth="1"/>
    <col min="21" max="256" width="11.44140625" style="1"/>
    <col min="257" max="257" width="38.6640625" style="1" customWidth="1"/>
    <col min="258" max="262" width="19.44140625" style="1" customWidth="1"/>
    <col min="263" max="263" width="17.44140625" style="1" customWidth="1"/>
    <col min="264" max="264" width="12.109375" style="1" bestFit="1" customWidth="1"/>
    <col min="265" max="265" width="10.44140625" style="1" bestFit="1" customWidth="1"/>
    <col min="266" max="266" width="9.44140625" style="1" bestFit="1" customWidth="1"/>
    <col min="267" max="267" width="11" style="1" bestFit="1" customWidth="1"/>
    <col min="268" max="271" width="9.44140625" style="1" bestFit="1" customWidth="1"/>
    <col min="272" max="272" width="10.44140625" style="1" bestFit="1" customWidth="1"/>
    <col min="273" max="275" width="9.44140625" style="1" bestFit="1" customWidth="1"/>
    <col min="276" max="276" width="9.6640625" style="1" bestFit="1" customWidth="1"/>
    <col min="277" max="512" width="11.44140625" style="1"/>
    <col min="513" max="513" width="38.6640625" style="1" customWidth="1"/>
    <col min="514" max="518" width="19.44140625" style="1" customWidth="1"/>
    <col min="519" max="519" width="17.44140625" style="1" customWidth="1"/>
    <col min="520" max="520" width="12.109375" style="1" bestFit="1" customWidth="1"/>
    <col min="521" max="521" width="10.44140625" style="1" bestFit="1" customWidth="1"/>
    <col min="522" max="522" width="9.44140625" style="1" bestFit="1" customWidth="1"/>
    <col min="523" max="523" width="11" style="1" bestFit="1" customWidth="1"/>
    <col min="524" max="527" width="9.44140625" style="1" bestFit="1" customWidth="1"/>
    <col min="528" max="528" width="10.44140625" style="1" bestFit="1" customWidth="1"/>
    <col min="529" max="531" width="9.44140625" style="1" bestFit="1" customWidth="1"/>
    <col min="532" max="532" width="9.6640625" style="1" bestFit="1" customWidth="1"/>
    <col min="533" max="768" width="11.44140625" style="1"/>
    <col min="769" max="769" width="38.6640625" style="1" customWidth="1"/>
    <col min="770" max="774" width="19.44140625" style="1" customWidth="1"/>
    <col min="775" max="775" width="17.44140625" style="1" customWidth="1"/>
    <col min="776" max="776" width="12.109375" style="1" bestFit="1" customWidth="1"/>
    <col min="777" max="777" width="10.44140625" style="1" bestFit="1" customWidth="1"/>
    <col min="778" max="778" width="9.44140625" style="1" bestFit="1" customWidth="1"/>
    <col min="779" max="779" width="11" style="1" bestFit="1" customWidth="1"/>
    <col min="780" max="783" width="9.44140625" style="1" bestFit="1" customWidth="1"/>
    <col min="784" max="784" width="10.44140625" style="1" bestFit="1" customWidth="1"/>
    <col min="785" max="787" width="9.44140625" style="1" bestFit="1" customWidth="1"/>
    <col min="788" max="788" width="9.6640625" style="1" bestFit="1" customWidth="1"/>
    <col min="789" max="1024" width="11.44140625" style="1"/>
    <col min="1025" max="1025" width="38.6640625" style="1" customWidth="1"/>
    <col min="1026" max="1030" width="19.44140625" style="1" customWidth="1"/>
    <col min="1031" max="1031" width="17.44140625" style="1" customWidth="1"/>
    <col min="1032" max="1032" width="12.109375" style="1" bestFit="1" customWidth="1"/>
    <col min="1033" max="1033" width="10.44140625" style="1" bestFit="1" customWidth="1"/>
    <col min="1034" max="1034" width="9.44140625" style="1" bestFit="1" customWidth="1"/>
    <col min="1035" max="1035" width="11" style="1" bestFit="1" customWidth="1"/>
    <col min="1036" max="1039" width="9.44140625" style="1" bestFit="1" customWidth="1"/>
    <col min="1040" max="1040" width="10.44140625" style="1" bestFit="1" customWidth="1"/>
    <col min="1041" max="1043" width="9.44140625" style="1" bestFit="1" customWidth="1"/>
    <col min="1044" max="1044" width="9.6640625" style="1" bestFit="1" customWidth="1"/>
    <col min="1045" max="1280" width="11.44140625" style="1"/>
    <col min="1281" max="1281" width="38.6640625" style="1" customWidth="1"/>
    <col min="1282" max="1286" width="19.44140625" style="1" customWidth="1"/>
    <col min="1287" max="1287" width="17.44140625" style="1" customWidth="1"/>
    <col min="1288" max="1288" width="12.109375" style="1" bestFit="1" customWidth="1"/>
    <col min="1289" max="1289" width="10.44140625" style="1" bestFit="1" customWidth="1"/>
    <col min="1290" max="1290" width="9.44140625" style="1" bestFit="1" customWidth="1"/>
    <col min="1291" max="1291" width="11" style="1" bestFit="1" customWidth="1"/>
    <col min="1292" max="1295" width="9.44140625" style="1" bestFit="1" customWidth="1"/>
    <col min="1296" max="1296" width="10.44140625" style="1" bestFit="1" customWidth="1"/>
    <col min="1297" max="1299" width="9.44140625" style="1" bestFit="1" customWidth="1"/>
    <col min="1300" max="1300" width="9.6640625" style="1" bestFit="1" customWidth="1"/>
    <col min="1301" max="1536" width="11.44140625" style="1"/>
    <col min="1537" max="1537" width="38.6640625" style="1" customWidth="1"/>
    <col min="1538" max="1542" width="19.44140625" style="1" customWidth="1"/>
    <col min="1543" max="1543" width="17.44140625" style="1" customWidth="1"/>
    <col min="1544" max="1544" width="12.109375" style="1" bestFit="1" customWidth="1"/>
    <col min="1545" max="1545" width="10.44140625" style="1" bestFit="1" customWidth="1"/>
    <col min="1546" max="1546" width="9.44140625" style="1" bestFit="1" customWidth="1"/>
    <col min="1547" max="1547" width="11" style="1" bestFit="1" customWidth="1"/>
    <col min="1548" max="1551" width="9.44140625" style="1" bestFit="1" customWidth="1"/>
    <col min="1552" max="1552" width="10.44140625" style="1" bestFit="1" customWidth="1"/>
    <col min="1553" max="1555" width="9.44140625" style="1" bestFit="1" customWidth="1"/>
    <col min="1556" max="1556" width="9.6640625" style="1" bestFit="1" customWidth="1"/>
    <col min="1557" max="1792" width="11.44140625" style="1"/>
    <col min="1793" max="1793" width="38.6640625" style="1" customWidth="1"/>
    <col min="1794" max="1798" width="19.44140625" style="1" customWidth="1"/>
    <col min="1799" max="1799" width="17.44140625" style="1" customWidth="1"/>
    <col min="1800" max="1800" width="12.109375" style="1" bestFit="1" customWidth="1"/>
    <col min="1801" max="1801" width="10.44140625" style="1" bestFit="1" customWidth="1"/>
    <col min="1802" max="1802" width="9.44140625" style="1" bestFit="1" customWidth="1"/>
    <col min="1803" max="1803" width="11" style="1" bestFit="1" customWidth="1"/>
    <col min="1804" max="1807" width="9.44140625" style="1" bestFit="1" customWidth="1"/>
    <col min="1808" max="1808" width="10.44140625" style="1" bestFit="1" customWidth="1"/>
    <col min="1809" max="1811" width="9.44140625" style="1" bestFit="1" customWidth="1"/>
    <col min="1812" max="1812" width="9.6640625" style="1" bestFit="1" customWidth="1"/>
    <col min="1813" max="2048" width="11.44140625" style="1"/>
    <col min="2049" max="2049" width="38.6640625" style="1" customWidth="1"/>
    <col min="2050" max="2054" width="19.44140625" style="1" customWidth="1"/>
    <col min="2055" max="2055" width="17.44140625" style="1" customWidth="1"/>
    <col min="2056" max="2056" width="12.109375" style="1" bestFit="1" customWidth="1"/>
    <col min="2057" max="2057" width="10.44140625" style="1" bestFit="1" customWidth="1"/>
    <col min="2058" max="2058" width="9.44140625" style="1" bestFit="1" customWidth="1"/>
    <col min="2059" max="2059" width="11" style="1" bestFit="1" customWidth="1"/>
    <col min="2060" max="2063" width="9.44140625" style="1" bestFit="1" customWidth="1"/>
    <col min="2064" max="2064" width="10.44140625" style="1" bestFit="1" customWidth="1"/>
    <col min="2065" max="2067" width="9.44140625" style="1" bestFit="1" customWidth="1"/>
    <col min="2068" max="2068" width="9.6640625" style="1" bestFit="1" customWidth="1"/>
    <col min="2069" max="2304" width="11.44140625" style="1"/>
    <col min="2305" max="2305" width="38.6640625" style="1" customWidth="1"/>
    <col min="2306" max="2310" width="19.44140625" style="1" customWidth="1"/>
    <col min="2311" max="2311" width="17.44140625" style="1" customWidth="1"/>
    <col min="2312" max="2312" width="12.109375" style="1" bestFit="1" customWidth="1"/>
    <col min="2313" max="2313" width="10.44140625" style="1" bestFit="1" customWidth="1"/>
    <col min="2314" max="2314" width="9.44140625" style="1" bestFit="1" customWidth="1"/>
    <col min="2315" max="2315" width="11" style="1" bestFit="1" customWidth="1"/>
    <col min="2316" max="2319" width="9.44140625" style="1" bestFit="1" customWidth="1"/>
    <col min="2320" max="2320" width="10.44140625" style="1" bestFit="1" customWidth="1"/>
    <col min="2321" max="2323" width="9.44140625" style="1" bestFit="1" customWidth="1"/>
    <col min="2324" max="2324" width="9.6640625" style="1" bestFit="1" customWidth="1"/>
    <col min="2325" max="2560" width="11.44140625" style="1"/>
    <col min="2561" max="2561" width="38.6640625" style="1" customWidth="1"/>
    <col min="2562" max="2566" width="19.44140625" style="1" customWidth="1"/>
    <col min="2567" max="2567" width="17.44140625" style="1" customWidth="1"/>
    <col min="2568" max="2568" width="12.109375" style="1" bestFit="1" customWidth="1"/>
    <col min="2569" max="2569" width="10.44140625" style="1" bestFit="1" customWidth="1"/>
    <col min="2570" max="2570" width="9.44140625" style="1" bestFit="1" customWidth="1"/>
    <col min="2571" max="2571" width="11" style="1" bestFit="1" customWidth="1"/>
    <col min="2572" max="2575" width="9.44140625" style="1" bestFit="1" customWidth="1"/>
    <col min="2576" max="2576" width="10.44140625" style="1" bestFit="1" customWidth="1"/>
    <col min="2577" max="2579" width="9.44140625" style="1" bestFit="1" customWidth="1"/>
    <col min="2580" max="2580" width="9.6640625" style="1" bestFit="1" customWidth="1"/>
    <col min="2581" max="2816" width="11.44140625" style="1"/>
    <col min="2817" max="2817" width="38.6640625" style="1" customWidth="1"/>
    <col min="2818" max="2822" width="19.44140625" style="1" customWidth="1"/>
    <col min="2823" max="2823" width="17.44140625" style="1" customWidth="1"/>
    <col min="2824" max="2824" width="12.109375" style="1" bestFit="1" customWidth="1"/>
    <col min="2825" max="2825" width="10.44140625" style="1" bestFit="1" customWidth="1"/>
    <col min="2826" max="2826" width="9.44140625" style="1" bestFit="1" customWidth="1"/>
    <col min="2827" max="2827" width="11" style="1" bestFit="1" customWidth="1"/>
    <col min="2828" max="2831" width="9.44140625" style="1" bestFit="1" customWidth="1"/>
    <col min="2832" max="2832" width="10.44140625" style="1" bestFit="1" customWidth="1"/>
    <col min="2833" max="2835" width="9.44140625" style="1" bestFit="1" customWidth="1"/>
    <col min="2836" max="2836" width="9.6640625" style="1" bestFit="1" customWidth="1"/>
    <col min="2837" max="3072" width="11.44140625" style="1"/>
    <col min="3073" max="3073" width="38.6640625" style="1" customWidth="1"/>
    <col min="3074" max="3078" width="19.44140625" style="1" customWidth="1"/>
    <col min="3079" max="3079" width="17.44140625" style="1" customWidth="1"/>
    <col min="3080" max="3080" width="12.109375" style="1" bestFit="1" customWidth="1"/>
    <col min="3081" max="3081" width="10.44140625" style="1" bestFit="1" customWidth="1"/>
    <col min="3082" max="3082" width="9.44140625" style="1" bestFit="1" customWidth="1"/>
    <col min="3083" max="3083" width="11" style="1" bestFit="1" customWidth="1"/>
    <col min="3084" max="3087" width="9.44140625" style="1" bestFit="1" customWidth="1"/>
    <col min="3088" max="3088" width="10.44140625" style="1" bestFit="1" customWidth="1"/>
    <col min="3089" max="3091" width="9.44140625" style="1" bestFit="1" customWidth="1"/>
    <col min="3092" max="3092" width="9.6640625" style="1" bestFit="1" customWidth="1"/>
    <col min="3093" max="3328" width="11.44140625" style="1"/>
    <col min="3329" max="3329" width="38.6640625" style="1" customWidth="1"/>
    <col min="3330" max="3334" width="19.44140625" style="1" customWidth="1"/>
    <col min="3335" max="3335" width="17.44140625" style="1" customWidth="1"/>
    <col min="3336" max="3336" width="12.109375" style="1" bestFit="1" customWidth="1"/>
    <col min="3337" max="3337" width="10.44140625" style="1" bestFit="1" customWidth="1"/>
    <col min="3338" max="3338" width="9.44140625" style="1" bestFit="1" customWidth="1"/>
    <col min="3339" max="3339" width="11" style="1" bestFit="1" customWidth="1"/>
    <col min="3340" max="3343" width="9.44140625" style="1" bestFit="1" customWidth="1"/>
    <col min="3344" max="3344" width="10.44140625" style="1" bestFit="1" customWidth="1"/>
    <col min="3345" max="3347" width="9.44140625" style="1" bestFit="1" customWidth="1"/>
    <col min="3348" max="3348" width="9.6640625" style="1" bestFit="1" customWidth="1"/>
    <col min="3349" max="3584" width="11.44140625" style="1"/>
    <col min="3585" max="3585" width="38.6640625" style="1" customWidth="1"/>
    <col min="3586" max="3590" width="19.44140625" style="1" customWidth="1"/>
    <col min="3591" max="3591" width="17.44140625" style="1" customWidth="1"/>
    <col min="3592" max="3592" width="12.109375" style="1" bestFit="1" customWidth="1"/>
    <col min="3593" max="3593" width="10.44140625" style="1" bestFit="1" customWidth="1"/>
    <col min="3594" max="3594" width="9.44140625" style="1" bestFit="1" customWidth="1"/>
    <col min="3595" max="3595" width="11" style="1" bestFit="1" customWidth="1"/>
    <col min="3596" max="3599" width="9.44140625" style="1" bestFit="1" customWidth="1"/>
    <col min="3600" max="3600" width="10.44140625" style="1" bestFit="1" customWidth="1"/>
    <col min="3601" max="3603" width="9.44140625" style="1" bestFit="1" customWidth="1"/>
    <col min="3604" max="3604" width="9.6640625" style="1" bestFit="1" customWidth="1"/>
    <col min="3605" max="3840" width="11.44140625" style="1"/>
    <col min="3841" max="3841" width="38.6640625" style="1" customWidth="1"/>
    <col min="3842" max="3846" width="19.44140625" style="1" customWidth="1"/>
    <col min="3847" max="3847" width="17.44140625" style="1" customWidth="1"/>
    <col min="3848" max="3848" width="12.109375" style="1" bestFit="1" customWidth="1"/>
    <col min="3849" max="3849" width="10.44140625" style="1" bestFit="1" customWidth="1"/>
    <col min="3850" max="3850" width="9.44140625" style="1" bestFit="1" customWidth="1"/>
    <col min="3851" max="3851" width="11" style="1" bestFit="1" customWidth="1"/>
    <col min="3852" max="3855" width="9.44140625" style="1" bestFit="1" customWidth="1"/>
    <col min="3856" max="3856" width="10.44140625" style="1" bestFit="1" customWidth="1"/>
    <col min="3857" max="3859" width="9.44140625" style="1" bestFit="1" customWidth="1"/>
    <col min="3860" max="3860" width="9.6640625" style="1" bestFit="1" customWidth="1"/>
    <col min="3861" max="4096" width="11.44140625" style="1"/>
    <col min="4097" max="4097" width="38.6640625" style="1" customWidth="1"/>
    <col min="4098" max="4102" width="19.44140625" style="1" customWidth="1"/>
    <col min="4103" max="4103" width="17.44140625" style="1" customWidth="1"/>
    <col min="4104" max="4104" width="12.109375" style="1" bestFit="1" customWidth="1"/>
    <col min="4105" max="4105" width="10.44140625" style="1" bestFit="1" customWidth="1"/>
    <col min="4106" max="4106" width="9.44140625" style="1" bestFit="1" customWidth="1"/>
    <col min="4107" max="4107" width="11" style="1" bestFit="1" customWidth="1"/>
    <col min="4108" max="4111" width="9.44140625" style="1" bestFit="1" customWidth="1"/>
    <col min="4112" max="4112" width="10.44140625" style="1" bestFit="1" customWidth="1"/>
    <col min="4113" max="4115" width="9.44140625" style="1" bestFit="1" customWidth="1"/>
    <col min="4116" max="4116" width="9.6640625" style="1" bestFit="1" customWidth="1"/>
    <col min="4117" max="4352" width="11.44140625" style="1"/>
    <col min="4353" max="4353" width="38.6640625" style="1" customWidth="1"/>
    <col min="4354" max="4358" width="19.44140625" style="1" customWidth="1"/>
    <col min="4359" max="4359" width="17.44140625" style="1" customWidth="1"/>
    <col min="4360" max="4360" width="12.109375" style="1" bestFit="1" customWidth="1"/>
    <col min="4361" max="4361" width="10.44140625" style="1" bestFit="1" customWidth="1"/>
    <col min="4362" max="4362" width="9.44140625" style="1" bestFit="1" customWidth="1"/>
    <col min="4363" max="4363" width="11" style="1" bestFit="1" customWidth="1"/>
    <col min="4364" max="4367" width="9.44140625" style="1" bestFit="1" customWidth="1"/>
    <col min="4368" max="4368" width="10.44140625" style="1" bestFit="1" customWidth="1"/>
    <col min="4369" max="4371" width="9.44140625" style="1" bestFit="1" customWidth="1"/>
    <col min="4372" max="4372" width="9.6640625" style="1" bestFit="1" customWidth="1"/>
    <col min="4373" max="4608" width="11.44140625" style="1"/>
    <col min="4609" max="4609" width="38.6640625" style="1" customWidth="1"/>
    <col min="4610" max="4614" width="19.44140625" style="1" customWidth="1"/>
    <col min="4615" max="4615" width="17.44140625" style="1" customWidth="1"/>
    <col min="4616" max="4616" width="12.109375" style="1" bestFit="1" customWidth="1"/>
    <col min="4617" max="4617" width="10.44140625" style="1" bestFit="1" customWidth="1"/>
    <col min="4618" max="4618" width="9.44140625" style="1" bestFit="1" customWidth="1"/>
    <col min="4619" max="4619" width="11" style="1" bestFit="1" customWidth="1"/>
    <col min="4620" max="4623" width="9.44140625" style="1" bestFit="1" customWidth="1"/>
    <col min="4624" max="4624" width="10.44140625" style="1" bestFit="1" customWidth="1"/>
    <col min="4625" max="4627" width="9.44140625" style="1" bestFit="1" customWidth="1"/>
    <col min="4628" max="4628" width="9.6640625" style="1" bestFit="1" customWidth="1"/>
    <col min="4629" max="4864" width="11.44140625" style="1"/>
    <col min="4865" max="4865" width="38.6640625" style="1" customWidth="1"/>
    <col min="4866" max="4870" width="19.44140625" style="1" customWidth="1"/>
    <col min="4871" max="4871" width="17.44140625" style="1" customWidth="1"/>
    <col min="4872" max="4872" width="12.109375" style="1" bestFit="1" customWidth="1"/>
    <col min="4873" max="4873" width="10.44140625" style="1" bestFit="1" customWidth="1"/>
    <col min="4874" max="4874" width="9.44140625" style="1" bestFit="1" customWidth="1"/>
    <col min="4875" max="4875" width="11" style="1" bestFit="1" customWidth="1"/>
    <col min="4876" max="4879" width="9.44140625" style="1" bestFit="1" customWidth="1"/>
    <col min="4880" max="4880" width="10.44140625" style="1" bestFit="1" customWidth="1"/>
    <col min="4881" max="4883" width="9.44140625" style="1" bestFit="1" customWidth="1"/>
    <col min="4884" max="4884" width="9.6640625" style="1" bestFit="1" customWidth="1"/>
    <col min="4885" max="5120" width="11.44140625" style="1"/>
    <col min="5121" max="5121" width="38.6640625" style="1" customWidth="1"/>
    <col min="5122" max="5126" width="19.44140625" style="1" customWidth="1"/>
    <col min="5127" max="5127" width="17.44140625" style="1" customWidth="1"/>
    <col min="5128" max="5128" width="12.109375" style="1" bestFit="1" customWidth="1"/>
    <col min="5129" max="5129" width="10.44140625" style="1" bestFit="1" customWidth="1"/>
    <col min="5130" max="5130" width="9.44140625" style="1" bestFit="1" customWidth="1"/>
    <col min="5131" max="5131" width="11" style="1" bestFit="1" customWidth="1"/>
    <col min="5132" max="5135" width="9.44140625" style="1" bestFit="1" customWidth="1"/>
    <col min="5136" max="5136" width="10.44140625" style="1" bestFit="1" customWidth="1"/>
    <col min="5137" max="5139" width="9.44140625" style="1" bestFit="1" customWidth="1"/>
    <col min="5140" max="5140" width="9.6640625" style="1" bestFit="1" customWidth="1"/>
    <col min="5141" max="5376" width="11.44140625" style="1"/>
    <col min="5377" max="5377" width="38.6640625" style="1" customWidth="1"/>
    <col min="5378" max="5382" width="19.44140625" style="1" customWidth="1"/>
    <col min="5383" max="5383" width="17.44140625" style="1" customWidth="1"/>
    <col min="5384" max="5384" width="12.109375" style="1" bestFit="1" customWidth="1"/>
    <col min="5385" max="5385" width="10.44140625" style="1" bestFit="1" customWidth="1"/>
    <col min="5386" max="5386" width="9.44140625" style="1" bestFit="1" customWidth="1"/>
    <col min="5387" max="5387" width="11" style="1" bestFit="1" customWidth="1"/>
    <col min="5388" max="5391" width="9.44140625" style="1" bestFit="1" customWidth="1"/>
    <col min="5392" max="5392" width="10.44140625" style="1" bestFit="1" customWidth="1"/>
    <col min="5393" max="5395" width="9.44140625" style="1" bestFit="1" customWidth="1"/>
    <col min="5396" max="5396" width="9.6640625" style="1" bestFit="1" customWidth="1"/>
    <col min="5397" max="5632" width="11.44140625" style="1"/>
    <col min="5633" max="5633" width="38.6640625" style="1" customWidth="1"/>
    <col min="5634" max="5638" width="19.44140625" style="1" customWidth="1"/>
    <col min="5639" max="5639" width="17.44140625" style="1" customWidth="1"/>
    <col min="5640" max="5640" width="12.109375" style="1" bestFit="1" customWidth="1"/>
    <col min="5641" max="5641" width="10.44140625" style="1" bestFit="1" customWidth="1"/>
    <col min="5642" max="5642" width="9.44140625" style="1" bestFit="1" customWidth="1"/>
    <col min="5643" max="5643" width="11" style="1" bestFit="1" customWidth="1"/>
    <col min="5644" max="5647" width="9.44140625" style="1" bestFit="1" customWidth="1"/>
    <col min="5648" max="5648" width="10.44140625" style="1" bestFit="1" customWidth="1"/>
    <col min="5649" max="5651" width="9.44140625" style="1" bestFit="1" customWidth="1"/>
    <col min="5652" max="5652" width="9.6640625" style="1" bestFit="1" customWidth="1"/>
    <col min="5653" max="5888" width="11.44140625" style="1"/>
    <col min="5889" max="5889" width="38.6640625" style="1" customWidth="1"/>
    <col min="5890" max="5894" width="19.44140625" style="1" customWidth="1"/>
    <col min="5895" max="5895" width="17.44140625" style="1" customWidth="1"/>
    <col min="5896" max="5896" width="12.109375" style="1" bestFit="1" customWidth="1"/>
    <col min="5897" max="5897" width="10.44140625" style="1" bestFit="1" customWidth="1"/>
    <col min="5898" max="5898" width="9.44140625" style="1" bestFit="1" customWidth="1"/>
    <col min="5899" max="5899" width="11" style="1" bestFit="1" customWidth="1"/>
    <col min="5900" max="5903" width="9.44140625" style="1" bestFit="1" customWidth="1"/>
    <col min="5904" max="5904" width="10.44140625" style="1" bestFit="1" customWidth="1"/>
    <col min="5905" max="5907" width="9.44140625" style="1" bestFit="1" customWidth="1"/>
    <col min="5908" max="5908" width="9.6640625" style="1" bestFit="1" customWidth="1"/>
    <col min="5909" max="6144" width="11.44140625" style="1"/>
    <col min="6145" max="6145" width="38.6640625" style="1" customWidth="1"/>
    <col min="6146" max="6150" width="19.44140625" style="1" customWidth="1"/>
    <col min="6151" max="6151" width="17.44140625" style="1" customWidth="1"/>
    <col min="6152" max="6152" width="12.109375" style="1" bestFit="1" customWidth="1"/>
    <col min="6153" max="6153" width="10.44140625" style="1" bestFit="1" customWidth="1"/>
    <col min="6154" max="6154" width="9.44140625" style="1" bestFit="1" customWidth="1"/>
    <col min="6155" max="6155" width="11" style="1" bestFit="1" customWidth="1"/>
    <col min="6156" max="6159" width="9.44140625" style="1" bestFit="1" customWidth="1"/>
    <col min="6160" max="6160" width="10.44140625" style="1" bestFit="1" customWidth="1"/>
    <col min="6161" max="6163" width="9.44140625" style="1" bestFit="1" customWidth="1"/>
    <col min="6164" max="6164" width="9.6640625" style="1" bestFit="1" customWidth="1"/>
    <col min="6165" max="6400" width="11.44140625" style="1"/>
    <col min="6401" max="6401" width="38.6640625" style="1" customWidth="1"/>
    <col min="6402" max="6406" width="19.44140625" style="1" customWidth="1"/>
    <col min="6407" max="6407" width="17.44140625" style="1" customWidth="1"/>
    <col min="6408" max="6408" width="12.109375" style="1" bestFit="1" customWidth="1"/>
    <col min="6409" max="6409" width="10.44140625" style="1" bestFit="1" customWidth="1"/>
    <col min="6410" max="6410" width="9.44140625" style="1" bestFit="1" customWidth="1"/>
    <col min="6411" max="6411" width="11" style="1" bestFit="1" customWidth="1"/>
    <col min="6412" max="6415" width="9.44140625" style="1" bestFit="1" customWidth="1"/>
    <col min="6416" max="6416" width="10.44140625" style="1" bestFit="1" customWidth="1"/>
    <col min="6417" max="6419" width="9.44140625" style="1" bestFit="1" customWidth="1"/>
    <col min="6420" max="6420" width="9.6640625" style="1" bestFit="1" customWidth="1"/>
    <col min="6421" max="6656" width="11.44140625" style="1"/>
    <col min="6657" max="6657" width="38.6640625" style="1" customWidth="1"/>
    <col min="6658" max="6662" width="19.44140625" style="1" customWidth="1"/>
    <col min="6663" max="6663" width="17.44140625" style="1" customWidth="1"/>
    <col min="6664" max="6664" width="12.109375" style="1" bestFit="1" customWidth="1"/>
    <col min="6665" max="6665" width="10.44140625" style="1" bestFit="1" customWidth="1"/>
    <col min="6666" max="6666" width="9.44140625" style="1" bestFit="1" customWidth="1"/>
    <col min="6667" max="6667" width="11" style="1" bestFit="1" customWidth="1"/>
    <col min="6668" max="6671" width="9.44140625" style="1" bestFit="1" customWidth="1"/>
    <col min="6672" max="6672" width="10.44140625" style="1" bestFit="1" customWidth="1"/>
    <col min="6673" max="6675" width="9.44140625" style="1" bestFit="1" customWidth="1"/>
    <col min="6676" max="6676" width="9.6640625" style="1" bestFit="1" customWidth="1"/>
    <col min="6677" max="6912" width="11.44140625" style="1"/>
    <col min="6913" max="6913" width="38.6640625" style="1" customWidth="1"/>
    <col min="6914" max="6918" width="19.44140625" style="1" customWidth="1"/>
    <col min="6919" max="6919" width="17.44140625" style="1" customWidth="1"/>
    <col min="6920" max="6920" width="12.109375" style="1" bestFit="1" customWidth="1"/>
    <col min="6921" max="6921" width="10.44140625" style="1" bestFit="1" customWidth="1"/>
    <col min="6922" max="6922" width="9.44140625" style="1" bestFit="1" customWidth="1"/>
    <col min="6923" max="6923" width="11" style="1" bestFit="1" customWidth="1"/>
    <col min="6924" max="6927" width="9.44140625" style="1" bestFit="1" customWidth="1"/>
    <col min="6928" max="6928" width="10.44140625" style="1" bestFit="1" customWidth="1"/>
    <col min="6929" max="6931" width="9.44140625" style="1" bestFit="1" customWidth="1"/>
    <col min="6932" max="6932" width="9.6640625" style="1" bestFit="1" customWidth="1"/>
    <col min="6933" max="7168" width="11.44140625" style="1"/>
    <col min="7169" max="7169" width="38.6640625" style="1" customWidth="1"/>
    <col min="7170" max="7174" width="19.44140625" style="1" customWidth="1"/>
    <col min="7175" max="7175" width="17.44140625" style="1" customWidth="1"/>
    <col min="7176" max="7176" width="12.109375" style="1" bestFit="1" customWidth="1"/>
    <col min="7177" max="7177" width="10.44140625" style="1" bestFit="1" customWidth="1"/>
    <col min="7178" max="7178" width="9.44140625" style="1" bestFit="1" customWidth="1"/>
    <col min="7179" max="7179" width="11" style="1" bestFit="1" customWidth="1"/>
    <col min="7180" max="7183" width="9.44140625" style="1" bestFit="1" customWidth="1"/>
    <col min="7184" max="7184" width="10.44140625" style="1" bestFit="1" customWidth="1"/>
    <col min="7185" max="7187" width="9.44140625" style="1" bestFit="1" customWidth="1"/>
    <col min="7188" max="7188" width="9.6640625" style="1" bestFit="1" customWidth="1"/>
    <col min="7189" max="7424" width="11.44140625" style="1"/>
    <col min="7425" max="7425" width="38.6640625" style="1" customWidth="1"/>
    <col min="7426" max="7430" width="19.44140625" style="1" customWidth="1"/>
    <col min="7431" max="7431" width="17.44140625" style="1" customWidth="1"/>
    <col min="7432" max="7432" width="12.109375" style="1" bestFit="1" customWidth="1"/>
    <col min="7433" max="7433" width="10.44140625" style="1" bestFit="1" customWidth="1"/>
    <col min="7434" max="7434" width="9.44140625" style="1" bestFit="1" customWidth="1"/>
    <col min="7435" max="7435" width="11" style="1" bestFit="1" customWidth="1"/>
    <col min="7436" max="7439" width="9.44140625" style="1" bestFit="1" customWidth="1"/>
    <col min="7440" max="7440" width="10.44140625" style="1" bestFit="1" customWidth="1"/>
    <col min="7441" max="7443" width="9.44140625" style="1" bestFit="1" customWidth="1"/>
    <col min="7444" max="7444" width="9.6640625" style="1" bestFit="1" customWidth="1"/>
    <col min="7445" max="7680" width="11.44140625" style="1"/>
    <col min="7681" max="7681" width="38.6640625" style="1" customWidth="1"/>
    <col min="7682" max="7686" width="19.44140625" style="1" customWidth="1"/>
    <col min="7687" max="7687" width="17.44140625" style="1" customWidth="1"/>
    <col min="7688" max="7688" width="12.109375" style="1" bestFit="1" customWidth="1"/>
    <col min="7689" max="7689" width="10.44140625" style="1" bestFit="1" customWidth="1"/>
    <col min="7690" max="7690" width="9.44140625" style="1" bestFit="1" customWidth="1"/>
    <col min="7691" max="7691" width="11" style="1" bestFit="1" customWidth="1"/>
    <col min="7692" max="7695" width="9.44140625" style="1" bestFit="1" customWidth="1"/>
    <col min="7696" max="7696" width="10.44140625" style="1" bestFit="1" customWidth="1"/>
    <col min="7697" max="7699" width="9.44140625" style="1" bestFit="1" customWidth="1"/>
    <col min="7700" max="7700" width="9.6640625" style="1" bestFit="1" customWidth="1"/>
    <col min="7701" max="7936" width="11.44140625" style="1"/>
    <col min="7937" max="7937" width="38.6640625" style="1" customWidth="1"/>
    <col min="7938" max="7942" width="19.44140625" style="1" customWidth="1"/>
    <col min="7943" max="7943" width="17.44140625" style="1" customWidth="1"/>
    <col min="7944" max="7944" width="12.109375" style="1" bestFit="1" customWidth="1"/>
    <col min="7945" max="7945" width="10.44140625" style="1" bestFit="1" customWidth="1"/>
    <col min="7946" max="7946" width="9.44140625" style="1" bestFit="1" customWidth="1"/>
    <col min="7947" max="7947" width="11" style="1" bestFit="1" customWidth="1"/>
    <col min="7948" max="7951" width="9.44140625" style="1" bestFit="1" customWidth="1"/>
    <col min="7952" max="7952" width="10.44140625" style="1" bestFit="1" customWidth="1"/>
    <col min="7953" max="7955" width="9.44140625" style="1" bestFit="1" customWidth="1"/>
    <col min="7956" max="7956" width="9.6640625" style="1" bestFit="1" customWidth="1"/>
    <col min="7957" max="8192" width="11.44140625" style="1"/>
    <col min="8193" max="8193" width="38.6640625" style="1" customWidth="1"/>
    <col min="8194" max="8198" width="19.44140625" style="1" customWidth="1"/>
    <col min="8199" max="8199" width="17.44140625" style="1" customWidth="1"/>
    <col min="8200" max="8200" width="12.109375" style="1" bestFit="1" customWidth="1"/>
    <col min="8201" max="8201" width="10.44140625" style="1" bestFit="1" customWidth="1"/>
    <col min="8202" max="8202" width="9.44140625" style="1" bestFit="1" customWidth="1"/>
    <col min="8203" max="8203" width="11" style="1" bestFit="1" customWidth="1"/>
    <col min="8204" max="8207" width="9.44140625" style="1" bestFit="1" customWidth="1"/>
    <col min="8208" max="8208" width="10.44140625" style="1" bestFit="1" customWidth="1"/>
    <col min="8209" max="8211" width="9.44140625" style="1" bestFit="1" customWidth="1"/>
    <col min="8212" max="8212" width="9.6640625" style="1" bestFit="1" customWidth="1"/>
    <col min="8213" max="8448" width="11.44140625" style="1"/>
    <col min="8449" max="8449" width="38.6640625" style="1" customWidth="1"/>
    <col min="8450" max="8454" width="19.44140625" style="1" customWidth="1"/>
    <col min="8455" max="8455" width="17.44140625" style="1" customWidth="1"/>
    <col min="8456" max="8456" width="12.109375" style="1" bestFit="1" customWidth="1"/>
    <col min="8457" max="8457" width="10.44140625" style="1" bestFit="1" customWidth="1"/>
    <col min="8458" max="8458" width="9.44140625" style="1" bestFit="1" customWidth="1"/>
    <col min="8459" max="8459" width="11" style="1" bestFit="1" customWidth="1"/>
    <col min="8460" max="8463" width="9.44140625" style="1" bestFit="1" customWidth="1"/>
    <col min="8464" max="8464" width="10.44140625" style="1" bestFit="1" customWidth="1"/>
    <col min="8465" max="8467" width="9.44140625" style="1" bestFit="1" customWidth="1"/>
    <col min="8468" max="8468" width="9.6640625" style="1" bestFit="1" customWidth="1"/>
    <col min="8469" max="8704" width="11.44140625" style="1"/>
    <col min="8705" max="8705" width="38.6640625" style="1" customWidth="1"/>
    <col min="8706" max="8710" width="19.44140625" style="1" customWidth="1"/>
    <col min="8711" max="8711" width="17.44140625" style="1" customWidth="1"/>
    <col min="8712" max="8712" width="12.109375" style="1" bestFit="1" customWidth="1"/>
    <col min="8713" max="8713" width="10.44140625" style="1" bestFit="1" customWidth="1"/>
    <col min="8714" max="8714" width="9.44140625" style="1" bestFit="1" customWidth="1"/>
    <col min="8715" max="8715" width="11" style="1" bestFit="1" customWidth="1"/>
    <col min="8716" max="8719" width="9.44140625" style="1" bestFit="1" customWidth="1"/>
    <col min="8720" max="8720" width="10.44140625" style="1" bestFit="1" customWidth="1"/>
    <col min="8721" max="8723" width="9.44140625" style="1" bestFit="1" customWidth="1"/>
    <col min="8724" max="8724" width="9.6640625" style="1" bestFit="1" customWidth="1"/>
    <col min="8725" max="8960" width="11.44140625" style="1"/>
    <col min="8961" max="8961" width="38.6640625" style="1" customWidth="1"/>
    <col min="8962" max="8966" width="19.44140625" style="1" customWidth="1"/>
    <col min="8967" max="8967" width="17.44140625" style="1" customWidth="1"/>
    <col min="8968" max="8968" width="12.109375" style="1" bestFit="1" customWidth="1"/>
    <col min="8969" max="8969" width="10.44140625" style="1" bestFit="1" customWidth="1"/>
    <col min="8970" max="8970" width="9.44140625" style="1" bestFit="1" customWidth="1"/>
    <col min="8971" max="8971" width="11" style="1" bestFit="1" customWidth="1"/>
    <col min="8972" max="8975" width="9.44140625" style="1" bestFit="1" customWidth="1"/>
    <col min="8976" max="8976" width="10.44140625" style="1" bestFit="1" customWidth="1"/>
    <col min="8977" max="8979" width="9.44140625" style="1" bestFit="1" customWidth="1"/>
    <col min="8980" max="8980" width="9.6640625" style="1" bestFit="1" customWidth="1"/>
    <col min="8981" max="9216" width="11.44140625" style="1"/>
    <col min="9217" max="9217" width="38.6640625" style="1" customWidth="1"/>
    <col min="9218" max="9222" width="19.44140625" style="1" customWidth="1"/>
    <col min="9223" max="9223" width="17.44140625" style="1" customWidth="1"/>
    <col min="9224" max="9224" width="12.109375" style="1" bestFit="1" customWidth="1"/>
    <col min="9225" max="9225" width="10.44140625" style="1" bestFit="1" customWidth="1"/>
    <col min="9226" max="9226" width="9.44140625" style="1" bestFit="1" customWidth="1"/>
    <col min="9227" max="9227" width="11" style="1" bestFit="1" customWidth="1"/>
    <col min="9228" max="9231" width="9.44140625" style="1" bestFit="1" customWidth="1"/>
    <col min="9232" max="9232" width="10.44140625" style="1" bestFit="1" customWidth="1"/>
    <col min="9233" max="9235" width="9.44140625" style="1" bestFit="1" customWidth="1"/>
    <col min="9236" max="9236" width="9.6640625" style="1" bestFit="1" customWidth="1"/>
    <col min="9237" max="9472" width="11.44140625" style="1"/>
    <col min="9473" max="9473" width="38.6640625" style="1" customWidth="1"/>
    <col min="9474" max="9478" width="19.44140625" style="1" customWidth="1"/>
    <col min="9479" max="9479" width="17.44140625" style="1" customWidth="1"/>
    <col min="9480" max="9480" width="12.109375" style="1" bestFit="1" customWidth="1"/>
    <col min="9481" max="9481" width="10.44140625" style="1" bestFit="1" customWidth="1"/>
    <col min="9482" max="9482" width="9.44140625" style="1" bestFit="1" customWidth="1"/>
    <col min="9483" max="9483" width="11" style="1" bestFit="1" customWidth="1"/>
    <col min="9484" max="9487" width="9.44140625" style="1" bestFit="1" customWidth="1"/>
    <col min="9488" max="9488" width="10.44140625" style="1" bestFit="1" customWidth="1"/>
    <col min="9489" max="9491" width="9.44140625" style="1" bestFit="1" customWidth="1"/>
    <col min="9492" max="9492" width="9.6640625" style="1" bestFit="1" customWidth="1"/>
    <col min="9493" max="9728" width="11.44140625" style="1"/>
    <col min="9729" max="9729" width="38.6640625" style="1" customWidth="1"/>
    <col min="9730" max="9734" width="19.44140625" style="1" customWidth="1"/>
    <col min="9735" max="9735" width="17.44140625" style="1" customWidth="1"/>
    <col min="9736" max="9736" width="12.109375" style="1" bestFit="1" customWidth="1"/>
    <col min="9737" max="9737" width="10.44140625" style="1" bestFit="1" customWidth="1"/>
    <col min="9738" max="9738" width="9.44140625" style="1" bestFit="1" customWidth="1"/>
    <col min="9739" max="9739" width="11" style="1" bestFit="1" customWidth="1"/>
    <col min="9740" max="9743" width="9.44140625" style="1" bestFit="1" customWidth="1"/>
    <col min="9744" max="9744" width="10.44140625" style="1" bestFit="1" customWidth="1"/>
    <col min="9745" max="9747" width="9.44140625" style="1" bestFit="1" customWidth="1"/>
    <col min="9748" max="9748" width="9.6640625" style="1" bestFit="1" customWidth="1"/>
    <col min="9749" max="9984" width="11.44140625" style="1"/>
    <col min="9985" max="9985" width="38.6640625" style="1" customWidth="1"/>
    <col min="9986" max="9990" width="19.44140625" style="1" customWidth="1"/>
    <col min="9991" max="9991" width="17.44140625" style="1" customWidth="1"/>
    <col min="9992" max="9992" width="12.109375" style="1" bestFit="1" customWidth="1"/>
    <col min="9993" max="9993" width="10.44140625" style="1" bestFit="1" customWidth="1"/>
    <col min="9994" max="9994" width="9.44140625" style="1" bestFit="1" customWidth="1"/>
    <col min="9995" max="9995" width="11" style="1" bestFit="1" customWidth="1"/>
    <col min="9996" max="9999" width="9.44140625" style="1" bestFit="1" customWidth="1"/>
    <col min="10000" max="10000" width="10.44140625" style="1" bestFit="1" customWidth="1"/>
    <col min="10001" max="10003" width="9.44140625" style="1" bestFit="1" customWidth="1"/>
    <col min="10004" max="10004" width="9.6640625" style="1" bestFit="1" customWidth="1"/>
    <col min="10005" max="10240" width="11.44140625" style="1"/>
    <col min="10241" max="10241" width="38.6640625" style="1" customWidth="1"/>
    <col min="10242" max="10246" width="19.44140625" style="1" customWidth="1"/>
    <col min="10247" max="10247" width="17.44140625" style="1" customWidth="1"/>
    <col min="10248" max="10248" width="12.109375" style="1" bestFit="1" customWidth="1"/>
    <col min="10249" max="10249" width="10.44140625" style="1" bestFit="1" customWidth="1"/>
    <col min="10250" max="10250" width="9.44140625" style="1" bestFit="1" customWidth="1"/>
    <col min="10251" max="10251" width="11" style="1" bestFit="1" customWidth="1"/>
    <col min="10252" max="10255" width="9.44140625" style="1" bestFit="1" customWidth="1"/>
    <col min="10256" max="10256" width="10.44140625" style="1" bestFit="1" customWidth="1"/>
    <col min="10257" max="10259" width="9.44140625" style="1" bestFit="1" customWidth="1"/>
    <col min="10260" max="10260" width="9.6640625" style="1" bestFit="1" customWidth="1"/>
    <col min="10261" max="10496" width="11.44140625" style="1"/>
    <col min="10497" max="10497" width="38.6640625" style="1" customWidth="1"/>
    <col min="10498" max="10502" width="19.44140625" style="1" customWidth="1"/>
    <col min="10503" max="10503" width="17.44140625" style="1" customWidth="1"/>
    <col min="10504" max="10504" width="12.109375" style="1" bestFit="1" customWidth="1"/>
    <col min="10505" max="10505" width="10.44140625" style="1" bestFit="1" customWidth="1"/>
    <col min="10506" max="10506" width="9.44140625" style="1" bestFit="1" customWidth="1"/>
    <col min="10507" max="10507" width="11" style="1" bestFit="1" customWidth="1"/>
    <col min="10508" max="10511" width="9.44140625" style="1" bestFit="1" customWidth="1"/>
    <col min="10512" max="10512" width="10.44140625" style="1" bestFit="1" customWidth="1"/>
    <col min="10513" max="10515" width="9.44140625" style="1" bestFit="1" customWidth="1"/>
    <col min="10516" max="10516" width="9.6640625" style="1" bestFit="1" customWidth="1"/>
    <col min="10517" max="10752" width="11.44140625" style="1"/>
    <col min="10753" max="10753" width="38.6640625" style="1" customWidth="1"/>
    <col min="10754" max="10758" width="19.44140625" style="1" customWidth="1"/>
    <col min="10759" max="10759" width="17.44140625" style="1" customWidth="1"/>
    <col min="10760" max="10760" width="12.109375" style="1" bestFit="1" customWidth="1"/>
    <col min="10761" max="10761" width="10.44140625" style="1" bestFit="1" customWidth="1"/>
    <col min="10762" max="10762" width="9.44140625" style="1" bestFit="1" customWidth="1"/>
    <col min="10763" max="10763" width="11" style="1" bestFit="1" customWidth="1"/>
    <col min="10764" max="10767" width="9.44140625" style="1" bestFit="1" customWidth="1"/>
    <col min="10768" max="10768" width="10.44140625" style="1" bestFit="1" customWidth="1"/>
    <col min="10769" max="10771" width="9.44140625" style="1" bestFit="1" customWidth="1"/>
    <col min="10772" max="10772" width="9.6640625" style="1" bestFit="1" customWidth="1"/>
    <col min="10773" max="11008" width="11.44140625" style="1"/>
    <col min="11009" max="11009" width="38.6640625" style="1" customWidth="1"/>
    <col min="11010" max="11014" width="19.44140625" style="1" customWidth="1"/>
    <col min="11015" max="11015" width="17.44140625" style="1" customWidth="1"/>
    <col min="11016" max="11016" width="12.109375" style="1" bestFit="1" customWidth="1"/>
    <col min="11017" max="11017" width="10.44140625" style="1" bestFit="1" customWidth="1"/>
    <col min="11018" max="11018" width="9.44140625" style="1" bestFit="1" customWidth="1"/>
    <col min="11019" max="11019" width="11" style="1" bestFit="1" customWidth="1"/>
    <col min="11020" max="11023" width="9.44140625" style="1" bestFit="1" customWidth="1"/>
    <col min="11024" max="11024" width="10.44140625" style="1" bestFit="1" customWidth="1"/>
    <col min="11025" max="11027" width="9.44140625" style="1" bestFit="1" customWidth="1"/>
    <col min="11028" max="11028" width="9.6640625" style="1" bestFit="1" customWidth="1"/>
    <col min="11029" max="11264" width="11.44140625" style="1"/>
    <col min="11265" max="11265" width="38.6640625" style="1" customWidth="1"/>
    <col min="11266" max="11270" width="19.44140625" style="1" customWidth="1"/>
    <col min="11271" max="11271" width="17.44140625" style="1" customWidth="1"/>
    <col min="11272" max="11272" width="12.109375" style="1" bestFit="1" customWidth="1"/>
    <col min="11273" max="11273" width="10.44140625" style="1" bestFit="1" customWidth="1"/>
    <col min="11274" max="11274" width="9.44140625" style="1" bestFit="1" customWidth="1"/>
    <col min="11275" max="11275" width="11" style="1" bestFit="1" customWidth="1"/>
    <col min="11276" max="11279" width="9.44140625" style="1" bestFit="1" customWidth="1"/>
    <col min="11280" max="11280" width="10.44140625" style="1" bestFit="1" customWidth="1"/>
    <col min="11281" max="11283" width="9.44140625" style="1" bestFit="1" customWidth="1"/>
    <col min="11284" max="11284" width="9.6640625" style="1" bestFit="1" customWidth="1"/>
    <col min="11285" max="11520" width="11.44140625" style="1"/>
    <col min="11521" max="11521" width="38.6640625" style="1" customWidth="1"/>
    <col min="11522" max="11526" width="19.44140625" style="1" customWidth="1"/>
    <col min="11527" max="11527" width="17.44140625" style="1" customWidth="1"/>
    <col min="11528" max="11528" width="12.109375" style="1" bestFit="1" customWidth="1"/>
    <col min="11529" max="11529" width="10.44140625" style="1" bestFit="1" customWidth="1"/>
    <col min="11530" max="11530" width="9.44140625" style="1" bestFit="1" customWidth="1"/>
    <col min="11531" max="11531" width="11" style="1" bestFit="1" customWidth="1"/>
    <col min="11532" max="11535" width="9.44140625" style="1" bestFit="1" customWidth="1"/>
    <col min="11536" max="11536" width="10.44140625" style="1" bestFit="1" customWidth="1"/>
    <col min="11537" max="11539" width="9.44140625" style="1" bestFit="1" customWidth="1"/>
    <col min="11540" max="11540" width="9.6640625" style="1" bestFit="1" customWidth="1"/>
    <col min="11541" max="11776" width="11.44140625" style="1"/>
    <col min="11777" max="11777" width="38.6640625" style="1" customWidth="1"/>
    <col min="11778" max="11782" width="19.44140625" style="1" customWidth="1"/>
    <col min="11783" max="11783" width="17.44140625" style="1" customWidth="1"/>
    <col min="11784" max="11784" width="12.109375" style="1" bestFit="1" customWidth="1"/>
    <col min="11785" max="11785" width="10.44140625" style="1" bestFit="1" customWidth="1"/>
    <col min="11786" max="11786" width="9.44140625" style="1" bestFit="1" customWidth="1"/>
    <col min="11787" max="11787" width="11" style="1" bestFit="1" customWidth="1"/>
    <col min="11788" max="11791" width="9.44140625" style="1" bestFit="1" customWidth="1"/>
    <col min="11792" max="11792" width="10.44140625" style="1" bestFit="1" customWidth="1"/>
    <col min="11793" max="11795" width="9.44140625" style="1" bestFit="1" customWidth="1"/>
    <col min="11796" max="11796" width="9.6640625" style="1" bestFit="1" customWidth="1"/>
    <col min="11797" max="12032" width="11.44140625" style="1"/>
    <col min="12033" max="12033" width="38.6640625" style="1" customWidth="1"/>
    <col min="12034" max="12038" width="19.44140625" style="1" customWidth="1"/>
    <col min="12039" max="12039" width="17.44140625" style="1" customWidth="1"/>
    <col min="12040" max="12040" width="12.109375" style="1" bestFit="1" customWidth="1"/>
    <col min="12041" max="12041" width="10.44140625" style="1" bestFit="1" customWidth="1"/>
    <col min="12042" max="12042" width="9.44140625" style="1" bestFit="1" customWidth="1"/>
    <col min="12043" max="12043" width="11" style="1" bestFit="1" customWidth="1"/>
    <col min="12044" max="12047" width="9.44140625" style="1" bestFit="1" customWidth="1"/>
    <col min="12048" max="12048" width="10.44140625" style="1" bestFit="1" customWidth="1"/>
    <col min="12049" max="12051" width="9.44140625" style="1" bestFit="1" customWidth="1"/>
    <col min="12052" max="12052" width="9.6640625" style="1" bestFit="1" customWidth="1"/>
    <col min="12053" max="12288" width="11.44140625" style="1"/>
    <col min="12289" max="12289" width="38.6640625" style="1" customWidth="1"/>
    <col min="12290" max="12294" width="19.44140625" style="1" customWidth="1"/>
    <col min="12295" max="12295" width="17.44140625" style="1" customWidth="1"/>
    <col min="12296" max="12296" width="12.109375" style="1" bestFit="1" customWidth="1"/>
    <col min="12297" max="12297" width="10.44140625" style="1" bestFit="1" customWidth="1"/>
    <col min="12298" max="12298" width="9.44140625" style="1" bestFit="1" customWidth="1"/>
    <col min="12299" max="12299" width="11" style="1" bestFit="1" customWidth="1"/>
    <col min="12300" max="12303" width="9.44140625" style="1" bestFit="1" customWidth="1"/>
    <col min="12304" max="12304" width="10.44140625" style="1" bestFit="1" customWidth="1"/>
    <col min="12305" max="12307" width="9.44140625" style="1" bestFit="1" customWidth="1"/>
    <col min="12308" max="12308" width="9.6640625" style="1" bestFit="1" customWidth="1"/>
    <col min="12309" max="12544" width="11.44140625" style="1"/>
    <col min="12545" max="12545" width="38.6640625" style="1" customWidth="1"/>
    <col min="12546" max="12550" width="19.44140625" style="1" customWidth="1"/>
    <col min="12551" max="12551" width="17.44140625" style="1" customWidth="1"/>
    <col min="12552" max="12552" width="12.109375" style="1" bestFit="1" customWidth="1"/>
    <col min="12553" max="12553" width="10.44140625" style="1" bestFit="1" customWidth="1"/>
    <col min="12554" max="12554" width="9.44140625" style="1" bestFit="1" customWidth="1"/>
    <col min="12555" max="12555" width="11" style="1" bestFit="1" customWidth="1"/>
    <col min="12556" max="12559" width="9.44140625" style="1" bestFit="1" customWidth="1"/>
    <col min="12560" max="12560" width="10.44140625" style="1" bestFit="1" customWidth="1"/>
    <col min="12561" max="12563" width="9.44140625" style="1" bestFit="1" customWidth="1"/>
    <col min="12564" max="12564" width="9.6640625" style="1" bestFit="1" customWidth="1"/>
    <col min="12565" max="12800" width="11.44140625" style="1"/>
    <col min="12801" max="12801" width="38.6640625" style="1" customWidth="1"/>
    <col min="12802" max="12806" width="19.44140625" style="1" customWidth="1"/>
    <col min="12807" max="12807" width="17.44140625" style="1" customWidth="1"/>
    <col min="12808" max="12808" width="12.109375" style="1" bestFit="1" customWidth="1"/>
    <col min="12809" max="12809" width="10.44140625" style="1" bestFit="1" customWidth="1"/>
    <col min="12810" max="12810" width="9.44140625" style="1" bestFit="1" customWidth="1"/>
    <col min="12811" max="12811" width="11" style="1" bestFit="1" customWidth="1"/>
    <col min="12812" max="12815" width="9.44140625" style="1" bestFit="1" customWidth="1"/>
    <col min="12816" max="12816" width="10.44140625" style="1" bestFit="1" customWidth="1"/>
    <col min="12817" max="12819" width="9.44140625" style="1" bestFit="1" customWidth="1"/>
    <col min="12820" max="12820" width="9.6640625" style="1" bestFit="1" customWidth="1"/>
    <col min="12821" max="13056" width="11.44140625" style="1"/>
    <col min="13057" max="13057" width="38.6640625" style="1" customWidth="1"/>
    <col min="13058" max="13062" width="19.44140625" style="1" customWidth="1"/>
    <col min="13063" max="13063" width="17.44140625" style="1" customWidth="1"/>
    <col min="13064" max="13064" width="12.109375" style="1" bestFit="1" customWidth="1"/>
    <col min="13065" max="13065" width="10.44140625" style="1" bestFit="1" customWidth="1"/>
    <col min="13066" max="13066" width="9.44140625" style="1" bestFit="1" customWidth="1"/>
    <col min="13067" max="13067" width="11" style="1" bestFit="1" customWidth="1"/>
    <col min="13068" max="13071" width="9.44140625" style="1" bestFit="1" customWidth="1"/>
    <col min="13072" max="13072" width="10.44140625" style="1" bestFit="1" customWidth="1"/>
    <col min="13073" max="13075" width="9.44140625" style="1" bestFit="1" customWidth="1"/>
    <col min="13076" max="13076" width="9.6640625" style="1" bestFit="1" customWidth="1"/>
    <col min="13077" max="13312" width="11.44140625" style="1"/>
    <col min="13313" max="13313" width="38.6640625" style="1" customWidth="1"/>
    <col min="13314" max="13318" width="19.44140625" style="1" customWidth="1"/>
    <col min="13319" max="13319" width="17.44140625" style="1" customWidth="1"/>
    <col min="13320" max="13320" width="12.109375" style="1" bestFit="1" customWidth="1"/>
    <col min="13321" max="13321" width="10.44140625" style="1" bestFit="1" customWidth="1"/>
    <col min="13322" max="13322" width="9.44140625" style="1" bestFit="1" customWidth="1"/>
    <col min="13323" max="13323" width="11" style="1" bestFit="1" customWidth="1"/>
    <col min="13324" max="13327" width="9.44140625" style="1" bestFit="1" customWidth="1"/>
    <col min="13328" max="13328" width="10.44140625" style="1" bestFit="1" customWidth="1"/>
    <col min="13329" max="13331" width="9.44140625" style="1" bestFit="1" customWidth="1"/>
    <col min="13332" max="13332" width="9.6640625" style="1" bestFit="1" customWidth="1"/>
    <col min="13333" max="13568" width="11.44140625" style="1"/>
    <col min="13569" max="13569" width="38.6640625" style="1" customWidth="1"/>
    <col min="13570" max="13574" width="19.44140625" style="1" customWidth="1"/>
    <col min="13575" max="13575" width="17.44140625" style="1" customWidth="1"/>
    <col min="13576" max="13576" width="12.109375" style="1" bestFit="1" customWidth="1"/>
    <col min="13577" max="13577" width="10.44140625" style="1" bestFit="1" customWidth="1"/>
    <col min="13578" max="13578" width="9.44140625" style="1" bestFit="1" customWidth="1"/>
    <col min="13579" max="13579" width="11" style="1" bestFit="1" customWidth="1"/>
    <col min="13580" max="13583" width="9.44140625" style="1" bestFit="1" customWidth="1"/>
    <col min="13584" max="13584" width="10.44140625" style="1" bestFit="1" customWidth="1"/>
    <col min="13585" max="13587" width="9.44140625" style="1" bestFit="1" customWidth="1"/>
    <col min="13588" max="13588" width="9.6640625" style="1" bestFit="1" customWidth="1"/>
    <col min="13589" max="13824" width="11.44140625" style="1"/>
    <col min="13825" max="13825" width="38.6640625" style="1" customWidth="1"/>
    <col min="13826" max="13830" width="19.44140625" style="1" customWidth="1"/>
    <col min="13831" max="13831" width="17.44140625" style="1" customWidth="1"/>
    <col min="13832" max="13832" width="12.109375" style="1" bestFit="1" customWidth="1"/>
    <col min="13833" max="13833" width="10.44140625" style="1" bestFit="1" customWidth="1"/>
    <col min="13834" max="13834" width="9.44140625" style="1" bestFit="1" customWidth="1"/>
    <col min="13835" max="13835" width="11" style="1" bestFit="1" customWidth="1"/>
    <col min="13836" max="13839" width="9.44140625" style="1" bestFit="1" customWidth="1"/>
    <col min="13840" max="13840" width="10.44140625" style="1" bestFit="1" customWidth="1"/>
    <col min="13841" max="13843" width="9.44140625" style="1" bestFit="1" customWidth="1"/>
    <col min="13844" max="13844" width="9.6640625" style="1" bestFit="1" customWidth="1"/>
    <col min="13845" max="14080" width="11.44140625" style="1"/>
    <col min="14081" max="14081" width="38.6640625" style="1" customWidth="1"/>
    <col min="14082" max="14086" width="19.44140625" style="1" customWidth="1"/>
    <col min="14087" max="14087" width="17.44140625" style="1" customWidth="1"/>
    <col min="14088" max="14088" width="12.109375" style="1" bestFit="1" customWidth="1"/>
    <col min="14089" max="14089" width="10.44140625" style="1" bestFit="1" customWidth="1"/>
    <col min="14090" max="14090" width="9.44140625" style="1" bestFit="1" customWidth="1"/>
    <col min="14091" max="14091" width="11" style="1" bestFit="1" customWidth="1"/>
    <col min="14092" max="14095" width="9.44140625" style="1" bestFit="1" customWidth="1"/>
    <col min="14096" max="14096" width="10.44140625" style="1" bestFit="1" customWidth="1"/>
    <col min="14097" max="14099" width="9.44140625" style="1" bestFit="1" customWidth="1"/>
    <col min="14100" max="14100" width="9.6640625" style="1" bestFit="1" customWidth="1"/>
    <col min="14101" max="14336" width="11.44140625" style="1"/>
    <col min="14337" max="14337" width="38.6640625" style="1" customWidth="1"/>
    <col min="14338" max="14342" width="19.44140625" style="1" customWidth="1"/>
    <col min="14343" max="14343" width="17.44140625" style="1" customWidth="1"/>
    <col min="14344" max="14344" width="12.109375" style="1" bestFit="1" customWidth="1"/>
    <col min="14345" max="14345" width="10.44140625" style="1" bestFit="1" customWidth="1"/>
    <col min="14346" max="14346" width="9.44140625" style="1" bestFit="1" customWidth="1"/>
    <col min="14347" max="14347" width="11" style="1" bestFit="1" customWidth="1"/>
    <col min="14348" max="14351" width="9.44140625" style="1" bestFit="1" customWidth="1"/>
    <col min="14352" max="14352" width="10.44140625" style="1" bestFit="1" customWidth="1"/>
    <col min="14353" max="14355" width="9.44140625" style="1" bestFit="1" customWidth="1"/>
    <col min="14356" max="14356" width="9.6640625" style="1" bestFit="1" customWidth="1"/>
    <col min="14357" max="14592" width="11.44140625" style="1"/>
    <col min="14593" max="14593" width="38.6640625" style="1" customWidth="1"/>
    <col min="14594" max="14598" width="19.44140625" style="1" customWidth="1"/>
    <col min="14599" max="14599" width="17.44140625" style="1" customWidth="1"/>
    <col min="14600" max="14600" width="12.109375" style="1" bestFit="1" customWidth="1"/>
    <col min="14601" max="14601" width="10.44140625" style="1" bestFit="1" customWidth="1"/>
    <col min="14602" max="14602" width="9.44140625" style="1" bestFit="1" customWidth="1"/>
    <col min="14603" max="14603" width="11" style="1" bestFit="1" customWidth="1"/>
    <col min="14604" max="14607" width="9.44140625" style="1" bestFit="1" customWidth="1"/>
    <col min="14608" max="14608" width="10.44140625" style="1" bestFit="1" customWidth="1"/>
    <col min="14609" max="14611" width="9.44140625" style="1" bestFit="1" customWidth="1"/>
    <col min="14612" max="14612" width="9.6640625" style="1" bestFit="1" customWidth="1"/>
    <col min="14613" max="14848" width="11.44140625" style="1"/>
    <col min="14849" max="14849" width="38.6640625" style="1" customWidth="1"/>
    <col min="14850" max="14854" width="19.44140625" style="1" customWidth="1"/>
    <col min="14855" max="14855" width="17.44140625" style="1" customWidth="1"/>
    <col min="14856" max="14856" width="12.109375" style="1" bestFit="1" customWidth="1"/>
    <col min="14857" max="14857" width="10.44140625" style="1" bestFit="1" customWidth="1"/>
    <col min="14858" max="14858" width="9.44140625" style="1" bestFit="1" customWidth="1"/>
    <col min="14859" max="14859" width="11" style="1" bestFit="1" customWidth="1"/>
    <col min="14860" max="14863" width="9.44140625" style="1" bestFit="1" customWidth="1"/>
    <col min="14864" max="14864" width="10.44140625" style="1" bestFit="1" customWidth="1"/>
    <col min="14865" max="14867" width="9.44140625" style="1" bestFit="1" customWidth="1"/>
    <col min="14868" max="14868" width="9.6640625" style="1" bestFit="1" customWidth="1"/>
    <col min="14869" max="15104" width="11.44140625" style="1"/>
    <col min="15105" max="15105" width="38.6640625" style="1" customWidth="1"/>
    <col min="15106" max="15110" width="19.44140625" style="1" customWidth="1"/>
    <col min="15111" max="15111" width="17.44140625" style="1" customWidth="1"/>
    <col min="15112" max="15112" width="12.109375" style="1" bestFit="1" customWidth="1"/>
    <col min="15113" max="15113" width="10.44140625" style="1" bestFit="1" customWidth="1"/>
    <col min="15114" max="15114" width="9.44140625" style="1" bestFit="1" customWidth="1"/>
    <col min="15115" max="15115" width="11" style="1" bestFit="1" customWidth="1"/>
    <col min="15116" max="15119" width="9.44140625" style="1" bestFit="1" customWidth="1"/>
    <col min="15120" max="15120" width="10.44140625" style="1" bestFit="1" customWidth="1"/>
    <col min="15121" max="15123" width="9.44140625" style="1" bestFit="1" customWidth="1"/>
    <col min="15124" max="15124" width="9.6640625" style="1" bestFit="1" customWidth="1"/>
    <col min="15125" max="15360" width="11.44140625" style="1"/>
    <col min="15361" max="15361" width="38.6640625" style="1" customWidth="1"/>
    <col min="15362" max="15366" width="19.44140625" style="1" customWidth="1"/>
    <col min="15367" max="15367" width="17.44140625" style="1" customWidth="1"/>
    <col min="15368" max="15368" width="12.109375" style="1" bestFit="1" customWidth="1"/>
    <col min="15369" max="15369" width="10.44140625" style="1" bestFit="1" customWidth="1"/>
    <col min="15370" max="15370" width="9.44140625" style="1" bestFit="1" customWidth="1"/>
    <col min="15371" max="15371" width="11" style="1" bestFit="1" customWidth="1"/>
    <col min="15372" max="15375" width="9.44140625" style="1" bestFit="1" customWidth="1"/>
    <col min="15376" max="15376" width="10.44140625" style="1" bestFit="1" customWidth="1"/>
    <col min="15377" max="15379" width="9.44140625" style="1" bestFit="1" customWidth="1"/>
    <col min="15380" max="15380" width="9.6640625" style="1" bestFit="1" customWidth="1"/>
    <col min="15381" max="15616" width="11.44140625" style="1"/>
    <col min="15617" max="15617" width="38.6640625" style="1" customWidth="1"/>
    <col min="15618" max="15622" width="19.44140625" style="1" customWidth="1"/>
    <col min="15623" max="15623" width="17.44140625" style="1" customWidth="1"/>
    <col min="15624" max="15624" width="12.109375" style="1" bestFit="1" customWidth="1"/>
    <col min="15625" max="15625" width="10.44140625" style="1" bestFit="1" customWidth="1"/>
    <col min="15626" max="15626" width="9.44140625" style="1" bestFit="1" customWidth="1"/>
    <col min="15627" max="15627" width="11" style="1" bestFit="1" customWidth="1"/>
    <col min="15628" max="15631" width="9.44140625" style="1" bestFit="1" customWidth="1"/>
    <col min="15632" max="15632" width="10.44140625" style="1" bestFit="1" customWidth="1"/>
    <col min="15633" max="15635" width="9.44140625" style="1" bestFit="1" customWidth="1"/>
    <col min="15636" max="15636" width="9.6640625" style="1" bestFit="1" customWidth="1"/>
    <col min="15637" max="15872" width="11.44140625" style="1"/>
    <col min="15873" max="15873" width="38.6640625" style="1" customWidth="1"/>
    <col min="15874" max="15878" width="19.44140625" style="1" customWidth="1"/>
    <col min="15879" max="15879" width="17.44140625" style="1" customWidth="1"/>
    <col min="15880" max="15880" width="12.109375" style="1" bestFit="1" customWidth="1"/>
    <col min="15881" max="15881" width="10.44140625" style="1" bestFit="1" customWidth="1"/>
    <col min="15882" max="15882" width="9.44140625" style="1" bestFit="1" customWidth="1"/>
    <col min="15883" max="15883" width="11" style="1" bestFit="1" customWidth="1"/>
    <col min="15884" max="15887" width="9.44140625" style="1" bestFit="1" customWidth="1"/>
    <col min="15888" max="15888" width="10.44140625" style="1" bestFit="1" customWidth="1"/>
    <col min="15889" max="15891" width="9.44140625" style="1" bestFit="1" customWidth="1"/>
    <col min="15892" max="15892" width="9.6640625" style="1" bestFit="1" customWidth="1"/>
    <col min="15893" max="16128" width="11.44140625" style="1"/>
    <col min="16129" max="16129" width="38.6640625" style="1" customWidth="1"/>
    <col min="16130" max="16134" width="19.44140625" style="1" customWidth="1"/>
    <col min="16135" max="16135" width="17.44140625" style="1" customWidth="1"/>
    <col min="16136" max="16136" width="12.109375" style="1" bestFit="1" customWidth="1"/>
    <col min="16137" max="16137" width="10.44140625" style="1" bestFit="1" customWidth="1"/>
    <col min="16138" max="16138" width="9.44140625" style="1" bestFit="1" customWidth="1"/>
    <col min="16139" max="16139" width="11" style="1" bestFit="1" customWidth="1"/>
    <col min="16140" max="16143" width="9.44140625" style="1" bestFit="1" customWidth="1"/>
    <col min="16144" max="16144" width="10.44140625" style="1" bestFit="1" customWidth="1"/>
    <col min="16145" max="16147" width="9.44140625" style="1" bestFit="1" customWidth="1"/>
    <col min="16148" max="16148" width="9.6640625" style="1" bestFit="1" customWidth="1"/>
    <col min="16149" max="16384" width="11.44140625" style="1"/>
  </cols>
  <sheetData>
    <row r="1" spans="1:7" ht="13.8">
      <c r="A1" s="256" t="s">
        <v>823</v>
      </c>
    </row>
    <row r="2" spans="1:7" s="203" customFormat="1" ht="24" customHeight="1">
      <c r="A2" s="408" t="s">
        <v>771</v>
      </c>
      <c r="B2" s="408"/>
      <c r="C2" s="408"/>
      <c r="D2" s="408"/>
      <c r="E2" s="408"/>
      <c r="F2" s="408"/>
      <c r="G2" s="408"/>
    </row>
    <row r="3" spans="1:7" s="204" customFormat="1" ht="24" customHeight="1">
      <c r="A3" s="408" t="s">
        <v>772</v>
      </c>
      <c r="B3" s="408"/>
      <c r="C3" s="408"/>
      <c r="D3" s="408"/>
      <c r="E3" s="408"/>
      <c r="F3" s="408"/>
      <c r="G3" s="408"/>
    </row>
    <row r="4" spans="1:7" s="49" customFormat="1" ht="17.399999999999999" customHeight="1">
      <c r="A4" s="350">
        <v>45930</v>
      </c>
      <c r="B4" s="350"/>
      <c r="C4" s="350"/>
      <c r="D4" s="350"/>
      <c r="E4" s="350"/>
      <c r="F4" s="350"/>
      <c r="G4" s="350"/>
    </row>
    <row r="5" spans="1:7" s="50" customFormat="1" ht="16.2" customHeight="1">
      <c r="A5" s="351" t="s">
        <v>701</v>
      </c>
      <c r="B5" s="351"/>
      <c r="C5" s="351"/>
      <c r="D5" s="351"/>
      <c r="E5" s="351"/>
      <c r="F5" s="351"/>
      <c r="G5" s="351"/>
    </row>
    <row r="6" spans="1:7" s="47" customFormat="1" ht="9.75" customHeight="1" thickBot="1">
      <c r="A6" s="205"/>
      <c r="B6" s="205"/>
      <c r="C6" s="205"/>
      <c r="D6" s="205"/>
      <c r="E6" s="205"/>
      <c r="F6" s="205"/>
      <c r="G6" s="205"/>
    </row>
    <row r="7" spans="1:7" s="206" customFormat="1" ht="20.100000000000001" customHeight="1">
      <c r="A7" s="409" t="s">
        <v>730</v>
      </c>
      <c r="B7" s="411" t="s">
        <v>773</v>
      </c>
      <c r="C7" s="411" t="s">
        <v>774</v>
      </c>
      <c r="D7" s="411" t="s">
        <v>775</v>
      </c>
      <c r="E7" s="411" t="s">
        <v>776</v>
      </c>
      <c r="F7" s="411" t="s">
        <v>777</v>
      </c>
      <c r="G7" s="406" t="s">
        <v>778</v>
      </c>
    </row>
    <row r="8" spans="1:7" s="206" customFormat="1" ht="43.5" customHeight="1">
      <c r="A8" s="410"/>
      <c r="B8" s="412"/>
      <c r="C8" s="412"/>
      <c r="D8" s="413"/>
      <c r="E8" s="412"/>
      <c r="F8" s="412"/>
      <c r="G8" s="407"/>
    </row>
    <row r="9" spans="1:7" s="206" customFormat="1" ht="9" customHeight="1">
      <c r="A9" s="207"/>
      <c r="B9" s="208"/>
      <c r="C9" s="208"/>
      <c r="D9" s="208"/>
      <c r="E9" s="208"/>
      <c r="F9" s="208"/>
      <c r="G9" s="209"/>
    </row>
    <row r="10" spans="1:7" s="132" customFormat="1" ht="20.100000000000001" customHeight="1">
      <c r="A10" s="139" t="s">
        <v>779</v>
      </c>
      <c r="B10" s="210">
        <v>71.260000000000005</v>
      </c>
      <c r="C10" s="210">
        <v>25.21</v>
      </c>
      <c r="D10" s="210">
        <v>0.41</v>
      </c>
      <c r="E10" s="210">
        <v>1.1399999999999999</v>
      </c>
      <c r="F10" s="210">
        <v>1.99</v>
      </c>
      <c r="G10" s="211">
        <v>21727632.624000002</v>
      </c>
    </row>
    <row r="11" spans="1:7" s="132" customFormat="1" ht="20.100000000000001" customHeight="1" thickBot="1">
      <c r="A11" s="212" t="s">
        <v>161</v>
      </c>
      <c r="B11" s="213">
        <v>51.2</v>
      </c>
      <c r="C11" s="213">
        <v>0.19</v>
      </c>
      <c r="D11" s="213">
        <v>0.22</v>
      </c>
      <c r="E11" s="213">
        <v>0.37</v>
      </c>
      <c r="F11" s="213">
        <v>48.03</v>
      </c>
      <c r="G11" s="214">
        <v>838904.79800000007</v>
      </c>
    </row>
    <row r="12" spans="1:7" s="148" customFormat="1" ht="15.75" customHeight="1" thickTop="1">
      <c r="A12" s="131" t="s">
        <v>749</v>
      </c>
      <c r="B12" s="215"/>
      <c r="C12" s="215"/>
      <c r="D12" s="215"/>
      <c r="E12" s="215"/>
      <c r="F12" s="215"/>
      <c r="G12" s="215"/>
    </row>
    <row r="200" spans="3:3">
      <c r="C200" s="1" t="s">
        <v>101</v>
      </c>
    </row>
  </sheetData>
  <mergeCells count="11">
    <mergeCell ref="G7:G8"/>
    <mergeCell ref="A2:G2"/>
    <mergeCell ref="A3:G3"/>
    <mergeCell ref="A4:G4"/>
    <mergeCell ref="A5:G5"/>
    <mergeCell ref="A7:A8"/>
    <mergeCell ref="B7:B8"/>
    <mergeCell ref="C7:C8"/>
    <mergeCell ref="D7:D8"/>
    <mergeCell ref="E7:E8"/>
    <mergeCell ref="F7:F8"/>
  </mergeCells>
  <hyperlinks>
    <hyperlink ref="A1" location="Índice!A1" display="Volver al Índice" xr:uid="{E2220A28-3607-49E8-8FF1-8926A1957FFD}"/>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48E4A-B7C6-4983-A1FD-14DC5788F7B9}">
  <dimension ref="A1:E19"/>
  <sheetViews>
    <sheetView zoomScale="115" zoomScaleNormal="115" workbookViewId="0"/>
  </sheetViews>
  <sheetFormatPr baseColWidth="10" defaultColWidth="11.44140625" defaultRowHeight="13.2"/>
  <cols>
    <col min="1" max="1" width="34" style="240" customWidth="1"/>
    <col min="2" max="2" width="17.6640625" style="240" customWidth="1"/>
    <col min="3" max="3" width="15.33203125" style="240" customWidth="1"/>
    <col min="4" max="5" width="17.6640625" style="240" customWidth="1"/>
    <col min="6" max="6" width="11.44140625" style="240" customWidth="1"/>
    <col min="7" max="256" width="11.44140625" style="240"/>
    <col min="257" max="257" width="34" style="240" customWidth="1"/>
    <col min="258" max="258" width="17.6640625" style="240" customWidth="1"/>
    <col min="259" max="259" width="15.33203125" style="240" customWidth="1"/>
    <col min="260" max="261" width="17.6640625" style="240" customWidth="1"/>
    <col min="262" max="512" width="11.44140625" style="240"/>
    <col min="513" max="513" width="34" style="240" customWidth="1"/>
    <col min="514" max="514" width="17.6640625" style="240" customWidth="1"/>
    <col min="515" max="515" width="15.33203125" style="240" customWidth="1"/>
    <col min="516" max="517" width="17.6640625" style="240" customWidth="1"/>
    <col min="518" max="768" width="11.44140625" style="240"/>
    <col min="769" max="769" width="34" style="240" customWidth="1"/>
    <col min="770" max="770" width="17.6640625" style="240" customWidth="1"/>
    <col min="771" max="771" width="15.33203125" style="240" customWidth="1"/>
    <col min="772" max="773" width="17.6640625" style="240" customWidth="1"/>
    <col min="774" max="1024" width="11.44140625" style="240"/>
    <col min="1025" max="1025" width="34" style="240" customWidth="1"/>
    <col min="1026" max="1026" width="17.6640625" style="240" customWidth="1"/>
    <col min="1027" max="1027" width="15.33203125" style="240" customWidth="1"/>
    <col min="1028" max="1029" width="17.6640625" style="240" customWidth="1"/>
    <col min="1030" max="1280" width="11.44140625" style="240"/>
    <col min="1281" max="1281" width="34" style="240" customWidth="1"/>
    <col min="1282" max="1282" width="17.6640625" style="240" customWidth="1"/>
    <col min="1283" max="1283" width="15.33203125" style="240" customWidth="1"/>
    <col min="1284" max="1285" width="17.6640625" style="240" customWidth="1"/>
    <col min="1286" max="1536" width="11.44140625" style="240"/>
    <col min="1537" max="1537" width="34" style="240" customWidth="1"/>
    <col min="1538" max="1538" width="17.6640625" style="240" customWidth="1"/>
    <col min="1539" max="1539" width="15.33203125" style="240" customWidth="1"/>
    <col min="1540" max="1541" width="17.6640625" style="240" customWidth="1"/>
    <col min="1542" max="1792" width="11.44140625" style="240"/>
    <col min="1793" max="1793" width="34" style="240" customWidth="1"/>
    <col min="1794" max="1794" width="17.6640625" style="240" customWidth="1"/>
    <col min="1795" max="1795" width="15.33203125" style="240" customWidth="1"/>
    <col min="1796" max="1797" width="17.6640625" style="240" customWidth="1"/>
    <col min="1798" max="2048" width="11.44140625" style="240"/>
    <col min="2049" max="2049" width="34" style="240" customWidth="1"/>
    <col min="2050" max="2050" width="17.6640625" style="240" customWidth="1"/>
    <col min="2051" max="2051" width="15.33203125" style="240" customWidth="1"/>
    <col min="2052" max="2053" width="17.6640625" style="240" customWidth="1"/>
    <col min="2054" max="2304" width="11.44140625" style="240"/>
    <col min="2305" max="2305" width="34" style="240" customWidth="1"/>
    <col min="2306" max="2306" width="17.6640625" style="240" customWidth="1"/>
    <col min="2307" max="2307" width="15.33203125" style="240" customWidth="1"/>
    <col min="2308" max="2309" width="17.6640625" style="240" customWidth="1"/>
    <col min="2310" max="2560" width="11.44140625" style="240"/>
    <col min="2561" max="2561" width="34" style="240" customWidth="1"/>
    <col min="2562" max="2562" width="17.6640625" style="240" customWidth="1"/>
    <col min="2563" max="2563" width="15.33203125" style="240" customWidth="1"/>
    <col min="2564" max="2565" width="17.6640625" style="240" customWidth="1"/>
    <col min="2566" max="2816" width="11.44140625" style="240"/>
    <col min="2817" max="2817" width="34" style="240" customWidth="1"/>
    <col min="2818" max="2818" width="17.6640625" style="240" customWidth="1"/>
    <col min="2819" max="2819" width="15.33203125" style="240" customWidth="1"/>
    <col min="2820" max="2821" width="17.6640625" style="240" customWidth="1"/>
    <col min="2822" max="3072" width="11.44140625" style="240"/>
    <col min="3073" max="3073" width="34" style="240" customWidth="1"/>
    <col min="3074" max="3074" width="17.6640625" style="240" customWidth="1"/>
    <col min="3075" max="3075" width="15.33203125" style="240" customWidth="1"/>
    <col min="3076" max="3077" width="17.6640625" style="240" customWidth="1"/>
    <col min="3078" max="3328" width="11.44140625" style="240"/>
    <col min="3329" max="3329" width="34" style="240" customWidth="1"/>
    <col min="3330" max="3330" width="17.6640625" style="240" customWidth="1"/>
    <col min="3331" max="3331" width="15.33203125" style="240" customWidth="1"/>
    <col min="3332" max="3333" width="17.6640625" style="240" customWidth="1"/>
    <col min="3334" max="3584" width="11.44140625" style="240"/>
    <col min="3585" max="3585" width="34" style="240" customWidth="1"/>
    <col min="3586" max="3586" width="17.6640625" style="240" customWidth="1"/>
    <col min="3587" max="3587" width="15.33203125" style="240" customWidth="1"/>
    <col min="3588" max="3589" width="17.6640625" style="240" customWidth="1"/>
    <col min="3590" max="3840" width="11.44140625" style="240"/>
    <col min="3841" max="3841" width="34" style="240" customWidth="1"/>
    <col min="3842" max="3842" width="17.6640625" style="240" customWidth="1"/>
    <col min="3843" max="3843" width="15.33203125" style="240" customWidth="1"/>
    <col min="3844" max="3845" width="17.6640625" style="240" customWidth="1"/>
    <col min="3846" max="4096" width="11.44140625" style="240"/>
    <col min="4097" max="4097" width="34" style="240" customWidth="1"/>
    <col min="4098" max="4098" width="17.6640625" style="240" customWidth="1"/>
    <col min="4099" max="4099" width="15.33203125" style="240" customWidth="1"/>
    <col min="4100" max="4101" width="17.6640625" style="240" customWidth="1"/>
    <col min="4102" max="4352" width="11.44140625" style="240"/>
    <col min="4353" max="4353" width="34" style="240" customWidth="1"/>
    <col min="4354" max="4354" width="17.6640625" style="240" customWidth="1"/>
    <col min="4355" max="4355" width="15.33203125" style="240" customWidth="1"/>
    <col min="4356" max="4357" width="17.6640625" style="240" customWidth="1"/>
    <col min="4358" max="4608" width="11.44140625" style="240"/>
    <col min="4609" max="4609" width="34" style="240" customWidth="1"/>
    <col min="4610" max="4610" width="17.6640625" style="240" customWidth="1"/>
    <col min="4611" max="4611" width="15.33203125" style="240" customWidth="1"/>
    <col min="4612" max="4613" width="17.6640625" style="240" customWidth="1"/>
    <col min="4614" max="4864" width="11.44140625" style="240"/>
    <col min="4865" max="4865" width="34" style="240" customWidth="1"/>
    <col min="4866" max="4866" width="17.6640625" style="240" customWidth="1"/>
    <col min="4867" max="4867" width="15.33203125" style="240" customWidth="1"/>
    <col min="4868" max="4869" width="17.6640625" style="240" customWidth="1"/>
    <col min="4870" max="5120" width="11.44140625" style="240"/>
    <col min="5121" max="5121" width="34" style="240" customWidth="1"/>
    <col min="5122" max="5122" width="17.6640625" style="240" customWidth="1"/>
    <col min="5123" max="5123" width="15.33203125" style="240" customWidth="1"/>
    <col min="5124" max="5125" width="17.6640625" style="240" customWidth="1"/>
    <col min="5126" max="5376" width="11.44140625" style="240"/>
    <col min="5377" max="5377" width="34" style="240" customWidth="1"/>
    <col min="5378" max="5378" width="17.6640625" style="240" customWidth="1"/>
    <col min="5379" max="5379" width="15.33203125" style="240" customWidth="1"/>
    <col min="5380" max="5381" width="17.6640625" style="240" customWidth="1"/>
    <col min="5382" max="5632" width="11.44140625" style="240"/>
    <col min="5633" max="5633" width="34" style="240" customWidth="1"/>
    <col min="5634" max="5634" width="17.6640625" style="240" customWidth="1"/>
    <col min="5635" max="5635" width="15.33203125" style="240" customWidth="1"/>
    <col min="5636" max="5637" width="17.6640625" style="240" customWidth="1"/>
    <col min="5638" max="5888" width="11.44140625" style="240"/>
    <col min="5889" max="5889" width="34" style="240" customWidth="1"/>
    <col min="5890" max="5890" width="17.6640625" style="240" customWidth="1"/>
    <col min="5891" max="5891" width="15.33203125" style="240" customWidth="1"/>
    <col min="5892" max="5893" width="17.6640625" style="240" customWidth="1"/>
    <col min="5894" max="6144" width="11.44140625" style="240"/>
    <col min="6145" max="6145" width="34" style="240" customWidth="1"/>
    <col min="6146" max="6146" width="17.6640625" style="240" customWidth="1"/>
    <col min="6147" max="6147" width="15.33203125" style="240" customWidth="1"/>
    <col min="6148" max="6149" width="17.6640625" style="240" customWidth="1"/>
    <col min="6150" max="6400" width="11.44140625" style="240"/>
    <col min="6401" max="6401" width="34" style="240" customWidth="1"/>
    <col min="6402" max="6402" width="17.6640625" style="240" customWidth="1"/>
    <col min="6403" max="6403" width="15.33203125" style="240" customWidth="1"/>
    <col min="6404" max="6405" width="17.6640625" style="240" customWidth="1"/>
    <col min="6406" max="6656" width="11.44140625" style="240"/>
    <col min="6657" max="6657" width="34" style="240" customWidth="1"/>
    <col min="6658" max="6658" width="17.6640625" style="240" customWidth="1"/>
    <col min="6659" max="6659" width="15.33203125" style="240" customWidth="1"/>
    <col min="6660" max="6661" width="17.6640625" style="240" customWidth="1"/>
    <col min="6662" max="6912" width="11.44140625" style="240"/>
    <col min="6913" max="6913" width="34" style="240" customWidth="1"/>
    <col min="6914" max="6914" width="17.6640625" style="240" customWidth="1"/>
    <col min="6915" max="6915" width="15.33203125" style="240" customWidth="1"/>
    <col min="6916" max="6917" width="17.6640625" style="240" customWidth="1"/>
    <col min="6918" max="7168" width="11.44140625" style="240"/>
    <col min="7169" max="7169" width="34" style="240" customWidth="1"/>
    <col min="7170" max="7170" width="17.6640625" style="240" customWidth="1"/>
    <col min="7171" max="7171" width="15.33203125" style="240" customWidth="1"/>
    <col min="7172" max="7173" width="17.6640625" style="240" customWidth="1"/>
    <col min="7174" max="7424" width="11.44140625" style="240"/>
    <col min="7425" max="7425" width="34" style="240" customWidth="1"/>
    <col min="7426" max="7426" width="17.6640625" style="240" customWidth="1"/>
    <col min="7427" max="7427" width="15.33203125" style="240" customWidth="1"/>
    <col min="7428" max="7429" width="17.6640625" style="240" customWidth="1"/>
    <col min="7430" max="7680" width="11.44140625" style="240"/>
    <col min="7681" max="7681" width="34" style="240" customWidth="1"/>
    <col min="7682" max="7682" width="17.6640625" style="240" customWidth="1"/>
    <col min="7683" max="7683" width="15.33203125" style="240" customWidth="1"/>
    <col min="7684" max="7685" width="17.6640625" style="240" customWidth="1"/>
    <col min="7686" max="7936" width="11.44140625" style="240"/>
    <col min="7937" max="7937" width="34" style="240" customWidth="1"/>
    <col min="7938" max="7938" width="17.6640625" style="240" customWidth="1"/>
    <col min="7939" max="7939" width="15.33203125" style="240" customWidth="1"/>
    <col min="7940" max="7941" width="17.6640625" style="240" customWidth="1"/>
    <col min="7942" max="8192" width="11.44140625" style="240"/>
    <col min="8193" max="8193" width="34" style="240" customWidth="1"/>
    <col min="8194" max="8194" width="17.6640625" style="240" customWidth="1"/>
    <col min="8195" max="8195" width="15.33203125" style="240" customWidth="1"/>
    <col min="8196" max="8197" width="17.6640625" style="240" customWidth="1"/>
    <col min="8198" max="8448" width="11.44140625" style="240"/>
    <col min="8449" max="8449" width="34" style="240" customWidth="1"/>
    <col min="8450" max="8450" width="17.6640625" style="240" customWidth="1"/>
    <col min="8451" max="8451" width="15.33203125" style="240" customWidth="1"/>
    <col min="8452" max="8453" width="17.6640625" style="240" customWidth="1"/>
    <col min="8454" max="8704" width="11.44140625" style="240"/>
    <col min="8705" max="8705" width="34" style="240" customWidth="1"/>
    <col min="8706" max="8706" width="17.6640625" style="240" customWidth="1"/>
    <col min="8707" max="8707" width="15.33203125" style="240" customWidth="1"/>
    <col min="8708" max="8709" width="17.6640625" style="240" customWidth="1"/>
    <col min="8710" max="8960" width="11.44140625" style="240"/>
    <col min="8961" max="8961" width="34" style="240" customWidth="1"/>
    <col min="8962" max="8962" width="17.6640625" style="240" customWidth="1"/>
    <col min="8963" max="8963" width="15.33203125" style="240" customWidth="1"/>
    <col min="8964" max="8965" width="17.6640625" style="240" customWidth="1"/>
    <col min="8966" max="9216" width="11.44140625" style="240"/>
    <col min="9217" max="9217" width="34" style="240" customWidth="1"/>
    <col min="9218" max="9218" width="17.6640625" style="240" customWidth="1"/>
    <col min="9219" max="9219" width="15.33203125" style="240" customWidth="1"/>
    <col min="9220" max="9221" width="17.6640625" style="240" customWidth="1"/>
    <col min="9222" max="9472" width="11.44140625" style="240"/>
    <col min="9473" max="9473" width="34" style="240" customWidth="1"/>
    <col min="9474" max="9474" width="17.6640625" style="240" customWidth="1"/>
    <col min="9475" max="9475" width="15.33203125" style="240" customWidth="1"/>
    <col min="9476" max="9477" width="17.6640625" style="240" customWidth="1"/>
    <col min="9478" max="9728" width="11.44140625" style="240"/>
    <col min="9729" max="9729" width="34" style="240" customWidth="1"/>
    <col min="9730" max="9730" width="17.6640625" style="240" customWidth="1"/>
    <col min="9731" max="9731" width="15.33203125" style="240" customWidth="1"/>
    <col min="9732" max="9733" width="17.6640625" style="240" customWidth="1"/>
    <col min="9734" max="9984" width="11.44140625" style="240"/>
    <col min="9985" max="9985" width="34" style="240" customWidth="1"/>
    <col min="9986" max="9986" width="17.6640625" style="240" customWidth="1"/>
    <col min="9987" max="9987" width="15.33203125" style="240" customWidth="1"/>
    <col min="9988" max="9989" width="17.6640625" style="240" customWidth="1"/>
    <col min="9990" max="10240" width="11.44140625" style="240"/>
    <col min="10241" max="10241" width="34" style="240" customWidth="1"/>
    <col min="10242" max="10242" width="17.6640625" style="240" customWidth="1"/>
    <col min="10243" max="10243" width="15.33203125" style="240" customWidth="1"/>
    <col min="10244" max="10245" width="17.6640625" style="240" customWidth="1"/>
    <col min="10246" max="10496" width="11.44140625" style="240"/>
    <col min="10497" max="10497" width="34" style="240" customWidth="1"/>
    <col min="10498" max="10498" width="17.6640625" style="240" customWidth="1"/>
    <col min="10499" max="10499" width="15.33203125" style="240" customWidth="1"/>
    <col min="10500" max="10501" width="17.6640625" style="240" customWidth="1"/>
    <col min="10502" max="10752" width="11.44140625" style="240"/>
    <col min="10753" max="10753" width="34" style="240" customWidth="1"/>
    <col min="10754" max="10754" width="17.6640625" style="240" customWidth="1"/>
    <col min="10755" max="10755" width="15.33203125" style="240" customWidth="1"/>
    <col min="10756" max="10757" width="17.6640625" style="240" customWidth="1"/>
    <col min="10758" max="11008" width="11.44140625" style="240"/>
    <col min="11009" max="11009" width="34" style="240" customWidth="1"/>
    <col min="11010" max="11010" width="17.6640625" style="240" customWidth="1"/>
    <col min="11011" max="11011" width="15.33203125" style="240" customWidth="1"/>
    <col min="11012" max="11013" width="17.6640625" style="240" customWidth="1"/>
    <col min="11014" max="11264" width="11.44140625" style="240"/>
    <col min="11265" max="11265" width="34" style="240" customWidth="1"/>
    <col min="11266" max="11266" width="17.6640625" style="240" customWidth="1"/>
    <col min="11267" max="11267" width="15.33203125" style="240" customWidth="1"/>
    <col min="11268" max="11269" width="17.6640625" style="240" customWidth="1"/>
    <col min="11270" max="11520" width="11.44140625" style="240"/>
    <col min="11521" max="11521" width="34" style="240" customWidth="1"/>
    <col min="11522" max="11522" width="17.6640625" style="240" customWidth="1"/>
    <col min="11523" max="11523" width="15.33203125" style="240" customWidth="1"/>
    <col min="11524" max="11525" width="17.6640625" style="240" customWidth="1"/>
    <col min="11526" max="11776" width="11.44140625" style="240"/>
    <col min="11777" max="11777" width="34" style="240" customWidth="1"/>
    <col min="11778" max="11778" width="17.6640625" style="240" customWidth="1"/>
    <col min="11779" max="11779" width="15.33203125" style="240" customWidth="1"/>
    <col min="11780" max="11781" width="17.6640625" style="240" customWidth="1"/>
    <col min="11782" max="12032" width="11.44140625" style="240"/>
    <col min="12033" max="12033" width="34" style="240" customWidth="1"/>
    <col min="12034" max="12034" width="17.6640625" style="240" customWidth="1"/>
    <col min="12035" max="12035" width="15.33203125" style="240" customWidth="1"/>
    <col min="12036" max="12037" width="17.6640625" style="240" customWidth="1"/>
    <col min="12038" max="12288" width="11.44140625" style="240"/>
    <col min="12289" max="12289" width="34" style="240" customWidth="1"/>
    <col min="12290" max="12290" width="17.6640625" style="240" customWidth="1"/>
    <col min="12291" max="12291" width="15.33203125" style="240" customWidth="1"/>
    <col min="12292" max="12293" width="17.6640625" style="240" customWidth="1"/>
    <col min="12294" max="12544" width="11.44140625" style="240"/>
    <col min="12545" max="12545" width="34" style="240" customWidth="1"/>
    <col min="12546" max="12546" width="17.6640625" style="240" customWidth="1"/>
    <col min="12547" max="12547" width="15.33203125" style="240" customWidth="1"/>
    <col min="12548" max="12549" width="17.6640625" style="240" customWidth="1"/>
    <col min="12550" max="12800" width="11.44140625" style="240"/>
    <col min="12801" max="12801" width="34" style="240" customWidth="1"/>
    <col min="12802" max="12802" width="17.6640625" style="240" customWidth="1"/>
    <col min="12803" max="12803" width="15.33203125" style="240" customWidth="1"/>
    <col min="12804" max="12805" width="17.6640625" style="240" customWidth="1"/>
    <col min="12806" max="13056" width="11.44140625" style="240"/>
    <col min="13057" max="13057" width="34" style="240" customWidth="1"/>
    <col min="13058" max="13058" width="17.6640625" style="240" customWidth="1"/>
    <col min="13059" max="13059" width="15.33203125" style="240" customWidth="1"/>
    <col min="13060" max="13061" width="17.6640625" style="240" customWidth="1"/>
    <col min="13062" max="13312" width="11.44140625" style="240"/>
    <col min="13313" max="13313" width="34" style="240" customWidth="1"/>
    <col min="13314" max="13314" width="17.6640625" style="240" customWidth="1"/>
    <col min="13315" max="13315" width="15.33203125" style="240" customWidth="1"/>
    <col min="13316" max="13317" width="17.6640625" style="240" customWidth="1"/>
    <col min="13318" max="13568" width="11.44140625" style="240"/>
    <col min="13569" max="13569" width="34" style="240" customWidth="1"/>
    <col min="13570" max="13570" width="17.6640625" style="240" customWidth="1"/>
    <col min="13571" max="13571" width="15.33203125" style="240" customWidth="1"/>
    <col min="13572" max="13573" width="17.6640625" style="240" customWidth="1"/>
    <col min="13574" max="13824" width="11.44140625" style="240"/>
    <col min="13825" max="13825" width="34" style="240" customWidth="1"/>
    <col min="13826" max="13826" width="17.6640625" style="240" customWidth="1"/>
    <col min="13827" max="13827" width="15.33203125" style="240" customWidth="1"/>
    <col min="13828" max="13829" width="17.6640625" style="240" customWidth="1"/>
    <col min="13830" max="14080" width="11.44140625" style="240"/>
    <col min="14081" max="14081" width="34" style="240" customWidth="1"/>
    <col min="14082" max="14082" width="17.6640625" style="240" customWidth="1"/>
    <col min="14083" max="14083" width="15.33203125" style="240" customWidth="1"/>
    <col min="14084" max="14085" width="17.6640625" style="240" customWidth="1"/>
    <col min="14086" max="14336" width="11.44140625" style="240"/>
    <col min="14337" max="14337" width="34" style="240" customWidth="1"/>
    <col min="14338" max="14338" width="17.6640625" style="240" customWidth="1"/>
    <col min="14339" max="14339" width="15.33203125" style="240" customWidth="1"/>
    <col min="14340" max="14341" width="17.6640625" style="240" customWidth="1"/>
    <col min="14342" max="14592" width="11.44140625" style="240"/>
    <col min="14593" max="14593" width="34" style="240" customWidth="1"/>
    <col min="14594" max="14594" width="17.6640625" style="240" customWidth="1"/>
    <col min="14595" max="14595" width="15.33203125" style="240" customWidth="1"/>
    <col min="14596" max="14597" width="17.6640625" style="240" customWidth="1"/>
    <col min="14598" max="14848" width="11.44140625" style="240"/>
    <col min="14849" max="14849" width="34" style="240" customWidth="1"/>
    <col min="14850" max="14850" width="17.6640625" style="240" customWidth="1"/>
    <col min="14851" max="14851" width="15.33203125" style="240" customWidth="1"/>
    <col min="14852" max="14853" width="17.6640625" style="240" customWidth="1"/>
    <col min="14854" max="15104" width="11.44140625" style="240"/>
    <col min="15105" max="15105" width="34" style="240" customWidth="1"/>
    <col min="15106" max="15106" width="17.6640625" style="240" customWidth="1"/>
    <col min="15107" max="15107" width="15.33203125" style="240" customWidth="1"/>
    <col min="15108" max="15109" width="17.6640625" style="240" customWidth="1"/>
    <col min="15110" max="15360" width="11.44140625" style="240"/>
    <col min="15361" max="15361" width="34" style="240" customWidth="1"/>
    <col min="15362" max="15362" width="17.6640625" style="240" customWidth="1"/>
    <col min="15363" max="15363" width="15.33203125" style="240" customWidth="1"/>
    <col min="15364" max="15365" width="17.6640625" style="240" customWidth="1"/>
    <col min="15366" max="15616" width="11.44140625" style="240"/>
    <col min="15617" max="15617" width="34" style="240" customWidth="1"/>
    <col min="15618" max="15618" width="17.6640625" style="240" customWidth="1"/>
    <col min="15619" max="15619" width="15.33203125" style="240" customWidth="1"/>
    <col min="15620" max="15621" width="17.6640625" style="240" customWidth="1"/>
    <col min="15622" max="15872" width="11.44140625" style="240"/>
    <col min="15873" max="15873" width="34" style="240" customWidth="1"/>
    <col min="15874" max="15874" width="17.6640625" style="240" customWidth="1"/>
    <col min="15875" max="15875" width="15.33203125" style="240" customWidth="1"/>
    <col min="15876" max="15877" width="17.6640625" style="240" customWidth="1"/>
    <col min="15878" max="16128" width="11.44140625" style="240"/>
    <col min="16129" max="16129" width="34" style="240" customWidth="1"/>
    <col min="16130" max="16130" width="17.6640625" style="240" customWidth="1"/>
    <col min="16131" max="16131" width="15.33203125" style="240" customWidth="1"/>
    <col min="16132" max="16133" width="17.6640625" style="240" customWidth="1"/>
    <col min="16134" max="16384" width="11.44140625" style="240"/>
  </cols>
  <sheetData>
    <row r="1" spans="1:5" ht="13.8">
      <c r="A1" s="256" t="s">
        <v>823</v>
      </c>
    </row>
    <row r="3" spans="1:5" ht="28.2" customHeight="1">
      <c r="A3" s="320" t="s">
        <v>813</v>
      </c>
      <c r="B3" s="319"/>
      <c r="C3" s="319"/>
      <c r="D3" s="319"/>
      <c r="E3" s="319"/>
    </row>
    <row r="4" spans="1:5" ht="17.399999999999999" customHeight="1">
      <c r="A4" s="321">
        <v>45930</v>
      </c>
      <c r="B4" s="319"/>
      <c r="C4" s="319"/>
      <c r="D4" s="319"/>
      <c r="E4" s="319"/>
    </row>
    <row r="5" spans="1:5" ht="16.95" customHeight="1">
      <c r="A5" s="322" t="s">
        <v>729</v>
      </c>
      <c r="B5" s="319"/>
      <c r="C5" s="319"/>
      <c r="D5" s="319"/>
      <c r="E5" s="319"/>
    </row>
    <row r="6" spans="1:5">
      <c r="A6" s="241"/>
      <c r="B6" s="241"/>
    </row>
    <row r="7" spans="1:5" ht="13.95" customHeight="1" thickBot="1">
      <c r="A7" s="242">
        <v>45989</v>
      </c>
      <c r="B7" s="241"/>
    </row>
    <row r="8" spans="1:5" ht="13.95" customHeight="1">
      <c r="A8" s="243"/>
      <c r="B8" s="323" t="s">
        <v>814</v>
      </c>
      <c r="C8" s="324"/>
      <c r="D8" s="323" t="s">
        <v>815</v>
      </c>
      <c r="E8" s="323" t="s">
        <v>816</v>
      </c>
    </row>
    <row r="9" spans="1:5" ht="27.6" customHeight="1">
      <c r="A9" s="244" t="s">
        <v>817</v>
      </c>
      <c r="B9" s="245" t="s">
        <v>818</v>
      </c>
      <c r="C9" s="245" t="s">
        <v>819</v>
      </c>
      <c r="D9" s="319"/>
      <c r="E9" s="319"/>
    </row>
    <row r="10" spans="1:5" ht="13.95" customHeight="1">
      <c r="A10" s="246"/>
      <c r="B10" s="247"/>
      <c r="C10" s="247"/>
      <c r="D10" s="247"/>
      <c r="E10" s="247"/>
    </row>
    <row r="11" spans="1:5" ht="13.95" customHeight="1">
      <c r="A11" s="248"/>
      <c r="B11" s="249"/>
      <c r="C11" s="249"/>
      <c r="D11" s="249"/>
      <c r="E11" s="250"/>
    </row>
    <row r="12" spans="1:5" ht="18" customHeight="1">
      <c r="A12" s="251" t="s">
        <v>803</v>
      </c>
      <c r="B12" s="415">
        <v>2280365.31</v>
      </c>
      <c r="C12" s="415">
        <v>0</v>
      </c>
      <c r="D12" s="415">
        <v>64516.444000000003</v>
      </c>
      <c r="E12" s="416">
        <v>2344881.7549999999</v>
      </c>
    </row>
    <row r="13" spans="1:5" ht="18" customHeight="1">
      <c r="A13" s="251" t="s">
        <v>804</v>
      </c>
      <c r="B13" s="415">
        <v>3421451.7629999998</v>
      </c>
      <c r="C13" s="415">
        <v>0</v>
      </c>
      <c r="D13" s="415">
        <v>492854.76500000001</v>
      </c>
      <c r="E13" s="416">
        <v>3914306.5290000001</v>
      </c>
    </row>
    <row r="14" spans="1:5" ht="18" customHeight="1">
      <c r="A14" s="251" t="s">
        <v>698</v>
      </c>
      <c r="B14" s="415">
        <v>563135.28200000001</v>
      </c>
      <c r="C14" s="415">
        <v>0</v>
      </c>
      <c r="D14" s="415">
        <v>7711.8280000000004</v>
      </c>
      <c r="E14" s="416">
        <v>570847.11</v>
      </c>
    </row>
    <row r="15" spans="1:5" ht="8.25" customHeight="1" thickBot="1">
      <c r="A15" s="252"/>
      <c r="B15" s="417"/>
      <c r="C15" s="417"/>
      <c r="D15" s="417"/>
      <c r="E15" s="417"/>
    </row>
    <row r="16" spans="1:5">
      <c r="A16" s="251" t="s">
        <v>820</v>
      </c>
      <c r="B16" s="251"/>
      <c r="C16" s="253"/>
      <c r="D16" s="253"/>
      <c r="E16" s="253"/>
    </row>
    <row r="17" spans="1:5">
      <c r="A17" s="318" t="s">
        <v>821</v>
      </c>
      <c r="B17" s="319"/>
      <c r="C17" s="319"/>
      <c r="D17" s="319"/>
      <c r="E17" s="319"/>
    </row>
    <row r="18" spans="1:5">
      <c r="A18" s="319"/>
      <c r="B18" s="319"/>
      <c r="C18" s="319"/>
      <c r="D18" s="319"/>
      <c r="E18" s="319"/>
    </row>
    <row r="19" spans="1:5">
      <c r="A19" s="254"/>
    </row>
  </sheetData>
  <mergeCells count="7">
    <mergeCell ref="A17:E18"/>
    <mergeCell ref="A3:E3"/>
    <mergeCell ref="A4:E4"/>
    <mergeCell ref="A5:E5"/>
    <mergeCell ref="B8:C8"/>
    <mergeCell ref="D8:D9"/>
    <mergeCell ref="E8:E9"/>
  </mergeCells>
  <hyperlinks>
    <hyperlink ref="A1" location="Índice!A1" display="Volver al Índice" xr:uid="{2DC19320-E637-4E33-A559-5DF219BD47E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13</vt:i4>
      </vt:variant>
    </vt:vector>
  </HeadingPairs>
  <TitlesOfParts>
    <vt:vector size="32" baseType="lpstr">
      <vt:lpstr>Carátula_EST</vt:lpstr>
      <vt:lpstr>Índice</vt:lpstr>
      <vt:lpstr>Agregación_EEFF</vt:lpstr>
      <vt:lpstr>1</vt:lpstr>
      <vt:lpstr>2</vt:lpstr>
      <vt:lpstr>3</vt:lpstr>
      <vt:lpstr>4</vt:lpstr>
      <vt:lpstr>5</vt:lpstr>
      <vt:lpstr>6</vt:lpstr>
      <vt:lpstr>7</vt:lpstr>
      <vt:lpstr>8</vt:lpstr>
      <vt:lpstr>9</vt:lpstr>
      <vt:lpstr>10</vt:lpstr>
      <vt:lpstr>11</vt:lpstr>
      <vt:lpstr>12</vt:lpstr>
      <vt:lpstr>13</vt:lpstr>
      <vt:lpstr>14</vt:lpstr>
      <vt:lpstr>15</vt:lpstr>
      <vt:lpstr>16</vt:lpstr>
      <vt:lpstr>'1'!Área_de_impresión</vt:lpstr>
      <vt:lpstr>'13'!Área_de_impresión</vt:lpstr>
      <vt:lpstr>'2'!Área_de_impresión</vt:lpstr>
      <vt:lpstr>'3'!Área_de_impresión</vt:lpstr>
      <vt:lpstr>'4'!Área_de_impresión</vt:lpstr>
      <vt:lpstr>'5'!Área_de_impresión</vt:lpstr>
      <vt:lpstr>'6'!Área_de_impresión</vt:lpstr>
      <vt:lpstr>'7'!Área_de_impresión</vt:lpstr>
      <vt:lpstr>'8'!Área_de_impresión</vt:lpstr>
      <vt:lpstr>Índice!Área_de_impresión</vt:lpstr>
      <vt:lpstr>'7'!Periodo</vt:lpstr>
      <vt:lpstr>Periodo</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Marlene Luz Barrera Apaclla</cp:lastModifiedBy>
  <dcterms:created xsi:type="dcterms:W3CDTF">2026-02-09T21:53:44Z</dcterms:created>
  <dcterms:modified xsi:type="dcterms:W3CDTF">2026-02-11T14:55:48Z</dcterms:modified>
</cp:coreProperties>
</file>